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tables/table1.xml" ContentType="application/vnd.openxmlformats-officedocument.spreadsheetml.table+xml"/>
  <Override PartName="/xl/pivotTables/pivotTable11.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D:\Data\DA\EXCEL\PROJECTS\Sales\"/>
    </mc:Choice>
  </mc:AlternateContent>
  <xr:revisionPtr revIDLastSave="0" documentId="13_ncr:1_{A2D072A5-BBBB-400F-8A18-774005732451}" xr6:coauthVersionLast="47" xr6:coauthVersionMax="47" xr10:uidLastSave="{00000000-0000-0000-0000-000000000000}"/>
  <bookViews>
    <workbookView xWindow="-120" yWindow="-120" windowWidth="20730" windowHeight="11040" tabRatio="824" activeTab="8" xr2:uid="{00000000-000D-0000-FFFF-FFFF00000000}"/>
  </bookViews>
  <sheets>
    <sheet name="WaterFall Chart" sheetId="4" r:id="rId1"/>
    <sheet name="PieChart" sheetId="5" r:id="rId2"/>
    <sheet name="Map Chart" sheetId="6" r:id="rId3"/>
    <sheet name="Top 5" sheetId="7" r:id="rId4"/>
    <sheet name="KPI" sheetId="8" r:id="rId5"/>
    <sheet name="KPI YOY" sheetId="10" r:id="rId6"/>
    <sheet name="Data" sheetId="1" r:id="rId7"/>
    <sheet name="Combo Chart" sheetId="3" r:id="rId8"/>
    <sheet name="DashBoard" sheetId="11" r:id="rId9"/>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Chart'!$D$4:$D$53</definedName>
    <definedName name="_xlchart.v5.12" hidden="1">'Map Chart'!$E$3</definedName>
    <definedName name="_xlchart.v5.13" hidden="1">'Map Chart'!$E$4:$E$53</definedName>
    <definedName name="_xlchart.v5.3" hidden="1">'Map Chart'!$D$3</definedName>
    <definedName name="_xlchart.v5.4" hidden="1">'Map Chart'!$D$4:$D$53</definedName>
    <definedName name="_xlchart.v5.5" hidden="1">'Map Chart'!$E$3</definedName>
    <definedName name="_xlchart.v5.6" hidden="1">'Map Chart'!$E$4:$E$53</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0" i="6" l="1"/>
  <c r="D53"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1" i="6"/>
  <c r="D52" i="6"/>
  <c r="D4" i="6"/>
  <c r="D5" i="4"/>
  <c r="D6" i="4"/>
  <c r="D7"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K10" i="10"/>
  <c r="E38" i="6"/>
  <c r="E22" i="6"/>
  <c r="E13" i="6"/>
  <c r="E5" i="6"/>
  <c r="E42" i="6"/>
  <c r="E53" i="6"/>
  <c r="E19" i="6"/>
  <c r="H10" i="10"/>
  <c r="E51" i="6"/>
  <c r="E26" i="6"/>
  <c r="E18" i="6"/>
  <c r="E10" i="6"/>
  <c r="E7" i="6"/>
  <c r="E11" i="6"/>
  <c r="E33" i="6"/>
  <c r="E28" i="6"/>
  <c r="E17" i="6"/>
  <c r="E45" i="6"/>
  <c r="E6" i="6"/>
  <c r="E16" i="6"/>
  <c r="I10" i="10"/>
  <c r="E31" i="6"/>
  <c r="E15" i="6"/>
  <c r="E12" i="6"/>
  <c r="E50" i="6"/>
  <c r="E39" i="6"/>
  <c r="J10" i="10"/>
  <c r="E48" i="6"/>
  <c r="E30" i="6"/>
  <c r="E32" i="6"/>
  <c r="E21" i="6"/>
  <c r="E20" i="6"/>
  <c r="E25" i="6"/>
  <c r="G10" i="10"/>
  <c r="E14" i="6"/>
  <c r="E37" i="6"/>
  <c r="E49" i="6"/>
  <c r="E41" i="6"/>
  <c r="E40" i="6"/>
  <c r="E47" i="6"/>
  <c r="E36" i="6"/>
  <c r="E24" i="6"/>
  <c r="E4" i="6"/>
  <c r="E44" i="6"/>
  <c r="E46" i="6"/>
  <c r="E29" i="6"/>
  <c r="E34" i="6"/>
  <c r="E23" i="6"/>
  <c r="E27" i="6"/>
  <c r="E52" i="6"/>
  <c r="E35" i="6"/>
  <c r="E9" i="6"/>
  <c r="E8" i="6"/>
  <c r="E43" i="6"/>
  <c r="E7" i="4"/>
  <c r="B15" i="8"/>
  <c r="E4" i="4"/>
  <c r="N15" i="8"/>
  <c r="E6" i="4"/>
  <c r="E5" i="4"/>
  <c r="K15" i="8"/>
  <c r="H15" i="8"/>
  <c r="E15" i="8"/>
</calcChain>
</file>

<file path=xl/sharedStrings.xml><?xml version="1.0" encoding="utf-8"?>
<sst xmlns="http://schemas.openxmlformats.org/spreadsheetml/2006/main" count="130135" uniqueCount="10959">
  <si>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</si>
  <si>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</si>
  <si>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</si>
  <si>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</si>
  <si>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</si>
  <si>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</si>
  <si>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</si>
  <si>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</si>
  <si>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</si>
  <si>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</si>
  <si>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</si>
  <si>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</si>
  <si>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</si>
  <si>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</si>
  <si>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</si>
  <si>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</si>
  <si>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</si>
  <si>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</si>
  <si>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</si>
  <si>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</si>
  <si>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</si>
  <si>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</si>
  <si>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</si>
  <si>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</si>
  <si>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</si>
  <si>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</si>
  <si>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</si>
  <si>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</si>
  <si>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</si>
  <si>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</si>
  <si>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</si>
  <si>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</si>
  <si>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</si>
  <si>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</si>
  <si>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</si>
  <si>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</si>
  <si>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</si>
  <si>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</si>
  <si>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</si>
  <si>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</si>
  <si>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</si>
  <si>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</si>
  <si>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</si>
  <si>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</si>
  <si>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</si>
  <si>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</si>
  <si>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</si>
  <si>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</si>
  <si>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</si>
  <si>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</si>
  <si>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</si>
  <si>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</si>
  <si>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</si>
  <si>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</si>
  <si>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</si>
  <si>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</si>
  <si>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</si>
  <si>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</si>
  <si>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</si>
  <si>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</si>
  <si>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</si>
  <si>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</si>
  <si>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</si>
  <si>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</si>
  <si>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</si>
  <si>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</si>
  <si>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</si>
  <si>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</si>
  <si>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</si>
  <si>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</si>
  <si>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</si>
  <si>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</si>
  <si>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</si>
  <si>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</si>
  <si>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</si>
  <si>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</si>
  <si>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</si>
  <si>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</si>
  <si>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</si>
  <si>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</si>
  <si>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</si>
  <si>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</si>
  <si>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</si>
  <si>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</si>
  <si>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</si>
  <si>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</si>
  <si>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</si>
  <si>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</si>
  <si>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</si>
  <si>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</si>
  <si>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</si>
  <si>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</si>
  <si>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</si>
  <si>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</si>
  <si>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</si>
  <si>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</si>
  <si>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</si>
  <si>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</si>
  <si>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</si>
  <si>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</si>
  <si>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</si>
  <si>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</si>
  <si>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</si>
  <si>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</si>
  <si>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</si>
  <si>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</si>
  <si>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</si>
  <si>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</si>
  <si>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</si>
  <si>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</si>
  <si>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</si>
  <si>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</si>
  <si>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</si>
  <si>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</si>
  <si>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</si>
  <si>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</si>
  <si>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</si>
  <si>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</si>
  <si>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</si>
  <si>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</si>
  <si>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</si>
  <si>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</si>
  <si>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</si>
  <si>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</si>
  <si>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</si>
  <si>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</si>
  <si>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</si>
  <si>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</si>
  <si>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</si>
  <si>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</si>
  <si>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</si>
  <si>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</si>
  <si>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</si>
  <si>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</si>
  <si>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</si>
  <si>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</si>
  <si>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</si>
  <si>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</si>
  <si>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</si>
  <si>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</si>
  <si>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</si>
  <si>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</si>
  <si>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</si>
  <si>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</si>
  <si>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</si>
  <si>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</si>
  <si>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</si>
  <si>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</si>
  <si>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</si>
  <si>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</si>
  <si>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</si>
  <si>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</si>
  <si>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</si>
  <si>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</si>
  <si>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</si>
  <si>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</si>
  <si>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</si>
  <si>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</si>
  <si>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</si>
  <si>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</si>
  <si>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</si>
  <si>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</si>
  <si>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</si>
  <si>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</si>
  <si>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</si>
  <si>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</si>
  <si>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</si>
  <si>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</si>
  <si>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</si>
  <si>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</si>
  <si>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</si>
  <si>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</si>
  <si>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</si>
  <si>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</si>
  <si>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</si>
  <si>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</si>
  <si>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</si>
  <si>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</si>
  <si>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</si>
  <si>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</si>
  <si>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</si>
  <si>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</si>
  <si>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</si>
  <si>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</si>
  <si>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</si>
  <si>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</si>
  <si>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</si>
  <si>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</si>
  <si>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</si>
  <si>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</si>
  <si>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</si>
  <si>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</si>
  <si>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</si>
  <si>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</si>
  <si>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</si>
  <si>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</si>
  <si>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</si>
  <si>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</si>
  <si>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</si>
  <si>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</si>
  <si>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</si>
  <si>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</si>
  <si>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</si>
  <si>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</si>
  <si>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</si>
  <si>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</si>
  <si>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</si>
  <si>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</si>
  <si>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</si>
  <si>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</si>
  <si>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</si>
  <si>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</si>
  <si>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</si>
  <si>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</si>
  <si>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</si>
  <si>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</si>
  <si>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</si>
  <si>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</si>
  <si>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</si>
  <si>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</si>
  <si>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</si>
  <si>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</si>
  <si>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</si>
  <si>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</si>
  <si>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</si>
  <si>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</si>
  <si>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</si>
  <si>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</si>
  <si>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</si>
  <si>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</si>
  <si>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</si>
  <si>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</si>
  <si>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</si>
  <si>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</si>
  <si>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</si>
  <si>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</si>
  <si>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</si>
  <si>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</si>
  <si>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</si>
  <si>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</si>
  <si>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</si>
  <si>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</si>
  <si>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</si>
  <si>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</si>
  <si>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</si>
  <si>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</si>
  <si>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</si>
  <si>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</si>
  <si>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</si>
  <si>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</si>
  <si>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</si>
  <si>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</si>
  <si>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</si>
  <si>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</si>
  <si>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</si>
  <si>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</si>
  <si>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</si>
  <si>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</si>
  <si>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</si>
  <si>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</si>
  <si>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</si>
  <si>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</si>
  <si>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</si>
  <si>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</si>
  <si>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</si>
  <si>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</si>
  <si>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</si>
  <si>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</si>
  <si>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</si>
  <si>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</si>
  <si>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</si>
  <si>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</si>
  <si>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</si>
  <si>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</si>
  <si>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</si>
  <si>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</si>
  <si>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</si>
  <si>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</si>
  <si>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</si>
  <si>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</si>
  <si>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</si>
  <si>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</si>
  <si>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</si>
  <si>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</si>
  <si>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</si>
  <si>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</si>
  <si>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</si>
  <si>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</si>
  <si>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</si>
  <si>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</si>
  <si>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</si>
  <si>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</si>
  <si>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</si>
  <si>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</si>
  <si>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</si>
  <si>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</si>
  <si>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</si>
  <si>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</si>
  <si>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</si>
  <si>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</si>
  <si>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</si>
  <si>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</si>
  <si>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</si>
  <si>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</si>
  <si>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</si>
  <si>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</si>
  <si>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</si>
  <si>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</si>
  <si>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</si>
  <si>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</si>
  <si>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</si>
  <si>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</si>
  <si>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</si>
  <si>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</si>
  <si>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</si>
  <si>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</si>
  <si>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</si>
  <si>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</si>
  <si>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</si>
  <si>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</si>
  <si>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</si>
  <si>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</si>
  <si>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</si>
  <si>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</si>
  <si>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</si>
  <si>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</si>
  <si>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</si>
  <si>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</si>
  <si>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</si>
  <si>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</si>
  <si>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</si>
  <si>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</si>
  <si>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</si>
  <si>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</si>
  <si>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</si>
  <si>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</si>
  <si>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</si>
  <si>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</si>
  <si>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</si>
  <si>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</si>
  <si>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</si>
  <si>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</si>
  <si>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</si>
  <si>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</si>
  <si>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</si>
  <si>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</si>
  <si>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</si>
  <si>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</si>
  <si>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</si>
  <si>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</si>
  <si>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</si>
  <si>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</si>
  <si>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</si>
  <si>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</si>
  <si>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</si>
  <si>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</si>
  <si>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</si>
  <si>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</si>
  <si>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</si>
  <si>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</si>
  <si>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</si>
  <si>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</si>
  <si>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</si>
  <si>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</si>
  <si>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</si>
  <si>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</si>
  <si>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</si>
  <si>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</si>
  <si>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</si>
  <si>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</si>
  <si>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</si>
  <si>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</si>
  <si>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</si>
  <si>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</si>
  <si>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</si>
  <si>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</si>
  <si>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</si>
  <si>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</si>
  <si>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</si>
  <si>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</si>
  <si>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</si>
  <si>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</si>
  <si>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</si>
  <si>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</si>
  <si>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</si>
  <si>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</si>
  <si>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</si>
  <si>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</si>
  <si>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</si>
  <si>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</si>
  <si>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</si>
  <si>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</si>
  <si>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</si>
  <si>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</si>
  <si>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</si>
  <si>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</si>
  <si>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</si>
  <si>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</si>
  <si>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</si>
  <si>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</si>
  <si>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</si>
  <si>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</si>
  <si>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</si>
  <si>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</si>
  <si>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</si>
  <si>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</si>
  <si>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</si>
  <si>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</si>
  <si>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</si>
  <si>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</si>
  <si>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</si>
  <si>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</si>
  <si>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</si>
  <si>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</si>
  <si>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</si>
  <si>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</si>
  <si>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</si>
  <si>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</si>
  <si>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</si>
  <si>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</si>
  <si>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</si>
  <si>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</si>
  <si>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</si>
  <si>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</si>
  <si>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</si>
  <si>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</si>
  <si>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</si>
  <si>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</si>
  <si>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</si>
  <si>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</si>
  <si>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</si>
  <si>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</si>
  <si>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</si>
  <si>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</si>
  <si>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</si>
  <si>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</si>
  <si>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</si>
  <si>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</si>
  <si>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</si>
  <si>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</si>
  <si>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</si>
  <si>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</si>
  <si>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</si>
  <si>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</si>
  <si>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</si>
  <si>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</si>
  <si>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</si>
  <si>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</si>
  <si>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</si>
  <si>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</si>
  <si>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</si>
  <si>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</si>
  <si>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</si>
  <si>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</si>
  <si>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</si>
  <si>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</si>
  <si>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</si>
  <si>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</si>
  <si>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</si>
  <si>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</si>
  <si>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</si>
  <si>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</si>
  <si>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</si>
  <si>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</si>
  <si>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</si>
  <si>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</si>
  <si>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</si>
  <si>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</si>
  <si>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</si>
  <si>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</si>
  <si>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</si>
  <si>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</si>
  <si>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</si>
  <si>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</si>
  <si>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</si>
  <si>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</si>
  <si>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</si>
  <si>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</si>
  <si>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</si>
  <si>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</si>
  <si>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</si>
  <si>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</si>
  <si>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</si>
  <si>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</si>
  <si>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</si>
  <si>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</si>
  <si>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</si>
  <si>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</si>
  <si>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</si>
  <si>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</si>
  <si>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</si>
  <si>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</si>
  <si>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</si>
  <si>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</si>
  <si>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</si>
  <si>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</si>
  <si>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</si>
  <si>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</si>
  <si>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</si>
  <si>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</si>
  <si>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</si>
  <si>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</si>
  <si>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</si>
  <si>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</si>
  <si>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</si>
  <si>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</si>
  <si>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</si>
  <si>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</si>
  <si>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</si>
  <si>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</si>
  <si>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</si>
  <si>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</si>
  <si>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</si>
  <si>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</si>
  <si>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</si>
  <si>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</si>
  <si>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</si>
  <si>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</si>
  <si>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</si>
  <si>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</si>
  <si>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</si>
  <si>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</si>
  <si>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</si>
  <si>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</si>
  <si>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</si>
  <si>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</si>
  <si>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</si>
  <si>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</si>
  <si>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</si>
  <si>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</si>
  <si>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</si>
  <si>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</si>
  <si>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</si>
  <si>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</si>
  <si>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</si>
  <si>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</si>
  <si>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</si>
  <si>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</si>
  <si>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</si>
  <si>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</si>
  <si>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</si>
  <si>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</si>
  <si>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</si>
  <si>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</si>
  <si>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</si>
  <si>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</si>
  <si>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</si>
  <si>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</si>
  <si>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</si>
  <si>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</si>
  <si>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</si>
  <si>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</si>
  <si>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</si>
  <si>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</si>
  <si>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</si>
  <si>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</si>
  <si>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</si>
  <si>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</si>
  <si>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</si>
  <si>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</si>
  <si>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</si>
  <si>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</si>
  <si>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</si>
  <si>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</si>
  <si>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</si>
  <si>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</si>
  <si>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</si>
  <si>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</si>
  <si>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</si>
  <si>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</si>
  <si>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</si>
  <si>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</si>
  <si>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</si>
  <si>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</si>
  <si>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</si>
  <si>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</si>
  <si>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</si>
  <si>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</si>
  <si>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</si>
  <si>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</si>
  <si>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</si>
  <si>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</si>
  <si>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</si>
  <si>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</si>
  <si>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</si>
  <si>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</si>
  <si>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</si>
  <si>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</si>
  <si>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</si>
  <si>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</si>
  <si>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</si>
  <si>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</si>
  <si>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</si>
  <si>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</si>
  <si>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</si>
  <si>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</si>
  <si>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</si>
  <si>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</si>
  <si>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</si>
  <si>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</si>
  <si>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</si>
  <si>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</si>
  <si>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</si>
  <si>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</si>
  <si>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</si>
  <si>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</si>
  <si>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</si>
  <si>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</si>
  <si>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</si>
  <si>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</si>
  <si>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</si>
  <si>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</si>
  <si>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</si>
  <si>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</si>
  <si>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</si>
  <si>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</si>
  <si>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</si>
  <si>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</si>
  <si>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</si>
  <si>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</si>
  <si>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</si>
  <si>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</si>
  <si>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</si>
  <si>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</si>
  <si>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</si>
  <si>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</si>
  <si>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</si>
  <si>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</si>
  <si>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</si>
  <si>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</si>
  <si>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</si>
  <si>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</si>
  <si>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</si>
  <si>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</si>
  <si>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</si>
  <si>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</si>
  <si>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</si>
  <si>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</si>
  <si>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</si>
  <si>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</si>
  <si>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</si>
  <si>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</si>
  <si>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</si>
  <si>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</si>
  <si>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</si>
  <si>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</si>
  <si>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</si>
  <si>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</si>
  <si>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</si>
  <si>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</si>
  <si>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</si>
  <si>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</si>
  <si>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</si>
  <si>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</si>
  <si>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</si>
  <si>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</si>
  <si>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</si>
  <si>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</si>
  <si>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</si>
  <si>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</si>
  <si>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</si>
  <si>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</si>
  <si>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</si>
  <si>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</si>
  <si>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</si>
  <si>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</si>
  <si>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</si>
  <si>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</si>
  <si>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</si>
  <si>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</si>
  <si>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</si>
  <si>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</si>
  <si>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</si>
  <si>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</si>
  <si>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</si>
  <si>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</si>
  <si>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</si>
  <si>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</si>
  <si>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</si>
  <si>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</si>
  <si>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</si>
  <si>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</si>
  <si>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</si>
  <si>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</si>
  <si>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</si>
  <si>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</si>
  <si>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</si>
  <si>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</si>
  <si>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</si>
  <si>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</si>
  <si>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</si>
  <si>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</si>
  <si>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</si>
  <si>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</si>
  <si>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</si>
  <si>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</si>
  <si>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</si>
  <si>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</si>
  <si>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</si>
  <si>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</si>
  <si>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</si>
  <si>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</si>
  <si>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</si>
  <si>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</si>
  <si>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</si>
  <si>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</si>
  <si>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</si>
  <si>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</si>
  <si>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</si>
  <si>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</si>
  <si>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</si>
  <si>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</si>
  <si>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</si>
  <si>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</si>
  <si>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</si>
  <si>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</si>
  <si>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</si>
  <si>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</si>
  <si>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</si>
  <si>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</si>
  <si>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</si>
  <si>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</si>
  <si>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</si>
  <si>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</si>
  <si>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</si>
  <si>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</si>
  <si>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</si>
  <si>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</si>
  <si>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</si>
  <si>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</si>
  <si>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</si>
  <si>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</si>
  <si>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</si>
  <si>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</si>
  <si>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</si>
  <si>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</si>
  <si>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</si>
  <si>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</si>
  <si>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</si>
  <si>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</si>
  <si>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</si>
  <si>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</si>
  <si>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</si>
  <si>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</si>
  <si>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</si>
  <si>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</si>
  <si>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</si>
  <si>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</si>
  <si>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</si>
  <si>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</si>
  <si>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</si>
  <si>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</si>
  <si>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</si>
  <si>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</si>
  <si>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</si>
  <si>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</si>
  <si>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</si>
  <si>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</si>
  <si>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</si>
  <si>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</si>
  <si>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</si>
  <si>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</si>
  <si>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</si>
  <si>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</si>
  <si>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</si>
  <si>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</si>
  <si>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</si>
  <si>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</si>
  <si>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</si>
  <si>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</si>
  <si>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</si>
  <si>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</si>
  <si>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</si>
  <si>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</si>
  <si>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</si>
  <si>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</si>
  <si>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</si>
  <si>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</si>
  <si>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</si>
  <si>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</si>
  <si>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</si>
  <si>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</si>
  <si>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</si>
  <si>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</si>
  <si>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</si>
  <si>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</si>
  <si>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</si>
  <si>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</si>
  <si>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</si>
  <si>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</si>
  <si>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</si>
  <si>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</si>
  <si>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</si>
  <si>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</si>
  <si>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</si>
  <si>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</si>
  <si>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</si>
  <si>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</si>
  <si>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</si>
  <si>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</si>
  <si>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</si>
  <si>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</si>
  <si>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</si>
  <si>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</si>
  <si>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</si>
  <si>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</si>
  <si>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</si>
  <si>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</si>
  <si>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</si>
  <si>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</si>
  <si>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</si>
  <si>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</si>
  <si>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</si>
  <si>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</si>
  <si>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</si>
  <si>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</si>
  <si>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</si>
  <si>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</si>
  <si>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</si>
  <si>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</si>
  <si>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</si>
  <si>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</si>
  <si>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</si>
  <si>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</si>
  <si>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</si>
  <si>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</si>
  <si>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</si>
  <si>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</si>
  <si>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</si>
  <si>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</si>
  <si>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</si>
  <si>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</si>
  <si>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</si>
  <si>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</si>
  <si>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</si>
  <si>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</si>
  <si>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</si>
  <si>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</si>
  <si>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</si>
  <si>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</si>
  <si>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</si>
  <si>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</si>
  <si>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</si>
  <si>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</si>
  <si>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</si>
  <si>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</si>
  <si>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</si>
  <si>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</si>
  <si>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</si>
  <si>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</si>
  <si>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</si>
  <si>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</si>
  <si>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</si>
  <si>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</si>
  <si>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</si>
  <si>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</si>
  <si>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</si>
  <si>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</si>
  <si>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</si>
  <si>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</si>
  <si>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</si>
  <si>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</si>
  <si>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</si>
  <si>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</si>
  <si>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</si>
  <si>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</si>
  <si>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</si>
  <si>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</si>
  <si>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</si>
  <si>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</si>
  <si>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</si>
  <si>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</si>
  <si>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</si>
  <si>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</si>
  <si>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</si>
  <si>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</si>
  <si>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</si>
  <si>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</si>
  <si>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</si>
  <si>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</si>
  <si>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</si>
  <si>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</si>
  <si>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</si>
  <si>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</si>
  <si>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</si>
  <si>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</si>
  <si>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</si>
  <si>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</si>
  <si>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</si>
  <si>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</si>
  <si>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</si>
  <si>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</si>
  <si>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</si>
  <si>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</si>
  <si>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</si>
  <si>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</si>
  <si>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</si>
  <si>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</si>
  <si>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</si>
  <si>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</si>
  <si>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</si>
  <si>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</si>
  <si>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</si>
  <si>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</si>
  <si>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</si>
  <si>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</si>
  <si>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</si>
  <si>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</si>
  <si>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</si>
  <si>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</si>
  <si>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</si>
  <si>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</si>
  <si>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</si>
  <si>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</si>
  <si>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</si>
  <si>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</si>
  <si>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</si>
  <si>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</si>
  <si>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</si>
  <si>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</si>
  <si>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</si>
  <si>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</si>
  <si>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</si>
  <si>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</si>
  <si>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</si>
  <si>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</si>
  <si>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</si>
  <si>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</si>
  <si>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</si>
  <si>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</si>
  <si>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</si>
  <si>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</si>
  <si>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</si>
  <si>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</si>
  <si>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</si>
  <si>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</si>
  <si>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</si>
  <si>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</si>
  <si>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</si>
  <si>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</si>
  <si>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</si>
  <si>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</si>
  <si>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</si>
  <si>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</si>
  <si>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</si>
  <si>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</si>
  <si>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</si>
  <si>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</si>
  <si>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</si>
  <si>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</si>
  <si>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</si>
  <si>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</si>
  <si>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</si>
  <si>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</si>
  <si>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</si>
  <si>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</si>
  <si>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</si>
  <si>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</si>
  <si>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</si>
  <si>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</si>
  <si>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</si>
  <si>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</si>
  <si>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</si>
  <si>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</si>
  <si>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</si>
  <si>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</si>
  <si>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</si>
  <si>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</si>
  <si>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</si>
  <si>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</si>
  <si>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</si>
  <si>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</si>
  <si>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</si>
  <si>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</si>
  <si>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</si>
  <si>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</si>
  <si>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</si>
  <si>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</si>
  <si>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</si>
  <si>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</si>
  <si>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</si>
  <si>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</si>
  <si>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</si>
  <si>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</si>
  <si>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</si>
  <si>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</si>
  <si>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</si>
  <si>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</si>
  <si>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</si>
  <si>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</si>
  <si>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</si>
  <si>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</si>
  <si>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</si>
  <si>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</si>
  <si>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</si>
  <si>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</si>
  <si>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</si>
  <si>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</si>
  <si>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</si>
  <si>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</si>
  <si>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</si>
  <si>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</si>
  <si>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</si>
  <si>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</si>
  <si>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</si>
  <si>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</si>
  <si>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</si>
  <si>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</si>
  <si>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</si>
  <si>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</si>
  <si>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</si>
  <si>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</si>
  <si>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</si>
  <si>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</si>
  <si>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</si>
  <si>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</si>
  <si>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</si>
  <si>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</si>
  <si>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</si>
  <si>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</si>
  <si>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</si>
  <si>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</si>
  <si>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</si>
  <si>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</si>
  <si>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</si>
  <si>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</si>
  <si>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</si>
  <si>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</si>
  <si>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</si>
  <si>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</si>
  <si>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</si>
  <si>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</si>
  <si>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</si>
  <si>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</si>
  <si>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</si>
  <si>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</si>
  <si>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</si>
  <si>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</si>
  <si>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</si>
  <si>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</si>
  <si>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</si>
  <si>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</si>
  <si>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</si>
  <si>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</si>
  <si>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</si>
  <si>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</si>
  <si>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</si>
  <si>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</si>
  <si>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</si>
  <si>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</si>
  <si>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</si>
  <si>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</si>
  <si>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</si>
  <si>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</si>
  <si>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</si>
  <si>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</si>
  <si>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</si>
  <si>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</si>
  <si>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</si>
  <si>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</si>
  <si>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</si>
  <si>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</si>
  <si>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</si>
  <si>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</si>
  <si>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</si>
  <si>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</si>
  <si>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</si>
  <si>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</si>
  <si>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</si>
  <si>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</si>
  <si>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</si>
  <si>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</si>
  <si>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</si>
  <si>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</si>
  <si>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</si>
  <si>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</si>
  <si>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</si>
  <si>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</si>
  <si>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</si>
  <si>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</si>
  <si>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</si>
  <si>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</si>
  <si>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</si>
  <si>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</si>
  <si>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</si>
  <si>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</si>
  <si>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</si>
  <si>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</si>
  <si>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</si>
  <si>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</si>
  <si>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</si>
  <si>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</si>
  <si>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</si>
  <si>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</si>
  <si>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</si>
  <si>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</si>
  <si>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</si>
  <si>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</si>
  <si>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</si>
  <si>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</si>
  <si>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</si>
  <si>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</si>
  <si>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</si>
  <si>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</si>
  <si>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</si>
  <si>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</si>
  <si>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</si>
  <si>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</si>
  <si>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</si>
  <si>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</si>
  <si>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</si>
  <si>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</si>
  <si>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</si>
  <si>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</si>
  <si>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</si>
  <si>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</si>
  <si>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</si>
  <si>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</si>
  <si>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</si>
  <si>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</si>
  <si>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</si>
  <si>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</si>
  <si>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</si>
  <si>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</si>
  <si>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</si>
  <si>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</si>
  <si>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</si>
  <si>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</si>
  <si>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</si>
  <si>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</si>
  <si>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</si>
  <si>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</si>
  <si>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</si>
  <si>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</si>
  <si>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</si>
  <si>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</si>
  <si>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</si>
  <si>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</si>
  <si>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</si>
  <si>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</si>
  <si>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</si>
  <si>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</si>
  <si>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</si>
  <si>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</si>
  <si>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</si>
  <si>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</si>
  <si>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</si>
  <si>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</si>
  <si>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</si>
  <si>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</si>
  <si>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</si>
  <si>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</si>
  <si>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</si>
  <si>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</si>
  <si>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</si>
  <si>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</si>
  <si>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</si>
  <si>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</si>
  <si>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</si>
  <si>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</si>
  <si>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</si>
  <si>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</si>
  <si>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</si>
  <si>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</si>
  <si>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</si>
  <si>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</si>
  <si>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</si>
  <si>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</si>
  <si>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</si>
  <si>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</si>
  <si>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</si>
  <si>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</si>
  <si>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</si>
  <si>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</si>
  <si>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</si>
  <si>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</si>
  <si>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</si>
  <si>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</si>
  <si>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</si>
  <si>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</si>
  <si>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</si>
  <si>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</si>
  <si>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</si>
  <si>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</si>
  <si>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</si>
  <si>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</si>
  <si>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</si>
  <si>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</si>
  <si>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</si>
  <si>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</si>
  <si>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</si>
  <si>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</si>
  <si>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</si>
  <si>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</si>
  <si>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</si>
  <si>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</si>
  <si>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</si>
  <si>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</si>
  <si>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</si>
  <si>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</si>
  <si>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</si>
  <si>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</si>
  <si>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</si>
  <si>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</si>
  <si>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</si>
  <si>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</si>
  <si>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</si>
  <si>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</si>
  <si>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</si>
  <si>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</si>
  <si>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</si>
  <si>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</si>
  <si>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</si>
  <si>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</si>
  <si>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</si>
  <si>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</si>
  <si>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</si>
  <si>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</si>
  <si>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</si>
  <si>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</si>
  <si>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</si>
  <si>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</si>
  <si>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</si>
  <si>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</si>
  <si>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</si>
  <si>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</si>
  <si>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</si>
  <si>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</si>
  <si>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</si>
  <si>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</si>
  <si>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</si>
  <si>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</si>
  <si>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</si>
  <si>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</si>
  <si>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</si>
  <si>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</si>
  <si>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</si>
  <si>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</si>
  <si>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</si>
  <si>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</si>
  <si>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</si>
  <si>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</si>
  <si>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</si>
  <si>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</si>
  <si>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</si>
  <si>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</si>
  <si>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</si>
  <si>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</si>
  <si>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</si>
  <si>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</si>
  <si>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</si>
  <si>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</si>
  <si>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</si>
  <si>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</si>
  <si>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</si>
  <si>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</si>
  <si>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</si>
  <si>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</si>
  <si>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</si>
  <si>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</si>
  <si>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</si>
  <si>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</si>
  <si>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</si>
  <si>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</si>
  <si>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</si>
  <si>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</si>
  <si>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</si>
  <si>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</si>
  <si>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</si>
  <si>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</si>
  <si>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</si>
  <si>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</si>
  <si>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</si>
  <si>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</si>
  <si>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</si>
  <si>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</si>
  <si>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</si>
  <si>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</si>
  <si>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</si>
  <si>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</si>
  <si>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</si>
  <si>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</si>
  <si>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</si>
  <si>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</si>
  <si>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</si>
  <si>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</si>
  <si>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</si>
  <si>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</si>
  <si>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</si>
  <si>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</si>
  <si>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</si>
  <si>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</si>
  <si>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</si>
  <si>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</si>
  <si>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</si>
  <si>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</si>
  <si>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</si>
  <si>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</si>
  <si>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</si>
  <si>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</si>
  <si>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</si>
  <si>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</si>
  <si>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</si>
  <si>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</si>
  <si>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</si>
  <si>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</si>
  <si>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</si>
  <si>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</si>
  <si>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</si>
  <si>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</si>
  <si>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</si>
  <si>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</si>
  <si>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</si>
  <si>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</si>
  <si>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</si>
  <si>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</si>
  <si>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</si>
  <si>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</si>
  <si>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</si>
  <si>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</si>
  <si>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</si>
  <si>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</si>
  <si>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</si>
  <si>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</si>
  <si>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</si>
  <si>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</si>
  <si>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</si>
  <si>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</si>
  <si>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</si>
  <si>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</si>
  <si>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</si>
  <si>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</si>
  <si>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</si>
  <si>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</si>
  <si>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</si>
  <si>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</si>
  <si>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</si>
  <si>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</si>
  <si>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</si>
  <si>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</si>
  <si>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</si>
  <si>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</si>
  <si>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</si>
  <si>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</si>
  <si>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</si>
  <si>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</si>
  <si>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</si>
  <si>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</si>
  <si>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</si>
  <si>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</si>
  <si>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</si>
  <si>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</si>
  <si>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</si>
  <si>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</si>
  <si>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</si>
  <si>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</si>
  <si>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</si>
  <si>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</si>
  <si>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</si>
  <si>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</si>
  <si>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</si>
  <si>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</si>
  <si>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</si>
  <si>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</si>
  <si>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</si>
  <si>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</si>
  <si>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</si>
  <si>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</si>
  <si>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</si>
  <si>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</si>
  <si>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</si>
  <si>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</si>
  <si>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</si>
  <si>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</si>
  <si>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</si>
  <si>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</si>
  <si>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</si>
  <si>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</si>
  <si>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</si>
  <si>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</si>
  <si>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</si>
  <si>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</si>
  <si>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</si>
  <si>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</si>
  <si>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</si>
  <si>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</si>
  <si>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</si>
  <si>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</si>
  <si>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</si>
  <si>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</si>
  <si>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</si>
  <si>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</si>
  <si>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</si>
  <si>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</si>
  <si>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</si>
  <si>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</si>
  <si>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</si>
  <si>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</si>
  <si>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</si>
  <si>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</si>
  <si>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</si>
  <si>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</si>
  <si>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</si>
  <si>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</si>
  <si>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</si>
  <si>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</si>
  <si>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</si>
  <si>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</si>
  <si>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</si>
  <si>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</si>
  <si>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</si>
  <si>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</si>
  <si>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</si>
  <si>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</si>
  <si>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</si>
  <si>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</si>
  <si>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</si>
  <si>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</si>
  <si>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</si>
  <si>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</si>
  <si>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</si>
  <si>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</si>
  <si>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</si>
  <si>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</si>
  <si>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</si>
  <si>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</si>
  <si>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</si>
  <si>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</si>
  <si>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</si>
  <si>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</si>
  <si>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</si>
  <si>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</si>
  <si>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</si>
  <si>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</si>
  <si>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</si>
  <si>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</si>
  <si>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</si>
  <si>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</si>
  <si>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</si>
  <si>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</si>
  <si>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</si>
  <si>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</si>
  <si>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</si>
  <si>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</si>
  <si>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</si>
  <si>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</si>
  <si>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</si>
  <si>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</si>
  <si>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</si>
  <si>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</si>
  <si>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</si>
  <si>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</si>
  <si>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</si>
  <si>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</si>
  <si>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</si>
  <si>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</si>
  <si>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</si>
  <si>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</si>
  <si>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</si>
  <si>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</si>
  <si>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</si>
  <si>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</si>
  <si>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</si>
  <si>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</si>
  <si>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</si>
  <si>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</si>
  <si>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</si>
  <si>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</si>
  <si>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</si>
  <si>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</si>
  <si>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</si>
  <si>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</si>
  <si>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</si>
  <si>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</si>
  <si>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</si>
  <si>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</si>
  <si>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</si>
  <si>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</si>
  <si>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</si>
  <si>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</si>
  <si>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</si>
  <si>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</si>
  <si>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</si>
  <si>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</si>
  <si>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</si>
  <si>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</si>
  <si>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</si>
  <si>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</si>
  <si>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</si>
  <si>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</si>
  <si>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</si>
  <si>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</si>
  <si>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</si>
  <si>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</si>
  <si>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</si>
  <si>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</si>
  <si>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</si>
  <si>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</si>
  <si>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</si>
  <si>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</si>
  <si>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</si>
  <si>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</si>
  <si>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</si>
  <si>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</si>
  <si>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</si>
  <si>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</si>
  <si>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</si>
  <si>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</si>
  <si>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</si>
  <si>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</si>
  <si>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</si>
  <si>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</si>
  <si>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</si>
  <si>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</si>
  <si>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</si>
  <si>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</si>
  <si>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</si>
  <si>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</si>
  <si>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</si>
  <si>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</si>
  <si>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</si>
  <si>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</si>
  <si>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</si>
  <si>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</si>
  <si>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</si>
  <si>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</si>
  <si>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</si>
  <si>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</si>
  <si>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</si>
  <si>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</si>
  <si>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</si>
  <si>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</si>
  <si>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</si>
  <si>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</si>
  <si>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</si>
  <si>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</si>
  <si>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</si>
  <si>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</si>
  <si>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</si>
  <si>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</si>
  <si>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</si>
  <si>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</si>
  <si>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</si>
  <si>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</si>
  <si>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</si>
  <si>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</si>
  <si>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</si>
  <si>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</si>
  <si>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</si>
  <si>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</si>
  <si>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</si>
  <si>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</si>
  <si>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</si>
  <si>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</si>
  <si>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</si>
  <si>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</si>
  <si>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</si>
  <si>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</si>
  <si>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</si>
  <si>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</si>
  <si>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</si>
  <si>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</si>
  <si>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</si>
  <si>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</si>
  <si>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</si>
  <si>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</si>
  <si>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</si>
  <si>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</si>
  <si>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</si>
  <si>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</si>
  <si>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</si>
  <si>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</si>
  <si>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</si>
  <si>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</si>
  <si>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</si>
  <si>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</si>
  <si>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</si>
  <si>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</si>
  <si>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</si>
  <si>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</si>
  <si>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</si>
  <si>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</si>
  <si>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</si>
  <si>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</si>
  <si>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</si>
  <si>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</si>
  <si>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</si>
  <si>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</si>
  <si>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</si>
  <si>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</si>
  <si>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</si>
  <si>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</si>
  <si>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</si>
  <si>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</si>
  <si>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</si>
  <si>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</si>
  <si>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</si>
  <si>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</si>
  <si>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</si>
  <si>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</si>
  <si>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</si>
  <si>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</si>
  <si>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</si>
  <si>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</si>
  <si>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</si>
  <si>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</si>
  <si>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</si>
  <si>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</si>
  <si>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</si>
  <si>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</si>
  <si>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</si>
  <si>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</si>
  <si>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</si>
  <si>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</si>
  <si>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</si>
  <si>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</si>
  <si>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</si>
  <si>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</si>
  <si>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</si>
  <si>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</si>
  <si>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</si>
  <si>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</si>
  <si>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</si>
  <si>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</si>
  <si>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</si>
  <si>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</si>
  <si>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</si>
  <si>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</si>
  <si>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</si>
  <si>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</si>
  <si>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</si>
  <si>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</si>
  <si>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</si>
  <si>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</si>
  <si>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</si>
  <si>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</si>
  <si>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</si>
  <si>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</si>
  <si>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</si>
  <si>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</si>
  <si>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</si>
  <si>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</si>
  <si>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</si>
  <si>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</si>
  <si>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</si>
  <si>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</si>
  <si>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</si>
  <si>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</si>
  <si>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</si>
  <si>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</si>
  <si>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</si>
  <si>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</si>
  <si>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</si>
  <si>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</si>
  <si>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</si>
  <si>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</si>
  <si>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</si>
  <si>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</si>
  <si>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</si>
  <si>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</si>
  <si>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</si>
  <si>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</si>
  <si>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</si>
  <si>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</si>
  <si>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</si>
  <si>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</si>
  <si>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</si>
  <si>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</si>
  <si>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</si>
  <si>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</si>
  <si>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</si>
  <si>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</si>
  <si>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</si>
  <si>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</si>
  <si>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</si>
  <si>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</si>
  <si>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</si>
  <si>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</si>
  <si>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</si>
  <si>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</si>
  <si>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</si>
  <si>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</si>
  <si>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</si>
  <si>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</si>
  <si>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</si>
  <si>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</si>
  <si>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</si>
  <si>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</si>
  <si>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</si>
  <si>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</si>
  <si>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</si>
  <si>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</si>
  <si>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</si>
  <si>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</si>
  <si>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</si>
  <si>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</si>
  <si>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</si>
  <si>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</si>
  <si>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</si>
  <si>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</si>
  <si>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</si>
  <si>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</si>
  <si>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</si>
  <si>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</si>
  <si>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</si>
  <si>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</si>
  <si>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</si>
  <si>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</si>
  <si>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</si>
  <si>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</si>
  <si>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</si>
  <si>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</si>
  <si>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</si>
  <si>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</si>
  <si>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</si>
  <si>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</si>
  <si>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</si>
  <si>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</si>
  <si>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</si>
  <si>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</si>
  <si>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</si>
  <si>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</si>
  <si>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</si>
  <si>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</si>
  <si>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</si>
  <si>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</si>
  <si>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</si>
  <si>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</si>
  <si>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</si>
  <si>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</si>
  <si>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</si>
  <si>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</si>
  <si>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</si>
  <si>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</si>
  <si>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</si>
  <si>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</si>
  <si>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</si>
  <si>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</si>
  <si>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</si>
  <si>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</si>
  <si>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</si>
  <si>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</si>
  <si>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</si>
  <si>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</si>
  <si>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</si>
  <si>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</si>
  <si>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</si>
  <si>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</si>
  <si>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</si>
  <si>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</si>
  <si>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</si>
  <si>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</si>
  <si>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</si>
  <si>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</si>
  <si>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</si>
  <si>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</si>
  <si>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</si>
  <si>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</si>
  <si>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</si>
  <si>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</si>
  <si>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</si>
  <si>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</si>
  <si>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</si>
  <si>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</si>
  <si>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</si>
  <si>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</si>
  <si>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</si>
  <si>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</si>
  <si>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</si>
  <si>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</si>
  <si>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</si>
  <si>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</si>
  <si>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</si>
  <si>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</si>
  <si>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</si>
  <si>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</si>
  <si>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</si>
  <si>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</si>
  <si>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</si>
  <si>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</si>
  <si>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</si>
  <si>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</si>
  <si>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</si>
  <si>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</si>
  <si>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</si>
  <si>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</si>
  <si>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</si>
  <si>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</si>
  <si>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</si>
  <si>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</si>
  <si>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</si>
  <si>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</si>
  <si>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</si>
  <si>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</si>
  <si>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</si>
  <si>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</si>
  <si>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</si>
  <si>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</si>
  <si>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</si>
  <si>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</si>
  <si>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</si>
  <si>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</si>
  <si>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</si>
  <si>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</si>
  <si>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</si>
  <si>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</si>
  <si>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</si>
  <si>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</si>
  <si>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</si>
  <si>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</si>
  <si>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</si>
  <si>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</si>
  <si>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</si>
  <si>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</si>
  <si>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</si>
  <si>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</si>
  <si>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</si>
  <si>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</si>
  <si>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</si>
  <si>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</si>
  <si>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</si>
  <si>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</si>
  <si>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</si>
  <si>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</si>
  <si>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</si>
  <si>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</si>
  <si>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</si>
  <si>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</si>
  <si>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</si>
  <si>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</si>
  <si>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</si>
  <si>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</si>
  <si>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</si>
  <si>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</si>
  <si>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</si>
  <si>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</si>
  <si>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</si>
  <si>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</si>
  <si>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</si>
  <si>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</si>
  <si>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</si>
  <si>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</si>
  <si>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</si>
  <si>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</si>
  <si>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</si>
  <si>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</si>
  <si>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</si>
  <si>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</si>
  <si>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</si>
  <si>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</si>
  <si>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</si>
  <si>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</si>
  <si>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</si>
  <si>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</si>
  <si>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</si>
  <si>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</si>
  <si>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</si>
  <si>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</si>
  <si>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</si>
  <si>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</si>
  <si>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</si>
  <si>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</si>
  <si>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</si>
  <si>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</si>
  <si>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</si>
  <si>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</si>
  <si>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</si>
  <si>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</si>
  <si>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</si>
  <si>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</si>
  <si>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</si>
  <si>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</si>
  <si>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</si>
  <si>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</si>
  <si>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</si>
  <si>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</si>
  <si>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</si>
  <si>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</si>
  <si>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</si>
  <si>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</si>
  <si>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</si>
  <si>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</si>
  <si>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</si>
  <si>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</si>
  <si>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</si>
  <si>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</si>
  <si>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</si>
  <si>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</si>
  <si>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</si>
  <si>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</si>
  <si>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</si>
  <si>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</si>
  <si>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</si>
  <si>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</si>
  <si>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</si>
  <si>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</si>
  <si>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</si>
  <si>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</si>
  <si>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</si>
  <si>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</si>
  <si>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</si>
  <si>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</si>
  <si>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</si>
  <si>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</si>
  <si>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</si>
  <si>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</si>
  <si>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</si>
  <si>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</si>
  <si>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</si>
  <si>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</si>
  <si>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</si>
  <si>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</si>
  <si>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</si>
  <si>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</si>
  <si>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</si>
  <si>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</si>
  <si>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</si>
  <si>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</si>
  <si>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</si>
  <si>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</si>
  <si>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</si>
  <si>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</si>
  <si>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</si>
  <si>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</si>
  <si>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</si>
  <si>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</si>
  <si>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</si>
  <si>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</si>
  <si>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</si>
  <si>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</si>
  <si>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</si>
  <si>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</si>
  <si>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</si>
  <si>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</si>
  <si>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</si>
  <si>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</si>
  <si>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</si>
  <si>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</si>
  <si>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</si>
  <si>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</si>
  <si>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</si>
  <si>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</si>
  <si>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</si>
  <si>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</si>
  <si>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</si>
  <si>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</si>
  <si>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</si>
  <si>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</si>
  <si>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</si>
  <si>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</si>
  <si>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</si>
  <si>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</si>
  <si>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</si>
  <si>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</si>
  <si>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</si>
  <si>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</si>
  <si>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</si>
  <si>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</si>
  <si>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</si>
  <si>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</si>
  <si>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</si>
  <si>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</si>
  <si>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</si>
  <si>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</si>
  <si>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</si>
  <si>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</si>
  <si>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</si>
  <si>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</si>
  <si>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</si>
  <si>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</si>
  <si>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</si>
  <si>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</si>
  <si>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</si>
  <si>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</si>
  <si>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</si>
  <si>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</si>
  <si>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</si>
  <si>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</si>
  <si>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</si>
  <si>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</si>
  <si>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</si>
  <si>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</si>
  <si>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</si>
  <si>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</si>
  <si>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</si>
  <si>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</si>
  <si>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</si>
  <si>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</si>
  <si>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</si>
  <si>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</si>
  <si>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</si>
  <si>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</si>
  <si>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</si>
  <si>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</si>
  <si>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</si>
  <si>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</si>
  <si>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</si>
  <si>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</si>
  <si>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</si>
  <si>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</si>
  <si>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</si>
  <si>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</si>
  <si>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</si>
  <si>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</si>
  <si>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</si>
  <si>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</si>
  <si>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</si>
  <si>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</si>
  <si>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</si>
  <si>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</si>
  <si>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</si>
  <si>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</si>
  <si>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</si>
  <si>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</si>
  <si>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</si>
  <si>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</si>
  <si>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</si>
  <si>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</si>
  <si>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</si>
  <si>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</si>
  <si>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</si>
  <si>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</si>
  <si>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</si>
  <si>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</si>
  <si>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</si>
  <si>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</si>
  <si>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</si>
  <si>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</si>
  <si>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</si>
  <si>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</si>
  <si>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</si>
  <si>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</si>
  <si>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</si>
  <si>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</si>
  <si>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</si>
  <si>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</si>
  <si>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</si>
  <si>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</si>
  <si>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</si>
  <si>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</si>
  <si>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</si>
  <si>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</si>
  <si>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</si>
  <si>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</si>
  <si>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</si>
  <si>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</si>
  <si>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</si>
  <si>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</si>
  <si>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</si>
  <si>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</si>
  <si>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</si>
  <si>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</si>
  <si>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</si>
  <si>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</si>
  <si>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</si>
  <si>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</si>
  <si>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</si>
  <si>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</si>
  <si>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</si>
  <si>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</si>
  <si>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</si>
  <si>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</si>
  <si>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</si>
  <si>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</si>
  <si>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</si>
  <si>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</si>
  <si>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</si>
  <si>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</si>
  <si>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</si>
  <si>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</si>
  <si>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</si>
  <si>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</si>
  <si>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</si>
  <si>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</si>
  <si>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</si>
  <si>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</si>
  <si>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</si>
  <si>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</si>
  <si>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</si>
  <si>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</si>
  <si>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</si>
  <si>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</si>
  <si>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</si>
  <si>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</si>
  <si>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</si>
  <si>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</si>
  <si>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</si>
  <si>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</si>
  <si>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</si>
  <si>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</si>
  <si>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</si>
  <si>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</si>
  <si>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</si>
  <si>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</si>
  <si>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</si>
  <si>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</si>
  <si>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</si>
  <si>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</si>
  <si>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</si>
  <si>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</si>
  <si>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</si>
  <si>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</si>
  <si>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</si>
  <si>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</si>
  <si>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</si>
  <si>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</si>
  <si>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</si>
  <si>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</si>
  <si>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</si>
  <si>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</si>
  <si>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</si>
  <si>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</si>
  <si>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</si>
  <si>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</si>
  <si>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</si>
  <si>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</si>
  <si>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</si>
  <si>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</si>
  <si>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</si>
  <si>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</si>
  <si>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</si>
  <si>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</si>
  <si>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</si>
  <si>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</si>
  <si>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</si>
  <si>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</si>
  <si>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</si>
  <si>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</si>
  <si>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</si>
  <si>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</si>
  <si>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</si>
  <si>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</si>
  <si>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</si>
  <si>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</si>
  <si>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</si>
  <si>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</si>
  <si>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</si>
  <si>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</si>
  <si>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</si>
  <si>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</si>
  <si>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</si>
  <si>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</si>
  <si>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</si>
  <si>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</si>
  <si>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</si>
  <si>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</si>
  <si>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</si>
  <si>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</si>
  <si>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</si>
  <si>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</si>
  <si>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</si>
  <si>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</si>
  <si>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</si>
  <si>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</si>
  <si>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</si>
  <si>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</si>
  <si>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</si>
  <si>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</si>
  <si>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</si>
  <si>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</si>
  <si>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</si>
  <si>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</si>
  <si>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</si>
  <si>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</si>
  <si>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</si>
  <si>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</si>
  <si>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</si>
  <si>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</si>
  <si>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</si>
  <si>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</si>
  <si>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</si>
  <si>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</si>
  <si>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</si>
  <si>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</si>
  <si>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</si>
  <si>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</si>
  <si>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</si>
  <si>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</si>
  <si>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</si>
  <si>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</si>
  <si>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</si>
  <si>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</si>
  <si>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</si>
  <si>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</si>
  <si>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</si>
  <si>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</si>
  <si>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</si>
  <si>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</si>
  <si>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</si>
  <si>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</si>
  <si>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</si>
  <si>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</si>
  <si>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</si>
  <si>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</si>
  <si>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</si>
  <si>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</si>
  <si>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</si>
  <si>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</si>
  <si>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</si>
  <si>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</si>
  <si>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</si>
  <si>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</si>
  <si>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</si>
  <si>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</si>
  <si>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</si>
  <si>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</si>
  <si>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</si>
  <si>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</si>
  <si>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</si>
  <si>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</si>
  <si>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</si>
  <si>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</si>
  <si>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</si>
  <si>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</si>
  <si>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</si>
  <si>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</si>
  <si>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</si>
  <si>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</si>
  <si>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</si>
  <si>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</si>
  <si>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</si>
  <si>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</si>
  <si>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</si>
  <si>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</si>
  <si>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</si>
  <si>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</si>
  <si>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</si>
  <si>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</si>
  <si>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</si>
  <si>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</si>
  <si>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</si>
  <si>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</si>
  <si>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</si>
  <si>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</si>
  <si>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</si>
  <si>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</si>
  <si>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</si>
  <si>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</si>
  <si>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</si>
  <si>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</si>
  <si>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</si>
  <si>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</si>
  <si>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</si>
  <si>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</si>
  <si>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</si>
  <si>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</si>
  <si>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</si>
  <si>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</si>
  <si>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</si>
  <si>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</si>
  <si>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</si>
  <si>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</si>
  <si>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</si>
  <si>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</si>
  <si>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</si>
  <si>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</si>
  <si>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</si>
  <si>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</si>
  <si>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</si>
  <si>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</si>
  <si>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</si>
  <si>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</si>
  <si>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</si>
  <si>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</si>
  <si>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</si>
  <si>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</si>
  <si>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</si>
  <si>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</si>
  <si>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</si>
  <si>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</si>
  <si>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</si>
  <si>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</si>
  <si>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</si>
  <si>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</si>
  <si>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</si>
  <si>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</si>
  <si>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</si>
  <si>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</si>
  <si>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</si>
  <si>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</si>
  <si>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</si>
  <si>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</si>
  <si>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</si>
  <si>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</si>
  <si>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</si>
  <si>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</si>
  <si>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</si>
  <si>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</si>
  <si>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</si>
  <si>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</si>
  <si>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</si>
  <si>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</si>
  <si>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</si>
  <si>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</si>
  <si>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</si>
  <si>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</si>
  <si>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</si>
  <si>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</si>
  <si>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</si>
  <si>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</si>
  <si>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</si>
  <si>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</si>
  <si>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</si>
  <si>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</si>
  <si>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</si>
  <si>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</si>
  <si>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</si>
  <si>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</si>
  <si>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</si>
  <si>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</si>
  <si>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</si>
  <si>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</si>
  <si>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</si>
  <si>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</si>
  <si>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</si>
  <si>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</si>
  <si>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</si>
  <si>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</si>
  <si>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</si>
  <si>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</si>
  <si>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</si>
  <si>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</si>
  <si>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</si>
  <si>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</si>
  <si>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</si>
  <si>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</si>
  <si>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</si>
  <si>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</si>
  <si>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</si>
  <si>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</si>
  <si>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</si>
  <si>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</si>
  <si>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</si>
  <si>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</si>
  <si>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</si>
  <si>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</si>
  <si>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</si>
  <si>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</si>
  <si>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</si>
  <si>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</si>
  <si>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</si>
  <si>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</si>
  <si>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</si>
  <si>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</si>
  <si>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</si>
  <si>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</si>
  <si>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</si>
  <si>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</si>
  <si>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</si>
  <si>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</si>
  <si>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</si>
  <si>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</si>
  <si>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</si>
  <si>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</si>
  <si>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</si>
  <si>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</si>
  <si>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</si>
  <si>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</si>
  <si>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</si>
  <si>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</si>
  <si>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</si>
  <si>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</si>
  <si>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</si>
  <si>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</si>
  <si>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</si>
  <si>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</si>
  <si>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</si>
  <si>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</si>
  <si>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</si>
  <si>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</si>
  <si>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</si>
  <si>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</si>
  <si>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</si>
  <si>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</si>
  <si>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</si>
  <si>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</si>
  <si>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</si>
  <si>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</si>
  <si>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</si>
  <si>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</si>
  <si>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</si>
  <si>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</si>
  <si>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</si>
  <si>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</si>
  <si>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</si>
  <si>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</si>
  <si>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</si>
  <si>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</si>
  <si>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</si>
  <si>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</si>
  <si>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</si>
  <si>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</si>
  <si>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</si>
  <si>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</si>
  <si>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</si>
  <si>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</si>
  <si>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</si>
  <si>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</si>
  <si>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</si>
  <si>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</si>
  <si>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</si>
  <si>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</si>
  <si>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</si>
  <si>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</si>
  <si>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</si>
  <si>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</si>
  <si>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</si>
  <si>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</si>
  <si>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</si>
  <si>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</si>
  <si>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</si>
  <si>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</si>
  <si>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</si>
  <si>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</si>
  <si>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</si>
  <si>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</si>
  <si>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</si>
  <si>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</si>
  <si>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</si>
  <si>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</si>
  <si>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</si>
  <si>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</si>
  <si>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</si>
  <si>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</si>
  <si>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</si>
  <si>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</si>
  <si>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</si>
  <si>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</si>
  <si>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</si>
  <si>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</si>
  <si>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</si>
  <si>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</si>
  <si>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</si>
  <si>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</si>
  <si>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</si>
  <si>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</si>
  <si>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</si>
  <si>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</si>
  <si>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</si>
  <si>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</si>
  <si>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</si>
  <si>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</si>
  <si>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</si>
  <si>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</si>
  <si>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</si>
  <si>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</si>
  <si>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</si>
  <si>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</si>
  <si>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</si>
  <si>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</si>
  <si>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</si>
  <si>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</si>
  <si>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</si>
  <si>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</si>
  <si>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</si>
  <si>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</si>
  <si>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</si>
  <si>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</si>
  <si>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</si>
  <si>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</si>
  <si>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</si>
  <si>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</si>
  <si>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</si>
  <si>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</si>
  <si>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</si>
  <si>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</si>
  <si>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</si>
  <si>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</si>
  <si>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</si>
  <si>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</si>
  <si>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</si>
  <si>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</si>
  <si>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</si>
  <si>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</si>
  <si>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</si>
  <si>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</si>
  <si>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</si>
  <si>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</si>
  <si>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</si>
  <si>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</si>
  <si>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</si>
  <si>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</si>
  <si>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</si>
  <si>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</si>
  <si>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</si>
  <si>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</si>
  <si>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</si>
  <si>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</si>
  <si>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</si>
  <si>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</si>
  <si>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</si>
  <si>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</si>
  <si>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</si>
  <si>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</si>
  <si>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</si>
  <si>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</si>
  <si>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</si>
  <si>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</si>
  <si>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</si>
  <si>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</si>
  <si>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</si>
  <si>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</si>
  <si>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</si>
  <si>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</si>
  <si>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</si>
  <si>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</si>
  <si>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</si>
  <si>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</si>
  <si>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</si>
  <si>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</si>
  <si>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</si>
  <si>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</si>
  <si>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</si>
  <si>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</si>
  <si>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</si>
  <si>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</si>
  <si>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</si>
  <si>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</si>
  <si>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</si>
  <si>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</si>
  <si>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</si>
  <si>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</si>
  <si>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</si>
  <si>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</si>
  <si>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</si>
  <si>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</si>
  <si>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</si>
  <si>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</si>
  <si>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</si>
  <si>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</si>
  <si>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</si>
  <si>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</si>
  <si>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</si>
  <si>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</si>
  <si>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</si>
  <si>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</si>
  <si>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</si>
  <si>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</si>
  <si>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</si>
  <si>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</si>
  <si>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</si>
  <si>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</si>
  <si>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</si>
  <si>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</si>
  <si>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</si>
  <si>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</si>
  <si>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</si>
  <si>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</si>
  <si>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</si>
  <si>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</si>
  <si>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</si>
  <si>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</si>
  <si>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</si>
  <si>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</si>
  <si>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</si>
  <si>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</si>
  <si>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</si>
  <si>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</si>
  <si>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</si>
  <si>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</si>
  <si>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</si>
  <si>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</si>
  <si>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</si>
  <si>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</si>
  <si>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</si>
  <si>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</si>
  <si>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</si>
  <si>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</si>
  <si>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</si>
  <si>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</si>
  <si>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</si>
  <si>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</si>
  <si>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</si>
  <si>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</si>
  <si>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</si>
  <si>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</si>
  <si>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</si>
  <si>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</si>
  <si>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</si>
  <si>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</si>
  <si>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</si>
  <si>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</si>
  <si>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</si>
  <si>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</si>
  <si>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</si>
  <si>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</si>
  <si>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</si>
  <si>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</si>
  <si>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</si>
  <si>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</si>
  <si>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</si>
  <si>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</si>
  <si>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</si>
  <si>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</si>
  <si>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</si>
  <si>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</si>
  <si>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</si>
  <si>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</si>
  <si>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</si>
  <si>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</si>
  <si>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</si>
  <si>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</si>
  <si>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</si>
  <si>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</si>
  <si>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</si>
  <si>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</si>
  <si>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</si>
  <si>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</si>
  <si>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</si>
  <si>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</si>
  <si>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</si>
  <si>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</si>
  <si>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</si>
  <si>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</si>
  <si>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</si>
  <si>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</si>
  <si>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</si>
  <si>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</si>
  <si>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</si>
  <si>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</si>
  <si>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</si>
  <si>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</si>
  <si>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</si>
  <si>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</si>
  <si>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</si>
  <si>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</si>
  <si>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</si>
  <si>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</si>
  <si>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</si>
  <si>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</si>
  <si>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</si>
  <si>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</si>
  <si>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</si>
  <si>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</si>
  <si>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</si>
  <si>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</si>
  <si>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</si>
  <si>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</si>
  <si>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</si>
  <si>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</si>
  <si>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</si>
  <si>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</si>
  <si>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</si>
  <si>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</si>
  <si>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</si>
  <si>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</si>
  <si>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</si>
  <si>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</si>
  <si>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</si>
  <si>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</si>
  <si>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</si>
  <si>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</si>
  <si>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</si>
  <si>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</si>
  <si>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</si>
  <si>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</si>
  <si>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</si>
  <si>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</si>
  <si>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</si>
  <si>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</si>
  <si>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</si>
  <si>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</si>
  <si>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</si>
  <si>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</si>
  <si>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</si>
  <si>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</si>
  <si>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</si>
  <si>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</si>
  <si>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</si>
  <si>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</si>
  <si>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</si>
  <si>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</si>
  <si>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</si>
  <si>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</si>
  <si>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</si>
  <si>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</si>
  <si>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</si>
  <si>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</si>
  <si>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</si>
  <si>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</si>
  <si>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</si>
  <si>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</si>
  <si>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</si>
  <si>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</si>
  <si>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</si>
  <si>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</si>
  <si>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</si>
  <si>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</si>
  <si>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</si>
  <si>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</si>
  <si>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</si>
  <si>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</si>
  <si>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</si>
  <si>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</si>
  <si>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</si>
  <si>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</si>
  <si>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</si>
  <si>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</si>
  <si>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</si>
  <si>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</si>
  <si>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</si>
  <si>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</si>
  <si>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</si>
  <si>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</si>
  <si>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</si>
  <si>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</si>
  <si>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</si>
  <si>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</si>
  <si>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</si>
  <si>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</si>
  <si>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</si>
  <si>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</si>
  <si>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</si>
  <si>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</si>
  <si>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</si>
  <si>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</si>
  <si>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</si>
  <si>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</si>
  <si>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</si>
  <si>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</si>
  <si>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</si>
  <si>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</si>
  <si>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</si>
  <si>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</si>
  <si>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</si>
  <si>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</si>
  <si>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</si>
  <si>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</si>
  <si>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</si>
  <si>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</si>
  <si>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</si>
  <si>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</si>
  <si>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</si>
  <si>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</si>
  <si>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</si>
  <si>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</si>
  <si>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</si>
  <si>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</si>
  <si>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</si>
  <si>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</si>
  <si>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</si>
  <si>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</si>
  <si>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</si>
  <si>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</si>
  <si>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</si>
  <si>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</si>
  <si>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</si>
  <si>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</si>
  <si>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</si>
  <si>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</si>
  <si>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</si>
  <si>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</si>
  <si>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</si>
  <si>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</si>
  <si>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</si>
  <si>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</si>
  <si>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</si>
  <si>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</si>
  <si>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</si>
  <si>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</si>
  <si>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</si>
  <si>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</si>
  <si>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</si>
  <si>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</si>
  <si>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</si>
  <si>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</si>
  <si>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</si>
  <si>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</si>
  <si>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</si>
  <si>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</si>
  <si>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</si>
  <si>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</si>
  <si>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</si>
  <si>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</si>
  <si>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</si>
  <si>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</si>
  <si>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</si>
  <si>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</si>
  <si>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</si>
  <si>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</si>
  <si>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</si>
  <si>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</si>
  <si>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</si>
  <si>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</si>
  <si>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</si>
  <si>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</si>
  <si>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</si>
  <si>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</si>
  <si>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</si>
  <si>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</si>
  <si>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</si>
  <si>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</si>
  <si>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</si>
  <si>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</si>
  <si>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</si>
  <si>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</si>
  <si>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</si>
  <si>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</si>
  <si>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</si>
  <si>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</si>
  <si>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</si>
  <si>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</si>
  <si>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</si>
  <si>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</si>
  <si>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</si>
  <si>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</si>
  <si>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</si>
  <si>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</si>
  <si>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</si>
  <si>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</si>
  <si>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</si>
  <si>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</si>
  <si>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</si>
  <si>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</si>
  <si>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</si>
  <si>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</si>
  <si>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</si>
  <si>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</si>
  <si>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</si>
  <si>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</si>
  <si>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</si>
  <si>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</si>
  <si>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</si>
  <si>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</si>
  <si>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</si>
  <si>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</si>
  <si>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</si>
  <si>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</si>
  <si>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</si>
  <si>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</si>
  <si>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</si>
  <si>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</si>
  <si>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</si>
  <si>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</si>
  <si>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</si>
  <si>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</si>
  <si>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</si>
  <si>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</si>
  <si>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</si>
  <si>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</si>
  <si>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</si>
  <si>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</si>
  <si>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</si>
  <si>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</si>
  <si>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</si>
  <si>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</si>
  <si>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</si>
  <si>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</si>
  <si>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</si>
  <si>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</si>
  <si>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</si>
  <si>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</si>
  <si>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</si>
  <si>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</si>
  <si>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</si>
  <si>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</si>
  <si>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</si>
  <si>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</si>
  <si>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</si>
  <si>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</si>
  <si>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</si>
  <si>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</si>
  <si>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</si>
  <si>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</si>
  <si>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</si>
  <si>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</si>
  <si>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</si>
  <si>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</si>
  <si>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</si>
  <si>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</si>
  <si>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</si>
  <si>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</si>
  <si>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</si>
  <si>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</si>
  <si>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</si>
  <si>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</si>
  <si>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</si>
  <si>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</si>
  <si>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</si>
  <si>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</si>
  <si>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</si>
  <si>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</si>
  <si>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</si>
  <si>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</si>
  <si>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</si>
  <si>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</si>
  <si>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</si>
  <si>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</si>
  <si>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</si>
  <si>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</si>
  <si>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</si>
  <si>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</si>
  <si>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</si>
  <si>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</si>
  <si>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</si>
  <si>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</si>
  <si>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</si>
  <si>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</si>
  <si>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</si>
  <si>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</si>
  <si>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</si>
  <si>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</si>
  <si>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</si>
  <si>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</si>
  <si>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</si>
  <si>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</si>
  <si>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</si>
  <si>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</si>
  <si>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</si>
  <si>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</si>
  <si>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</si>
  <si>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</si>
  <si>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</si>
  <si>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</si>
  <si>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</si>
  <si>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</si>
  <si>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</si>
  <si>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</si>
  <si>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</si>
  <si>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</si>
  <si>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</si>
  <si>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</si>
  <si>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</si>
  <si>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</si>
  <si>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</si>
  <si>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</si>
  <si>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</si>
  <si>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</si>
  <si>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</si>
  <si>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</si>
  <si>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</si>
  <si>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</si>
  <si>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</si>
  <si>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</si>
  <si>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</si>
  <si>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</si>
  <si>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</si>
  <si>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</si>
  <si>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</si>
  <si>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</si>
  <si>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</si>
  <si>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</si>
  <si>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</si>
  <si>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</si>
  <si>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</si>
  <si>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</si>
  <si>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</si>
  <si>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</si>
  <si>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</si>
  <si>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</si>
  <si>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</si>
  <si>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</si>
  <si>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</si>
  <si>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</si>
  <si>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</si>
  <si>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</si>
  <si>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</si>
  <si>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</si>
  <si>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</si>
  <si>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</si>
  <si>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</si>
  <si>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</si>
  <si>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</si>
  <si>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</si>
  <si>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</si>
  <si>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</si>
  <si>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</si>
  <si>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</si>
  <si>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</si>
  <si>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</si>
  <si>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</si>
  <si>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</si>
  <si>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</si>
  <si>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</si>
  <si>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</si>
  <si>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</si>
  <si>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</si>
  <si>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</si>
  <si>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</si>
  <si>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</si>
  <si>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</si>
  <si>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</si>
  <si>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</si>
  <si>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</si>
  <si>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</si>
  <si>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</si>
  <si>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</si>
  <si>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</si>
  <si>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</si>
  <si>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</si>
  <si>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</si>
  <si>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</si>
  <si>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</si>
  <si>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</si>
  <si>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</si>
  <si>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</si>
  <si>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</si>
  <si>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</si>
  <si>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</si>
  <si>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</si>
  <si>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</si>
  <si>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</si>
  <si>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</si>
  <si>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</si>
  <si>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</si>
  <si>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</si>
  <si>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</si>
  <si>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</si>
  <si>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</si>
  <si>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</si>
  <si>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</si>
  <si>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</si>
  <si>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</si>
  <si>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</si>
  <si>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</si>
  <si>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</si>
  <si>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</si>
  <si>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</si>
  <si>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</si>
  <si>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</si>
  <si>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</si>
  <si>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</si>
  <si>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</si>
  <si>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</si>
  <si>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</si>
  <si>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</si>
  <si>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</si>
  <si>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</si>
  <si>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</si>
  <si>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</si>
  <si>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</si>
  <si>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</si>
  <si>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</si>
  <si>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</si>
  <si>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</si>
  <si>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</si>
  <si>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</si>
  <si>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</si>
  <si>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</si>
  <si>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</si>
  <si>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</si>
  <si>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</si>
  <si>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</si>
  <si>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</si>
  <si>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</si>
  <si>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</si>
  <si>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</si>
  <si>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</si>
  <si>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</si>
  <si>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</si>
  <si>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</si>
  <si>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</si>
  <si>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</si>
  <si>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</si>
  <si>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</si>
  <si>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</si>
  <si>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</si>
  <si>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</si>
  <si>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</si>
  <si>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</si>
  <si>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</si>
  <si>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</si>
  <si>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</si>
  <si>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</si>
  <si>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</si>
  <si>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</si>
  <si>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</si>
  <si>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</si>
  <si>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</si>
  <si>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</si>
  <si>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</si>
  <si>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</si>
  <si>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</si>
  <si>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</si>
  <si>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</si>
  <si>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</si>
  <si>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</si>
  <si>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</si>
  <si>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</si>
  <si>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</si>
  <si>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</si>
  <si>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</si>
  <si>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</si>
  <si>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</si>
  <si>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</si>
  <si>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</si>
  <si>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</si>
  <si>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</si>
  <si>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</si>
  <si>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</si>
  <si>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</si>
  <si>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</si>
  <si>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</si>
  <si>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</si>
  <si>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</si>
  <si>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</si>
  <si>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</si>
  <si>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</si>
  <si>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</si>
  <si>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</si>
  <si>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</si>
  <si>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</si>
  <si>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</si>
  <si>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</si>
  <si>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</si>
  <si>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</si>
  <si>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</si>
  <si>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</si>
  <si>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</si>
  <si>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</si>
  <si>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</si>
  <si>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</si>
  <si>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</si>
  <si>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</si>
  <si>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</si>
  <si>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</si>
  <si>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</si>
  <si>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</si>
  <si>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</si>
  <si>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</si>
  <si>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</si>
  <si>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</si>
  <si>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</si>
  <si>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</si>
  <si>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</si>
  <si>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</si>
  <si>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</si>
  <si>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</si>
  <si>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</si>
  <si>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</si>
  <si>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</si>
  <si>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</si>
  <si>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</si>
  <si>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</si>
  <si>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</si>
  <si>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</si>
  <si>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</si>
  <si>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</si>
  <si>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</si>
  <si>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</si>
  <si>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</si>
  <si>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</si>
  <si>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</si>
  <si>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</si>
  <si>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</si>
  <si>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</si>
  <si>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</si>
  <si>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</si>
  <si>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</si>
  <si>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</si>
  <si>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</si>
  <si>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</si>
  <si>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</si>
  <si>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</si>
  <si>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</si>
  <si>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</si>
  <si>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</si>
  <si>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</si>
  <si>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</si>
  <si>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</si>
  <si>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</si>
  <si>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</si>
  <si>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</si>
  <si>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</si>
  <si>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</si>
  <si>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</si>
  <si>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</si>
  <si>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</si>
  <si>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</si>
  <si>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</si>
  <si>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</si>
  <si>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</si>
  <si>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</si>
  <si>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</si>
  <si>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</si>
  <si>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</si>
  <si>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</si>
  <si>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</si>
  <si>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</si>
  <si>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</si>
  <si>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</si>
  <si>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</si>
  <si>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</si>
  <si>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</si>
  <si>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</si>
  <si>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</si>
  <si>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</si>
  <si>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</si>
  <si>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</si>
  <si>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</si>
  <si>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</si>
  <si>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</si>
  <si>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</si>
  <si>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</si>
  <si>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</si>
  <si>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</si>
  <si>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</si>
  <si>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</si>
  <si>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</si>
  <si>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</si>
  <si>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</si>
  <si>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</si>
  <si>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</si>
  <si>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</si>
  <si>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</si>
  <si>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</si>
  <si>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</si>
  <si>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</si>
  <si>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</si>
  <si>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</si>
  <si>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</si>
  <si>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</si>
  <si>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</si>
  <si>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</si>
  <si>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</si>
  <si>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</si>
  <si>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</si>
  <si>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</si>
  <si>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</si>
  <si>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</si>
  <si>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</si>
  <si>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</si>
  <si>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</si>
  <si>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</si>
  <si>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</si>
  <si>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</si>
  <si>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</si>
  <si>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</si>
  <si>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</si>
  <si>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</si>
  <si>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</si>
  <si>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</si>
  <si>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</si>
  <si>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</si>
  <si>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</si>
  <si>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</si>
  <si>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</si>
  <si>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</si>
  <si>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</si>
  <si>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</si>
  <si>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</si>
  <si>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</si>
  <si>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</si>
  <si>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</si>
  <si>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</si>
  <si>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</si>
  <si>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</si>
  <si>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</si>
  <si>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</si>
  <si>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</si>
  <si>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</si>
  <si>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</si>
  <si>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</si>
  <si>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</si>
  <si>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</si>
  <si>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</si>
  <si>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</si>
  <si>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</si>
  <si>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</si>
  <si>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</si>
  <si>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</si>
  <si>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</si>
  <si>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</si>
  <si>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</si>
  <si>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</si>
  <si>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</si>
  <si>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</si>
  <si>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</si>
  <si>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</si>
  <si>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</si>
  <si>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</si>
  <si>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</si>
  <si>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</si>
  <si>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</si>
  <si>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</si>
  <si>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</si>
  <si>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</si>
  <si>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</si>
  <si>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</si>
  <si>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</si>
  <si>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</si>
  <si>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</si>
  <si>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</si>
  <si>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</si>
  <si>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</si>
  <si>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</si>
  <si>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</si>
  <si>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</si>
  <si>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</si>
  <si>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</si>
  <si>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</si>
  <si>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</si>
  <si>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</si>
  <si>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</si>
  <si>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</si>
  <si>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</si>
  <si>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</si>
  <si>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</si>
  <si>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</si>
  <si>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</si>
  <si>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</si>
  <si>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</si>
  <si>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</si>
  <si>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</si>
  <si>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</si>
  <si>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</si>
  <si>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</si>
  <si>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</si>
  <si>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</si>
  <si>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</si>
  <si>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</si>
  <si>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</si>
  <si>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</si>
  <si>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</si>
  <si>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</si>
  <si>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</si>
  <si>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</si>
  <si>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</si>
  <si>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</si>
  <si>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</si>
  <si>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</si>
  <si>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</si>
  <si>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</si>
  <si>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</si>
  <si>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</si>
  <si>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</si>
  <si>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</si>
  <si>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</si>
  <si>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</si>
  <si>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</si>
  <si>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</si>
  <si>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</si>
  <si>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</si>
  <si>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</si>
  <si>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</si>
  <si>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</si>
  <si>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</si>
  <si>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</si>
  <si>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</si>
  <si>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</si>
  <si>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</si>
  <si>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</si>
  <si>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</si>
  <si>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</si>
  <si>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</si>
  <si>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</si>
  <si>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</si>
  <si>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</si>
  <si>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</si>
  <si>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</si>
  <si>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</si>
  <si>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</si>
  <si>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</si>
  <si>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</si>
  <si>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</si>
  <si>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</si>
  <si>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</si>
  <si>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</si>
  <si>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</si>
  <si>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</si>
  <si>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</si>
  <si>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</si>
  <si>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</si>
  <si>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</si>
  <si>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</si>
  <si>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</si>
  <si>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</si>
  <si>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</si>
  <si>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</si>
  <si>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</si>
  <si>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</si>
  <si>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</si>
  <si>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</si>
  <si>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</si>
  <si>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</si>
  <si>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</si>
  <si>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</si>
  <si>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</si>
  <si>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</si>
  <si>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</si>
  <si>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</si>
  <si>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</si>
  <si>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</si>
  <si>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</si>
  <si>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</si>
  <si>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</si>
  <si>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</si>
  <si>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</si>
  <si>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</si>
  <si>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</si>
  <si>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</si>
  <si>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</si>
  <si>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</si>
  <si>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</si>
  <si>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</si>
  <si>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</si>
  <si>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</si>
  <si>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</si>
  <si>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</si>
  <si>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</si>
  <si>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</si>
  <si>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</si>
  <si>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</si>
  <si>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</si>
  <si>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</si>
  <si>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</si>
  <si>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</si>
  <si>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</si>
  <si>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</si>
  <si>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</si>
  <si>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</si>
  <si>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</si>
  <si>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</si>
  <si>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</si>
  <si>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</si>
  <si>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</si>
  <si>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</si>
  <si>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</si>
  <si>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</si>
  <si>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</si>
  <si>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</si>
  <si>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</si>
  <si>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</si>
  <si>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</si>
  <si>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</si>
  <si>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</si>
  <si>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</si>
  <si>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</si>
  <si>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</si>
  <si>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</si>
  <si>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</si>
  <si>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</si>
  <si>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</si>
  <si>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</si>
  <si>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</si>
  <si>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</si>
  <si>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</si>
  <si>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</si>
  <si>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</si>
  <si>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</si>
  <si>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</si>
  <si>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</si>
  <si>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</si>
  <si>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</si>
  <si>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</si>
  <si>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</si>
  <si>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</si>
  <si>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</si>
  <si>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</si>
  <si>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</si>
  <si>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</si>
  <si>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</si>
  <si>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</si>
  <si>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</si>
  <si>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</si>
  <si>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</si>
  <si>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</si>
  <si>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</si>
  <si>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</si>
  <si>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</si>
  <si>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</si>
  <si>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</si>
  <si>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</si>
  <si>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</si>
  <si>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</si>
  <si>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</si>
  <si>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</si>
  <si>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</si>
  <si>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</si>
  <si>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</si>
  <si>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</si>
  <si>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</si>
  <si>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</si>
  <si>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</si>
  <si>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</si>
  <si>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</si>
  <si>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</si>
  <si>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</si>
  <si>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</si>
  <si>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</si>
  <si>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</si>
  <si>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</si>
  <si>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</si>
  <si>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</si>
  <si>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</si>
  <si>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</si>
  <si>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</si>
  <si>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</si>
  <si>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</si>
  <si>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</si>
  <si>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</si>
  <si>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</si>
  <si>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</si>
  <si>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</si>
  <si>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</si>
  <si>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</si>
  <si>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</si>
  <si>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</si>
  <si>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</si>
  <si>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</si>
  <si>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</si>
  <si>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</si>
  <si>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</si>
  <si>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</si>
  <si>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</si>
  <si>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</si>
  <si>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</si>
  <si>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</si>
  <si>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</si>
  <si>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</si>
  <si>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</si>
  <si>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</si>
  <si>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</si>
  <si>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</si>
  <si>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</si>
  <si>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</si>
  <si>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</si>
  <si>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</si>
  <si>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</si>
  <si>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</si>
  <si>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</si>
  <si>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</si>
  <si>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</si>
  <si>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</si>
  <si>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</si>
  <si>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</si>
  <si>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</si>
  <si>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</si>
  <si>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</si>
  <si>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</si>
  <si>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</si>
  <si>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</si>
  <si>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</si>
  <si>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</si>
  <si>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</si>
  <si>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</si>
  <si>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</si>
  <si>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</si>
  <si>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</si>
  <si>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</si>
  <si>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</si>
  <si>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</si>
  <si>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</si>
  <si>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</si>
  <si>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</si>
  <si>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</si>
  <si>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</si>
  <si>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</si>
  <si>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</si>
  <si>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</si>
  <si>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</si>
  <si>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</si>
  <si>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</si>
  <si>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</si>
  <si>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</si>
  <si>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</si>
  <si>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</si>
  <si>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</si>
  <si>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</si>
  <si>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</si>
  <si>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</si>
  <si>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</si>
  <si>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</si>
  <si>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</si>
  <si>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</si>
  <si>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</si>
  <si>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</si>
  <si>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</si>
  <si>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</si>
  <si>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</si>
  <si>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</si>
  <si>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</si>
  <si>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</si>
  <si>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</si>
  <si>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</si>
  <si>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</si>
  <si>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</si>
  <si>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</si>
  <si>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</si>
  <si>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</si>
  <si>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</si>
  <si>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</si>
  <si>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</si>
  <si>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</si>
  <si>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</si>
  <si>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</si>
  <si>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</si>
  <si>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</si>
  <si>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</si>
  <si>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</si>
  <si>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</si>
  <si>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</si>
  <si>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</si>
  <si>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</si>
  <si>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</si>
  <si>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</si>
  <si>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</si>
  <si>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</si>
  <si>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</si>
  <si>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</si>
  <si>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</si>
  <si>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</si>
  <si>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</si>
  <si>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</si>
  <si>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</si>
  <si>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</si>
  <si>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</si>
  <si>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</si>
  <si>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</si>
  <si>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</si>
  <si>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</si>
  <si>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</si>
  <si>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</si>
  <si>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</si>
  <si>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</si>
  <si>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</si>
  <si>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</si>
  <si>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</si>
  <si>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</si>
  <si>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</si>
  <si>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</si>
  <si>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</si>
  <si>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</si>
  <si>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</si>
  <si>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</si>
  <si>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</si>
  <si>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</si>
  <si>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</si>
  <si>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</si>
  <si>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</si>
  <si>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</si>
  <si>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</si>
  <si>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</si>
  <si>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</si>
  <si>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</si>
  <si>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</si>
  <si>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</si>
  <si>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</si>
  <si>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</si>
  <si>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</si>
  <si>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</si>
  <si>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</si>
  <si>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</si>
  <si>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</si>
  <si>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</si>
  <si>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</si>
  <si>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</si>
  <si>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</si>
  <si>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</si>
  <si>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</si>
  <si>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</si>
  <si>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</si>
  <si>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</si>
  <si>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</si>
  <si>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</si>
  <si>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</si>
  <si>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</si>
  <si>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</si>
  <si>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</si>
  <si>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</si>
  <si>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</si>
  <si>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</si>
  <si>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</si>
  <si>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</si>
  <si>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</si>
  <si>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</si>
  <si>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</si>
  <si>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</si>
  <si>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</si>
  <si>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</si>
  <si>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</si>
  <si>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</si>
  <si>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</si>
  <si>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</si>
  <si>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</si>
  <si>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</si>
  <si>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</si>
  <si>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</si>
  <si>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</si>
  <si>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</si>
  <si>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</si>
  <si>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</si>
  <si>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</si>
  <si>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</si>
  <si>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</si>
  <si>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</si>
  <si>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</si>
  <si>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</si>
  <si>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</si>
  <si>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</si>
  <si>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</si>
  <si>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</si>
  <si>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</si>
  <si>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</si>
  <si>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</si>
  <si>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</si>
  <si>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</si>
  <si>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</si>
  <si>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</si>
  <si>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</si>
  <si>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</si>
  <si>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</si>
  <si>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</si>
  <si>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</si>
  <si>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</si>
  <si>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</si>
  <si>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</si>
  <si>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</si>
  <si>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</si>
  <si>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</si>
  <si>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</si>
  <si>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</si>
  <si>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</si>
  <si>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</si>
  <si>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</si>
  <si>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</si>
  <si>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</si>
  <si>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</si>
  <si>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</si>
  <si>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</si>
  <si>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</si>
  <si>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</si>
  <si>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</si>
  <si>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</si>
  <si>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</si>
  <si>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</si>
  <si>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</si>
  <si>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</si>
  <si>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</si>
  <si>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</si>
  <si>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</si>
  <si>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</si>
  <si>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</si>
  <si>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</si>
  <si>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</si>
  <si>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</si>
  <si>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</si>
  <si>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</si>
  <si>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</si>
  <si>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</si>
  <si>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</si>
  <si>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</si>
  <si>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</si>
  <si>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</si>
  <si>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</si>
  <si>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</si>
  <si>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</si>
  <si>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</si>
  <si>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</si>
  <si>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</si>
  <si>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</si>
  <si>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</si>
  <si>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</si>
  <si>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</si>
  <si>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</si>
  <si>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</si>
  <si>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</si>
  <si>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</si>
  <si>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</si>
  <si>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</si>
  <si>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</si>
  <si>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</si>
  <si>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</si>
  <si>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</si>
  <si>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</si>
  <si>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</si>
  <si>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</si>
  <si>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</si>
  <si>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</si>
  <si>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</si>
  <si>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</si>
  <si>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</si>
  <si>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</si>
  <si>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</si>
  <si>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</si>
  <si>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</si>
  <si>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</si>
  <si>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</si>
  <si>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</si>
  <si>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</si>
  <si>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</si>
  <si>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</si>
  <si>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</si>
  <si>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</si>
  <si>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</si>
  <si>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</si>
  <si>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</si>
  <si>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</si>
  <si>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</si>
  <si>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</si>
  <si>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</si>
  <si>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</si>
  <si>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</si>
  <si>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</si>
  <si>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</si>
  <si>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</si>
  <si>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</si>
  <si>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</si>
  <si>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</si>
  <si>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</si>
  <si>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</si>
  <si>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</si>
  <si>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</si>
  <si>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</si>
  <si>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</si>
  <si>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</si>
  <si>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</si>
  <si>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</si>
  <si>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</si>
  <si>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</si>
  <si>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</si>
  <si>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</si>
  <si>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</si>
  <si>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</si>
  <si>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</si>
  <si>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</si>
  <si>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</si>
  <si>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</si>
  <si>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</si>
  <si>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</si>
  <si>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</si>
  <si>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</si>
  <si>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</si>
  <si>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</si>
  <si>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</si>
  <si>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</si>
  <si>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</si>
  <si>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</si>
  <si>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</si>
  <si>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</si>
  <si>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</si>
  <si>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</si>
  <si>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</si>
  <si>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</si>
  <si>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</si>
  <si>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</si>
  <si>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</si>
  <si>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</si>
  <si>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</si>
  <si>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</si>
  <si>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</si>
  <si>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</si>
  <si>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</si>
  <si>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</si>
  <si>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</si>
  <si>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</si>
  <si>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</si>
  <si>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</si>
  <si>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</si>
  <si>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</si>
  <si>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</si>
  <si>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</si>
  <si>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</si>
  <si>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</si>
  <si>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</si>
  <si>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</si>
  <si>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</si>
  <si>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</si>
  <si>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</si>
  <si>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</si>
  <si>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</si>
  <si>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</si>
  <si>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</si>
  <si>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</si>
  <si>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</si>
  <si>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</si>
  <si>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</si>
  <si>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</si>
  <si>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</si>
  <si>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</si>
  <si>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</si>
  <si>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</si>
  <si>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</si>
  <si>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</si>
  <si>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</si>
  <si>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</si>
  <si>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</si>
  <si>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</si>
  <si>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</si>
  <si>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</si>
  <si>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</si>
  <si>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</si>
  <si>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</si>
  <si>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</si>
  <si>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</si>
  <si>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</si>
  <si>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</si>
  <si>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</si>
  <si>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</si>
  <si>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</si>
  <si>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</si>
  <si>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</si>
  <si>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</si>
  <si>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</si>
  <si>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</si>
  <si>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</si>
  <si>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</si>
  <si>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</si>
  <si>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</si>
  <si>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</si>
  <si>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</si>
  <si>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</si>
  <si>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</si>
  <si>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</si>
  <si>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</si>
  <si>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</si>
  <si>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</si>
  <si>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</si>
  <si>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</si>
  <si>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</si>
  <si>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</si>
  <si>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</si>
  <si>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</si>
  <si>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</si>
  <si>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</si>
  <si>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</si>
  <si>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</si>
  <si>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</si>
  <si>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</si>
  <si>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</si>
  <si>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</si>
  <si>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</si>
  <si>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</si>
  <si>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</si>
  <si>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</si>
  <si>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</si>
  <si>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</si>
  <si>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</si>
  <si>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</si>
  <si>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</si>
  <si>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</si>
  <si>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</si>
  <si>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</si>
  <si>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</si>
  <si>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</si>
  <si>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</si>
  <si>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</si>
  <si>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</si>
  <si>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</si>
  <si>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</si>
  <si>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</si>
  <si>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</si>
  <si>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</si>
  <si>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</si>
  <si>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</si>
  <si>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</si>
  <si>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</si>
  <si>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</si>
  <si>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</si>
  <si>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</si>
  <si>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</si>
  <si>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</si>
  <si>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</si>
  <si>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</si>
  <si>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</si>
  <si>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</si>
  <si>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</si>
  <si>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</si>
  <si>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</si>
  <si>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</si>
  <si>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</si>
  <si>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</si>
  <si>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</si>
  <si>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</si>
  <si>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</si>
  <si>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</si>
  <si>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</si>
  <si>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</si>
  <si>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</si>
  <si>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</si>
  <si>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</si>
  <si>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</si>
  <si>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</si>
  <si>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</si>
  <si>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</si>
  <si>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</si>
  <si>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</si>
  <si>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</si>
  <si>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</si>
  <si>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</si>
  <si>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</si>
  <si>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</si>
  <si>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</si>
  <si>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</si>
  <si>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</si>
  <si>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</si>
  <si>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</si>
  <si>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</si>
  <si>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</si>
  <si>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</si>
  <si>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</si>
  <si>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</si>
  <si>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</si>
  <si>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</si>
  <si>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</si>
  <si>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</si>
  <si>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</si>
  <si>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</si>
  <si>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</si>
  <si>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</si>
  <si>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</si>
  <si>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</si>
  <si>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</si>
  <si>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</si>
  <si>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</si>
  <si>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</si>
  <si>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</si>
  <si>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</si>
  <si>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</si>
  <si>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</si>
  <si>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</si>
  <si>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</si>
  <si>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</si>
  <si>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</si>
  <si>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</si>
  <si>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</si>
  <si>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</si>
  <si>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</si>
  <si>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</si>
  <si>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</si>
  <si>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</si>
  <si>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</si>
  <si>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</si>
  <si>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</si>
  <si>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</si>
  <si>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</si>
  <si>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</si>
  <si>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</si>
  <si>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</si>
  <si>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</si>
  <si>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</si>
  <si>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</si>
  <si>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</si>
  <si>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</si>
  <si>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</si>
  <si>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</si>
  <si>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</si>
  <si>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</si>
  <si>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</si>
  <si>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</si>
  <si>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</si>
  <si>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</si>
  <si>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</si>
  <si>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</si>
  <si>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</si>
  <si>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</si>
  <si>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</si>
  <si>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</si>
  <si>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</si>
  <si>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</si>
  <si>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</si>
  <si>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</si>
  <si>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</si>
  <si>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</si>
  <si>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</si>
  <si>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</si>
  <si>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</si>
  <si>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</si>
  <si>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</si>
  <si>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</si>
  <si>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</si>
  <si>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</si>
  <si>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</si>
  <si>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</si>
  <si>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</si>
  <si>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</si>
  <si>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</si>
  <si>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</si>
  <si>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</si>
  <si>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</si>
  <si>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</si>
  <si>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</si>
  <si>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</si>
  <si>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</si>
  <si>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</si>
  <si>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</si>
  <si>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</si>
  <si>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</si>
  <si>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</si>
  <si>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</si>
  <si>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</si>
  <si>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</si>
  <si>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</si>
  <si>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</si>
  <si>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</si>
  <si>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</si>
  <si>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</si>
  <si>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</si>
  <si>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</si>
  <si>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</si>
  <si>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</si>
  <si>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</si>
  <si>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</si>
  <si>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</si>
  <si>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</si>
  <si>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</si>
  <si>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</si>
  <si>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</si>
  <si>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</si>
  <si>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</si>
  <si>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</si>
  <si>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</si>
  <si>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</si>
  <si>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</si>
  <si>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</si>
  <si>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</si>
  <si>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</si>
  <si>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</si>
  <si>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</si>
  <si>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</si>
  <si>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</si>
  <si>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</si>
  <si>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</si>
  <si>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</si>
  <si>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</si>
  <si>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</si>
  <si>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</si>
  <si>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</si>
  <si>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</si>
  <si>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</si>
  <si>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</si>
  <si>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</si>
  <si>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</si>
  <si>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</si>
  <si>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</si>
  <si>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</si>
  <si>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</si>
  <si>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</si>
  <si>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</si>
  <si>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</si>
  <si>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</si>
  <si>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</si>
  <si>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</si>
  <si>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</si>
  <si>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</si>
  <si>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</si>
  <si>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</si>
  <si>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</si>
  <si>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</si>
  <si>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</si>
  <si>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</si>
  <si>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</si>
  <si>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</si>
  <si>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</si>
  <si>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</si>
  <si>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</si>
  <si>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</si>
  <si>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</si>
  <si>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</si>
  <si>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</si>
  <si>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</si>
  <si>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</si>
  <si>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</si>
  <si>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</si>
  <si>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</si>
  <si>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</si>
  <si>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</si>
  <si>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</si>
  <si>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</si>
  <si>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</si>
  <si>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</si>
  <si>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</si>
  <si>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</si>
  <si>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</si>
  <si>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</si>
  <si>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</si>
  <si>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</si>
  <si>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</si>
  <si>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</si>
  <si>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</si>
  <si>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</si>
  <si>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</si>
  <si>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</si>
  <si>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</si>
  <si>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</si>
  <si>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</si>
  <si>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</si>
  <si>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</si>
  <si>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</si>
  <si>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</si>
  <si>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</si>
  <si>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</si>
  <si>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</si>
  <si>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</si>
  <si>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</si>
  <si>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</si>
  <si>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</si>
  <si>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</si>
  <si>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</si>
  <si>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</si>
  <si>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</si>
  <si>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</si>
  <si>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</si>
  <si>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</si>
  <si>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</si>
  <si>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</si>
  <si>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</si>
  <si>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</si>
  <si>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</si>
  <si>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</si>
  <si>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</si>
  <si>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</si>
  <si>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</si>
  <si>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</si>
  <si>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</si>
  <si>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</si>
  <si>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</si>
  <si>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</si>
  <si>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</si>
  <si>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</si>
  <si>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</si>
  <si>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</si>
  <si>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</si>
  <si>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</si>
  <si>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</si>
  <si>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</si>
  <si>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</si>
  <si>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</si>
  <si>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</si>
  <si>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</si>
  <si>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</si>
  <si>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</si>
  <si>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</si>
  <si>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</si>
  <si>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</si>
  <si>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</si>
  <si>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</si>
  <si>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</si>
  <si>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</si>
  <si>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</si>
  <si>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</si>
  <si>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</si>
  <si>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</si>
  <si>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</si>
  <si>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</si>
  <si>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</si>
  <si>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</si>
  <si>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</si>
  <si>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</si>
  <si>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</si>
  <si>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</si>
  <si>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</si>
  <si>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</si>
  <si>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</si>
  <si>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</si>
  <si>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</si>
  <si>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</si>
  <si>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</si>
  <si>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</si>
  <si>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</si>
  <si>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</si>
  <si>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</si>
  <si>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</si>
  <si>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</si>
  <si>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</si>
  <si>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</si>
  <si>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</si>
  <si>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</si>
  <si>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</si>
  <si>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</si>
  <si>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</si>
  <si>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</si>
  <si>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</si>
  <si>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</si>
  <si>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</si>
  <si>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</si>
  <si>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</si>
  <si>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</si>
  <si>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</si>
  <si>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</si>
  <si>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</si>
  <si>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</si>
  <si>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</si>
  <si>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</si>
  <si>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</si>
  <si>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</si>
  <si>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</si>
  <si>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</si>
  <si>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</si>
  <si>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</si>
  <si>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</si>
  <si>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</si>
  <si>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</si>
  <si>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</si>
  <si>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</si>
  <si>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</si>
  <si>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</si>
  <si>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</si>
  <si>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</si>
  <si>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</si>
  <si>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</si>
  <si>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</si>
  <si>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</si>
  <si>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</si>
  <si>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</si>
  <si>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</si>
  <si>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</si>
  <si>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</si>
  <si>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</si>
  <si>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</si>
  <si>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</si>
  <si>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</si>
  <si>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</si>
  <si>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</si>
  <si>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</si>
  <si>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</si>
  <si>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</si>
  <si>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</si>
  <si>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</si>
  <si>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</si>
  <si>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</si>
  <si>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</si>
  <si>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</si>
  <si>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</si>
  <si>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</si>
  <si>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</si>
  <si>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</si>
  <si>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</si>
  <si>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</si>
  <si>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</si>
  <si>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</si>
  <si>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</si>
  <si>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</si>
  <si>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</si>
  <si>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</si>
  <si>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</si>
  <si>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</si>
  <si>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</si>
  <si>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</si>
  <si>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</si>
  <si>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</si>
  <si>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</si>
  <si>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</si>
  <si>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</si>
  <si>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</si>
  <si>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</si>
  <si>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</si>
  <si>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</si>
  <si>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</si>
  <si>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</si>
  <si>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</si>
  <si>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</si>
  <si>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</si>
  <si>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</si>
  <si>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</si>
  <si>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</si>
  <si>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</si>
  <si>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</si>
  <si>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</si>
  <si>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</si>
  <si>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</si>
  <si>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</si>
  <si>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</si>
  <si>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</si>
  <si>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</si>
  <si>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</si>
  <si>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</si>
  <si>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</si>
  <si>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</si>
  <si>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</si>
  <si>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</si>
  <si>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</si>
  <si>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</si>
  <si>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</si>
  <si>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</si>
  <si>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</si>
  <si>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</si>
  <si>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</si>
  <si>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</si>
  <si>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</si>
  <si>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</si>
  <si>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</si>
  <si>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</si>
  <si>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</si>
  <si>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</si>
  <si>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</si>
  <si>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</si>
  <si>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</si>
  <si>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</si>
  <si>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</si>
  <si>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</si>
  <si>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</si>
  <si>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</si>
  <si>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</si>
  <si>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</si>
  <si>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</si>
  <si>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</si>
  <si>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</si>
  <si>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</si>
  <si>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</si>
  <si>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</si>
  <si>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</si>
  <si>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</si>
  <si>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</si>
  <si>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</si>
  <si>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</si>
  <si>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</si>
  <si>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</si>
  <si>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</si>
  <si>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</si>
  <si>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</si>
  <si>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</si>
  <si>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</si>
  <si>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</si>
  <si>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</si>
  <si>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</si>
  <si>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</si>
  <si>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</si>
  <si>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</si>
  <si>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</si>
  <si>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</si>
  <si>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</si>
  <si>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</si>
  <si>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</si>
  <si>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</si>
  <si>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</si>
  <si>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</si>
  <si>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</si>
  <si>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</si>
  <si>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</si>
  <si>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</si>
  <si>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</si>
  <si>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</si>
  <si>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</si>
  <si>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</si>
  <si>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</si>
  <si>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</si>
  <si>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</si>
  <si>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</si>
  <si>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</si>
  <si>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</si>
  <si>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</si>
  <si>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</si>
  <si>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</si>
  <si>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</si>
  <si>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</si>
  <si>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</si>
  <si>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</si>
  <si>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</si>
  <si>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</si>
  <si>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</si>
  <si>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</si>
  <si>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</si>
  <si>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</si>
  <si>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</si>
  <si>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</si>
  <si>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</si>
  <si>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</si>
  <si>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</si>
  <si>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</si>
  <si>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</si>
  <si>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</si>
  <si>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</si>
  <si>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</si>
  <si>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</si>
  <si>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</si>
  <si>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</si>
  <si>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</si>
  <si>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</si>
  <si>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</si>
  <si>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</si>
  <si>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</si>
  <si>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</si>
  <si>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</si>
  <si>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</si>
  <si>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</si>
  <si>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</si>
  <si>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</si>
  <si>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</si>
  <si>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</si>
  <si>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</si>
  <si>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</si>
  <si>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</si>
  <si>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</si>
  <si>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</si>
  <si>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</si>
  <si>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</si>
  <si>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</si>
  <si>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</si>
  <si>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</si>
  <si>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</si>
  <si>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</si>
  <si>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</si>
  <si>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</si>
  <si>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</si>
  <si>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</si>
  <si>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</si>
  <si>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</si>
  <si>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</si>
  <si>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</si>
  <si>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</si>
  <si>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</si>
  <si>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</si>
  <si>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</si>
  <si>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</si>
  <si>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</si>
  <si>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</si>
  <si>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</si>
  <si>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</si>
  <si>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</si>
  <si>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</si>
  <si>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</si>
  <si>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</si>
  <si>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</si>
  <si>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</si>
  <si>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</si>
  <si>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</si>
  <si>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</si>
  <si>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</si>
  <si>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</si>
  <si>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</si>
  <si>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</si>
  <si>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</si>
  <si>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</si>
  <si>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</si>
  <si>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</si>
  <si>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</si>
  <si>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</si>
  <si>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</si>
  <si>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</si>
  <si>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</si>
  <si>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</si>
  <si>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</si>
  <si>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</si>
  <si>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</si>
  <si>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</si>
  <si>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</si>
  <si>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</si>
  <si>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</si>
  <si>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</si>
  <si>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</si>
  <si>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</si>
  <si>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</si>
  <si>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</si>
  <si>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</si>
  <si>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</si>
  <si>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</si>
  <si>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</si>
  <si>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</si>
  <si>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</si>
  <si>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</si>
  <si>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</si>
  <si>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</si>
  <si>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</si>
  <si>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</si>
  <si>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</si>
  <si>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</si>
  <si>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</si>
  <si>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</si>
  <si>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</si>
  <si>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</si>
  <si>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</si>
  <si>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</si>
  <si>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</si>
  <si>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</si>
  <si>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</si>
  <si>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</si>
  <si>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</si>
  <si>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</si>
  <si>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</si>
  <si>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</si>
  <si>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</si>
  <si>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</si>
  <si>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</si>
  <si>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</si>
  <si>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</si>
  <si>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</si>
  <si>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</si>
  <si>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</si>
  <si>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</si>
  <si>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</si>
  <si>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</si>
  <si>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</si>
  <si>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</si>
  <si>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</si>
  <si>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</si>
  <si>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</si>
  <si>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</si>
  <si>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</si>
  <si>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</si>
  <si>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</si>
  <si>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</si>
  <si>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</si>
  <si>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</si>
  <si>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</si>
  <si>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</si>
  <si>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</si>
  <si>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</si>
  <si>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</si>
  <si>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</si>
  <si>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</si>
  <si>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</si>
  <si>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</si>
  <si>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</si>
  <si>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</si>
  <si>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</si>
  <si>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</si>
  <si>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</si>
  <si>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</si>
  <si>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</si>
  <si>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</si>
  <si>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</si>
  <si>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</si>
  <si>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</si>
  <si>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</si>
  <si>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</si>
  <si>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</si>
  <si>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</si>
  <si>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</si>
  <si>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</si>
  <si>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</si>
  <si>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</si>
  <si>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</si>
  <si>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</si>
  <si>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</si>
  <si>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</si>
  <si>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</si>
  <si>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</si>
  <si>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</si>
  <si>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</si>
  <si>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</si>
  <si>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</si>
  <si>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</si>
  <si>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</si>
  <si>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</si>
  <si>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</si>
  <si>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</si>
  <si>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</si>
  <si>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</si>
  <si>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</si>
  <si>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</si>
  <si>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</si>
  <si>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</si>
  <si>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</si>
  <si>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</si>
  <si>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</si>
  <si>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</si>
  <si>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</si>
  <si>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</si>
  <si>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</si>
  <si>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</si>
  <si>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</si>
  <si>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</si>
  <si>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</si>
  <si>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</si>
  <si>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</si>
  <si>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</si>
  <si>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</si>
  <si>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</si>
  <si>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</si>
  <si>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</si>
  <si>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</si>
  <si>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</si>
  <si>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</si>
  <si>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</si>
  <si>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</si>
  <si>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</si>
  <si>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</si>
  <si>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</si>
  <si>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</si>
  <si>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</si>
  <si>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</si>
  <si>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</si>
  <si>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</si>
  <si>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</si>
  <si>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</si>
  <si>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</si>
  <si>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</si>
  <si>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</si>
  <si>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</si>
  <si>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</si>
  <si>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</si>
  <si>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</si>
  <si>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</si>
  <si>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</si>
  <si>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</si>
  <si>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</si>
  <si>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</si>
  <si>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</si>
  <si>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</si>
  <si>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</si>
  <si>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</si>
  <si>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</si>
  <si>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</si>
  <si>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</si>
  <si>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</si>
  <si>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</si>
  <si>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</si>
  <si>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</si>
  <si>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</si>
  <si>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</si>
  <si>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</si>
  <si>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</si>
  <si>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</si>
  <si>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</si>
  <si>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</si>
  <si>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</si>
  <si>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</si>
  <si>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</si>
  <si>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</si>
  <si>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</si>
  <si>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</si>
  <si>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</si>
  <si>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</si>
  <si>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</si>
  <si>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</si>
  <si>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</si>
  <si>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</si>
  <si>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</si>
  <si>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</si>
  <si>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</si>
  <si>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</si>
  <si>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</si>
  <si>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</si>
  <si>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</si>
  <si>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</si>
  <si>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</si>
  <si>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</si>
  <si>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</si>
  <si>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</si>
  <si>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</si>
  <si>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</si>
  <si>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</si>
  <si>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</si>
  <si>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</si>
  <si>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</si>
  <si>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</si>
  <si>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</si>
  <si>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</si>
  <si>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</si>
  <si>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</si>
  <si>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</si>
  <si>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</si>
  <si>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</si>
  <si>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</si>
  <si>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</si>
  <si>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</si>
  <si>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</si>
  <si>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</si>
  <si>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</si>
  <si>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</si>
  <si>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</si>
  <si>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</si>
  <si>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</si>
  <si>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</si>
  <si>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</si>
  <si>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</si>
  <si>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</si>
  <si>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</si>
  <si>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</si>
  <si>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</si>
  <si>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</si>
  <si>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</si>
  <si>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</si>
  <si>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</si>
  <si>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</si>
  <si>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</si>
  <si>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</si>
  <si>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</si>
  <si>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</si>
  <si>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</si>
  <si>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</si>
  <si>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</si>
  <si>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</si>
  <si>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</si>
  <si>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</si>
  <si>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</si>
  <si>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</si>
  <si>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</si>
  <si>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</si>
  <si>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</si>
  <si>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</si>
  <si>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</si>
  <si>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</si>
  <si>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</si>
  <si>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</si>
  <si>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</si>
  <si>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</si>
  <si>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</si>
  <si>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</si>
  <si>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</si>
  <si>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</si>
  <si>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</si>
  <si>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</si>
  <si>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</si>
  <si>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</si>
  <si>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</si>
  <si>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</si>
  <si>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</si>
  <si>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</si>
  <si>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</si>
  <si>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</si>
  <si>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</si>
  <si>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</si>
  <si>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</si>
  <si>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</si>
  <si>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</si>
  <si>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</si>
  <si>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</si>
  <si>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</si>
  <si>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</si>
  <si>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</si>
  <si>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</si>
  <si>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</si>
  <si>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</si>
  <si>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</si>
  <si>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</si>
  <si>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</si>
  <si>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</si>
  <si>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</si>
  <si>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</si>
  <si>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</si>
  <si>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</si>
  <si>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</si>
  <si>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</si>
  <si>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</si>
  <si>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</si>
  <si>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</si>
  <si>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</si>
  <si>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</si>
  <si>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</si>
  <si>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</si>
  <si>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</si>
  <si>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</si>
  <si>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</si>
  <si>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</si>
  <si>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</si>
  <si>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</si>
  <si>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</si>
  <si>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</si>
  <si>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</si>
  <si>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</si>
  <si>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</si>
  <si>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</si>
  <si>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</si>
  <si>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</si>
  <si>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</si>
  <si>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</si>
  <si>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</si>
  <si>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</si>
  <si>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</si>
  <si>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</si>
  <si>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</si>
  <si>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</si>
  <si>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</si>
  <si>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</si>
  <si>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</si>
  <si>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</si>
  <si>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</si>
  <si>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</si>
  <si>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</si>
  <si>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</si>
  <si>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</si>
  <si>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</si>
  <si>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</si>
  <si>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</si>
  <si>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</si>
  <si>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</si>
  <si>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</si>
  <si>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</si>
  <si>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</si>
  <si>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</si>
  <si>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</si>
  <si>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</si>
  <si>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</si>
  <si>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</si>
  <si>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</si>
  <si>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</si>
  <si>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</si>
  <si>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</si>
  <si>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</si>
  <si>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</si>
  <si>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</si>
  <si>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</si>
  <si>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</si>
  <si>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</si>
  <si>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</si>
  <si>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</si>
  <si>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</si>
  <si>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</si>
  <si>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</si>
  <si>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</si>
  <si>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</si>
  <si>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</si>
  <si>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</si>
  <si>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</si>
  <si>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</si>
  <si>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</si>
  <si>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</si>
  <si>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</si>
  <si>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</si>
  <si>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</si>
  <si>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</si>
  <si>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</si>
  <si>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</si>
  <si>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</si>
  <si>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</si>
  <si>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</si>
  <si>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</si>
  <si>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</si>
  <si>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</si>
  <si>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</si>
  <si>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</si>
  <si>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</si>
  <si>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</si>
  <si>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</si>
  <si>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</si>
  <si>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</si>
  <si>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</si>
  <si>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</si>
  <si>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</si>
  <si>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</si>
  <si>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</si>
  <si>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</si>
  <si>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</si>
  <si>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</si>
  <si>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</si>
  <si>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</si>
  <si>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</si>
  <si>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</si>
  <si>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</si>
  <si>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</si>
  <si>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</si>
  <si>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</si>
  <si>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</si>
  <si>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</si>
  <si>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</si>
  <si>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</si>
  <si>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</si>
  <si>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</si>
  <si>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</si>
  <si>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</si>
  <si>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</si>
  <si>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</si>
  <si>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</si>
  <si>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</si>
  <si>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</si>
  <si>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</si>
  <si>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</si>
  <si>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</si>
  <si>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</si>
  <si>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</si>
  <si>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</si>
  <si>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</si>
  <si>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</si>
  <si>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</si>
  <si>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</si>
  <si>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</si>
  <si>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</si>
  <si>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</si>
  <si>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</si>
  <si>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</si>
  <si>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</si>
  <si>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</si>
  <si>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</si>
  <si>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</si>
  <si>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</si>
  <si>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</si>
  <si>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</si>
  <si>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</si>
  <si>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</si>
  <si>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</si>
  <si>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</si>
  <si>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</si>
  <si>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</si>
  <si>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</si>
  <si>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</si>
  <si>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</si>
  <si>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</si>
  <si>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</si>
  <si>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</si>
  <si>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</si>
  <si>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</si>
  <si>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</si>
  <si>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</si>
  <si>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</si>
  <si>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</si>
  <si>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</si>
  <si>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</si>
  <si>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</si>
  <si>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</si>
  <si>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</si>
  <si>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</si>
  <si>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</si>
  <si>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</si>
  <si>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</si>
  <si>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</si>
  <si>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</si>
  <si>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</si>
  <si>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</si>
  <si>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</si>
  <si>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</si>
  <si>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</si>
  <si>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</si>
  <si>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</si>
  <si>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</si>
  <si>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</si>
  <si>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</si>
  <si>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</si>
  <si>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</si>
  <si>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</si>
  <si>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</si>
  <si>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</si>
  <si>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</si>
  <si>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</si>
  <si>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</si>
  <si>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</si>
  <si>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</si>
  <si>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</si>
  <si>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</si>
  <si>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</si>
  <si>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</si>
  <si>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</si>
  <si>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</si>
  <si>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</si>
  <si>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</si>
  <si>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</si>
  <si>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</si>
  <si>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</si>
  <si>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</si>
  <si>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</si>
  <si>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</si>
  <si>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</si>
  <si>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</si>
  <si>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</si>
  <si>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</si>
  <si>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</si>
  <si>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</si>
  <si>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</si>
  <si>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</si>
  <si>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</si>
  <si>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</si>
  <si>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</si>
  <si>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</si>
  <si>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</si>
  <si>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</si>
  <si>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</si>
  <si>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</si>
  <si>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</si>
  <si>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</si>
  <si>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</si>
  <si>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</si>
  <si>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</si>
  <si>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</si>
  <si>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</si>
  <si>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</si>
  <si>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</si>
  <si>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</si>
  <si>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</si>
  <si>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</si>
  <si>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</si>
  <si>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</si>
  <si>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</si>
  <si>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</si>
  <si>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</si>
  <si>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</si>
  <si>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</si>
  <si>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</si>
  <si>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</si>
  <si>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</si>
  <si>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</si>
  <si>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</si>
  <si>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</si>
  <si>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</si>
  <si>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</si>
  <si>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</si>
  <si>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</si>
  <si>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</si>
  <si>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</si>
  <si>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</si>
  <si>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</si>
  <si>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</si>
  <si>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</si>
  <si>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</si>
  <si>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</si>
  <si>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</si>
  <si>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</si>
  <si>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</si>
  <si>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</si>
  <si>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</si>
  <si>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</si>
  <si>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</si>
  <si>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</si>
  <si>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</si>
  <si>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</si>
  <si>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</si>
  <si>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</si>
  <si>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</si>
  <si>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</si>
  <si>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</si>
  <si>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</si>
  <si>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</si>
  <si>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</si>
  <si>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</si>
  <si>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</si>
  <si>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</si>
  <si>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</si>
  <si>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</si>
  <si>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</si>
  <si>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</si>
  <si>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</si>
  <si>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</si>
  <si>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</si>
  <si>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</si>
  <si>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</si>
  <si>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</si>
  <si>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</si>
  <si>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</si>
  <si>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</si>
  <si>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</si>
  <si>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</si>
  <si>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</si>
  <si>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</si>
  <si>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</si>
  <si>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</si>
  <si>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</si>
  <si>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</si>
  <si>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</si>
  <si>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</si>
  <si>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</si>
  <si>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</si>
  <si>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</si>
  <si>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</si>
  <si>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</si>
  <si>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</si>
  <si>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</si>
  <si>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</si>
  <si>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</si>
  <si>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</si>
  <si>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</si>
  <si>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</si>
  <si>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</si>
  <si>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</si>
  <si>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</si>
  <si>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</si>
  <si>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</si>
  <si>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</si>
  <si>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</si>
  <si>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</si>
  <si>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</si>
  <si>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</si>
  <si>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</si>
  <si>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</si>
  <si>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</si>
  <si>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</si>
  <si>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</si>
  <si>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</si>
  <si>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</si>
  <si>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</si>
  <si>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</si>
  <si>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</si>
  <si>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</si>
  <si>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</si>
  <si>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</si>
  <si>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</si>
  <si>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</si>
  <si>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</si>
  <si>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</si>
  <si>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</si>
  <si>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</si>
  <si>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</si>
  <si>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</si>
  <si>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</si>
  <si>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</si>
  <si>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</si>
  <si>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</si>
  <si>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</si>
  <si>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</si>
  <si>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</si>
  <si>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</si>
  <si>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</si>
  <si>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</si>
  <si>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</si>
  <si>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</si>
  <si>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</si>
  <si>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</si>
  <si>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</si>
  <si>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</si>
  <si>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</si>
  <si>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</si>
  <si>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</si>
  <si>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</si>
  <si>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</si>
  <si>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</si>
  <si>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</si>
  <si>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</si>
  <si>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</si>
  <si>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</si>
  <si>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</si>
  <si>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</si>
  <si>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</si>
  <si>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</si>
  <si>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</si>
  <si>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</si>
  <si>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</si>
  <si>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</si>
  <si>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</si>
  <si>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</si>
  <si>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</si>
  <si>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</si>
  <si>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</si>
  <si>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</si>
  <si>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</si>
  <si>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</si>
  <si>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</si>
  <si>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</si>
  <si>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</si>
  <si>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</si>
  <si>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</si>
  <si>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</si>
  <si>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</si>
  <si>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</si>
  <si>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</si>
  <si>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</si>
  <si>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</si>
  <si>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</si>
  <si>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</si>
  <si>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</si>
  <si>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</si>
  <si>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</si>
  <si>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</si>
  <si>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</si>
  <si>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</si>
  <si>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</si>
  <si>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</si>
  <si>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</si>
  <si>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</si>
  <si>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</si>
  <si>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</si>
  <si>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</si>
  <si>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</si>
  <si>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</si>
  <si>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</si>
  <si>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</si>
  <si>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</si>
  <si>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</si>
  <si>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</si>
  <si>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</si>
  <si>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</si>
  <si>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</si>
  <si>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</si>
  <si>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</si>
  <si>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</si>
  <si>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</si>
  <si>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</si>
  <si>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</si>
  <si>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</si>
  <si>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</si>
  <si>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</si>
  <si>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</si>
  <si>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</si>
  <si>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</si>
  <si>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</si>
  <si>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</si>
  <si>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</si>
  <si>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</si>
  <si>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</si>
  <si>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</si>
  <si>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</si>
  <si>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</si>
  <si>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</si>
  <si>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</si>
  <si>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</si>
  <si>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</si>
  <si>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</si>
  <si>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</si>
  <si>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</si>
  <si>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</si>
  <si>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</si>
  <si>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</si>
  <si>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</si>
  <si>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</si>
  <si>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</si>
  <si>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</si>
  <si>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</si>
  <si>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</si>
  <si>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</si>
  <si>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</si>
  <si>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</si>
  <si>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</si>
  <si>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</si>
  <si>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</si>
  <si>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</si>
  <si>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</si>
  <si>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</si>
  <si>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</si>
  <si>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</si>
  <si>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</si>
  <si>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</si>
  <si>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</si>
  <si>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</si>
  <si>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</si>
  <si>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</si>
  <si>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</si>
  <si>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</si>
  <si>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</si>
  <si>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</si>
  <si>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</si>
  <si>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</si>
  <si>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</si>
  <si>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</si>
  <si>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</si>
  <si>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</si>
  <si>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</si>
  <si>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</si>
  <si>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</si>
  <si>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</si>
  <si>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</si>
  <si>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</si>
  <si>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</si>
  <si>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</si>
  <si>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</si>
  <si>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</si>
  <si>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</si>
  <si>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</si>
  <si>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</si>
  <si>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</si>
  <si>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</si>
  <si>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</si>
  <si>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</si>
  <si>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</si>
  <si>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</si>
  <si>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</si>
  <si>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</si>
  <si>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</si>
  <si>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</si>
  <si>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</si>
  <si>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</si>
  <si>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</si>
  <si>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</si>
  <si>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</si>
  <si>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</si>
  <si>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</si>
  <si>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</si>
  <si>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</si>
  <si>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</si>
  <si>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</si>
  <si>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</si>
  <si>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</si>
  <si>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</si>
  <si>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</si>
  <si>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</si>
  <si>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</si>
  <si>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</si>
  <si>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</si>
  <si>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</si>
  <si>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</si>
  <si>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</si>
  <si>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</si>
  <si>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</si>
  <si>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</si>
  <si>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</si>
  <si>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</si>
  <si>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</si>
  <si>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</si>
  <si>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</si>
  <si>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</si>
  <si>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</si>
  <si>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</si>
  <si>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</si>
  <si>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</si>
  <si>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</si>
  <si>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</si>
  <si>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</si>
  <si>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</si>
  <si>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</si>
  <si>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</si>
  <si>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</si>
  <si>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</si>
  <si>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</si>
  <si>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</si>
  <si>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</si>
  <si>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</si>
  <si>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</si>
  <si>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</si>
  <si>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</si>
  <si>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</si>
  <si>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</si>
  <si>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</si>
  <si>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</si>
  <si>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</si>
  <si>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</si>
  <si>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</si>
  <si>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</si>
  <si>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</si>
  <si>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</si>
  <si>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</si>
  <si>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</si>
  <si>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</si>
  <si>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</si>
  <si>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</si>
  <si>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</si>
  <si>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</si>
  <si>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</si>
  <si>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</si>
  <si>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</si>
  <si>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</si>
  <si>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</si>
  <si>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</si>
  <si>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</si>
  <si>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</si>
  <si>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</si>
  <si>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</si>
  <si>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</si>
  <si>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</si>
  <si>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</si>
  <si>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</si>
  <si>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</si>
  <si>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</si>
  <si>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</si>
  <si>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</si>
  <si>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</si>
  <si>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</si>
  <si>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</si>
  <si>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</si>
  <si>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</si>
  <si>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</si>
  <si>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</si>
  <si>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</si>
  <si>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</si>
  <si>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</si>
  <si>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</si>
  <si>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</si>
  <si>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</si>
  <si>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</si>
  <si>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</si>
  <si>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</si>
  <si>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</si>
  <si>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</si>
  <si>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</si>
  <si>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</si>
  <si>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</si>
  <si>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</si>
  <si>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</si>
  <si>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</si>
  <si>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</si>
  <si>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</si>
  <si>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</si>
  <si>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</si>
  <si>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</si>
  <si>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</si>
  <si>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</si>
  <si>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</si>
  <si>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</si>
  <si>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</si>
  <si>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</si>
  <si>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</si>
  <si>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</si>
  <si>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</si>
  <si>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</si>
  <si>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</si>
  <si>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</si>
  <si>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</si>
  <si>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</si>
  <si>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</si>
  <si>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</si>
  <si>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</si>
  <si>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</si>
  <si>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</si>
  <si>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</si>
  <si>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</si>
  <si>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</si>
  <si>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</si>
  <si>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</si>
  <si>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</si>
  <si>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</si>
  <si>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</si>
  <si>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</si>
  <si>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</si>
  <si>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</si>
  <si>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</si>
  <si>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</si>
  <si>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</si>
  <si>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</si>
  <si>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</si>
  <si>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</si>
  <si>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</si>
  <si>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</si>
  <si>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</si>
  <si>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</si>
  <si>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</si>
  <si>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</si>
  <si>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</si>
  <si>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</si>
  <si>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</si>
  <si>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</si>
  <si>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</si>
  <si>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</si>
  <si>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</si>
  <si>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</si>
  <si>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</si>
  <si>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</si>
  <si>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</si>
  <si>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</si>
  <si>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</si>
  <si>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</si>
  <si>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</si>
  <si>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</si>
  <si>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</si>
  <si>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</si>
  <si>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</si>
  <si>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</si>
  <si>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</si>
  <si>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</si>
  <si>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</si>
  <si>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</si>
  <si>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</si>
  <si>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</si>
  <si>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</si>
  <si>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</si>
  <si>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</si>
  <si>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</si>
  <si>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</si>
  <si>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</si>
  <si>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</si>
  <si>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</si>
  <si>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</si>
  <si>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</si>
  <si>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</si>
  <si>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</si>
  <si>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</si>
  <si>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</si>
  <si>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</si>
  <si>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</si>
  <si>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</si>
  <si>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</si>
  <si>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</si>
  <si>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</si>
  <si>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</si>
  <si>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</si>
  <si>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</si>
  <si>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</si>
  <si>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</si>
  <si>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</si>
  <si>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</si>
  <si>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</si>
  <si>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</si>
  <si>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</si>
  <si>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</si>
  <si>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</si>
  <si>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</si>
  <si>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</si>
  <si>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</si>
  <si>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</si>
  <si>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</si>
  <si>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</si>
  <si>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</si>
  <si>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</si>
  <si>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</si>
  <si>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</si>
  <si>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</si>
  <si>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</si>
  <si>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</si>
  <si>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</si>
  <si>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</si>
  <si>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</si>
  <si>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</si>
  <si>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</si>
  <si>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</si>
  <si>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</si>
  <si>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</si>
  <si>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</si>
  <si>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</si>
  <si>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</si>
  <si>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</si>
  <si>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</si>
  <si>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</si>
  <si>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</si>
  <si>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</si>
  <si>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</si>
  <si>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</si>
  <si>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</si>
  <si>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</si>
  <si>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</si>
  <si>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</si>
  <si>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</si>
  <si>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</si>
  <si>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</si>
  <si>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</si>
  <si>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</si>
  <si>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</si>
  <si>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</si>
  <si>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</si>
  <si>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</si>
  <si>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</si>
  <si>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</si>
  <si>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</si>
  <si>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</si>
  <si>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</si>
  <si>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</si>
  <si>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</si>
  <si>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</si>
  <si>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</si>
  <si>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</si>
  <si>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</si>
  <si>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</si>
  <si>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</si>
  <si>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</si>
  <si>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</si>
  <si>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</si>
  <si>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</si>
  <si>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</si>
  <si>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</si>
  <si>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</si>
  <si>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</si>
  <si>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</si>
  <si>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</si>
  <si>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</si>
  <si>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</si>
  <si>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</si>
  <si>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</si>
  <si>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</si>
  <si>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</si>
  <si>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</si>
  <si>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</si>
  <si>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</si>
  <si>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</si>
  <si>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</si>
  <si>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</si>
  <si>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</si>
  <si>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</si>
  <si>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</si>
  <si>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</si>
  <si>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</si>
  <si>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</si>
  <si>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</si>
  <si>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</si>
  <si>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</si>
  <si>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</si>
  <si>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</si>
  <si>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</si>
  <si>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</si>
  <si>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</si>
  <si>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</si>
  <si>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</si>
  <si>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</si>
  <si>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</si>
  <si>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</si>
  <si>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</si>
  <si>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</si>
  <si>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</si>
  <si>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</si>
  <si>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</si>
  <si>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</si>
  <si>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</si>
  <si>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</si>
  <si>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</si>
  <si>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</si>
  <si>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</si>
  <si>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</si>
  <si>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</si>
  <si>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</si>
  <si>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</si>
  <si>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</si>
  <si>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</si>
  <si>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</si>
  <si>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</si>
  <si>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</si>
  <si>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</si>
  <si>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</si>
  <si>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</si>
  <si>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</si>
  <si>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</si>
  <si>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</si>
  <si>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</si>
  <si>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</si>
  <si>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</si>
  <si>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</si>
  <si>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</si>
  <si>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</si>
  <si>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</si>
  <si>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</si>
  <si>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</si>
  <si>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</si>
  <si>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</si>
  <si>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</si>
  <si>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</si>
  <si>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</si>
  <si>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</si>
  <si>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</si>
  <si>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</si>
  <si>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</si>
  <si>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</si>
  <si>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</si>
  <si>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</si>
  <si>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</si>
  <si>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</si>
  <si>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</si>
  <si>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</si>
  <si>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</si>
  <si>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</si>
  <si>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</si>
  <si>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</si>
  <si>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</si>
  <si>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</si>
  <si>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</si>
  <si>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</si>
  <si>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</si>
  <si>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</si>
  <si>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</si>
  <si>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</si>
  <si>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</si>
  <si>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</si>
  <si>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</si>
  <si>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</si>
  <si>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</si>
  <si>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</si>
  <si>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</si>
  <si>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</si>
  <si>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</si>
  <si>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</si>
  <si>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</si>
  <si>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</si>
  <si>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</si>
  <si>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</si>
  <si>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</si>
  <si>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</si>
  <si>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</si>
  <si>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</si>
  <si>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</si>
  <si>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</si>
  <si>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</si>
  <si>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</si>
  <si>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</si>
  <si>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</si>
  <si>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</si>
  <si>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</si>
  <si>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</si>
  <si>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</si>
  <si>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</si>
  <si>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</si>
  <si>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</si>
  <si>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</si>
  <si>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</si>
  <si>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</si>
  <si>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</si>
  <si>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</si>
  <si>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</si>
  <si>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</si>
  <si>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</si>
  <si>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</si>
  <si>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</si>
  <si>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</si>
  <si>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</si>
  <si>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</si>
  <si>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</si>
  <si>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</si>
  <si>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</si>
  <si>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</si>
  <si>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</si>
  <si>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</si>
  <si>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</si>
  <si>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</si>
  <si>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</si>
  <si>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</si>
  <si>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</si>
  <si>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</si>
  <si>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</si>
  <si>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</si>
  <si>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</si>
  <si>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</si>
  <si>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</si>
  <si>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</si>
  <si>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</si>
  <si>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</si>
  <si>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</si>
  <si>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</si>
  <si>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</si>
  <si>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</si>
  <si>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</si>
  <si>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</si>
  <si>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</si>
  <si>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</si>
  <si>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</si>
  <si>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</si>
  <si>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</si>
  <si>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</si>
  <si>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</si>
  <si>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</si>
  <si>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</si>
  <si>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</si>
  <si>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</si>
  <si>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</si>
  <si>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</si>
  <si>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</si>
  <si>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</si>
  <si>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</si>
  <si>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</si>
  <si>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</si>
  <si>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</si>
  <si>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</si>
  <si>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</si>
  <si>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</si>
  <si>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</si>
  <si>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</si>
  <si>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</si>
  <si>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</si>
  <si>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</si>
  <si>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</si>
  <si>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</si>
  <si>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</si>
  <si>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</si>
  <si>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</si>
  <si>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</si>
  <si>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</si>
  <si>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</si>
  <si>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</si>
  <si>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</si>
  <si>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</si>
  <si>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</si>
  <si>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</si>
  <si>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</si>
  <si>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</si>
  <si>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</si>
  <si>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</si>
  <si>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</si>
  <si>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</si>
  <si>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</si>
  <si>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</si>
  <si>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</si>
  <si>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</si>
  <si>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</si>
  <si>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</si>
  <si>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</si>
  <si>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</si>
  <si>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</si>
  <si>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</si>
  <si>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</si>
  <si>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</si>
  <si>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</si>
  <si>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</si>
  <si>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</si>
  <si>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</si>
  <si>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</si>
  <si>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</si>
  <si>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</si>
  <si>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</si>
  <si>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</si>
  <si>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</si>
  <si>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</si>
  <si>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</si>
  <si>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</si>
  <si>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</si>
  <si>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</si>
  <si>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</si>
  <si>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</si>
  <si>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</si>
  <si>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</si>
  <si>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</si>
  <si>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</si>
  <si>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</si>
  <si>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</si>
  <si>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</si>
  <si>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</si>
  <si>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</si>
  <si>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</si>
  <si>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</si>
  <si>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</si>
  <si>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</si>
  <si>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</si>
  <si>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</si>
  <si>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</si>
  <si>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</si>
  <si>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</si>
  <si>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</si>
  <si>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</si>
  <si>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</si>
  <si>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</si>
  <si>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</si>
  <si>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</si>
  <si>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</si>
  <si>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</si>
  <si>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</si>
  <si>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</si>
  <si>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</si>
  <si>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</si>
  <si>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</si>
  <si>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</si>
  <si>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</si>
  <si>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</si>
  <si>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</si>
  <si>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</si>
  <si>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</si>
  <si>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</si>
  <si>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</si>
  <si>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</si>
  <si>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</si>
  <si>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</si>
  <si>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</si>
  <si>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</si>
  <si>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</si>
  <si>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</si>
  <si>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</si>
  <si>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</si>
  <si>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</si>
  <si>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</si>
  <si>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</si>
  <si>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</si>
  <si>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</si>
  <si>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</si>
  <si>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</si>
  <si>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</si>
  <si>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</si>
  <si>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</si>
  <si>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</si>
  <si>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</si>
  <si>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</si>
  <si>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</si>
  <si>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</si>
  <si>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</si>
  <si>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</si>
  <si>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</si>
  <si>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</si>
  <si>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</si>
  <si>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</si>
  <si>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</si>
  <si>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</si>
  <si>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</si>
  <si>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</si>
  <si>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</si>
  <si>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</si>
  <si>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</si>
  <si>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</si>
  <si>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</si>
  <si>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</si>
  <si>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</si>
  <si>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</si>
  <si>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</si>
  <si>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</si>
  <si>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</si>
  <si>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</si>
  <si>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</si>
  <si>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</si>
  <si>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</si>
  <si>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</si>
  <si>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</si>
  <si>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</si>
  <si>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</si>
  <si>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</si>
  <si>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</si>
  <si>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</si>
  <si>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</si>
  <si>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</si>
  <si>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</si>
  <si>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</si>
  <si>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</si>
  <si>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</si>
  <si>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</si>
  <si>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</si>
  <si>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</si>
  <si>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</si>
  <si>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</si>
  <si>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</si>
  <si>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</si>
  <si>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</si>
  <si>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</si>
  <si>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</si>
  <si>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</si>
  <si>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</si>
  <si>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</si>
  <si>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</si>
  <si>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</si>
  <si>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</si>
  <si>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</si>
  <si>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</si>
  <si>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</si>
  <si>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</si>
  <si>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</si>
  <si>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</si>
  <si>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</si>
  <si>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</si>
  <si>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</si>
  <si>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</si>
  <si>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</si>
  <si>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</si>
  <si>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</si>
  <si>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</si>
  <si>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</si>
  <si>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</si>
  <si>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</si>
  <si>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</si>
  <si>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</si>
  <si>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</si>
  <si>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</si>
  <si>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</si>
  <si>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</si>
  <si>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</si>
  <si>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</si>
  <si>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</si>
  <si>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</si>
  <si>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</si>
  <si>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</si>
  <si>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</si>
  <si>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</si>
  <si>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</si>
  <si>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</si>
  <si>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</si>
  <si>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</si>
  <si>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</si>
  <si>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</si>
  <si>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</si>
  <si>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</si>
  <si>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</si>
  <si>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</si>
  <si>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</si>
  <si>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</si>
  <si>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</si>
  <si>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</si>
  <si>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</si>
  <si>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</si>
  <si>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</si>
  <si>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</si>
  <si>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</si>
  <si>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</si>
  <si>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</si>
  <si>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</si>
  <si>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</si>
  <si>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</si>
  <si>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</si>
  <si>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</si>
  <si>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</si>
  <si>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</si>
  <si>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</si>
  <si>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</si>
  <si>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</si>
  <si>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</si>
  <si>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</si>
  <si>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</si>
  <si>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</si>
  <si>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</si>
  <si>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</si>
  <si>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</si>
  <si>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</si>
  <si>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</si>
  <si>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</si>
  <si>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</si>
  <si>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</si>
  <si>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</si>
  <si>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</si>
  <si>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</si>
  <si>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</si>
  <si>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</si>
  <si>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</si>
  <si>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</si>
  <si>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</si>
  <si>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</si>
  <si>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</si>
  <si>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</si>
  <si>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</si>
  <si>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</si>
  <si>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</si>
  <si>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</si>
  <si>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</si>
  <si>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</si>
  <si>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</si>
  <si>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</si>
  <si>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</si>
  <si>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</si>
  <si>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</si>
  <si>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</si>
  <si>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</si>
  <si>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</si>
  <si>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</si>
  <si>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</si>
  <si>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</si>
  <si>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</si>
  <si>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</si>
  <si>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</si>
  <si>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</si>
  <si>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</si>
  <si>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</si>
  <si>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</si>
  <si>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</si>
  <si>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</si>
  <si>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</si>
  <si>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</si>
  <si>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</si>
  <si>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</si>
  <si>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</si>
  <si>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</si>
  <si>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</si>
  <si>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</si>
  <si>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</si>
  <si>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</si>
  <si>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</si>
  <si>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</si>
  <si>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</si>
  <si>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</si>
  <si>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</si>
  <si>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</si>
  <si>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</si>
  <si>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</si>
  <si>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</si>
  <si>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</si>
  <si>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</si>
  <si>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</si>
  <si>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</si>
  <si>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</si>
  <si>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</si>
  <si>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</si>
  <si>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</si>
  <si>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</si>
  <si>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</si>
  <si>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</si>
  <si>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</si>
  <si>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</si>
  <si>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</si>
  <si>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</si>
  <si>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</si>
  <si>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</si>
  <si>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</si>
  <si>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</si>
  <si>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</si>
  <si>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</si>
  <si>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</si>
  <si>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</si>
  <si>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</si>
  <si>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</si>
  <si>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</si>
  <si>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</si>
  <si>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</si>
  <si>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</si>
  <si>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</si>
  <si>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</si>
  <si>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</si>
  <si>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</si>
  <si>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</si>
  <si>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</si>
  <si>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</si>
  <si>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</si>
  <si>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</si>
  <si>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</si>
  <si>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</si>
  <si>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</si>
  <si>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</si>
  <si>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</si>
  <si>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</si>
  <si>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</si>
  <si>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</si>
  <si>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</si>
  <si>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</si>
  <si>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</si>
  <si>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</si>
  <si>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</si>
  <si>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</si>
  <si>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</si>
  <si>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</si>
  <si>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</si>
  <si>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</si>
  <si>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</si>
  <si>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</si>
  <si>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</si>
  <si>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</si>
  <si>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</si>
  <si>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</si>
  <si>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</si>
  <si>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</si>
  <si>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</si>
  <si>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</si>
  <si>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</si>
  <si>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</si>
  <si>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</si>
  <si>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</si>
  <si>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</si>
  <si>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</si>
  <si>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</si>
  <si>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</si>
  <si>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</si>
  <si>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</si>
  <si>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</si>
  <si>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</si>
  <si>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</si>
  <si>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</si>
  <si>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</si>
  <si>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</si>
  <si>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</si>
  <si>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</si>
  <si>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</si>
  <si>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</si>
  <si>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</si>
  <si>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</si>
  <si>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</si>
  <si>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</si>
  <si>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</si>
  <si>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</si>
  <si>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</si>
  <si>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</si>
  <si>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</si>
  <si>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</si>
  <si>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</si>
  <si>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</si>
  <si>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</si>
  <si>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</si>
  <si>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</si>
  <si>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</si>
  <si>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</si>
  <si>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</si>
  <si>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</si>
  <si>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</si>
  <si>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</si>
  <si>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</si>
  <si>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</si>
  <si>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</si>
  <si>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</si>
  <si>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</si>
  <si>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</si>
  <si>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</si>
  <si>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</si>
  <si>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</si>
  <si>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</si>
  <si>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</si>
  <si>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</si>
  <si>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</si>
  <si>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</si>
  <si>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</si>
  <si>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</si>
  <si>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</si>
  <si>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</si>
  <si>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</si>
  <si>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</si>
  <si>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</si>
  <si>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</si>
  <si>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</si>
  <si>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</si>
  <si>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</si>
  <si>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</si>
  <si>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</si>
  <si>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</si>
  <si>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</si>
  <si>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</si>
  <si>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</si>
  <si>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</si>
  <si>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</si>
  <si>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</si>
  <si>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</si>
  <si>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</si>
  <si>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</si>
  <si>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</si>
  <si>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</si>
  <si>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</si>
  <si>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</si>
  <si>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</si>
  <si>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</si>
  <si>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</si>
  <si>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</si>
  <si>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</si>
  <si>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</si>
  <si>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</si>
  <si>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</si>
  <si>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</si>
  <si>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</si>
  <si>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</si>
  <si>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</si>
  <si>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</si>
  <si>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</si>
  <si>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</si>
  <si>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</si>
  <si>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</si>
  <si>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</si>
  <si>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</si>
  <si>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</si>
  <si>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</si>
  <si>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</si>
  <si>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</si>
  <si>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</si>
  <si>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</si>
  <si>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</si>
  <si>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</si>
  <si>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</si>
  <si>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</si>
  <si>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</si>
  <si>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</si>
  <si>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</si>
  <si>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</si>
  <si>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</si>
  <si>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</si>
  <si>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</si>
  <si>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</si>
  <si>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</si>
  <si>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</si>
  <si>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</si>
  <si>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</si>
  <si>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</si>
  <si>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</si>
  <si>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</si>
  <si>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</si>
  <si>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</si>
  <si>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</si>
  <si>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</si>
  <si>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</si>
  <si>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</si>
  <si>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</si>
  <si>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</si>
  <si>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</si>
  <si>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</si>
  <si>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</si>
  <si>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</si>
  <si>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</si>
  <si>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</si>
  <si>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</si>
  <si>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</si>
  <si>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</si>
  <si>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</si>
  <si>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</si>
  <si>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</si>
  <si>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</si>
  <si>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</si>
  <si>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</si>
  <si>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</si>
  <si>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</si>
  <si>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</si>
  <si>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</si>
  <si>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</si>
  <si>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</si>
  <si>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</si>
  <si>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</si>
  <si>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</si>
  <si>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</si>
  <si>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</si>
  <si>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</si>
  <si>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</si>
  <si>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</si>
  <si>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</si>
  <si>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</si>
  <si>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</si>
  <si>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</si>
  <si>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</si>
  <si>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</si>
  <si>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</si>
  <si>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</si>
  <si>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</si>
  <si>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</si>
  <si>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</si>
  <si>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</si>
  <si>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</si>
  <si>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</si>
  <si>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</si>
  <si>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</si>
  <si>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</si>
  <si>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</si>
  <si>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</si>
  <si>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</si>
  <si>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</si>
  <si>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</si>
  <si>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</si>
  <si>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</si>
  <si>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</si>
  <si>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</si>
  <si>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</si>
  <si>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</si>
  <si>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</si>
  <si>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</si>
  <si>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</si>
  <si>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</si>
  <si>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</si>
  <si>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</si>
  <si>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</si>
  <si>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</si>
  <si>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</si>
  <si>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</si>
  <si>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</si>
  <si>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</si>
  <si>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</si>
  <si>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</si>
  <si>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</si>
  <si>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</si>
  <si>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</si>
  <si>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</si>
  <si>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</si>
  <si>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</si>
  <si>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</si>
  <si>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</si>
  <si>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</si>
  <si>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</si>
  <si>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</si>
  <si>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</si>
  <si>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</si>
  <si>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</si>
  <si>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</si>
  <si>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</si>
  <si>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</si>
  <si>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</si>
  <si>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</si>
  <si>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</si>
  <si>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</si>
  <si>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</si>
  <si>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</si>
  <si>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</si>
  <si>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</si>
  <si>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</si>
  <si>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</si>
  <si>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</si>
  <si>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</si>
  <si>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</si>
  <si>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</si>
  <si>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</si>
  <si>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</si>
  <si>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</si>
  <si>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</si>
  <si>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</si>
  <si>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</si>
  <si>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</si>
  <si>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</si>
  <si>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</si>
  <si>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</si>
  <si>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</si>
  <si>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</si>
  <si>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</si>
  <si>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</si>
  <si>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</si>
  <si>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</si>
  <si>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</si>
  <si>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</si>
  <si>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</si>
  <si>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</si>
  <si>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</si>
  <si>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</si>
  <si>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</si>
  <si>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</si>
  <si>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</si>
  <si>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</si>
  <si>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</si>
  <si>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</si>
  <si>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</si>
  <si>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</si>
  <si>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</si>
  <si>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</si>
  <si>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</si>
  <si>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</si>
  <si>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</si>
  <si>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</si>
  <si>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</si>
  <si>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</si>
  <si>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</si>
  <si>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</si>
  <si>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</si>
  <si>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</si>
  <si>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</si>
  <si>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</si>
  <si>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</si>
  <si>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</si>
  <si>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</si>
  <si>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</si>
  <si>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</si>
  <si>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</si>
  <si>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</si>
  <si>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</si>
  <si>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</si>
  <si>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</si>
  <si>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</si>
  <si>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</si>
  <si>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</si>
  <si>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</si>
  <si>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</si>
  <si>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</si>
  <si>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</si>
  <si>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</si>
  <si>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</si>
  <si>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</si>
  <si>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</si>
  <si>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</si>
  <si>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</si>
  <si>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</si>
  <si>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</si>
  <si>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</si>
  <si>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</si>
  <si>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</si>
  <si>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</si>
  <si>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</si>
  <si>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</si>
  <si>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</si>
  <si>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</si>
  <si>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</si>
  <si>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</si>
  <si>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</si>
  <si>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</si>
  <si>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</si>
  <si>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</si>
  <si>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</si>
  <si>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</si>
  <si>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</si>
  <si>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</si>
  <si>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</si>
  <si>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</si>
  <si>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</si>
  <si>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</si>
  <si>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</si>
  <si>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</si>
  <si>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</si>
  <si>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</si>
  <si>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</si>
  <si>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</si>
  <si>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</si>
  <si>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</si>
  <si>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</si>
  <si>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</si>
  <si>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</si>
  <si>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</si>
  <si>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</si>
  <si>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</si>
  <si>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</si>
  <si>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</si>
  <si>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</si>
  <si>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</si>
  <si>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</si>
  <si>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</si>
  <si>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</si>
  <si>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</si>
  <si>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</si>
  <si>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</si>
  <si>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</si>
  <si>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</si>
  <si>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</si>
  <si>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</si>
  <si>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</si>
  <si>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</si>
  <si>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</si>
  <si>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</si>
  <si>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</si>
  <si>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</si>
  <si>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</si>
  <si>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</si>
  <si>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</si>
  <si>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</si>
  <si>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</si>
  <si>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</si>
  <si>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</si>
  <si>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</si>
  <si>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</si>
  <si>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</si>
  <si>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</si>
  <si>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</si>
  <si>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</si>
  <si>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</si>
  <si>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</si>
  <si>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</si>
  <si>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</si>
  <si>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</si>
  <si>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</si>
  <si>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</si>
  <si>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</si>
  <si>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</si>
  <si>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</si>
  <si>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</si>
  <si>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</si>
  <si>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</si>
  <si>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</si>
  <si>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</si>
  <si>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</si>
  <si>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</si>
  <si>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</si>
  <si>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</si>
  <si>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</si>
  <si>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</si>
  <si>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</si>
  <si>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</si>
  <si>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</si>
  <si>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</si>
  <si>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</si>
  <si>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</si>
  <si>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</si>
  <si>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</si>
  <si>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</si>
  <si>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</si>
  <si>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</si>
  <si>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</si>
  <si>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</si>
  <si>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</si>
  <si>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</si>
  <si>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</si>
  <si>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</si>
  <si>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</si>
  <si>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</si>
  <si>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</si>
  <si>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</si>
  <si>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</si>
  <si>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</si>
  <si>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</si>
  <si>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</si>
  <si>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</si>
  <si>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</si>
  <si>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</si>
  <si>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</si>
  <si>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</si>
  <si>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</si>
  <si>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</si>
  <si>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</si>
  <si>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</si>
  <si>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</si>
  <si>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</si>
  <si>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</si>
  <si>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</si>
  <si>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</si>
  <si>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</si>
  <si>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</si>
  <si>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</si>
  <si>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</si>
  <si>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</si>
  <si>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</si>
  <si>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</si>
  <si>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</si>
  <si>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</si>
  <si>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</si>
  <si>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</si>
  <si>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</si>
  <si>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</si>
  <si>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</si>
  <si>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</si>
  <si>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</si>
  <si>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</si>
  <si>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</si>
  <si>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</si>
  <si>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</si>
  <si>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</si>
  <si>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</si>
  <si>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</si>
  <si>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</si>
  <si>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</si>
  <si>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</si>
  <si>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</si>
  <si>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</si>
  <si>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</si>
  <si>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</si>
  <si>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</si>
  <si>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</si>
  <si>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</si>
  <si>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</si>
  <si>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</si>
  <si>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</si>
  <si>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</si>
  <si>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</si>
  <si>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</si>
  <si>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</si>
  <si>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</si>
  <si>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</si>
  <si>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</si>
  <si>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</si>
  <si>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</si>
  <si>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</si>
  <si>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</si>
  <si>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</si>
  <si>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</si>
  <si>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</si>
  <si>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</si>
  <si>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</si>
  <si>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</si>
  <si>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</si>
  <si>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</si>
  <si>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</si>
  <si>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</si>
  <si>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</si>
  <si>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</si>
  <si>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</si>
  <si>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</si>
  <si>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</si>
  <si>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</si>
  <si>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</si>
  <si>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</si>
  <si>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</si>
  <si>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</si>
  <si>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</si>
  <si>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</si>
  <si>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</si>
  <si>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</si>
  <si>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</si>
  <si>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</si>
  <si>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</si>
  <si>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</si>
  <si>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</si>
  <si>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</si>
  <si>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</si>
  <si>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</si>
  <si>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</si>
  <si>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</si>
  <si>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</si>
  <si>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</si>
  <si>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</si>
  <si>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</si>
  <si>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</si>
  <si>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</si>
  <si>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</si>
  <si>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</si>
  <si>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</si>
  <si>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</si>
  <si>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</si>
  <si>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</si>
  <si>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</si>
  <si>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</si>
  <si>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</si>
  <si>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</si>
  <si>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</si>
  <si>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</si>
  <si>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</si>
  <si>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</si>
  <si>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</si>
  <si>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</si>
  <si>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</si>
  <si>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</si>
  <si>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</si>
  <si>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</si>
  <si>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</si>
  <si>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</si>
  <si>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</si>
  <si>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</si>
  <si>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</si>
  <si>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</si>
  <si>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</si>
  <si>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</si>
  <si>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</si>
  <si>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</si>
  <si>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</si>
  <si>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</si>
  <si>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</si>
  <si>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</si>
  <si>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</si>
  <si>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</si>
  <si>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</si>
  <si>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</si>
  <si>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</si>
  <si>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</si>
  <si>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</si>
  <si>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</si>
  <si>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</si>
  <si>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</si>
  <si>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</si>
  <si>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</si>
  <si>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</si>
  <si>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</si>
  <si>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</si>
  <si>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</si>
  <si>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</si>
  <si>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</si>
  <si>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</si>
  <si>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</si>
  <si>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</si>
  <si>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</si>
  <si>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</si>
  <si>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</si>
  <si>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</si>
  <si>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</si>
  <si>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</si>
  <si>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</si>
  <si>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</si>
  <si>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</si>
  <si>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</si>
  <si>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</si>
  <si>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</si>
  <si>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</si>
  <si>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</si>
  <si>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</si>
  <si>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</si>
  <si>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</si>
  <si>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</si>
  <si>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</si>
  <si>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</si>
  <si>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</si>
  <si>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</si>
  <si>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</si>
  <si>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</si>
  <si>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</si>
  <si>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</si>
  <si>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</si>
  <si>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</si>
  <si>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</si>
  <si>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</si>
  <si>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</si>
  <si>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</si>
  <si>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</si>
  <si>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</si>
  <si>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</si>
  <si>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</si>
  <si>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</si>
  <si>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</si>
  <si>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</si>
  <si>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</si>
  <si>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</si>
  <si>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</si>
  <si>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</si>
  <si>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</si>
  <si>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</si>
  <si>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</si>
  <si>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</si>
  <si>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</si>
  <si>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</si>
  <si>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</si>
  <si>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</si>
  <si>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</si>
  <si>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</si>
  <si>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</si>
  <si>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</si>
  <si>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</si>
  <si>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</si>
  <si>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</si>
  <si>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</si>
  <si>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</si>
  <si>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</si>
  <si>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</si>
  <si>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</si>
  <si>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</si>
  <si>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</si>
  <si>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</si>
  <si>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</si>
  <si>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</si>
  <si>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</si>
  <si>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</si>
  <si>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</si>
  <si>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</si>
  <si>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</si>
  <si>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</si>
  <si>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</si>
  <si>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</si>
  <si>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</si>
  <si>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</si>
  <si>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</si>
  <si>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</si>
  <si>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</si>
  <si>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</si>
  <si>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</si>
  <si>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</si>
  <si>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</si>
  <si>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</si>
  <si>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</si>
  <si>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</si>
  <si>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</si>
  <si>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</si>
  <si>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</si>
  <si>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</si>
  <si>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</si>
  <si>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</si>
  <si>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</si>
  <si>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</si>
  <si>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</si>
  <si>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</si>
  <si>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</si>
  <si>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</si>
  <si>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</si>
  <si>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</si>
  <si>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</si>
  <si>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</si>
  <si>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</si>
  <si>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</si>
  <si>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</si>
  <si>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</si>
  <si>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</si>
  <si>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</si>
  <si>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</si>
  <si>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</si>
  <si>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</si>
  <si>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</si>
  <si>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</si>
  <si>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</si>
  <si>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</si>
  <si>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</si>
  <si>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</si>
  <si>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</si>
  <si>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</si>
  <si>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</si>
  <si>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</si>
  <si>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</si>
  <si>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</si>
  <si>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</si>
  <si>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</si>
  <si>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</si>
  <si>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</si>
  <si>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</si>
  <si>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</si>
  <si>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</si>
  <si>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</si>
  <si>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</si>
  <si>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</si>
  <si>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</si>
  <si>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</si>
  <si>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</si>
  <si>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</si>
  <si>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</si>
  <si>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</si>
  <si>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</si>
  <si>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</si>
  <si>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</si>
  <si>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</si>
  <si>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</si>
  <si>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</si>
  <si>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</si>
  <si>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</si>
  <si>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</si>
  <si>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</si>
  <si>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</si>
  <si>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</si>
  <si>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</si>
  <si>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</si>
  <si>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</si>
  <si>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</si>
  <si>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</si>
  <si>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</si>
  <si>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</si>
  <si>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</si>
  <si>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</si>
  <si>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</si>
  <si>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</si>
  <si>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</si>
  <si>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</si>
  <si>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</si>
  <si>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</si>
  <si>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</si>
  <si>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</si>
  <si>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</si>
  <si>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</si>
  <si>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</si>
  <si>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</si>
  <si>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</si>
  <si>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</si>
  <si>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</si>
  <si>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</si>
  <si>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</si>
  <si>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</si>
  <si>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</si>
  <si>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</si>
  <si>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</si>
  <si>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</si>
  <si>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</si>
  <si>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</si>
  <si>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</si>
  <si>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</si>
  <si>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</si>
  <si>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</si>
  <si>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</si>
  <si>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</si>
  <si>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</si>
  <si>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</si>
  <si>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</si>
  <si>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</si>
  <si>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</si>
  <si>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</si>
  <si>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</si>
  <si>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</si>
  <si>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</si>
  <si>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</si>
  <si>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</si>
  <si>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</si>
  <si>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</si>
  <si>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</si>
  <si>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</si>
  <si>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</si>
  <si>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</si>
  <si>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</si>
  <si>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</si>
  <si>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</si>
  <si>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</si>
  <si>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</si>
  <si>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</si>
  <si>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</si>
  <si>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</si>
  <si>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</si>
  <si>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</si>
  <si>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</si>
  <si>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</si>
  <si>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</si>
  <si>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</si>
  <si>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</si>
  <si>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</si>
  <si>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</si>
  <si>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</si>
  <si>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</si>
  <si>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</si>
  <si>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</si>
  <si>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</si>
  <si>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</si>
  <si>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</si>
  <si>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</si>
  <si>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</si>
  <si>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</si>
  <si>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</si>
  <si>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</si>
  <si>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</si>
  <si>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</si>
  <si>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</si>
  <si>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</si>
  <si>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</si>
  <si>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</si>
  <si>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</si>
  <si>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</si>
  <si>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</si>
  <si>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</si>
  <si>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</si>
  <si>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</si>
  <si>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</si>
  <si>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</si>
  <si>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</si>
  <si>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</si>
  <si>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</si>
  <si>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</si>
  <si>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</si>
  <si>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</si>
  <si>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</si>
  <si>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</si>
  <si>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</si>
  <si>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</si>
  <si>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</si>
  <si>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</si>
  <si>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</si>
  <si>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</si>
  <si>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</si>
  <si>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</si>
  <si>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</si>
  <si>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</si>
  <si>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</si>
  <si>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</si>
  <si>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</si>
  <si>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</si>
  <si>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</si>
  <si>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</si>
  <si>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</si>
  <si>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</si>
  <si>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</si>
  <si>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</si>
  <si>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</si>
  <si>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</si>
  <si>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</si>
  <si>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</si>
  <si>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</si>
  <si>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</si>
  <si>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</si>
  <si>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</si>
  <si>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</si>
  <si>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</si>
  <si>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</si>
  <si>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</si>
  <si>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</si>
  <si>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</si>
  <si>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</si>
  <si>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</si>
  <si>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</si>
  <si>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</si>
  <si>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</si>
  <si>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</si>
  <si>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</si>
  <si>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</si>
  <si>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</si>
  <si>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</si>
  <si>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</si>
  <si>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</si>
  <si>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</si>
  <si>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</si>
  <si>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</si>
  <si>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</si>
  <si>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</si>
  <si>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</si>
  <si>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</si>
  <si>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</si>
  <si>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</si>
  <si>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</si>
  <si>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</si>
  <si>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</si>
  <si>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</si>
  <si>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</si>
  <si>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</si>
  <si>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</si>
  <si>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</si>
  <si>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</si>
  <si>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</si>
  <si>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</si>
  <si>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</si>
  <si>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</si>
  <si>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</si>
  <si>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</si>
  <si>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</si>
  <si>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</si>
  <si>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</si>
  <si>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</si>
  <si>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</si>
  <si>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</si>
  <si>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</si>
  <si>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</si>
  <si>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</si>
  <si>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</si>
  <si>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</si>
  <si>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</si>
  <si>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</si>
  <si>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</si>
  <si>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</si>
  <si>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</si>
  <si>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</si>
  <si>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</si>
  <si>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</si>
  <si>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</si>
  <si>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</si>
  <si>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</si>
  <si>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</si>
  <si>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</si>
  <si>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</si>
  <si>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</si>
  <si>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</si>
  <si>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</si>
  <si>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</si>
  <si>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</si>
  <si>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</si>
  <si>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</si>
  <si>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</si>
  <si>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</si>
  <si>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</si>
  <si>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</si>
  <si>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</si>
  <si>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</si>
  <si>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</si>
  <si>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</si>
  <si>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</si>
  <si>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</si>
  <si>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</si>
  <si>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</si>
  <si>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</si>
  <si>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</si>
  <si>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</si>
  <si>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</si>
  <si>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</si>
  <si>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</si>
  <si>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</si>
  <si>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</si>
  <si>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</si>
  <si>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</si>
  <si>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</si>
  <si>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</si>
  <si>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</si>
  <si>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</si>
  <si>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</si>
  <si>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</si>
  <si>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</si>
  <si>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</si>
  <si>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</si>
  <si>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</si>
  <si>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</si>
  <si>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</si>
  <si>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</si>
  <si>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</si>
  <si>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</si>
  <si>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</si>
  <si>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</si>
  <si>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</si>
  <si>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</si>
  <si>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</si>
  <si>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</si>
  <si>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</si>
  <si>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</si>
  <si>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</si>
  <si>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</si>
  <si>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</si>
  <si>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</si>
  <si>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</si>
  <si>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</si>
  <si>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</si>
  <si>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</si>
  <si>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</si>
  <si>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</si>
  <si>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</si>
  <si>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</si>
  <si>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</si>
  <si>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</si>
  <si>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</si>
  <si>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</si>
  <si>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</si>
  <si>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</si>
  <si>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</si>
  <si>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</si>
  <si>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</si>
  <si>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</si>
  <si>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</si>
  <si>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</si>
  <si>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</si>
  <si>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</si>
  <si>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</si>
  <si>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</si>
  <si>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</si>
  <si>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</si>
  <si>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</si>
  <si>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</si>
  <si>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</si>
  <si>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</si>
  <si>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</si>
  <si>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</si>
  <si>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</si>
  <si>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</si>
  <si>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</si>
  <si>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</si>
  <si>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</si>
  <si>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</si>
  <si>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</si>
  <si>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</si>
  <si>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</si>
  <si>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</si>
  <si>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</si>
  <si>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</si>
  <si>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</si>
  <si>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</si>
  <si>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</si>
  <si>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</si>
  <si>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</si>
  <si>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</si>
  <si>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</si>
  <si>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</si>
  <si>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</si>
  <si>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</si>
  <si>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</si>
  <si>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</si>
  <si>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</si>
  <si>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</si>
  <si>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</si>
  <si>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</si>
  <si>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</si>
  <si>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</si>
  <si>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</si>
  <si>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</si>
  <si>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</si>
  <si>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</si>
  <si>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</si>
  <si>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</si>
  <si>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</si>
  <si>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</si>
  <si>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</si>
  <si>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</si>
  <si>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</si>
  <si>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</si>
  <si>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</si>
  <si>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</si>
  <si>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</si>
  <si>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</si>
  <si>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</si>
  <si>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</si>
  <si>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</si>
  <si>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</si>
  <si>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</si>
  <si>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</si>
  <si>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</si>
  <si>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</si>
  <si>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</si>
  <si>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</si>
  <si>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</si>
  <si>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</si>
  <si>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</si>
  <si>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</si>
  <si>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</si>
  <si>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</si>
  <si>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</si>
  <si>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</si>
  <si>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</si>
  <si>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</si>
  <si>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</si>
  <si>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</si>
  <si>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</si>
  <si>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</si>
  <si>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</si>
  <si>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</si>
  <si>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</si>
  <si>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</si>
  <si>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</si>
  <si>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</si>
  <si>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</si>
  <si>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</si>
  <si>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</si>
  <si>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</si>
  <si>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</si>
  <si>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</si>
  <si>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</si>
  <si>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</si>
  <si>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</si>
  <si>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</si>
  <si>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</si>
  <si>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</si>
  <si>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</si>
  <si>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</si>
  <si>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</si>
  <si>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</si>
  <si>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</si>
  <si>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</si>
  <si>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</si>
  <si>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</si>
  <si>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</si>
  <si>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</si>
  <si>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</si>
  <si>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</si>
  <si>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</si>
  <si>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</si>
  <si>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</si>
  <si>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</si>
  <si>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</si>
  <si>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</si>
  <si>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</si>
  <si>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</si>
  <si>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</si>
  <si>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</si>
  <si>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</si>
  <si>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</si>
  <si>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</si>
  <si>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</si>
  <si>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</si>
  <si>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</si>
  <si>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</si>
  <si>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</si>
  <si>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</si>
  <si>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</si>
  <si>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</si>
  <si>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</si>
  <si>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</si>
  <si>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</si>
  <si>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</si>
  <si>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</si>
  <si>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</si>
  <si>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</si>
  <si>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</si>
  <si>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</si>
  <si>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</si>
  <si>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</si>
  <si>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</si>
  <si>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</si>
  <si>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</si>
  <si>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</si>
  <si>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</si>
  <si>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</si>
  <si>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</si>
  <si>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</si>
  <si>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</si>
  <si>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</si>
  <si>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</si>
  <si>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</si>
  <si>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</si>
  <si>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</si>
  <si>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</si>
  <si>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</si>
  <si>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</si>
  <si>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</si>
  <si>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</si>
  <si>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</si>
  <si>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</si>
  <si>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</si>
  <si>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</si>
  <si>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</si>
  <si>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</si>
  <si>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</si>
  <si>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</si>
  <si>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</si>
  <si>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</si>
  <si>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</si>
  <si>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</si>
  <si>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</si>
  <si>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</si>
  <si>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</si>
  <si>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</si>
  <si>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</si>
  <si>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</si>
  <si>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</si>
  <si>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</si>
  <si>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</si>
  <si>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</si>
  <si>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</si>
  <si>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</si>
  <si>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</si>
  <si>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</si>
  <si>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</si>
  <si>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</si>
  <si>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</si>
  <si>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</si>
  <si>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</si>
  <si>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</si>
  <si>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</si>
  <si>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</si>
  <si>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</si>
  <si>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</si>
  <si>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</si>
  <si>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</si>
  <si>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</si>
  <si>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</si>
  <si>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</si>
  <si>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</si>
  <si>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</si>
  <si>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</si>
  <si>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</si>
  <si>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</si>
  <si>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</si>
  <si>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</si>
  <si>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</si>
  <si>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</si>
  <si>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</si>
  <si>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</si>
  <si>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</si>
  <si>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</si>
  <si>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</si>
  <si>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</si>
  <si>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</si>
  <si>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</si>
  <si>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</si>
  <si>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</si>
  <si>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</si>
  <si>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</si>
  <si>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</si>
  <si>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</si>
  <si>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</si>
  <si>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</si>
  <si>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</si>
  <si>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</si>
  <si>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</si>
  <si>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</si>
  <si>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</si>
  <si>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</si>
  <si>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</si>
  <si>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</si>
  <si>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</si>
  <si>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</si>
  <si>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</si>
  <si>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</si>
  <si>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</si>
  <si>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</si>
  <si>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</si>
  <si>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</si>
  <si>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</si>
  <si>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</si>
  <si>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</si>
  <si>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</si>
  <si>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</si>
  <si>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</si>
  <si>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</si>
  <si>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</si>
  <si>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</si>
  <si>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</si>
  <si>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</si>
  <si>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</si>
  <si>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</si>
  <si>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</si>
  <si>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</si>
  <si>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</si>
  <si>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</si>
  <si>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</si>
  <si>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</si>
  <si>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</si>
  <si>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</si>
  <si>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</si>
  <si>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</si>
  <si>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</si>
  <si>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</si>
  <si>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</si>
  <si>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</si>
  <si>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</si>
  <si>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</si>
  <si>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</si>
  <si>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</si>
  <si>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</si>
  <si>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</si>
  <si>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</si>
  <si>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</si>
  <si>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</si>
  <si>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</si>
  <si>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</si>
  <si>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</si>
  <si>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</si>
  <si>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</si>
  <si>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</si>
  <si>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</si>
  <si>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</si>
  <si>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</si>
  <si>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</si>
  <si>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</si>
  <si>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</si>
  <si>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</si>
  <si>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</si>
  <si>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</si>
  <si>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</si>
  <si>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</si>
  <si>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</si>
  <si>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</si>
  <si>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</si>
  <si>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</si>
  <si>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</si>
  <si>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</si>
  <si>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</si>
  <si>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</si>
  <si>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</si>
  <si>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</si>
  <si>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</si>
  <si>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</si>
  <si>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</si>
  <si>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</si>
  <si>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</si>
  <si>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</si>
  <si>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</si>
  <si>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</si>
  <si>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</si>
  <si>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</si>
  <si>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</si>
  <si>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</si>
  <si>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</si>
  <si>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</si>
  <si>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</si>
  <si>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</si>
  <si>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</si>
  <si>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</si>
  <si>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</si>
  <si>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</si>
  <si>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</si>
  <si>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</si>
  <si>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</si>
  <si>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</si>
  <si>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</si>
  <si>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</si>
  <si>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</si>
  <si>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</si>
  <si>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</si>
  <si>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</si>
  <si>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</si>
  <si>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</si>
  <si>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</si>
  <si>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</si>
  <si>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</si>
  <si>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</si>
  <si>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</si>
  <si>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</si>
  <si>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</si>
  <si>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</si>
  <si>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</si>
  <si>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</si>
  <si>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</si>
  <si>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</si>
  <si>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</si>
  <si>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</si>
  <si>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</si>
  <si>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</si>
  <si>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</si>
  <si>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</si>
  <si>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</si>
  <si>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</si>
  <si>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</si>
  <si>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</si>
  <si>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</si>
  <si>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</si>
  <si>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</si>
  <si>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</si>
  <si>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</si>
  <si>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</si>
  <si>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</si>
  <si>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</si>
  <si>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</si>
  <si>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</si>
  <si>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</si>
  <si>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</si>
  <si>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</si>
  <si>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</si>
  <si>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</si>
  <si>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</si>
  <si>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</si>
  <si>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</si>
  <si>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</si>
  <si>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</si>
  <si>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</si>
  <si>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</si>
  <si>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</si>
  <si>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</si>
  <si>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</si>
  <si>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</si>
  <si>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</si>
  <si>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</si>
  <si>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</si>
  <si>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</si>
  <si>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</si>
  <si>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</si>
  <si>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</si>
  <si>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</si>
  <si>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</si>
  <si>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</si>
  <si>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</si>
  <si>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</si>
  <si>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</si>
  <si>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</si>
  <si>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</si>
  <si>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</si>
  <si>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</si>
  <si>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</si>
  <si>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</si>
  <si>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</si>
  <si>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</si>
  <si>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</si>
  <si>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</si>
  <si>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</si>
  <si>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</si>
  <si>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</si>
  <si>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</si>
  <si>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</si>
  <si>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</si>
  <si>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</si>
  <si>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</si>
  <si>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</si>
  <si>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</si>
  <si>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</si>
  <si>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</si>
  <si>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</si>
  <si>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</si>
  <si>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</si>
  <si>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</si>
  <si>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</si>
  <si>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</si>
  <si>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</si>
  <si>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</si>
  <si>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</si>
  <si>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</si>
  <si>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</si>
  <si>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</si>
  <si>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</si>
  <si>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</si>
  <si>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</si>
  <si>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</si>
  <si>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</si>
  <si>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</si>
  <si>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</si>
  <si>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</si>
  <si>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</si>
  <si>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</si>
  <si>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</si>
  <si>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</si>
  <si>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</si>
  <si>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</si>
  <si>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</si>
  <si>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</si>
  <si>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</si>
  <si>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</si>
  <si>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</si>
  <si>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</si>
  <si>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</si>
  <si>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</si>
  <si>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</si>
  <si>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</si>
  <si>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</si>
  <si>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</si>
  <si>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</si>
  <si>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</si>
  <si>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</si>
  <si>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</si>
  <si>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</si>
  <si>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</si>
  <si>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</si>
  <si>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</si>
  <si>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</si>
  <si>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</si>
  <si>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</si>
  <si>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</si>
  <si>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</si>
  <si>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</si>
  <si>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</si>
  <si>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</si>
  <si>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</si>
  <si>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</si>
  <si>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</si>
  <si>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</si>
  <si>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</si>
  <si>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</si>
  <si>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</si>
  <si>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</si>
  <si>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</si>
  <si>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</si>
  <si>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</si>
  <si>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</si>
  <si>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</si>
  <si>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</si>
  <si>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</si>
  <si>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</si>
  <si>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</si>
  <si>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</si>
  <si>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</si>
  <si>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</si>
  <si>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</si>
  <si>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</si>
  <si>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</si>
  <si>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</si>
  <si>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</si>
  <si>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</si>
  <si>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</si>
  <si>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</si>
  <si>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</si>
  <si>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</si>
  <si>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</si>
  <si>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</si>
  <si>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</si>
  <si>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</si>
  <si>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</si>
  <si>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</si>
  <si>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</si>
  <si>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</si>
  <si>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</si>
  <si>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</si>
  <si>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</si>
  <si>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</si>
  <si>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</si>
  <si>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</si>
  <si>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</si>
  <si>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</si>
  <si>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</si>
  <si>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</si>
  <si>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</si>
  <si>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</si>
  <si>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</si>
  <si>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</si>
  <si>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</si>
  <si>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</si>
  <si>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</si>
  <si>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</si>
  <si>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</si>
  <si>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</si>
  <si>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</si>
  <si>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</si>
  <si>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</si>
  <si>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</si>
  <si>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</si>
  <si>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</si>
  <si>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</si>
  <si>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</si>
  <si>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</si>
  <si>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</si>
  <si>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</si>
  <si>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</si>
  <si>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</si>
  <si>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</si>
  <si>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</si>
  <si>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</si>
  <si>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</si>
  <si>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</si>
  <si>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</si>
  <si>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</si>
  <si>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</si>
  <si>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</si>
  <si>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</si>
  <si>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</si>
  <si>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</si>
  <si>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</si>
  <si>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</si>
  <si>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</si>
  <si>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</si>
  <si>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</si>
  <si>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</si>
  <si>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</si>
  <si>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</si>
  <si>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</si>
  <si>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</si>
  <si>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</si>
  <si>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</si>
  <si>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</si>
  <si>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</si>
  <si>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</si>
  <si>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</si>
  <si>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</si>
  <si>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</si>
  <si>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</si>
  <si>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</si>
  <si>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</si>
  <si>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</si>
  <si>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</si>
  <si>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</si>
  <si>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</si>
  <si>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</si>
  <si>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</si>
  <si>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</si>
  <si>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</si>
  <si>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</si>
  <si>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</si>
  <si>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</si>
  <si>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</si>
  <si>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</si>
  <si>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</si>
  <si>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</si>
  <si>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</si>
  <si>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</si>
  <si>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</si>
  <si>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</si>
  <si>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</si>
  <si>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</si>
  <si>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</si>
  <si>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</si>
  <si>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</si>
  <si>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</si>
  <si>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</si>
  <si>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</si>
  <si>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</si>
  <si>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</si>
  <si>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</si>
  <si>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</si>
  <si>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</si>
  <si>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</si>
  <si>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</si>
  <si>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</si>
  <si>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</si>
  <si>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</si>
  <si>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</si>
  <si>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</si>
  <si>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</si>
  <si>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</si>
  <si>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</si>
  <si>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</si>
  <si>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</si>
  <si>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</si>
  <si>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</si>
  <si>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</si>
  <si>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</si>
  <si>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</si>
  <si>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</si>
  <si>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</si>
  <si>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</si>
  <si>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</si>
  <si>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</si>
  <si>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</si>
  <si>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</si>
  <si>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</si>
  <si>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</si>
  <si>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</si>
  <si>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</si>
  <si>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</si>
  <si>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</si>
  <si>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</si>
  <si>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</si>
  <si>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</si>
  <si>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</si>
  <si>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</si>
  <si>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</si>
  <si>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</si>
  <si>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</si>
  <si>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</si>
  <si>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</si>
  <si>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</si>
  <si>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</si>
  <si>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</si>
  <si>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</si>
  <si>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</si>
  <si>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</si>
  <si>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</si>
  <si>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</si>
  <si>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</si>
  <si>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</si>
  <si>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</si>
  <si>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</si>
  <si>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</si>
  <si>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</si>
  <si>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</si>
  <si>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</si>
  <si>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</si>
  <si>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</si>
  <si>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</si>
  <si>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</si>
  <si>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</si>
  <si>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</si>
  <si>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</si>
  <si>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</si>
  <si>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</si>
  <si>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</si>
  <si>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</si>
  <si>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</si>
  <si>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</si>
  <si>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</si>
  <si>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</si>
  <si>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</si>
  <si>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</si>
  <si>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</si>
  <si>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</si>
  <si>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</si>
  <si>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</si>
  <si>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</si>
  <si>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</si>
  <si>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</si>
  <si>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</si>
  <si>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</si>
  <si>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</si>
  <si>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</si>
  <si>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</si>
  <si>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</si>
  <si>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</si>
  <si>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</si>
  <si>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</si>
  <si>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</si>
  <si>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</si>
  <si>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</si>
  <si>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</si>
  <si>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</si>
  <si>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</si>
  <si>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</si>
  <si>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</si>
  <si>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</si>
  <si>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</si>
  <si>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</si>
  <si>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</si>
  <si>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</si>
  <si>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</si>
  <si>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</si>
  <si>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</si>
  <si>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</si>
  <si>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</si>
  <si>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</si>
  <si>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</si>
  <si>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</si>
  <si>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</si>
  <si>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</si>
  <si>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</si>
  <si>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</si>
  <si>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</si>
  <si>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</si>
  <si>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</si>
  <si>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</si>
  <si>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</si>
  <si>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</si>
  <si>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</si>
  <si>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</si>
  <si>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</si>
  <si>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</si>
  <si>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</si>
  <si>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</si>
  <si>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</si>
  <si>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</si>
  <si>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</si>
  <si>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</si>
  <si>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</si>
  <si>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</si>
  <si>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</si>
  <si>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</si>
  <si>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</si>
  <si>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</si>
  <si>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</si>
  <si>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</si>
  <si>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</si>
  <si>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</si>
  <si>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</si>
  <si>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</si>
  <si>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</si>
  <si>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</si>
  <si>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</si>
  <si>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</si>
  <si>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</si>
  <si>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</si>
  <si>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</si>
  <si>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</si>
  <si>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</si>
  <si>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</si>
  <si>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</si>
  <si>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</si>
  <si>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</si>
  <si>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</si>
  <si>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</si>
  <si>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</si>
  <si>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</si>
  <si>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</si>
  <si>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</si>
  <si>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</si>
  <si>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</si>
  <si>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</si>
  <si>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</si>
  <si>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</si>
  <si>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</si>
  <si>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</si>
  <si>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</si>
  <si>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</si>
  <si>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</si>
  <si>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</si>
  <si>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</si>
  <si>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</si>
  <si>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</si>
  <si>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</si>
  <si>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</si>
  <si>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</si>
  <si>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</si>
  <si>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</si>
  <si>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</si>
  <si>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</si>
  <si>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</si>
  <si>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</si>
  <si>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</si>
  <si>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</si>
  <si>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</si>
  <si>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</si>
  <si>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</si>
  <si>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</si>
  <si>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</si>
  <si>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</si>
  <si>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</si>
  <si>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</si>
  <si>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</si>
  <si>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</si>
  <si>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</si>
  <si>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</si>
  <si>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</si>
  <si>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</si>
  <si>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</si>
  <si>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</si>
  <si>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</si>
  <si>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</si>
  <si>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</si>
  <si>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</si>
  <si>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</si>
  <si>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</si>
  <si>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</si>
  <si>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</si>
  <si>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</si>
  <si>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</si>
  <si>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</si>
  <si>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</si>
  <si>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</si>
  <si>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</si>
  <si>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</si>
  <si>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</si>
  <si>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</si>
  <si>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</si>
  <si>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</si>
  <si>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</si>
  <si>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</si>
  <si>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</si>
  <si>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</si>
  <si>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</si>
  <si>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</si>
  <si>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</si>
  <si>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</si>
  <si>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</si>
  <si>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</si>
  <si>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</si>
  <si>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</si>
  <si>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</si>
  <si>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</si>
  <si>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</si>
  <si>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</si>
  <si>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</si>
  <si>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</si>
  <si>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</si>
  <si>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</si>
  <si>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</si>
  <si>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</si>
  <si>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</si>
  <si>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</si>
  <si>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</si>
  <si>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</si>
  <si>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</si>
  <si>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</si>
  <si>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</si>
  <si>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</si>
  <si>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</si>
  <si>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</si>
  <si>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</si>
  <si>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</si>
  <si>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</si>
  <si>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</si>
  <si>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</si>
  <si>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</si>
  <si>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</si>
  <si>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</si>
  <si>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</si>
  <si>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</si>
  <si>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</si>
  <si>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</si>
  <si>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</si>
  <si>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</si>
  <si>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</si>
  <si>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</si>
  <si>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</si>
  <si>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</si>
  <si>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</si>
  <si>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</si>
  <si>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</si>
  <si>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</si>
  <si>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</si>
  <si>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</si>
  <si>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</si>
  <si>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</si>
  <si>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</si>
  <si>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</si>
  <si>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</si>
  <si>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</si>
  <si>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</si>
  <si>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</si>
  <si>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</si>
  <si>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</si>
  <si>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</si>
  <si>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</si>
  <si>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</si>
  <si>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</si>
  <si>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</si>
  <si>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</si>
  <si>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</si>
  <si>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</si>
  <si>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</si>
  <si>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</si>
  <si>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</si>
  <si>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</si>
  <si>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</si>
  <si>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</si>
  <si>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</si>
  <si>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</si>
  <si>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</si>
  <si>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</si>
  <si>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</si>
  <si>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</si>
  <si>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</si>
  <si>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</si>
  <si>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</si>
  <si>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</si>
  <si>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</si>
  <si>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</si>
  <si>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</si>
  <si>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</si>
  <si>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</si>
  <si>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</si>
  <si>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</si>
  <si>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</si>
  <si>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</si>
  <si>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</si>
  <si>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</si>
  <si>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</si>
  <si>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</si>
  <si>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</si>
  <si>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</si>
  <si>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</si>
  <si>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</si>
  <si>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</si>
  <si>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</si>
  <si>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</si>
  <si>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</si>
  <si>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</si>
  <si>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</si>
  <si>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</si>
  <si>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</si>
  <si>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</si>
  <si>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</si>
  <si>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</si>
  <si>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</si>
  <si>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</si>
  <si>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</si>
  <si>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</si>
  <si>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</si>
  <si>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</si>
  <si>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</si>
  <si>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</si>
  <si>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</si>
  <si>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</si>
  <si>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</si>
  <si>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</si>
  <si>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</si>
  <si>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</si>
  <si>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</si>
  <si>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</si>
  <si>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</si>
  <si>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</si>
  <si>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</si>
  <si>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</si>
  <si>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</si>
  <si>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</si>
  <si>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</si>
  <si>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</si>
  <si>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</si>
  <si>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</si>
  <si>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</si>
  <si>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</si>
  <si>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</si>
  <si>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</si>
  <si>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</si>
  <si>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</si>
  <si>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</si>
  <si>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</si>
  <si>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</si>
  <si>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</si>
  <si>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</si>
  <si>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</si>
  <si>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</si>
  <si>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</si>
  <si>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</si>
  <si>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</si>
  <si>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</si>
  <si>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</si>
  <si>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</si>
  <si>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</si>
  <si>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</si>
  <si>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</si>
  <si>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</si>
  <si>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</si>
  <si>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</si>
  <si>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</si>
  <si>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</si>
  <si>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</si>
  <si>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</si>
  <si>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</si>
  <si>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</si>
  <si>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</si>
  <si>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</si>
  <si>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</si>
  <si>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</si>
  <si>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</si>
  <si>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</si>
  <si>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</si>
  <si>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</si>
  <si>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</si>
  <si>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</si>
  <si>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</si>
  <si>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</si>
  <si>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</si>
  <si>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</si>
  <si>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</si>
  <si>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</si>
  <si>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</si>
  <si>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</si>
  <si>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</si>
  <si>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</si>
  <si>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</si>
  <si>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</si>
  <si>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</si>
  <si>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</si>
  <si>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</si>
  <si>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</si>
  <si>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</si>
  <si>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</si>
  <si>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</si>
  <si>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</si>
  <si>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</si>
  <si>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</si>
  <si>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</si>
  <si>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</si>
  <si>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</si>
  <si>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</si>
  <si>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</si>
  <si>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</si>
  <si>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</si>
  <si>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</si>
  <si>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</si>
  <si>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</si>
  <si>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</si>
  <si>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</si>
  <si>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</si>
  <si>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</si>
  <si>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</si>
  <si>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</si>
  <si>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</si>
  <si>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</si>
  <si>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</si>
  <si>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</si>
  <si>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</si>
  <si>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</si>
  <si>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</si>
  <si>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</si>
  <si>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</si>
  <si>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</si>
  <si>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</si>
  <si>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</si>
  <si>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</si>
  <si>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</si>
  <si>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</si>
  <si>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</si>
  <si>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</si>
  <si>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</si>
  <si>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</si>
  <si>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</si>
  <si>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</si>
  <si>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</si>
  <si>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</si>
  <si>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</si>
  <si>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</si>
  <si>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</si>
  <si>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</si>
  <si>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</si>
  <si>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</si>
  <si>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</si>
  <si>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</si>
  <si>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</si>
  <si>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</si>
  <si>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</si>
  <si>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</si>
  <si>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</si>
  <si>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</si>
  <si>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</si>
  <si>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</si>
  <si>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</si>
  <si>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</si>
  <si>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</si>
  <si>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</si>
  <si>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</si>
  <si>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</si>
  <si>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</si>
  <si>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</si>
  <si>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</si>
  <si>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</si>
  <si>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</si>
  <si>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</si>
  <si>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</si>
  <si>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</si>
  <si>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</si>
  <si>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</si>
  <si>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</si>
  <si>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</si>
  <si>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</si>
  <si>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</si>
  <si>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</si>
  <si>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</si>
  <si>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</si>
  <si>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</si>
  <si>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</si>
  <si>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</si>
  <si>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</si>
  <si>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</si>
  <si>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</si>
  <si>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</si>
  <si>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</si>
  <si>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</si>
  <si>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</si>
  <si>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</si>
  <si>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</si>
  <si>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</si>
  <si>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</si>
  <si>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</si>
  <si>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</si>
  <si>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</si>
  <si>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</si>
  <si>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</si>
  <si>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</si>
  <si>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</si>
  <si>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</si>
  <si>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</si>
  <si>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</si>
  <si>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</si>
  <si>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</si>
  <si>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</si>
  <si>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</si>
  <si>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</si>
  <si>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</si>
  <si>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</si>
  <si>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</si>
  <si>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</si>
  <si>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</si>
  <si>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</si>
  <si>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</si>
  <si>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</si>
  <si>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</si>
  <si>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</si>
  <si>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</si>
  <si>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</si>
  <si>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</si>
  <si>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</si>
  <si>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</si>
  <si>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</si>
  <si>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</si>
  <si>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</si>
  <si>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</si>
  <si>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</si>
  <si>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</si>
  <si>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</si>
  <si>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</si>
  <si>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</si>
  <si>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</si>
  <si>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</si>
  <si>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</si>
  <si>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</si>
  <si>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</si>
  <si>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</si>
  <si>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</si>
  <si>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</si>
  <si>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</si>
  <si>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</si>
  <si>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</si>
  <si>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</si>
  <si>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</si>
  <si>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</si>
  <si>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</si>
  <si>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</si>
  <si>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</si>
  <si>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</si>
  <si>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</si>
  <si>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</si>
  <si>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</si>
  <si>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</si>
  <si>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</si>
  <si>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</si>
  <si>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</si>
  <si>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</si>
  <si>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</si>
  <si>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</si>
  <si>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</si>
  <si>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</si>
  <si>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</si>
  <si>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</si>
  <si>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</si>
  <si>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</si>
  <si>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</si>
  <si>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</si>
  <si>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</si>
  <si>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</si>
  <si>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</si>
  <si>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</si>
  <si>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</si>
  <si>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</si>
  <si>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</si>
  <si>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</si>
  <si>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</si>
  <si>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</si>
  <si>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</si>
  <si>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</si>
  <si>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</si>
  <si>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</si>
  <si>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</si>
  <si>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</si>
  <si>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</si>
  <si>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</si>
  <si>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</si>
  <si>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</si>
  <si>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</si>
  <si>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</si>
  <si>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</si>
  <si>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</si>
  <si>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</si>
  <si>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</si>
  <si>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</si>
  <si>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</si>
  <si>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</si>
  <si>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</si>
  <si>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</si>
  <si>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</si>
  <si>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</si>
  <si>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</si>
  <si>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</si>
  <si>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</si>
  <si>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</si>
  <si>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</si>
  <si>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</si>
  <si>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</si>
  <si>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</si>
  <si>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</si>
  <si>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</si>
  <si>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</si>
  <si>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</si>
  <si>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</si>
  <si>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</si>
  <si>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</si>
  <si>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</si>
  <si>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</si>
  <si>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</si>
  <si>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</si>
  <si>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</si>
  <si>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</si>
  <si>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</si>
  <si>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</si>
  <si>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</si>
  <si>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</si>
  <si>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</si>
  <si>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</si>
  <si>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</si>
  <si>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</si>
  <si>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</si>
  <si>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</si>
  <si>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</si>
  <si>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</si>
  <si>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</si>
  <si>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</si>
  <si>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</si>
  <si>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</si>
  <si>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</si>
  <si>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</si>
  <si>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</si>
  <si>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</si>
  <si>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</si>
  <si>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</si>
  <si>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</si>
  <si>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</si>
  <si>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</si>
  <si>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</si>
  <si>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</si>
  <si>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</si>
  <si>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</si>
  <si>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</si>
  <si>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</si>
  <si>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</si>
  <si>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</si>
  <si>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</si>
  <si>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</si>
  <si>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</si>
  <si>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</si>
  <si>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</si>
  <si>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</si>
  <si>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</si>
  <si>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</si>
  <si>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</si>
  <si>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</si>
  <si>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</si>
  <si>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</si>
  <si>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</si>
  <si>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</si>
  <si>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</si>
  <si>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</si>
  <si>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</si>
  <si>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</si>
  <si>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</si>
  <si>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</si>
  <si>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</si>
  <si>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</si>
  <si>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</si>
  <si>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</si>
  <si>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</si>
  <si>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</si>
  <si>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</si>
  <si>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</si>
  <si>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</si>
  <si>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</si>
  <si>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</si>
  <si>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</si>
  <si>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</si>
  <si>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</si>
  <si>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</si>
  <si>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</si>
  <si>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</si>
  <si>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</si>
  <si>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</si>
  <si>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</si>
  <si>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</si>
  <si>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</si>
  <si>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</si>
  <si>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</si>
  <si>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</si>
  <si>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</si>
  <si>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</si>
  <si>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</si>
  <si>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</si>
  <si>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</si>
  <si>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</si>
  <si>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</si>
  <si>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</si>
  <si>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</si>
  <si>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</si>
  <si>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</si>
  <si>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</si>
  <si>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</si>
  <si>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</si>
  <si>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</si>
  <si>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</si>
  <si>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</si>
  <si>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</si>
  <si>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</si>
  <si>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</si>
  <si>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</si>
  <si>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</si>
  <si>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</si>
  <si>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</si>
  <si>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</si>
  <si>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</si>
  <si>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</si>
  <si>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</si>
  <si>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</si>
  <si>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</si>
  <si>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</si>
  <si>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</si>
  <si>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</si>
  <si>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</si>
  <si>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</si>
  <si>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</si>
  <si>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</si>
  <si>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</si>
  <si>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</si>
  <si>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</si>
  <si>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</si>
  <si>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</si>
  <si>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</si>
  <si>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</si>
  <si>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</si>
  <si>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</si>
  <si>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</si>
  <si>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</si>
  <si>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</si>
  <si>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</si>
  <si>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</si>
  <si>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</si>
  <si>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</si>
  <si>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</si>
  <si>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</si>
  <si>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</si>
  <si>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</si>
  <si>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</si>
  <si>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</si>
  <si>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</si>
  <si>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</si>
  <si>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</si>
  <si>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</si>
  <si>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</si>
  <si>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</si>
  <si>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</si>
  <si>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</si>
  <si>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</si>
  <si>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</si>
  <si>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</si>
  <si>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</si>
  <si>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</si>
  <si>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</si>
  <si>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</si>
  <si>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</si>
  <si>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</si>
  <si>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</si>
  <si>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</si>
  <si>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</si>
  <si>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</si>
  <si>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</si>
  <si>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</si>
  <si>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</si>
  <si>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</si>
  <si>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</si>
  <si>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</si>
  <si>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</si>
  <si>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</si>
  <si>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</si>
  <si>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</si>
  <si>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</si>
  <si>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</si>
  <si>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</si>
  <si>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</si>
  <si>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</si>
  <si>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</si>
  <si>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</si>
  <si>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</si>
  <si>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</si>
  <si>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</si>
  <si>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</si>
  <si>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</si>
  <si>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</si>
  <si>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</si>
  <si>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</si>
  <si>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</si>
  <si>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</si>
  <si>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</si>
  <si>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</si>
  <si>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</si>
  <si>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</si>
  <si>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</si>
  <si>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</si>
  <si>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</si>
  <si>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</si>
  <si>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</si>
  <si>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</si>
  <si>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</si>
  <si>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</si>
  <si>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</si>
  <si>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</si>
  <si>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</si>
  <si>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</si>
  <si>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</si>
  <si>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</si>
  <si>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</si>
  <si>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</si>
  <si>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</si>
  <si>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</si>
  <si>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</si>
  <si>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</si>
  <si>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</si>
  <si>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</si>
  <si>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</si>
  <si>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</si>
  <si>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</si>
  <si>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</si>
  <si>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</si>
  <si>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</si>
  <si>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</si>
  <si>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</si>
  <si>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</si>
  <si>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</si>
  <si>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</si>
  <si>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</si>
  <si>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</si>
  <si>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</si>
  <si>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</si>
  <si>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</si>
  <si>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</si>
  <si>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</si>
  <si>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</si>
  <si>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</si>
  <si>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</si>
  <si>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</si>
  <si>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</si>
  <si>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</si>
  <si>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</si>
  <si>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</si>
  <si>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</si>
  <si>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</si>
  <si>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</si>
  <si>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</si>
  <si>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</si>
  <si>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</si>
  <si>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</si>
  <si>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</si>
  <si>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</si>
  <si>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</si>
  <si>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</si>
  <si>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</si>
  <si>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</si>
  <si>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</si>
  <si>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</si>
  <si>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</si>
  <si>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</si>
  <si>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</si>
  <si>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</si>
  <si>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</si>
  <si>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</si>
  <si>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</si>
  <si>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</si>
  <si>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</si>
  <si>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</si>
  <si>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</si>
  <si>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</si>
  <si>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</si>
  <si>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</si>
  <si>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</si>
  <si>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</si>
  <si>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</si>
  <si>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</si>
  <si>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</si>
  <si>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</si>
  <si>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</si>
  <si>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</si>
  <si>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</si>
  <si>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</si>
  <si>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</si>
  <si>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</si>
  <si>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</si>
  <si>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</si>
  <si>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</si>
  <si>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</si>
  <si>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</si>
  <si>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</si>
  <si>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</si>
  <si>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</si>
  <si>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</si>
  <si>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</si>
  <si>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</si>
  <si>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</si>
  <si>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</si>
  <si>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</si>
  <si>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</si>
  <si>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</si>
  <si>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</si>
  <si>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</si>
  <si>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</si>
  <si>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</si>
  <si>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</si>
  <si>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</si>
  <si>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</si>
  <si>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</si>
  <si>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</si>
  <si>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</si>
  <si>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</si>
  <si>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</si>
  <si>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</si>
  <si>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</si>
  <si>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</si>
  <si>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</si>
  <si>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</si>
  <si>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</si>
  <si>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</si>
  <si>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</si>
  <si>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</si>
  <si>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</si>
  <si>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</si>
  <si>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</si>
  <si>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</si>
  <si>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</si>
  <si>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</si>
  <si>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</si>
  <si>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</si>
  <si>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</si>
  <si>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</si>
  <si>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</si>
  <si>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</si>
  <si>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</si>
  <si>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</si>
  <si>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</si>
  <si>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</si>
  <si>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</si>
  <si>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</si>
  <si>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</si>
  <si>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</si>
  <si>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</si>
  <si>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</si>
  <si>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</si>
  <si>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</si>
  <si>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</si>
  <si>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</si>
  <si>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</si>
  <si>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</si>
  <si>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</si>
  <si>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</si>
  <si>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</si>
  <si>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</si>
  <si>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</si>
  <si>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</si>
  <si>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</si>
  <si>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</si>
  <si>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</si>
  <si>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</si>
  <si>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</si>
  <si>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</si>
  <si>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</si>
  <si>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</si>
  <si>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</si>
  <si>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</si>
  <si>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</si>
  <si>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</si>
  <si>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</si>
  <si>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</si>
  <si>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</si>
  <si>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</si>
  <si>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</si>
  <si>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</si>
  <si>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</si>
  <si>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</si>
  <si>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</si>
  <si>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</si>
  <si>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</si>
  <si>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</si>
  <si>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</si>
  <si>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</si>
  <si>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</si>
  <si>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</si>
  <si>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</si>
  <si>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</si>
  <si>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</si>
  <si>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</si>
  <si>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</si>
  <si>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</si>
  <si>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</si>
  <si>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</si>
  <si>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</si>
  <si>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</si>
  <si>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</si>
  <si>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</si>
  <si>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</si>
  <si>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</si>
  <si>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</si>
  <si>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</si>
  <si>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</si>
  <si>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</si>
  <si>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</si>
  <si>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</si>
  <si>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</si>
  <si>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</si>
  <si>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</si>
  <si>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</si>
  <si>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</si>
  <si>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</si>
  <si>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</si>
  <si>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</si>
  <si>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</si>
  <si>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</si>
  <si>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</si>
  <si>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</si>
  <si>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</si>
  <si>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</si>
  <si>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</si>
  <si>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</si>
  <si>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</si>
  <si>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</si>
  <si>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</si>
  <si>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</si>
  <si>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</si>
  <si>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</si>
  <si>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</si>
  <si>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</si>
  <si>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</si>
  <si>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</si>
  <si>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</si>
  <si>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</si>
  <si>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</si>
  <si>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</si>
  <si>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</si>
  <si>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</si>
  <si>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</si>
  <si>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</si>
  <si>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</si>
  <si>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</si>
  <si>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</si>
  <si>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</si>
  <si>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</si>
  <si>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</si>
  <si>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</si>
  <si>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</si>
  <si>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</si>
  <si>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</si>
  <si>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</si>
  <si>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</si>
  <si>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</si>
  <si>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</si>
  <si>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</si>
  <si>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</si>
  <si>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</si>
  <si>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</si>
  <si>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</si>
  <si>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</si>
  <si>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</si>
  <si>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</si>
  <si>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</si>
  <si>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</si>
  <si>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</si>
  <si>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</si>
  <si>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</si>
  <si>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</si>
  <si>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</si>
  <si>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</si>
  <si>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</si>
  <si>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</si>
  <si>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</si>
  <si>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</si>
  <si>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</si>
  <si>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</si>
  <si>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</si>
  <si>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</si>
  <si>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</si>
  <si>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</si>
  <si>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</si>
  <si>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</si>
  <si>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</si>
  <si>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</si>
  <si>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</si>
  <si>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</si>
  <si>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</si>
  <si>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</si>
  <si>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</si>
  <si>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</si>
  <si>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</si>
  <si>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</si>
  <si>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</si>
  <si>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</si>
  <si>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</si>
  <si>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</si>
  <si>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</si>
  <si>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</si>
  <si>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</si>
  <si>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</si>
  <si>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</si>
  <si>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</si>
  <si>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</si>
  <si>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</si>
  <si>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</si>
  <si>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</si>
  <si>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</si>
  <si>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</si>
  <si>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</si>
  <si>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</si>
  <si>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</si>
  <si>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</si>
  <si>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</si>
  <si>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</si>
  <si>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</si>
  <si>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</si>
  <si>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</si>
  <si>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</si>
  <si>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</si>
  <si>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</si>
  <si>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</si>
  <si>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</si>
  <si>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</si>
  <si>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</si>
  <si>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</si>
  <si>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</si>
  <si>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</si>
  <si>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</si>
  <si>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</si>
  <si>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</si>
  <si>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</si>
  <si>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</si>
  <si>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</si>
  <si>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</si>
  <si>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</si>
  <si>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</si>
  <si>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</si>
  <si>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</si>
  <si>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</si>
  <si>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</si>
  <si>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</si>
  <si>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</si>
  <si>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</si>
  <si>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</si>
  <si>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</si>
  <si>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</si>
  <si>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</si>
  <si>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</si>
  <si>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</si>
  <si>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</si>
  <si>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</si>
  <si>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</si>
  <si>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</si>
  <si>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</si>
  <si>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</si>
  <si>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</si>
  <si>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</si>
  <si>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</si>
  <si>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</si>
  <si>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</si>
  <si>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</si>
  <si>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</si>
  <si>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</si>
  <si>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</si>
  <si>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</si>
  <si>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</si>
  <si>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</si>
  <si>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</si>
  <si>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</si>
  <si>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</si>
  <si>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</si>
  <si>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</si>
  <si>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</si>
  <si>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</si>
  <si>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</si>
  <si>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</si>
  <si>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</si>
  <si>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</si>
  <si>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</si>
  <si>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</si>
  <si>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</si>
  <si>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</si>
  <si>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</si>
  <si>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</si>
  <si>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</si>
  <si>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</si>
  <si>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</si>
  <si>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</si>
  <si>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</si>
  <si>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</si>
  <si>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</si>
  <si>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</si>
  <si>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</si>
  <si>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</si>
  <si>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</si>
  <si>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</si>
  <si>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</si>
  <si>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</si>
  <si>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</si>
  <si>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</si>
  <si>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</si>
  <si>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</si>
  <si>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</si>
  <si>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</si>
  <si>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</si>
  <si>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</si>
  <si>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</si>
  <si>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</si>
  <si>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</si>
  <si>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</si>
  <si>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</si>
  <si>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</si>
  <si>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</si>
  <si>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</si>
  <si>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</si>
  <si>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</si>
  <si>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</si>
  <si>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</si>
  <si>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</si>
  <si>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</si>
  <si>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</si>
  <si>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</si>
  <si>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</si>
  <si>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</si>
  <si>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</si>
  <si>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</si>
  <si>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</si>
  <si>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</si>
  <si>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</si>
  <si>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</si>
  <si>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</si>
  <si>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</si>
  <si>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</si>
  <si>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</si>
  <si>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</si>
  <si>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</si>
  <si>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</si>
  <si>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</si>
  <si>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</si>
  <si>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</si>
  <si>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</si>
  <si>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</si>
  <si>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</si>
  <si>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</si>
  <si>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</si>
  <si>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</si>
  <si>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</si>
  <si>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</si>
  <si>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</si>
  <si>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</si>
  <si>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</si>
  <si>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</si>
  <si>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</si>
  <si>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</si>
  <si>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</si>
  <si>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</si>
  <si>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</si>
  <si>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</si>
  <si>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</si>
  <si>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</si>
  <si>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</si>
  <si>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</si>
  <si>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</si>
  <si>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</si>
  <si>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</si>
  <si>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</si>
  <si>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</si>
  <si>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</si>
  <si>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</si>
  <si>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</si>
  <si>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</si>
  <si>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</si>
  <si>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</si>
  <si>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</si>
  <si>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</si>
  <si>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</si>
  <si>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</si>
  <si>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</si>
  <si>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</si>
  <si>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</si>
  <si>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</si>
  <si>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</si>
  <si>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</si>
  <si>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</si>
  <si>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</si>
  <si>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</si>
  <si>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</si>
  <si>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</si>
  <si>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</si>
  <si>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</si>
  <si>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</si>
  <si>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</si>
  <si>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</si>
  <si>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</si>
  <si>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</si>
  <si>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</si>
  <si>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</si>
  <si>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</si>
  <si>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</si>
  <si>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</si>
  <si>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</si>
  <si>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</si>
  <si>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</si>
  <si>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</si>
  <si>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</si>
  <si>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</si>
  <si>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</si>
  <si>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</si>
  <si>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</si>
  <si>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</si>
  <si>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</si>
  <si>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</si>
  <si>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</si>
  <si>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</si>
  <si>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</si>
  <si>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</si>
  <si>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</si>
  <si>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</si>
  <si>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</si>
  <si>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</si>
  <si>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</si>
  <si>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</si>
  <si>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</si>
  <si>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</si>
  <si>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</si>
  <si>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</si>
  <si>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</si>
  <si>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</si>
  <si>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</si>
  <si>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</si>
  <si>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</si>
  <si>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</si>
  <si>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</si>
  <si>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</si>
  <si>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</si>
  <si>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</si>
  <si>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</si>
  <si>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</si>
  <si>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</si>
  <si>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</si>
  <si>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</si>
  <si>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</si>
  <si>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</si>
  <si>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</si>
  <si>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</si>
  <si>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</si>
  <si>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</si>
  <si>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</si>
  <si>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</si>
  <si>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</si>
  <si>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</si>
  <si>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</si>
  <si>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</si>
  <si>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</si>
  <si>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</si>
  <si>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</si>
  <si>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</si>
  <si>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</si>
  <si>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</si>
  <si>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</si>
  <si>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</si>
  <si>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</si>
  <si>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</si>
  <si>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</si>
  <si>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</si>
  <si>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</si>
  <si>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</si>
  <si>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</si>
  <si>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</si>
  <si>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</si>
  <si>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</si>
  <si>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</si>
  <si>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</si>
  <si>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</si>
  <si>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</si>
  <si>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</si>
  <si>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</si>
  <si>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</si>
  <si>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</si>
  <si>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</si>
  <si>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</si>
  <si>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</si>
  <si>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</si>
  <si>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</si>
  <si>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</si>
  <si>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</si>
  <si>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</si>
  <si>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</si>
  <si>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</si>
  <si>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</si>
  <si>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</si>
  <si>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</si>
  <si>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</si>
  <si>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</si>
  <si>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</si>
  <si>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</si>
  <si>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</si>
  <si>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</si>
  <si>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</si>
  <si>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</si>
  <si>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</si>
  <si>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</si>
  <si>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</si>
  <si>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</si>
  <si>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</si>
  <si>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</si>
  <si>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</si>
  <si>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</si>
  <si>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</si>
  <si>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</si>
  <si>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</si>
  <si>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</si>
  <si>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</si>
  <si>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</si>
  <si>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</si>
  <si>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</si>
  <si>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</si>
  <si>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</si>
  <si>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</si>
  <si>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</si>
  <si>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</si>
  <si>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</si>
  <si>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</si>
  <si>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</si>
  <si>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</si>
  <si>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</si>
  <si>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</si>
  <si>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</si>
  <si>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</si>
  <si>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</si>
  <si>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</si>
  <si>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</si>
  <si>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</si>
  <si>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</si>
  <si>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</si>
  <si>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</si>
  <si>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</si>
  <si>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</si>
  <si>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</si>
  <si>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</si>
  <si>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</si>
  <si>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</si>
  <si>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</si>
  <si>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</si>
  <si>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</si>
  <si>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</si>
  <si>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</si>
  <si>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</si>
  <si>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</si>
  <si>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</si>
  <si>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</si>
  <si>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</si>
  <si>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</si>
  <si>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</si>
  <si>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</si>
  <si>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</si>
  <si>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</si>
  <si>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</si>
  <si>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</si>
  <si>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</si>
  <si>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</si>
  <si>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</si>
  <si>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</si>
  <si>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</si>
  <si>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</si>
  <si>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</si>
  <si>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</si>
  <si>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</si>
  <si>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</si>
  <si>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</si>
  <si>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</si>
  <si>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</si>
  <si>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</si>
  <si>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</si>
  <si>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</si>
  <si>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</si>
  <si>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</si>
  <si>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</si>
  <si>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</si>
  <si>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</si>
  <si>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</si>
  <si>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</si>
  <si>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</si>
  <si>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</si>
  <si>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</si>
  <si>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</si>
  <si>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</si>
  <si>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</si>
  <si>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</si>
  <si>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</si>
  <si>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</si>
  <si>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</si>
  <si>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</si>
  <si>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</si>
  <si>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</si>
  <si>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</si>
  <si>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</si>
  <si>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</si>
  <si>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</si>
  <si>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</si>
  <si>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</si>
  <si>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</si>
  <si>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</si>
  <si>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</si>
  <si>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</si>
  <si>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</si>
  <si>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</si>
  <si>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</si>
  <si>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</si>
  <si>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</si>
  <si>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</si>
  <si>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</si>
  <si>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</si>
  <si>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</si>
  <si>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</si>
  <si>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</si>
  <si>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</si>
  <si>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</si>
  <si>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</si>
  <si>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</si>
  <si>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</si>
  <si>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</si>
  <si>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</si>
  <si>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</si>
  <si>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</si>
  <si>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</si>
  <si>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</si>
  <si>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</si>
  <si>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</si>
  <si>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</si>
  <si>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</si>
  <si>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</si>
  <si>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</si>
  <si>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</si>
  <si>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</si>
  <si>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</si>
  <si>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</si>
  <si>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</si>
  <si>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</si>
  <si>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</si>
  <si>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</si>
  <si>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</si>
  <si>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</si>
  <si>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</si>
  <si>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</si>
  <si>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</si>
  <si>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</si>
  <si>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</si>
  <si>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</si>
  <si>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</si>
  <si>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</si>
  <si>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</si>
  <si>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</si>
  <si>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</si>
  <si>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</si>
  <si>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</si>
  <si>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</si>
  <si>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</si>
  <si>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</si>
  <si>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</si>
  <si>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</si>
  <si>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</si>
  <si>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</si>
  <si>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</si>
  <si>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</si>
  <si>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</si>
  <si>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</si>
  <si>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</si>
  <si>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</si>
  <si>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</si>
  <si>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</si>
  <si>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</si>
  <si>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</si>
  <si>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</si>
  <si>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</si>
  <si>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</si>
  <si>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</si>
  <si>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</si>
  <si>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</si>
  <si>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</si>
  <si>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</si>
  <si>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</si>
  <si>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</si>
  <si>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</si>
  <si>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</si>
  <si>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</si>
  <si>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</si>
  <si>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</si>
  <si>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</si>
  <si>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</si>
  <si>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</si>
  <si>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</si>
  <si>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</si>
  <si>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</si>
  <si>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</si>
  <si>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</si>
  <si>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</si>
  <si>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</si>
  <si>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</si>
  <si>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</si>
  <si>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</si>
  <si>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</si>
  <si>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</si>
  <si>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</si>
  <si>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</si>
  <si>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</si>
  <si>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</si>
  <si>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</si>
  <si>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</si>
  <si>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</si>
  <si>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</si>
  <si>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</si>
  <si>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</si>
  <si>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</si>
  <si>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</si>
  <si>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</si>
  <si>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</si>
  <si>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</si>
  <si>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</si>
  <si>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</si>
  <si>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</si>
  <si>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</si>
  <si>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</si>
  <si>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</si>
  <si>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</si>
  <si>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</si>
  <si>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</si>
  <si>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</si>
  <si>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</si>
  <si>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</si>
  <si>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</si>
  <si>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</si>
  <si>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</si>
  <si>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</si>
  <si>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</si>
  <si>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</si>
  <si>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</si>
  <si>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</si>
  <si>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</si>
  <si>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</si>
  <si>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</si>
  <si>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</si>
  <si>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</si>
  <si>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</si>
  <si>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</si>
  <si>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</si>
  <si>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</si>
  <si>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</si>
  <si>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</si>
  <si>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</si>
  <si>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</si>
  <si>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</si>
  <si>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</si>
  <si>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</si>
  <si>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</si>
  <si>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</si>
  <si>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</si>
  <si>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</si>
  <si>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</si>
  <si>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</si>
  <si>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</si>
  <si>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</si>
  <si>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</si>
  <si>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</si>
  <si>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</si>
  <si>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</si>
  <si>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</si>
  <si>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</si>
  <si>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</si>
  <si>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</si>
  <si>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</si>
  <si>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</si>
  <si>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</si>
  <si>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</si>
  <si>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</si>
  <si>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</si>
  <si>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</si>
  <si>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</si>
  <si>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</si>
  <si>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</si>
  <si>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</si>
  <si>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</si>
  <si>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</si>
  <si>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</si>
  <si>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</si>
  <si>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</si>
  <si>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</si>
  <si>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</si>
  <si>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</si>
  <si>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</si>
  <si>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</si>
  <si>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</si>
  <si>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</si>
  <si>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</si>
  <si>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</si>
  <si>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</si>
  <si>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</si>
  <si>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</si>
  <si>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</si>
  <si>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</si>
  <si>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</si>
  <si>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</si>
  <si>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</si>
  <si>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</si>
  <si>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</si>
  <si>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</si>
  <si>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</si>
  <si>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</si>
  <si>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</si>
  <si>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</si>
  <si>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</si>
  <si>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</si>
  <si>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</si>
  <si>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</si>
  <si>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</si>
  <si>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</si>
  <si>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</si>
  <si>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</si>
  <si>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</si>
  <si>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</si>
  <si>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</si>
  <si>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</si>
  <si>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</si>
  <si>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</si>
  <si>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</si>
  <si>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</si>
  <si>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</si>
  <si>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</si>
  <si>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</si>
  <si>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</si>
  <si>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</si>
  <si>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</si>
  <si>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</si>
  <si>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</si>
  <si>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</si>
  <si>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</si>
  <si>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</si>
  <si>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</si>
  <si>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</si>
  <si>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</si>
  <si>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</si>
  <si>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</si>
  <si>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</si>
  <si>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</si>
  <si>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</si>
  <si>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</si>
  <si>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</si>
  <si>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</si>
  <si>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</si>
  <si>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</si>
  <si>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</si>
  <si>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</si>
  <si>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</si>
  <si>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</si>
  <si>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</si>
  <si>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</si>
  <si>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</si>
  <si>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</si>
  <si>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</si>
  <si>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</si>
  <si>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</si>
  <si>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</si>
  <si>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</si>
  <si>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</si>
  <si>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</si>
  <si>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</si>
  <si>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</si>
  <si>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</si>
  <si>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</si>
  <si>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</si>
  <si>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</si>
  <si>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</si>
  <si>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</si>
  <si>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</si>
  <si>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</si>
  <si>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</si>
  <si>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</si>
  <si>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</si>
  <si>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</si>
  <si>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</si>
  <si>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</si>
  <si>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</si>
  <si>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</si>
  <si>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</si>
  <si>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</si>
  <si>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</si>
  <si>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</si>
  <si>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</si>
  <si>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</si>
  <si>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</si>
  <si>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</si>
  <si>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</si>
  <si>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</si>
  <si>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</si>
  <si>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</si>
  <si>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</si>
  <si>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</si>
  <si>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</si>
  <si>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</si>
  <si>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</si>
  <si>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</si>
  <si>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</si>
  <si>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</si>
  <si>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</si>
  <si>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</si>
  <si>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</si>
  <si>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</si>
  <si>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</si>
  <si>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</si>
  <si>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</si>
  <si>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</si>
  <si>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</si>
  <si>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</si>
  <si>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</si>
  <si>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</si>
  <si>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</si>
  <si>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</si>
  <si>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</si>
  <si>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</si>
  <si>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</si>
  <si>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</si>
  <si>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</si>
  <si>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</si>
  <si>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</si>
  <si>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</si>
  <si>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</si>
  <si>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</si>
  <si>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</si>
  <si>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</si>
  <si>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</si>
  <si>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</si>
  <si>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</si>
  <si>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</si>
  <si>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</si>
  <si>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</si>
  <si>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</si>
  <si>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</si>
  <si>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</si>
  <si>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</si>
  <si>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</si>
  <si>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</si>
  <si>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</si>
  <si>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</si>
  <si>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</si>
  <si>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</si>
  <si>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</si>
  <si>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</si>
  <si>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</si>
  <si>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</si>
  <si>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</si>
  <si>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</si>
  <si>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</si>
  <si>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</si>
  <si>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</si>
  <si>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</si>
  <si>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</si>
  <si>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</si>
  <si>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</si>
  <si>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</si>
  <si>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</si>
  <si>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</si>
  <si>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</si>
  <si>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</si>
  <si>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</si>
  <si>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</si>
  <si>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</si>
  <si>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</si>
  <si>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</si>
  <si>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</si>
  <si>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</si>
  <si>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</si>
  <si>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</si>
  <si>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</si>
  <si>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</si>
  <si>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</si>
  <si>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</si>
  <si>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</si>
  <si>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</si>
  <si>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</si>
  <si>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</si>
  <si>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</si>
  <si>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</si>
  <si>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</si>
  <si>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</si>
  <si>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</si>
  <si>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</si>
  <si>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</si>
  <si>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</si>
  <si>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</si>
  <si>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</si>
  <si>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</si>
  <si>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</si>
  <si>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</si>
  <si>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</si>
  <si>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</si>
  <si>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</si>
  <si>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</si>
  <si>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</si>
  <si>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</si>
  <si>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</si>
  <si>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</si>
  <si>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</si>
  <si>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</si>
  <si>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</si>
  <si>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</si>
  <si>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</si>
  <si>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</si>
  <si>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</si>
  <si>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</si>
  <si>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</si>
  <si>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</si>
  <si>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</si>
  <si>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</si>
  <si>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</si>
  <si>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</si>
  <si>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</si>
  <si>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</si>
  <si>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</si>
  <si>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</si>
  <si>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</si>
  <si>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</si>
  <si>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</si>
  <si>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</si>
  <si>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</si>
  <si>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</si>
  <si>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</si>
  <si>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</si>
  <si>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</si>
  <si>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</si>
  <si>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</si>
  <si>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</si>
  <si>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</si>
  <si>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</si>
  <si>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</si>
  <si>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</si>
  <si>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</si>
  <si>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</si>
  <si>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</si>
  <si>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</si>
  <si>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</si>
  <si>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</si>
  <si>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</si>
  <si>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</si>
  <si>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</si>
  <si>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</si>
  <si>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</si>
  <si>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</si>
  <si>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</si>
  <si>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</si>
  <si>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</si>
  <si>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</si>
  <si>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</si>
  <si>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</si>
  <si>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</si>
  <si>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</si>
  <si>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</si>
  <si>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</si>
  <si>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</si>
  <si>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</si>
  <si>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</si>
  <si>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</si>
  <si>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</si>
  <si>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</si>
  <si>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</si>
  <si>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</si>
  <si>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</si>
  <si>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</si>
  <si>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</si>
  <si>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</si>
  <si>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</si>
  <si>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</si>
  <si>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</si>
  <si>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</si>
  <si>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</si>
  <si>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</si>
  <si>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</si>
  <si>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</si>
  <si>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</si>
  <si>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</si>
  <si>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</si>
  <si>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</si>
  <si>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</si>
  <si>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</si>
  <si>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</si>
  <si>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</si>
  <si>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</si>
  <si>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</si>
  <si>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</si>
  <si>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</si>
  <si>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</si>
  <si>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</si>
  <si>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</si>
  <si>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</si>
  <si>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</si>
  <si>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</si>
  <si>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</si>
  <si>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</si>
  <si>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</si>
  <si>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</si>
  <si>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</si>
  <si>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</si>
  <si>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</si>
  <si>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</si>
  <si>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</si>
  <si>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</si>
  <si>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</si>
  <si>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</si>
  <si>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</si>
  <si>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</si>
  <si>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</si>
  <si>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</si>
  <si>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</si>
  <si>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</si>
  <si>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</si>
  <si>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</si>
  <si>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</si>
  <si>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</si>
  <si>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</si>
  <si>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</si>
  <si>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</si>
  <si>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</si>
  <si>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</si>
  <si>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</si>
  <si>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</si>
  <si>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</si>
  <si>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</si>
  <si>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</si>
  <si>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</si>
  <si>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</si>
  <si>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</si>
  <si>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</si>
  <si>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</si>
  <si>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</si>
  <si>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</si>
  <si>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</si>
  <si>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</si>
  <si>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</si>
  <si>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</si>
  <si>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</si>
  <si>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</si>
  <si>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</si>
  <si>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</si>
  <si>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</si>
  <si>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</si>
  <si>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</si>
  <si>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</si>
  <si>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</si>
  <si>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</si>
  <si>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</si>
  <si>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</si>
  <si>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</si>
  <si>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</si>
  <si>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</si>
  <si>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</si>
  <si>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</si>
  <si>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</si>
  <si>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</si>
  <si>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</si>
  <si>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</si>
  <si>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</si>
  <si>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</si>
  <si>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</si>
  <si>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</si>
  <si>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</si>
  <si>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</si>
  <si>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</si>
  <si>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</si>
  <si>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</si>
  <si>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</si>
  <si>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</si>
  <si>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</si>
  <si>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</si>
  <si>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</si>
  <si>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</si>
  <si>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</si>
  <si>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</si>
  <si>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</si>
  <si>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</si>
  <si>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</si>
  <si>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</si>
  <si>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</si>
  <si>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</si>
  <si>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</si>
  <si>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</si>
  <si>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</si>
  <si>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</si>
  <si>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</si>
  <si>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</si>
  <si>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</si>
  <si>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</si>
  <si>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</si>
  <si>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</si>
  <si>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</si>
  <si>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</si>
  <si>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</si>
  <si>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</si>
  <si>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</si>
  <si>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</si>
  <si>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</si>
  <si>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</si>
  <si>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</si>
  <si>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</si>
  <si>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</si>
  <si>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</si>
  <si>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</si>
  <si>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</si>
  <si>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</si>
  <si>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</si>
  <si>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</si>
  <si>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</si>
  <si>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</si>
  <si>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</si>
  <si>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</si>
  <si>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</si>
  <si>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</si>
  <si>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</si>
  <si>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</si>
  <si>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</si>
  <si>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</si>
  <si>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</si>
  <si>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</si>
  <si>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</si>
  <si>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</si>
  <si>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</si>
  <si>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</si>
  <si>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</si>
  <si>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</si>
  <si>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</si>
  <si>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</si>
  <si>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</si>
  <si>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</si>
  <si>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</si>
  <si>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</si>
  <si>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</si>
  <si>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</si>
  <si>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</si>
  <si>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</si>
  <si>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</si>
  <si>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</si>
  <si>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</si>
  <si>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</si>
  <si>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</si>
  <si>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</si>
  <si>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</si>
  <si>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</si>
  <si>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</si>
  <si>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</si>
  <si>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</si>
  <si>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</si>
  <si>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</si>
  <si>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</si>
  <si>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</si>
  <si>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</si>
  <si>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</si>
  <si>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</si>
  <si>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</si>
  <si>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</si>
  <si>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</si>
  <si>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</si>
  <si>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</si>
  <si>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</si>
  <si>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</si>
  <si>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</si>
  <si>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</si>
  <si>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</si>
  <si>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</si>
  <si>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</si>
  <si>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</si>
  <si>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</si>
  <si>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</si>
  <si>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</si>
  <si>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</si>
  <si>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</si>
  <si>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</si>
  <si>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</si>
  <si>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</si>
  <si>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</si>
  <si>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</si>
  <si>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</si>
  <si>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</si>
  <si>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</si>
  <si>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</si>
  <si>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</si>
  <si>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</si>
  <si>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</si>
  <si>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</si>
  <si>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</si>
  <si>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</si>
  <si>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</si>
  <si>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</si>
  <si>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</si>
  <si>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</si>
  <si>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</si>
  <si>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</si>
  <si>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</si>
  <si>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</si>
  <si>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</si>
  <si>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</si>
  <si>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</si>
  <si>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</si>
  <si>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</si>
  <si>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</si>
  <si>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</si>
  <si>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</si>
  <si>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</si>
  <si>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</si>
  <si>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</si>
  <si>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</si>
  <si>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</si>
  <si>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</si>
  <si>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</si>
  <si>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</si>
  <si>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</si>
  <si>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</si>
  <si>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</si>
  <si>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</si>
  <si>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</si>
  <si>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</si>
  <si>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</si>
  <si>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</si>
  <si>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</si>
  <si>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</si>
  <si>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</si>
  <si>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</si>
  <si>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</si>
  <si>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</si>
  <si>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</si>
  <si>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</si>
  <si>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</si>
  <si>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</si>
  <si>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</si>
  <si>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</si>
  <si>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</si>
  <si>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</si>
  <si>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</si>
  <si>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</si>
  <si>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</si>
  <si>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</si>
  <si>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</si>
  <si>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</si>
  <si>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</si>
  <si>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</si>
  <si>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</si>
  <si>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</si>
  <si>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</si>
  <si>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</si>
  <si>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</si>
  <si>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</si>
  <si>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</si>
  <si>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</si>
  <si>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</si>
  <si>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</si>
  <si>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</si>
  <si>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</si>
  <si>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</si>
  <si>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</si>
  <si>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</si>
  <si>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</si>
  <si>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</si>
  <si>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</si>
  <si>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</si>
  <si>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</si>
  <si>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</si>
  <si>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</si>
  <si>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</si>
  <si>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</si>
  <si>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</si>
  <si>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</si>
  <si>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</si>
  <si>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</si>
  <si>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</si>
  <si>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</si>
  <si>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</si>
  <si>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</si>
  <si>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</si>
  <si>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</si>
  <si>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</si>
  <si>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</si>
  <si>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</si>
  <si>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</si>
  <si>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</si>
  <si>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</si>
  <si>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</si>
  <si>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</si>
  <si>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</si>
  <si>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</si>
  <si>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</si>
  <si>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</si>
  <si>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</si>
  <si>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</si>
  <si>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</si>
  <si>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</si>
  <si>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</si>
  <si>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</si>
  <si>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</si>
  <si>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</si>
  <si>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</si>
  <si>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</si>
  <si>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</si>
  <si>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</si>
  <si>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</si>
  <si>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</si>
  <si>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</si>
  <si>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</si>
  <si>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</si>
  <si>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</si>
  <si>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</si>
  <si>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</si>
  <si>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</si>
  <si>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</si>
  <si>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</si>
  <si>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</si>
  <si>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</si>
  <si>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</si>
  <si>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</si>
  <si>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</si>
  <si>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</si>
  <si>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</si>
  <si>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</si>
  <si>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</si>
  <si>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</si>
  <si>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</si>
  <si>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</si>
  <si>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</si>
  <si>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</si>
  <si>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</si>
  <si>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</si>
  <si>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</si>
  <si>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</si>
  <si>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</si>
  <si>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</si>
  <si>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</si>
  <si>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</si>
  <si>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</si>
  <si>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</si>
  <si>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</si>
  <si>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</si>
  <si>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</si>
  <si>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</si>
  <si>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</si>
  <si>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</si>
  <si>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</si>
  <si>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</si>
  <si>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</si>
  <si>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</si>
  <si>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</si>
  <si>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</si>
  <si>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</si>
  <si>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</si>
  <si>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</si>
  <si>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</si>
  <si>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</si>
  <si>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</si>
  <si>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</si>
  <si>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</si>
  <si>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</si>
  <si>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</si>
  <si>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</si>
  <si>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</si>
  <si>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</si>
  <si>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</si>
  <si>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</si>
  <si>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</si>
  <si>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</si>
  <si>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</si>
  <si>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</si>
  <si>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</si>
  <si>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</si>
  <si>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</si>
  <si>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</si>
  <si>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</si>
  <si>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</si>
  <si>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</si>
  <si>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</si>
  <si>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</si>
  <si>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</si>
  <si>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</si>
  <si>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</si>
  <si>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</si>
  <si>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</si>
  <si>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</si>
  <si>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</si>
  <si>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</si>
  <si>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</si>
  <si>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</si>
  <si>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</si>
  <si>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</si>
  <si>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</si>
  <si>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</si>
  <si>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</si>
  <si>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</si>
  <si>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</si>
  <si>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</si>
  <si>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</si>
  <si>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</si>
  <si>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</si>
  <si>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</si>
  <si>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</si>
  <si>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</si>
  <si>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</si>
  <si>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</si>
  <si>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</si>
  <si>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</si>
  <si>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</si>
  <si>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</si>
  <si>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</si>
  <si>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</si>
  <si>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</si>
  <si>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</si>
  <si>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</si>
  <si>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</si>
  <si>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</si>
  <si>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</si>
  <si>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</si>
  <si>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</si>
  <si>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</si>
  <si>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</si>
  <si>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</si>
  <si>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</si>
  <si>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</si>
  <si>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</si>
  <si>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</si>
  <si>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</si>
  <si>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</si>
  <si>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</si>
  <si>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</si>
  <si>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</si>
  <si>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</si>
  <si>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</si>
  <si>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</si>
  <si>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</si>
  <si>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</si>
  <si>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</si>
  <si>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</si>
  <si>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</si>
  <si>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</si>
  <si>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</si>
  <si>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</si>
  <si>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</si>
  <si>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</si>
  <si>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</si>
  <si>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</si>
  <si>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</si>
  <si>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</si>
  <si>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</si>
  <si>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</si>
  <si>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</si>
  <si>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</si>
  <si>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</si>
  <si>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</si>
  <si>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</si>
  <si>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</si>
  <si>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</si>
  <si>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</si>
  <si>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</si>
  <si>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</si>
  <si>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</si>
  <si>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</si>
  <si>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</si>
  <si>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</si>
  <si>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</si>
  <si>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</si>
  <si>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</si>
  <si>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</si>
  <si>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</si>
  <si>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</si>
  <si>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</si>
  <si>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</si>
  <si>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</si>
  <si>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</si>
  <si>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</si>
  <si>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</si>
  <si>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</si>
  <si>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</si>
  <si>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</si>
  <si>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</si>
  <si>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</si>
  <si>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</si>
  <si>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</si>
  <si>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</si>
  <si>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</si>
  <si>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</si>
  <si>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</si>
  <si>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</si>
  <si>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</si>
  <si>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</si>
  <si>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</si>
  <si>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</si>
  <si>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</si>
  <si>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</si>
  <si>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</si>
  <si>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</si>
  <si>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</si>
  <si>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</si>
  <si>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</si>
  <si>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</si>
  <si>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</si>
  <si>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</si>
  <si>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</si>
  <si>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</si>
  <si>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</si>
  <si>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</si>
  <si>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</si>
  <si>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</si>
  <si>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</si>
  <si>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</si>
  <si>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</si>
  <si>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</si>
  <si>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</si>
  <si>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</si>
  <si>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</si>
  <si>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</si>
  <si>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</si>
  <si>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</si>
  <si>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</si>
  <si>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</si>
  <si>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</si>
  <si>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</si>
  <si>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</si>
  <si>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</si>
  <si>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</si>
  <si>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</si>
  <si>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</si>
  <si>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</si>
  <si>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</si>
  <si>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</si>
  <si>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</si>
  <si>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</si>
  <si>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</si>
  <si>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</si>
  <si>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</si>
  <si>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</si>
  <si>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</si>
  <si>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</si>
  <si>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</si>
  <si>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</si>
  <si>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</si>
  <si>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</si>
  <si>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</si>
  <si>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</si>
  <si>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</si>
  <si>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</si>
  <si>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</si>
  <si>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</si>
  <si>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</si>
  <si>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</si>
  <si>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</si>
  <si>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</si>
  <si>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</si>
  <si>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</si>
  <si>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</si>
  <si>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</si>
  <si>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</si>
  <si>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</si>
  <si>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</si>
  <si>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</si>
  <si>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</si>
  <si>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</si>
  <si>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</si>
  <si>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</si>
  <si>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</si>
  <si>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</si>
  <si>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</si>
  <si>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</si>
  <si>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</si>
  <si>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</si>
  <si>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</si>
  <si>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</si>
  <si>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</si>
  <si>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</si>
  <si>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</si>
  <si>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</si>
  <si>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</si>
  <si>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</si>
  <si>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</si>
  <si>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</si>
  <si>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</si>
  <si>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</si>
  <si>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</si>
  <si>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</si>
  <si>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</si>
  <si>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</si>
  <si>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</si>
  <si>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</si>
  <si>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</si>
  <si>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</si>
  <si>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</si>
  <si>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</si>
  <si>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</si>
  <si>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</si>
  <si>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</si>
  <si>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</si>
  <si>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</si>
  <si>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</si>
  <si>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</si>
  <si>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</si>
  <si>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</si>
  <si>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</si>
  <si>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</si>
  <si>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</si>
  <si>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</si>
  <si>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</si>
  <si>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</si>
  <si>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</si>
  <si>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</si>
  <si>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</si>
  <si>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</si>
  <si>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</si>
  <si>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</si>
  <si>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</si>
  <si>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</si>
  <si>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</si>
  <si>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</si>
  <si>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</si>
  <si>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</si>
  <si>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</si>
  <si>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</si>
  <si>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</si>
  <si>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</si>
  <si>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</si>
  <si>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</si>
  <si>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</si>
  <si>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</si>
  <si>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</si>
  <si>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</si>
  <si>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</si>
  <si>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</si>
  <si>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</si>
  <si>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</si>
  <si>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</si>
  <si>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</si>
  <si>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</si>
  <si>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</si>
  <si>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</si>
  <si>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</si>
  <si>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</si>
  <si>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</si>
  <si>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</si>
  <si>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</si>
  <si>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</si>
  <si>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</si>
  <si>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</si>
  <si>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</si>
  <si>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</si>
  <si>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</si>
  <si>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</si>
  <si>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</si>
  <si>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</si>
  <si>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</si>
  <si>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</si>
  <si>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</si>
  <si>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</si>
  <si>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</si>
  <si>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</si>
  <si>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</si>
  <si>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</si>
  <si>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</si>
  <si>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</si>
  <si>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</si>
  <si>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</si>
  <si>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</si>
  <si>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</si>
  <si>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</si>
  <si>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</si>
  <si>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</si>
  <si>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</si>
  <si>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</si>
  <si>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</si>
  <si>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</si>
  <si>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</si>
  <si>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</si>
  <si>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</si>
  <si>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</si>
  <si>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</si>
  <si>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</si>
  <si>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</si>
  <si>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</si>
  <si>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</si>
  <si>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</si>
  <si>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</si>
  <si>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</si>
  <si>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</si>
  <si>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</si>
  <si>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</si>
  <si>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</si>
  <si>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</si>
  <si>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</si>
  <si>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</si>
  <si>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</si>
  <si>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</si>
  <si>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</si>
  <si>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</si>
  <si>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</si>
  <si>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</si>
  <si>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</si>
  <si>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</si>
  <si>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</si>
  <si>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</si>
  <si>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</si>
  <si>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</si>
  <si>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</si>
  <si>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</si>
  <si>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</si>
  <si>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</si>
  <si>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</si>
  <si>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</si>
  <si>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</si>
  <si>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</si>
  <si>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</si>
  <si>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</si>
  <si>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</si>
  <si>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</si>
  <si>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</si>
  <si>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</si>
  <si>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</si>
  <si>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</si>
  <si>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</si>
  <si>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</si>
  <si>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</si>
  <si>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</si>
  <si>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</si>
  <si>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</si>
  <si>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</si>
  <si>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</si>
  <si>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</si>
  <si>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</si>
  <si>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</si>
  <si>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</si>
  <si>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</si>
  <si>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</si>
  <si>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</si>
  <si>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</si>
  <si>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</si>
  <si>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</si>
  <si>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</si>
  <si>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</si>
  <si>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</si>
  <si>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</si>
  <si>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</si>
  <si>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</si>
  <si>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</si>
  <si>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</si>
  <si>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</si>
  <si>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</si>
  <si>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</si>
  <si>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</si>
  <si>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</si>
  <si>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</si>
  <si>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</si>
  <si>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</si>
  <si>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</si>
  <si>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</si>
  <si>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</si>
  <si>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</si>
  <si>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</si>
  <si>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</si>
  <si>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</si>
  <si>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</si>
  <si>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</si>
  <si>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</si>
  <si>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</si>
  <si>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</si>
  <si>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</si>
  <si>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</si>
  <si>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</si>
  <si>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</si>
  <si>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</si>
  <si>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</si>
  <si>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</si>
  <si>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</si>
  <si>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</si>
  <si>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</si>
  <si>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</si>
  <si>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</si>
  <si>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</si>
  <si>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</si>
  <si>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</si>
  <si>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</si>
  <si>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</si>
  <si>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</si>
  <si>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</si>
  <si>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</si>
  <si>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</si>
  <si>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</si>
  <si>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</si>
  <si>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</si>
  <si>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</si>
  <si>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</si>
  <si>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</si>
  <si>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</si>
  <si>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</si>
  <si>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</si>
  <si>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</si>
  <si>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</si>
  <si>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</si>
  <si>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</si>
  <si>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</si>
  <si>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</si>
  <si>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</si>
  <si>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</si>
  <si>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</si>
  <si>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</si>
  <si>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</si>
  <si>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</si>
  <si>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</si>
  <si>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</si>
  <si>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</si>
  <si>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</si>
  <si>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</si>
  <si>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</si>
  <si>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</si>
  <si>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</si>
  <si>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</si>
  <si>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</si>
  <si>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</si>
  <si>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</si>
  <si>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</si>
  <si>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</si>
  <si>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</si>
  <si>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</si>
  <si>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</si>
  <si>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</si>
  <si>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</si>
  <si>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</si>
  <si>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</si>
  <si>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</si>
  <si>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</si>
  <si>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</si>
  <si>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</si>
  <si>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</si>
  <si>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</si>
  <si>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</si>
  <si>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</si>
  <si>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</si>
  <si>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</si>
  <si>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</si>
  <si>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</si>
  <si>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</si>
  <si>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</si>
  <si>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</si>
  <si>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</si>
  <si>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</si>
  <si>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</si>
  <si>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</si>
  <si>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</si>
  <si>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</si>
  <si>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</si>
  <si>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</si>
  <si>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</si>
  <si>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</si>
  <si>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</si>
  <si>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</si>
  <si>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</si>
  <si>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</si>
  <si>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</si>
  <si>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</si>
  <si>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</si>
  <si>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</si>
  <si>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</si>
  <si>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</si>
  <si>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</si>
  <si>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</si>
  <si>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</si>
  <si>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</si>
  <si>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</si>
  <si>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</si>
  <si>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</si>
  <si>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</si>
  <si>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</si>
  <si>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</si>
  <si>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</si>
  <si>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</si>
  <si>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</si>
  <si>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</si>
  <si>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</si>
  <si>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</si>
  <si>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</si>
  <si>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</si>
  <si>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</si>
  <si>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</si>
  <si>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</si>
  <si>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</si>
  <si>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</si>
  <si>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</si>
  <si>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</si>
  <si>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</si>
  <si>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</si>
  <si>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</si>
  <si>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</si>
  <si>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</si>
  <si>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</si>
  <si>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</si>
  <si>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</si>
  <si>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</si>
  <si>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</si>
  <si>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</si>
  <si>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</si>
  <si>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</si>
  <si>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</si>
  <si>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</si>
  <si>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</si>
  <si>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</si>
  <si>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</si>
  <si>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</si>
  <si>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</si>
  <si>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</si>
  <si>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</si>
  <si>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</si>
  <si>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</si>
  <si>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</si>
  <si>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</si>
  <si>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</si>
  <si>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</si>
  <si>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</si>
  <si>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</si>
  <si>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</si>
  <si>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</si>
  <si>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</si>
  <si>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</si>
  <si>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</si>
  <si>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</si>
  <si>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</si>
  <si>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</si>
  <si>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</si>
  <si>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</si>
  <si>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</si>
  <si>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</si>
  <si>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</si>
  <si>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</si>
  <si>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</si>
  <si>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</si>
  <si>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</si>
  <si>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</si>
  <si>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</si>
  <si>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</si>
  <si>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</si>
  <si>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</si>
  <si>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</si>
  <si>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</si>
  <si>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</si>
  <si>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</si>
  <si>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</si>
  <si>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</si>
  <si>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</si>
  <si>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</si>
  <si>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</si>
  <si>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</si>
  <si>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</si>
  <si>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</si>
  <si>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</si>
  <si>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</si>
  <si>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</si>
  <si>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</si>
  <si>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</si>
  <si>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</si>
  <si>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</si>
  <si>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</si>
  <si>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</si>
  <si>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</si>
  <si>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</si>
  <si>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</si>
  <si>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</si>
  <si>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</si>
  <si>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</si>
  <si>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</si>
  <si>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</si>
  <si>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</si>
  <si>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</si>
  <si>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</si>
  <si>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</si>
  <si>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</si>
  <si>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</si>
  <si>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</si>
  <si>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</si>
  <si>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</si>
  <si>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</si>
  <si>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</si>
  <si>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</si>
  <si>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</si>
  <si>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</si>
  <si>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</si>
  <si>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</si>
  <si>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</si>
  <si>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</si>
  <si>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</si>
  <si>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</si>
  <si>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</si>
  <si>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</si>
  <si>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</si>
  <si>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</si>
  <si>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</si>
  <si>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</si>
  <si>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</si>
  <si>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</si>
  <si>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</si>
  <si>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</si>
  <si>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</si>
  <si>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</si>
  <si>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</si>
  <si>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</si>
  <si>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</si>
  <si>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</si>
  <si>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</si>
  <si>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</si>
  <si>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</si>
  <si>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</si>
  <si>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</si>
  <si>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</si>
  <si>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</si>
  <si>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</si>
  <si>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</si>
  <si>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</si>
  <si>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</si>
  <si>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</si>
  <si>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</si>
  <si>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</si>
  <si>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</si>
  <si>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</si>
  <si>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</si>
  <si>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</si>
  <si>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</si>
  <si>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</si>
  <si>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</si>
  <si>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</si>
  <si>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</si>
  <si>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</si>
  <si>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</si>
  <si>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</si>
  <si>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</si>
  <si>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</si>
  <si>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</si>
  <si>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</si>
  <si>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</si>
  <si>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</si>
  <si>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</si>
  <si>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</si>
  <si>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</si>
  <si>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</si>
  <si>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</si>
  <si>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</si>
  <si>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</si>
  <si>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</si>
  <si>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</si>
  <si>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</si>
  <si>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</si>
  <si>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</si>
  <si>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</si>
  <si>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</si>
  <si>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</si>
  <si>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</si>
  <si>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</si>
  <si>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</si>
  <si>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</si>
  <si>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</si>
  <si>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</si>
  <si>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</si>
  <si>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</si>
  <si>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</si>
  <si>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</si>
  <si>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</si>
  <si>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</si>
  <si>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</si>
  <si>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</si>
  <si>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</si>
  <si>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</si>
  <si>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</si>
  <si>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</si>
  <si>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</si>
  <si>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</si>
  <si>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</si>
  <si>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</si>
  <si>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</si>
  <si>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</si>
  <si>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</si>
  <si>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</si>
  <si>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</si>
  <si>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</si>
  <si>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</si>
  <si>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</si>
  <si>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</si>
  <si>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</si>
  <si>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</si>
  <si>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</si>
  <si>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</si>
  <si>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</si>
  <si>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</si>
  <si>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</si>
  <si>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</si>
  <si>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</si>
  <si>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</si>
  <si>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</si>
  <si>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</si>
  <si>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</si>
  <si>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</si>
  <si>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</si>
  <si>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</si>
  <si>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</si>
  <si>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</si>
  <si>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</si>
  <si>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</si>
  <si>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</si>
  <si>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</si>
  <si>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</si>
  <si>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</si>
  <si>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</si>
  <si>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</si>
  <si>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</si>
  <si>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</si>
  <si>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</si>
  <si>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</si>
  <si>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</si>
  <si>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</si>
  <si>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</si>
  <si>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</si>
  <si>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</si>
  <si>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</si>
  <si>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Sum of Sales</t>
  </si>
  <si>
    <t>Jan</t>
  </si>
  <si>
    <t>Feb</t>
  </si>
  <si>
    <t>Mar</t>
  </si>
  <si>
    <t>Apr</t>
  </si>
  <si>
    <t>May</t>
  </si>
  <si>
    <t>Jun</t>
  </si>
  <si>
    <t>Jul</t>
  </si>
  <si>
    <t>Aug</t>
  </si>
  <si>
    <t>Sep</t>
  </si>
  <si>
    <t>Oct</t>
  </si>
  <si>
    <t>Nov</t>
  </si>
  <si>
    <t>Dec</t>
  </si>
  <si>
    <t>Sum of Profit</t>
  </si>
  <si>
    <t xml:space="preserve"> </t>
  </si>
  <si>
    <t>Count of Customer ID</t>
  </si>
  <si>
    <t>Sum of Profite Margin</t>
  </si>
  <si>
    <t>Sum of Quantity</t>
  </si>
  <si>
    <t>Count of Order ID</t>
  </si>
  <si>
    <t>2011</t>
  </si>
  <si>
    <t>2012</t>
  </si>
  <si>
    <t>2013</t>
  </si>
  <si>
    <t>2014</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</si>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</sst>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quot;K&quot;"/>
    <numFmt numFmtId="166" formatCode="_-[$$-409]* #,##0.00_ ;_-[$$-409]* \-#,##0.00\ ;_-[$$-409]* &quot;-&quot;??_ ;_-@_ "/>
    <numFmt numFmtId="167" formatCode="&quot;#&quot;\ 0"/>
  </numFmts>
  <fonts count="7"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amily val="2"/>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style="thin">
        <color rgb="FFABABAB"/>
      </left>
      <right/>
      <top style="thin">
        <color indexed="65"/>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4" fillId="0" borderId="0" applyFont="0" applyFill="0" applyBorder="0" applyAlignment="0" applyProtection="0"/>
  </cellStyleXfs>
  <cellXfs count="42">
    <xf numFmtId="0" fontId="0" fillId="0" borderId="0" xfId="0"/>
    <xf numFmtId="0" fontId="3" fillId="0" borderId="0" xfId="0" applyFont="1"/>
    <xf numFmtId="0" fontId="4" fillId="0" borderId="1" xfId="0" applyFont="1" applyBorder="1"/>
    <xf numFmtId="14" fontId="5" fillId="0" borderId="1" xfId="0" applyNumberFormat="1" applyFont="1" applyBorder="1"/>
    <xf numFmtId="0" fontId="0" fillId="0" borderId="2" xfId="0" applyBorder="1"/>
    <xf numFmtId="0" fontId="0" fillId="0" borderId="2" xfId="0" pivotButton="1" applyBorder="1"/>
    <xf numFmtId="0" fontId="0" fillId="0" borderId="4" xfId="0" applyBorder="1"/>
    <xf numFmtId="0" fontId="0" fillId="0" borderId="2" xfId="0" applyBorder="1" applyAlignment="1">
      <alignment horizontal="left"/>
    </xf>
    <xf numFmtId="0" fontId="0" fillId="0" borderId="3" xfId="0" applyBorder="1" applyAlignment="1">
      <alignment horizontal="left"/>
    </xf>
    <xf numFmtId="0" fontId="0" fillId="0" borderId="7" xfId="0" applyBorder="1" applyAlignment="1">
      <alignment horizontal="left"/>
    </xf>
    <xf numFmtId="0" fontId="0" fillId="0" borderId="8" xfId="0" applyBorder="1"/>
    <xf numFmtId="165" fontId="0" fillId="0" borderId="2" xfId="0" applyNumberFormat="1" applyBorder="1"/>
    <xf numFmtId="165" fontId="0" fillId="0" borderId="8" xfId="0" applyNumberFormat="1" applyBorder="1"/>
    <xf numFmtId="165" fontId="0" fillId="0" borderId="3" xfId="0" applyNumberFormat="1" applyBorder="1"/>
    <xf numFmtId="165" fontId="0" fillId="0" borderId="9" xfId="0" applyNumberFormat="1" applyBorder="1"/>
    <xf numFmtId="0" fontId="2" fillId="0" borderId="0" xfId="0" applyFont="1"/>
    <xf numFmtId="165" fontId="0" fillId="0" borderId="0" xfId="0" applyNumberFormat="1"/>
    <xf numFmtId="10" fontId="0" fillId="0" borderId="4" xfId="0" applyNumberFormat="1" applyBorder="1"/>
    <xf numFmtId="10" fontId="0" fillId="0" borderId="6" xfId="0" applyNumberFormat="1" applyBorder="1"/>
    <xf numFmtId="10" fontId="0" fillId="0" borderId="5" xfId="0" applyNumberFormat="1" applyBorder="1"/>
    <xf numFmtId="166" fontId="0" fillId="0" borderId="0" xfId="0" applyNumberFormat="1"/>
    <xf numFmtId="167" fontId="0" fillId="0" borderId="0" xfId="0" applyNumberFormat="1"/>
    <xf numFmtId="10" fontId="0" fillId="0" borderId="0" xfId="1" applyNumberFormat="1" applyFont="1"/>
    <xf numFmtId="0" fontId="0" fillId="0" borderId="12" xfId="0" applyBorder="1"/>
    <xf numFmtId="0" fontId="0" fillId="0" borderId="11" xfId="0" applyBorder="1" applyAlignment="1">
      <alignment horizontal="left"/>
    </xf>
    <xf numFmtId="164" fontId="0" fillId="0" borderId="0" xfId="0" applyNumberFormat="1"/>
    <xf numFmtId="0" fontId="1" fillId="0" borderId="0" xfId="0" applyFont="1"/>
    <xf numFmtId="164" fontId="6" fillId="0" borderId="0" xfId="0" applyNumberFormat="1" applyFont="1"/>
    <xf numFmtId="0" fontId="0" fillId="0" borderId="4" xfId="0" applyNumberFormat="1" applyBorder="1"/>
    <xf numFmtId="0" fontId="0" fillId="0" borderId="6" xfId="0" applyNumberFormat="1" applyBorder="1"/>
    <xf numFmtId="0" fontId="0" fillId="0" borderId="5" xfId="0" applyNumberFormat="1" applyBorder="1"/>
    <xf numFmtId="0" fontId="0" fillId="0" borderId="2" xfId="0" applyNumberFormat="1" applyBorder="1"/>
    <xf numFmtId="0" fontId="0" fillId="0" borderId="8" xfId="0" applyNumberFormat="1" applyBorder="1"/>
    <xf numFmtId="0" fontId="0" fillId="0" borderId="3" xfId="0" applyNumberFormat="1" applyBorder="1"/>
    <xf numFmtId="0" fontId="0" fillId="0" borderId="9" xfId="0" applyNumberFormat="1" applyBorder="1"/>
    <xf numFmtId="0" fontId="0" fillId="0" borderId="7" xfId="0" applyNumberFormat="1" applyBorder="1"/>
    <xf numFmtId="0" fontId="0" fillId="0" borderId="10" xfId="0" applyNumberFormat="1" applyBorder="1"/>
    <xf numFmtId="0" fontId="0" fillId="0" borderId="12" xfId="0" applyNumberFormat="1" applyBorder="1"/>
    <xf numFmtId="0" fontId="0" fillId="0" borderId="13" xfId="0" applyNumberFormat="1" applyBorder="1"/>
    <xf numFmtId="0" fontId="0" fillId="0" borderId="11" xfId="0" applyNumberFormat="1" applyBorder="1"/>
    <xf numFmtId="0" fontId="0" fillId="0" borderId="14" xfId="0" applyNumberFormat="1" applyBorder="1"/>
    <xf numFmtId="0" fontId="0" fillId="0" borderId="15" xfId="0" applyNumberFormat="1" applyBorder="1"/>
  </cellXfs>
  <cellStyles count="2">
    <cellStyle name="Normal" xfId="0" builtinId="0"/>
    <cellStyle name="Percent" xfId="1" builtinId="5"/>
  </cellStyles>
  <dxfs count="52">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theme="0"/>
      </font>
      <border>
        <bottom style="thin">
          <color theme="4"/>
        </bottom>
        <vertical/>
        <horizontal/>
      </border>
    </dxf>
    <dxf>
      <font>
        <color theme="1"/>
      </font>
      <fill>
        <patternFill>
          <bgColor theme="1"/>
        </patternFill>
      </fill>
      <border>
        <left style="thin">
          <color theme="4"/>
        </left>
        <right style="thin">
          <color theme="4"/>
        </right>
        <top style="thin">
          <color theme="4"/>
        </top>
        <bottom style="thin">
          <color theme="4"/>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Data-style" pivot="0" count="3" xr9:uid="{00000000-0011-0000-FFFF-FFFF00000000}">
      <tableStyleElement type="headerRow" dxfId="51"/>
      <tableStyleElement type="firstRowStripe" dxfId="50"/>
      <tableStyleElement type="secondRowStripe" dxfId="49"/>
    </tableStyle>
    <tableStyle name="new" pivot="0" table="0" count="10" xr9:uid="{F2F4C0A6-DCC0-4D75-AF24-2336E9852D7A}">
      <tableStyleElement type="wholeTable" dxfId="48"/>
      <tableStyleElement type="headerRow" dxfId="4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w">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PieChart!$B$3</c:f>
              <c:strCache>
                <c:ptCount val="1"/>
                <c:pt idx="0">
                  <c:v>Total</c:v>
                </c:pt>
              </c:strCache>
            </c:strRef>
          </c:tx>
          <c:dPt>
            <c:idx val="0"/>
            <c:bubble3D val="0"/>
            <c:explosion val="1"/>
            <c:spPr>
              <a:solidFill>
                <a:schemeClr val="accent1"/>
              </a:solidFill>
              <a:ln w="19050">
                <a:solidFill>
                  <a:schemeClr val="lt1"/>
                </a:solidFill>
              </a:ln>
              <a:effectLst/>
            </c:spPr>
            <c:extLst>
              <c:ext xmlns:c16="http://schemas.microsoft.com/office/drawing/2014/chart" uri="{C3380CC4-5D6E-409C-BE32-E72D297353CC}">
                <c16:uniqueId val="{00000002-FC5C-4E93-AE02-0EC5BC5AEC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41-4FED-A68B-0766E58688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41-4FED-A68B-0766E58688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PieChart!$A$4:$A$7</c:f>
              <c:strCache>
                <c:ptCount val="3"/>
                <c:pt idx="0">
                  <c:v>Furniture</c:v>
                </c:pt>
                <c:pt idx="1">
                  <c:v>Office Supplies</c:v>
                </c:pt>
                <c:pt idx="2">
                  <c:v>Technology</c:v>
                </c:pt>
              </c:strCache>
            </c:strRef>
          </c:cat>
          <c:val>
            <c:numRef>
              <c:f>PieChart!$B$4:$B$7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FC5C-4E93-AE02-0EC5BC5AEC57}"/>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t"/>
      <c:layout>
        <c:manualLayout>
          <c:xMode val="edge"/>
          <c:yMode val="edge"/>
          <c:x val="0.13193018976076265"/>
          <c:y val="0.12173913043478261"/>
          <c:w val="0.64854805807501914"/>
          <c:h val="9.82539627961352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4A35-4233-9043-CB11C50B093B}"/>
            </c:ext>
          </c:extLst>
        </c:ser>
        <c:dLbls>
          <c:showLegendKey val="0"/>
          <c:showVal val="0"/>
          <c:showCatName val="0"/>
          <c:showSerName val="0"/>
          <c:showPercent val="0"/>
          <c:showBubbleSize val="0"/>
        </c:dLbls>
        <c:gapWidth val="182"/>
        <c:axId val="1078325903"/>
        <c:axId val="1078326383"/>
      </c:barChart>
      <c:catAx>
        <c:axId val="1078325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326383"/>
        <c:crosses val="autoZero"/>
        <c:auto val="1"/>
        <c:lblAlgn val="ctr"/>
        <c:lblOffset val="100"/>
        <c:noMultiLvlLbl val="0"/>
      </c:catAx>
      <c:valAx>
        <c:axId val="1078326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32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KPI!$B$1</c:f>
              <c:strCache>
                <c:ptCount val="1"/>
                <c:pt idx="0">
                  <c:v>Total</c:v>
                </c:pt>
              </c:strCache>
            </c:strRef>
          </c:tx>
          <c:spPr>
            <a:ln w="28575" cap="rnd">
              <a:solidFill>
                <a:schemeClr val="accent1"/>
              </a:solidFill>
              <a:round/>
            </a:ln>
            <a:effectLst/>
          </c:spPr>
          <c:marker>
            <c:symbol val="none"/>
          </c:marker>
          <c:cat>
            <c:strRef>
              <c:f>KPI!$A$2:$A$14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KPI!$B$2:$B$14</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2-1095-4E3E-9D53-E1A4E69A97E5}"/>
            </c:ext>
          </c:extLst>
        </c:ser>
        <c:dLbls>
          <c:showLegendKey val="0"/>
          <c:showVal val="0"/>
          <c:showCatName val="0"/>
          <c:showSerName val="0"/>
          <c:showPercent val="0"/>
          <c:showBubbleSize val="0"/>
        </c:dLbls>
        <c:smooth val="0"/>
        <c:axId val="1076308575"/>
        <c:axId val="1076310495"/>
      </c:lineChart>
      <c:catAx>
        <c:axId val="1076308575"/>
        <c:scaling>
          <c:orientation val="minMax"/>
        </c:scaling>
        <c:delete val="1"/>
        <c:axPos val="b"/>
        <c:numFmt formatCode="General" sourceLinked="1"/>
        <c:majorTickMark val="none"/>
        <c:minorTickMark val="none"/>
        <c:tickLblPos val="nextTo"/>
        <c:crossAx val="1076310495"/>
        <c:crosses val="autoZero"/>
        <c:auto val="1"/>
        <c:lblAlgn val="ctr"/>
        <c:lblOffset val="100"/>
        <c:noMultiLvlLbl val="0"/>
      </c:catAx>
      <c:valAx>
        <c:axId val="1076310495"/>
        <c:scaling>
          <c:orientation val="minMax"/>
        </c:scaling>
        <c:delete val="1"/>
        <c:axPos val="l"/>
        <c:numFmt formatCode="General" sourceLinked="1"/>
        <c:majorTickMark val="none"/>
        <c:minorTickMark val="none"/>
        <c:tickLblPos val="nextTo"/>
        <c:crossAx val="1076308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KPI!$E$1</c:f>
              <c:strCache>
                <c:ptCount val="1"/>
                <c:pt idx="0">
                  <c:v>Total</c:v>
                </c:pt>
              </c:strCache>
            </c:strRef>
          </c:tx>
          <c:spPr>
            <a:ln w="28575" cap="rnd">
              <a:solidFill>
                <a:schemeClr val="accent1"/>
              </a:solidFill>
              <a:round/>
            </a:ln>
            <a:effectLst/>
          </c:spPr>
          <c:marker>
            <c:symbol val="none"/>
          </c:marker>
          <c:cat>
            <c:strRef>
              <c:f>KPI!$D$2:$D$14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KPI!$E$2:$E$14</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1021-4928-BD64-B52FED0A7A5C}"/>
            </c:ext>
          </c:extLst>
        </c:ser>
        <c:dLbls>
          <c:showLegendKey val="0"/>
          <c:showVal val="0"/>
          <c:showCatName val="0"/>
          <c:showSerName val="0"/>
          <c:showPercent val="0"/>
          <c:showBubbleSize val="0"/>
        </c:dLbls>
        <c:smooth val="0"/>
        <c:axId val="362333312"/>
        <c:axId val="362340992"/>
      </c:lineChart>
      <c:catAx>
        <c:axId val="362333312"/>
        <c:scaling>
          <c:orientation val="minMax"/>
        </c:scaling>
        <c:delete val="1"/>
        <c:axPos val="b"/>
        <c:numFmt formatCode="General" sourceLinked="1"/>
        <c:majorTickMark val="none"/>
        <c:minorTickMark val="none"/>
        <c:tickLblPos val="nextTo"/>
        <c:crossAx val="362340992"/>
        <c:crosses val="autoZero"/>
        <c:auto val="1"/>
        <c:lblAlgn val="ctr"/>
        <c:lblOffset val="100"/>
        <c:noMultiLvlLbl val="0"/>
      </c:catAx>
      <c:valAx>
        <c:axId val="362340992"/>
        <c:scaling>
          <c:orientation val="minMax"/>
        </c:scaling>
        <c:delete val="1"/>
        <c:axPos val="l"/>
        <c:numFmt formatCode="General" sourceLinked="1"/>
        <c:majorTickMark val="none"/>
        <c:minorTickMark val="none"/>
        <c:tickLblPos val="nextTo"/>
        <c:crossAx val="362333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KPI!$K$1</c:f>
              <c:strCache>
                <c:ptCount val="1"/>
                <c:pt idx="0">
                  <c:v>Total</c:v>
                </c:pt>
              </c:strCache>
            </c:strRef>
          </c:tx>
          <c:spPr>
            <a:ln w="28575" cap="rnd">
              <a:solidFill>
                <a:schemeClr val="accent1"/>
              </a:solidFill>
              <a:round/>
            </a:ln>
            <a:effectLst/>
          </c:spPr>
          <c:marker>
            <c:symbol val="none"/>
          </c:marker>
          <c:cat>
            <c:strRef>
              <c:f>KPI!$J$2:$J$14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KPI!$K$2:$K$14</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9BFD-4F34-90AB-0B50BD0DF5F9}"/>
            </c:ext>
          </c:extLst>
        </c:ser>
        <c:dLbls>
          <c:showLegendKey val="0"/>
          <c:showVal val="0"/>
          <c:showCatName val="0"/>
          <c:showSerName val="0"/>
          <c:showPercent val="0"/>
          <c:showBubbleSize val="0"/>
        </c:dLbls>
        <c:smooth val="0"/>
        <c:axId val="362309312"/>
        <c:axId val="362309792"/>
      </c:lineChart>
      <c:catAx>
        <c:axId val="362309312"/>
        <c:scaling>
          <c:orientation val="minMax"/>
        </c:scaling>
        <c:delete val="1"/>
        <c:axPos val="b"/>
        <c:numFmt formatCode="General" sourceLinked="1"/>
        <c:majorTickMark val="none"/>
        <c:minorTickMark val="none"/>
        <c:tickLblPos val="nextTo"/>
        <c:crossAx val="362309792"/>
        <c:crosses val="autoZero"/>
        <c:auto val="1"/>
        <c:lblAlgn val="ctr"/>
        <c:lblOffset val="100"/>
        <c:noMultiLvlLbl val="0"/>
      </c:catAx>
      <c:valAx>
        <c:axId val="362309792"/>
        <c:scaling>
          <c:orientation val="minMax"/>
        </c:scaling>
        <c:delete val="1"/>
        <c:axPos val="l"/>
        <c:numFmt formatCode="General" sourceLinked="1"/>
        <c:majorTickMark val="none"/>
        <c:minorTickMark val="none"/>
        <c:tickLblPos val="nextTo"/>
        <c:crossAx val="36230931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KPI!$N$1</c:f>
              <c:strCache>
                <c:ptCount val="1"/>
                <c:pt idx="0">
                  <c:v>Total</c:v>
                </c:pt>
              </c:strCache>
            </c:strRef>
          </c:tx>
          <c:spPr>
            <a:ln w="28575" cap="rnd">
              <a:solidFill>
                <a:schemeClr val="accent1"/>
              </a:solidFill>
              <a:round/>
            </a:ln>
            <a:effectLst/>
          </c:spPr>
          <c:marker>
            <c:symbol val="none"/>
          </c:marker>
          <c:cat>
            <c:strRef>
              <c:f>KPI!$M$2:$M$14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KPI!$N$2:$N$14</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9714-4926-9676-F2A58EC79708}"/>
            </c:ext>
          </c:extLst>
        </c:ser>
        <c:dLbls>
          <c:showLegendKey val="0"/>
          <c:showVal val="0"/>
          <c:showCatName val="0"/>
          <c:showSerName val="0"/>
          <c:showPercent val="0"/>
          <c:showBubbleSize val="0"/>
        </c:dLbls>
        <c:smooth val="0"/>
        <c:axId val="362311712"/>
        <c:axId val="362305952"/>
      </c:lineChart>
      <c:catAx>
        <c:axId val="362311712"/>
        <c:scaling>
          <c:orientation val="minMax"/>
        </c:scaling>
        <c:delete val="1"/>
        <c:axPos val="b"/>
        <c:numFmt formatCode="General" sourceLinked="1"/>
        <c:majorTickMark val="none"/>
        <c:minorTickMark val="none"/>
        <c:tickLblPos val="nextTo"/>
        <c:crossAx val="362305952"/>
        <c:crosses val="autoZero"/>
        <c:auto val="1"/>
        <c:lblAlgn val="ctr"/>
        <c:lblOffset val="100"/>
        <c:noMultiLvlLbl val="0"/>
      </c:catAx>
      <c:valAx>
        <c:axId val="362305952"/>
        <c:scaling>
          <c:orientation val="minMax"/>
        </c:scaling>
        <c:delete val="1"/>
        <c:axPos val="l"/>
        <c:numFmt formatCode="General" sourceLinked="1"/>
        <c:majorTickMark val="none"/>
        <c:minorTickMark val="none"/>
        <c:tickLblPos val="nextTo"/>
        <c:crossAx val="362311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KPI!$H$1</c:f>
              <c:strCache>
                <c:ptCount val="1"/>
                <c:pt idx="0">
                  <c:v>Total</c:v>
                </c:pt>
              </c:strCache>
            </c:strRef>
          </c:tx>
          <c:spPr>
            <a:ln w="28575" cap="rnd">
              <a:solidFill>
                <a:schemeClr val="accent1"/>
              </a:solidFill>
              <a:round/>
            </a:ln>
            <a:effectLst/>
          </c:spPr>
          <c:marker>
            <c:symbol val="none"/>
          </c:marker>
          <c:cat>
            <c:strRef>
              <c:f>KPI!$G$2:$G$14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KPI!$H$2:$H$14</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E7CB-45E5-8DE1-7E33E02AEAC1}"/>
            </c:ext>
          </c:extLst>
        </c:ser>
        <c:dLbls>
          <c:showLegendKey val="0"/>
          <c:showVal val="0"/>
          <c:showCatName val="0"/>
          <c:showSerName val="0"/>
          <c:showPercent val="0"/>
          <c:showBubbleSize val="0"/>
        </c:dLbls>
        <c:smooth val="0"/>
        <c:axId val="362323712"/>
        <c:axId val="362327072"/>
      </c:lineChart>
      <c:catAx>
        <c:axId val="362323712"/>
        <c:scaling>
          <c:orientation val="minMax"/>
        </c:scaling>
        <c:delete val="1"/>
        <c:axPos val="b"/>
        <c:numFmt formatCode="General" sourceLinked="1"/>
        <c:majorTickMark val="none"/>
        <c:minorTickMark val="none"/>
        <c:tickLblPos val="nextTo"/>
        <c:crossAx val="362327072"/>
        <c:crosses val="autoZero"/>
        <c:auto val="1"/>
        <c:lblAlgn val="ctr"/>
        <c:lblOffset val="100"/>
        <c:noMultiLvlLbl val="0"/>
      </c:catAx>
      <c:valAx>
        <c:axId val="362327072"/>
        <c:scaling>
          <c:orientation val="minMax"/>
        </c:scaling>
        <c:delete val="1"/>
        <c:axPos val="l"/>
        <c:numFmt formatCode="General" sourceLinked="1"/>
        <c:majorTickMark val="none"/>
        <c:minorTickMark val="none"/>
        <c:tickLblPos val="nextTo"/>
        <c:crossAx val="36232371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Chart'!$C$2</c:f>
              <c:strCache>
                <c:ptCount val="1"/>
                <c:pt idx="0">
                  <c:v>Sum of Profit</c:v>
                </c:pt>
              </c:strCache>
            </c:strRef>
          </c:tx>
          <c:spPr>
            <a:solidFill>
              <a:schemeClr val="accent2"/>
            </a:solidFill>
            <a:ln>
              <a:noFill/>
            </a:ln>
            <a:effectLst/>
          </c:spPr>
          <c:cat>
            <c:strRef>
              <c:f>'Combo Chart'!$A$3:$A$15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Chart'!$C$3:$C$15</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CDE7-4744-9968-70BBCA8BA017}"/>
            </c:ext>
          </c:extLst>
        </c:ser>
        <c:dLbls>
          <c:showLegendKey val="0"/>
          <c:showVal val="0"/>
          <c:showCatName val="0"/>
          <c:showSerName val="0"/>
          <c:showPercent val="0"/>
          <c:showBubbleSize val="0"/>
        </c:dLbls>
        <c:axId val="690298383"/>
        <c:axId val="690297423"/>
      </c:areaChart>
      <c:barChart>
        <c:barDir val="col"/>
        <c:grouping val="clustered"/>
        <c:varyColors val="0"/>
        <c:ser>
          <c:idx val="0"/>
          <c:order val="0"/>
          <c:tx>
            <c:strRef>
              <c:f>'Combo Chart'!$B$2</c:f>
              <c:strCache>
                <c:ptCount val="1"/>
                <c:pt idx="0">
                  <c:v>Sum of Sales</c:v>
                </c:pt>
              </c:strCache>
            </c:strRef>
          </c:tx>
          <c:spPr>
            <a:solidFill>
              <a:schemeClr val="accent1"/>
            </a:solidFill>
            <a:ln>
              <a:noFill/>
            </a:ln>
            <a:effectLst/>
          </c:spPr>
          <c:invertIfNegative val="0"/>
          <c:cat>
            <c:strRef>
              <c:f>'Combo Chart'!$A$3:$A$15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Chart'!$B$3:$B$15</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CDE7-4744-9968-70BBCA8BA017}"/>
            </c:ext>
          </c:extLst>
        </c:ser>
        <c:dLbls>
          <c:showLegendKey val="0"/>
          <c:showVal val="0"/>
          <c:showCatName val="0"/>
          <c:showSerName val="0"/>
          <c:showPercent val="0"/>
          <c:showBubbleSize val="0"/>
        </c:dLbls>
        <c:gapWidth val="219"/>
        <c:overlap val="-27"/>
        <c:axId val="690277263"/>
        <c:axId val="690287343"/>
      </c:barChart>
      <c:catAx>
        <c:axId val="69027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287343"/>
        <c:crosses val="autoZero"/>
        <c:auto val="1"/>
        <c:lblAlgn val="ctr"/>
        <c:lblOffset val="100"/>
        <c:noMultiLvlLbl val="0"/>
      </c:catAx>
      <c:valAx>
        <c:axId val="690287343"/>
        <c:scaling>
          <c:orientation val="minMax"/>
        </c:scaling>
        <c:delete val="0"/>
        <c:axPos val="l"/>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277263"/>
        <c:crosses val="autoZero"/>
        <c:crossBetween val="between"/>
      </c:valAx>
      <c:valAx>
        <c:axId val="690297423"/>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298383"/>
        <c:crosses val="max"/>
        <c:crossBetween val="between"/>
      </c:valAx>
      <c:catAx>
        <c:axId val="690298383"/>
        <c:scaling>
          <c:orientation val="minMax"/>
        </c:scaling>
        <c:delete val="1"/>
        <c:axPos val="b"/>
        <c:numFmt formatCode="General" sourceLinked="1"/>
        <c:majorTickMark val="out"/>
        <c:minorTickMark val="none"/>
        <c:tickLblPos val="nextTo"/>
        <c:crossAx val="690297423"/>
        <c:crosses val="autoZero"/>
        <c:auto val="1"/>
        <c:lblAlgn val="ctr"/>
        <c:lblOffset val="100"/>
        <c:noMultiLvlLbl val="0"/>
      </c:catAx>
      <c:spPr>
        <a:noFill/>
        <a:ln>
          <a:noFill/>
        </a:ln>
        <a:effectLst/>
      </c:spPr>
    </c:plotArea>
    <c:legend>
      <c:legendPos val="t"/>
      <c:layout>
        <c:manualLayout>
          <c:xMode val="edge"/>
          <c:yMode val="edge"/>
          <c:x val="0.34197928562674251"/>
          <c:y val="4.6296296296296294E-2"/>
          <c:w val="0.31604142874651509"/>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c:name>
    <c:fmtId val="1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KPI!$B$1</c:f>
              <c:strCache>
                <c:ptCount val="1"/>
                <c:pt idx="0">
                  <c:v>Total</c:v>
                </c:pt>
              </c:strCache>
            </c:strRef>
          </c:tx>
          <c:spPr>
            <a:ln w="38100" cap="rnd">
              <a:solidFill>
                <a:schemeClr val="bg2"/>
              </a:solidFill>
              <a:round/>
            </a:ln>
            <a:effectLst/>
          </c:spPr>
          <c:marker>
            <c:symbol val="none"/>
          </c:marker>
          <c:cat>
            <c:strRef>
              <c:f>KPI!$A$2:$A$14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KPI!$B$2:$B$14</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850B-46F9-AE61-C8AF7D158BE7}"/>
            </c:ext>
          </c:extLst>
        </c:ser>
        <c:dLbls>
          <c:showLegendKey val="0"/>
          <c:showVal val="0"/>
          <c:showCatName val="0"/>
          <c:showSerName val="0"/>
          <c:showPercent val="0"/>
          <c:showBubbleSize val="0"/>
        </c:dLbls>
        <c:smooth val="0"/>
        <c:axId val="1076308575"/>
        <c:axId val="1076310495"/>
      </c:lineChart>
      <c:catAx>
        <c:axId val="1076308575"/>
        <c:scaling>
          <c:orientation val="minMax"/>
        </c:scaling>
        <c:delete val="1"/>
        <c:axPos val="b"/>
        <c:numFmt formatCode="General" sourceLinked="1"/>
        <c:majorTickMark val="none"/>
        <c:minorTickMark val="none"/>
        <c:tickLblPos val="nextTo"/>
        <c:crossAx val="1076310495"/>
        <c:crosses val="autoZero"/>
        <c:auto val="1"/>
        <c:lblAlgn val="ctr"/>
        <c:lblOffset val="100"/>
        <c:noMultiLvlLbl val="0"/>
      </c:catAx>
      <c:valAx>
        <c:axId val="1076310495"/>
        <c:scaling>
          <c:orientation val="minMax"/>
        </c:scaling>
        <c:delete val="1"/>
        <c:axPos val="l"/>
        <c:numFmt formatCode="General" sourceLinked="1"/>
        <c:majorTickMark val="none"/>
        <c:minorTickMark val="none"/>
        <c:tickLblPos val="nextTo"/>
        <c:crossAx val="1076308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2">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2">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KPI!$E$1</c:f>
              <c:strCache>
                <c:ptCount val="1"/>
                <c:pt idx="0">
                  <c:v>Total</c:v>
                </c:pt>
              </c:strCache>
            </c:strRef>
          </c:tx>
          <c:spPr>
            <a:ln w="38100" cap="rnd">
              <a:solidFill>
                <a:schemeClr val="bg2">
                  <a:lumMod val="95000"/>
                </a:schemeClr>
              </a:solidFill>
              <a:round/>
            </a:ln>
            <a:effectLst/>
          </c:spPr>
          <c:marker>
            <c:symbol val="none"/>
          </c:marker>
          <c:cat>
            <c:strRef>
              <c:f>KPI!$D$2:$D$14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KPI!$E$2:$E$14</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D8B2-4FC6-A52E-F34BF3DB9BCE}"/>
            </c:ext>
          </c:extLst>
        </c:ser>
        <c:dLbls>
          <c:showLegendKey val="0"/>
          <c:showVal val="0"/>
          <c:showCatName val="0"/>
          <c:showSerName val="0"/>
          <c:showPercent val="0"/>
          <c:showBubbleSize val="0"/>
        </c:dLbls>
        <c:smooth val="0"/>
        <c:axId val="362333312"/>
        <c:axId val="362340992"/>
      </c:lineChart>
      <c:catAx>
        <c:axId val="362333312"/>
        <c:scaling>
          <c:orientation val="minMax"/>
        </c:scaling>
        <c:delete val="1"/>
        <c:axPos val="b"/>
        <c:numFmt formatCode="General" sourceLinked="1"/>
        <c:majorTickMark val="none"/>
        <c:minorTickMark val="none"/>
        <c:tickLblPos val="nextTo"/>
        <c:crossAx val="362340992"/>
        <c:crosses val="autoZero"/>
        <c:auto val="1"/>
        <c:lblAlgn val="ctr"/>
        <c:lblOffset val="100"/>
        <c:noMultiLvlLbl val="0"/>
      </c:catAx>
      <c:valAx>
        <c:axId val="362340992"/>
        <c:scaling>
          <c:orientation val="minMax"/>
        </c:scaling>
        <c:delete val="1"/>
        <c:axPos val="l"/>
        <c:numFmt formatCode="General" sourceLinked="1"/>
        <c:majorTickMark val="none"/>
        <c:minorTickMark val="none"/>
        <c:tickLblPos val="nextTo"/>
        <c:crossAx val="362333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2">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KPI!$H$1</c:f>
              <c:strCache>
                <c:ptCount val="1"/>
                <c:pt idx="0">
                  <c:v>Total</c:v>
                </c:pt>
              </c:strCache>
            </c:strRef>
          </c:tx>
          <c:spPr>
            <a:ln w="38100" cap="rnd">
              <a:solidFill>
                <a:schemeClr val="bg2">
                  <a:lumMod val="95000"/>
                </a:schemeClr>
              </a:solidFill>
              <a:round/>
            </a:ln>
            <a:effectLst/>
          </c:spPr>
          <c:marker>
            <c:symbol val="none"/>
          </c:marker>
          <c:cat>
            <c:strRef>
              <c:f>KPI!$G$2:$G$14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KPI!$H$2:$H$14</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A93-411C-9D1C-836A0311E7F4}"/>
            </c:ext>
          </c:extLst>
        </c:ser>
        <c:dLbls>
          <c:showLegendKey val="0"/>
          <c:showVal val="0"/>
          <c:showCatName val="0"/>
          <c:showSerName val="0"/>
          <c:showPercent val="0"/>
          <c:showBubbleSize val="0"/>
        </c:dLbls>
        <c:smooth val="0"/>
        <c:axId val="362323712"/>
        <c:axId val="362327072"/>
      </c:lineChart>
      <c:catAx>
        <c:axId val="362323712"/>
        <c:scaling>
          <c:orientation val="minMax"/>
        </c:scaling>
        <c:delete val="1"/>
        <c:axPos val="b"/>
        <c:numFmt formatCode="General" sourceLinked="1"/>
        <c:majorTickMark val="none"/>
        <c:minorTickMark val="none"/>
        <c:tickLblPos val="nextTo"/>
        <c:crossAx val="362327072"/>
        <c:crosses val="autoZero"/>
        <c:auto val="1"/>
        <c:lblAlgn val="ctr"/>
        <c:lblOffset val="100"/>
        <c:noMultiLvlLbl val="0"/>
      </c:catAx>
      <c:valAx>
        <c:axId val="362327072"/>
        <c:scaling>
          <c:orientation val="minMax"/>
        </c:scaling>
        <c:delete val="1"/>
        <c:axPos val="l"/>
        <c:numFmt formatCode="General" sourceLinked="1"/>
        <c:majorTickMark val="none"/>
        <c:minorTickMark val="none"/>
        <c:tickLblPos val="nextTo"/>
        <c:crossAx val="36232371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2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2">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KPI!$K$1</c:f>
              <c:strCache>
                <c:ptCount val="1"/>
                <c:pt idx="0">
                  <c:v>Total</c:v>
                </c:pt>
              </c:strCache>
            </c:strRef>
          </c:tx>
          <c:spPr>
            <a:ln w="38100" cap="rnd">
              <a:solidFill>
                <a:schemeClr val="bg2">
                  <a:lumMod val="95000"/>
                </a:schemeClr>
              </a:solidFill>
              <a:round/>
            </a:ln>
            <a:effectLst/>
          </c:spPr>
          <c:marker>
            <c:symbol val="none"/>
          </c:marker>
          <c:cat>
            <c:strRef>
              <c:f>KPI!$J$2:$J$14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KPI!$K$2:$K$14</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D49E-44A0-A456-A6A4AE65BFD7}"/>
            </c:ext>
          </c:extLst>
        </c:ser>
        <c:dLbls>
          <c:showLegendKey val="0"/>
          <c:showVal val="0"/>
          <c:showCatName val="0"/>
          <c:showSerName val="0"/>
          <c:showPercent val="0"/>
          <c:showBubbleSize val="0"/>
        </c:dLbls>
        <c:smooth val="0"/>
        <c:axId val="362309312"/>
        <c:axId val="362309792"/>
      </c:lineChart>
      <c:catAx>
        <c:axId val="362309312"/>
        <c:scaling>
          <c:orientation val="minMax"/>
        </c:scaling>
        <c:delete val="1"/>
        <c:axPos val="b"/>
        <c:numFmt formatCode="General" sourceLinked="1"/>
        <c:majorTickMark val="none"/>
        <c:minorTickMark val="none"/>
        <c:tickLblPos val="nextTo"/>
        <c:crossAx val="362309792"/>
        <c:crosses val="autoZero"/>
        <c:auto val="1"/>
        <c:lblAlgn val="ctr"/>
        <c:lblOffset val="100"/>
        <c:noMultiLvlLbl val="0"/>
      </c:catAx>
      <c:valAx>
        <c:axId val="362309792"/>
        <c:scaling>
          <c:orientation val="minMax"/>
        </c:scaling>
        <c:delete val="1"/>
        <c:axPos val="l"/>
        <c:numFmt formatCode="General" sourceLinked="1"/>
        <c:majorTickMark val="none"/>
        <c:minorTickMark val="none"/>
        <c:tickLblPos val="nextTo"/>
        <c:crossAx val="36230931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2">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KPI!$N$1</c:f>
              <c:strCache>
                <c:ptCount val="1"/>
                <c:pt idx="0">
                  <c:v>Total</c:v>
                </c:pt>
              </c:strCache>
            </c:strRef>
          </c:tx>
          <c:spPr>
            <a:ln w="38100" cap="rnd">
              <a:solidFill>
                <a:schemeClr val="bg2">
                  <a:lumMod val="95000"/>
                </a:schemeClr>
              </a:solidFill>
              <a:round/>
            </a:ln>
            <a:effectLst/>
          </c:spPr>
          <c:marker>
            <c:symbol val="none"/>
          </c:marker>
          <c:cat>
            <c:strRef>
              <c:f>KPI!$M$2:$M$14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KPI!$N$2:$N$14</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C79B-4BEE-837E-A2AA1A4A32B9}"/>
            </c:ext>
          </c:extLst>
        </c:ser>
        <c:dLbls>
          <c:showLegendKey val="0"/>
          <c:showVal val="0"/>
          <c:showCatName val="0"/>
          <c:showSerName val="0"/>
          <c:showPercent val="0"/>
          <c:showBubbleSize val="0"/>
        </c:dLbls>
        <c:smooth val="0"/>
        <c:axId val="362311712"/>
        <c:axId val="362305952"/>
      </c:lineChart>
      <c:catAx>
        <c:axId val="362311712"/>
        <c:scaling>
          <c:orientation val="minMax"/>
        </c:scaling>
        <c:delete val="1"/>
        <c:axPos val="b"/>
        <c:numFmt formatCode="General" sourceLinked="1"/>
        <c:majorTickMark val="none"/>
        <c:minorTickMark val="none"/>
        <c:tickLblPos val="nextTo"/>
        <c:crossAx val="362305952"/>
        <c:crosses val="autoZero"/>
        <c:auto val="1"/>
        <c:lblAlgn val="ctr"/>
        <c:lblOffset val="100"/>
        <c:noMultiLvlLbl val="0"/>
      </c:catAx>
      <c:valAx>
        <c:axId val="362305952"/>
        <c:scaling>
          <c:orientation val="minMax"/>
        </c:scaling>
        <c:delete val="1"/>
        <c:axPos val="l"/>
        <c:numFmt formatCode="General" sourceLinked="1"/>
        <c:majorTickMark val="none"/>
        <c:minorTickMark val="none"/>
        <c:tickLblPos val="nextTo"/>
        <c:crossAx val="362311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Chart'!$C$2</c:f>
              <c:strCache>
                <c:ptCount val="1"/>
                <c:pt idx="0">
                  <c:v>Sum of Profit</c:v>
                </c:pt>
              </c:strCache>
            </c:strRef>
          </c:tx>
          <c:spPr>
            <a:solidFill>
              <a:schemeClr val="accent1">
                <a:lumMod val="75000"/>
              </a:schemeClr>
            </a:solidFill>
            <a:ln>
              <a:noFill/>
            </a:ln>
            <a:effectLst/>
          </c:spPr>
          <c:cat>
            <c:strRef>
              <c:f>'Combo Chart'!$A$3:$A$15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Chart'!$C$3:$C$15</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B492-4165-96C5-0C78940E200F}"/>
            </c:ext>
          </c:extLst>
        </c:ser>
        <c:dLbls>
          <c:showLegendKey val="0"/>
          <c:showVal val="0"/>
          <c:showCatName val="0"/>
          <c:showSerName val="0"/>
          <c:showPercent val="0"/>
          <c:showBubbleSize val="0"/>
        </c:dLbls>
        <c:axId val="690298383"/>
        <c:axId val="690297423"/>
      </c:areaChart>
      <c:barChart>
        <c:barDir val="col"/>
        <c:grouping val="clustered"/>
        <c:varyColors val="0"/>
        <c:ser>
          <c:idx val="0"/>
          <c:order val="0"/>
          <c:tx>
            <c:strRef>
              <c:f>'Combo Chart'!$B$2</c:f>
              <c:strCache>
                <c:ptCount val="1"/>
                <c:pt idx="0">
                  <c:v>Sum of Sales</c:v>
                </c:pt>
              </c:strCache>
            </c:strRef>
          </c:tx>
          <c:spPr>
            <a:solidFill>
              <a:schemeClr val="bg1"/>
            </a:solidFill>
            <a:ln>
              <a:noFill/>
            </a:ln>
            <a:effectLst/>
          </c:spPr>
          <c:invertIfNegative val="0"/>
          <c:cat>
            <c:strRef>
              <c:f>'Combo Chart'!$A$3:$A$15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Chart'!$B$3:$B$15</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B492-4165-96C5-0C78940E200F}"/>
            </c:ext>
          </c:extLst>
        </c:ser>
        <c:dLbls>
          <c:showLegendKey val="0"/>
          <c:showVal val="0"/>
          <c:showCatName val="0"/>
          <c:showSerName val="0"/>
          <c:showPercent val="0"/>
          <c:showBubbleSize val="0"/>
        </c:dLbls>
        <c:gapWidth val="59"/>
        <c:overlap val="-27"/>
        <c:axId val="690277263"/>
        <c:axId val="690287343"/>
      </c:barChart>
      <c:catAx>
        <c:axId val="69027726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95000"/>
                  </a:schemeClr>
                </a:solidFill>
                <a:latin typeface="+mn-lt"/>
                <a:ea typeface="+mn-ea"/>
                <a:cs typeface="+mn-cs"/>
              </a:defRPr>
            </a:pPr>
            <a:endParaRPr lang="en-US"/>
          </a:p>
        </c:txPr>
        <c:crossAx val="690287343"/>
        <c:crosses val="autoZero"/>
        <c:auto val="1"/>
        <c:lblAlgn val="ctr"/>
        <c:lblOffset val="100"/>
        <c:noMultiLvlLbl val="0"/>
      </c:catAx>
      <c:valAx>
        <c:axId val="6902873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bg1"/>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95000"/>
                  </a:schemeClr>
                </a:solidFill>
                <a:latin typeface="+mn-lt"/>
                <a:ea typeface="+mn-ea"/>
                <a:cs typeface="+mn-cs"/>
              </a:defRPr>
            </a:pPr>
            <a:endParaRPr lang="en-US"/>
          </a:p>
        </c:txPr>
        <c:crossAx val="690277263"/>
        <c:crosses val="autoZero"/>
        <c:crossBetween val="between"/>
      </c:valAx>
      <c:valAx>
        <c:axId val="69029742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95000"/>
                  </a:schemeClr>
                </a:solidFill>
                <a:latin typeface="+mn-lt"/>
                <a:ea typeface="+mn-ea"/>
                <a:cs typeface="+mn-cs"/>
              </a:defRPr>
            </a:pPr>
            <a:endParaRPr lang="en-US"/>
          </a:p>
        </c:txPr>
        <c:crossAx val="690298383"/>
        <c:crosses val="max"/>
        <c:crossBetween val="between"/>
      </c:valAx>
      <c:catAx>
        <c:axId val="690298383"/>
        <c:scaling>
          <c:orientation val="minMax"/>
        </c:scaling>
        <c:delete val="1"/>
        <c:axPos val="b"/>
        <c:numFmt formatCode="General" sourceLinked="1"/>
        <c:majorTickMark val="out"/>
        <c:minorTickMark val="none"/>
        <c:tickLblPos val="nextTo"/>
        <c:crossAx val="69029742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Analysis.xlsx]PieChart!PivotTable3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chemeClr val="accent6">
              <a:lumMod val="40000"/>
              <a:lumOff val="60000"/>
            </a:schemeClr>
          </a:solidFill>
          <a:ln w="19050">
            <a:solidFill>
              <a:schemeClr val="lt1"/>
            </a:solidFill>
          </a:ln>
          <a:effectLst/>
        </c:spPr>
      </c:pivotFmt>
    </c:pivotFmts>
    <c:plotArea>
      <c:layout>
        <c:manualLayout>
          <c:layoutTarget val="inner"/>
          <c:xMode val="edge"/>
          <c:yMode val="edge"/>
          <c:x val="0.19912683712710585"/>
          <c:y val="0.12897804027520343"/>
          <c:w val="0.5986866305189299"/>
          <c:h val="0.84252323655735428"/>
        </c:manualLayout>
      </c:layout>
      <c:doughnutChart>
        <c:varyColors val="1"/>
        <c:ser>
          <c:idx val="0"/>
          <c:order val="0"/>
          <c:tx>
            <c:strRef>
              <c:f>PieChart!$B$3</c:f>
              <c:strCache>
                <c:ptCount val="1"/>
                <c:pt idx="0">
                  <c:v>Total</c:v>
                </c:pt>
              </c:strCache>
            </c:strRef>
          </c:tx>
          <c:explosion val="2"/>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A321-4BE9-82B8-B73D5AB3200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321-4BE9-82B8-B73D5AB32009}"/>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A321-4BE9-82B8-B73D5AB3200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PieChart!$A$4:$A$7</c:f>
              <c:strCache>
                <c:ptCount val="3"/>
                <c:pt idx="0">
                  <c:v>Furniture</c:v>
                </c:pt>
                <c:pt idx="1">
                  <c:v>Office Supplies</c:v>
                </c:pt>
                <c:pt idx="2">
                  <c:v>Technology</c:v>
                </c:pt>
              </c:strCache>
            </c:strRef>
          </c:cat>
          <c:val>
            <c:numRef>
              <c:f>PieChart!$B$4:$B$7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A321-4BE9-82B8-B73D5AB32009}"/>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layout>
        <c:manualLayout>
          <c:xMode val="edge"/>
          <c:yMode val="edge"/>
          <c:x val="5.9722396061197953E-2"/>
          <c:y val="0"/>
          <c:w val="0.89999965551175454"/>
          <c:h val="0.120229829860378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2">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51D0-420D-9CC6-1538F6937311}"/>
            </c:ext>
          </c:extLst>
        </c:ser>
        <c:dLbls>
          <c:dLblPos val="outEnd"/>
          <c:showLegendKey val="0"/>
          <c:showVal val="1"/>
          <c:showCatName val="0"/>
          <c:showSerName val="0"/>
          <c:showPercent val="0"/>
          <c:showBubbleSize val="0"/>
        </c:dLbls>
        <c:gapWidth val="70"/>
        <c:axId val="1078325903"/>
        <c:axId val="1078326383"/>
      </c:barChart>
      <c:catAx>
        <c:axId val="10783259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78326383"/>
        <c:crosses val="autoZero"/>
        <c:auto val="1"/>
        <c:lblAlgn val="ctr"/>
        <c:lblOffset val="100"/>
        <c:noMultiLvlLbl val="0"/>
      </c:catAx>
      <c:valAx>
        <c:axId val="1078326383"/>
        <c:scaling>
          <c:orientation val="minMax"/>
        </c:scaling>
        <c:delete val="1"/>
        <c:axPos val="b"/>
        <c:numFmt formatCode="General" sourceLinked="1"/>
        <c:majorTickMark val="out"/>
        <c:minorTickMark val="none"/>
        <c:tickLblPos val="nextTo"/>
        <c:crossAx val="107832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5EF80603-35A1-493F-BE3A-9F7CED540ABB}">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8047213A-E348-4BBF-A9BB-D66F06E305D7}">
          <cx:tx>
            <cx:txData>
              <cx:f>_xlchart.v5.5</cx:f>
              <cx:v>Sales</cx:v>
            </cx:txData>
          </cx:tx>
          <cx:dataId val="0"/>
          <cx:layoutPr>
            <cx:geography cultureLanguage="en-US" cultureRegion="IN" attribution="Powered by Bing">
              <cx:geoCache provider="{E9337A44-BEBE-4D9F-B70C-5C5E7DAFC167}">
                <cx:binary>1H1rU9vItvZfSeXzK0Z9lXrXnlM1km0gBJIAyczki8oBRne17rdffx5hk2DFAXZtTr1lpmpcwW5r
dT+9bs9a3fz7pv/XTXK3Lt/0aZJV/7rpf38b1HX+r99+q26Cu3RdHaXhTakr/U99dKPT3/Q//4Q3
d7/dlusuzPzfqEn4bzfBuqzv+rf/8298m3+n3+ubdR3q7FNzVw6Xd1WT1NUT7+196836Ng2zRVjV
ZXhTk9/f/rmuAjyx1tnbN3dZHdbD9ZDf/f5253Nv3/w2/7afnvwmgXB1c4ux3DrihDBh2Za6/7He
vkl05m/fNgg1j4SQ3DY5Macf8vDsi3WK8S+T6V6i9e1teVdVmNb96+7YnTngrT/evrnRTVZPq+dj
IX9/+zkL67vbN1f1ur6r3r4JK+1uPuDqaSKfr+5n/tvu+v/Pv2e/wFrMfvMIovnCPffWTwi56yT8
R5dZuH5Ypf8eIWYdUcGlVETdAzAhsIMQUUeSWNQinGwgfHj2BqGXybQfocdjZwi5h4nQlW7q4I27
LnUSZq+JEjtSJlOcko2amGwXJds8shU3bUK2IMldlF4u136k5uNnaF25B6lPf5TxOqvWUPfXsneM
Awdlm4yIjbLYuzgpesSZIkIIe6Nt4uHZG216iUT7EfoxcobNH5eHiU2y/rZOX1OF6JElJaeUznyQ
LY9sbjJGTbrBTM0weV6SX0DyMHCOyPuDROTirntzsk5zRAnl3cMS/fcOiLMjaQtJFBMblZiZNosc
CcuSVJlbB0Ufnr1RmReLtR+k2fAZVBcnBwnVH2U46lf1P/yIKkapTfhGR2Y6BL9zBOUSSgp5jyKi
iI1NfbBrzwq0H57vM5kB88fXgwTmPKwq3ZThw+r89+rD7CMmLbiTbQBtQj0ex2+Tx7EsZhG6jQxm
HuclEu2H5sfIGTbnHw4SG1cnulzf6lfFBsGAECan+2NrUxwJbtlMwuY9VpeXiLIflB8jZ6C4hwnK
ZJ7/1mX8sD7/vcJweqSYonxy+Pc/c38jjiTegUfamrpZKP0SifZj82PkDJuLvw9UYbLs7qYOb5r6
FeGZ3L0ggj2EA/Akj+2ZhTCO2XBEdGbIXP0iafZDszN4ho57fZDonOruFaNnaI1pcSkszvdqjWJH
U/gmibl9f6Y1z0mzH5bNqBkep38cJB6Lu2TdrV8zcmbqyDRthMZsm2wicdlRFXHEpS05I8hJp5+Z
xrxEov24/Bg5w2axPEhsjst1dvvmWtfr5DlL9n9I7z1wsW/0P2/gx5v026sSfTYoJAQbhPHZNrGO
TIL8SrLtNsH7j4OR/1SsX2yZLdG8O7n59nEPcvucJmD7dFg9rNsrBCnmEaGccMSOG9Wd8Ui2OiLc
lkzYP1T/MWYvkWg/Tj9GzrA5PUzWYoWgPrx9RU9I7SOhhCCcbRzhnDC3kXDZFuPU3n5gFtu/QKD9
yHwfOANmdZjAHN/p0n9VA0ePUEiiNldbjnwWOdrsiHPOLNDk30OYxzrzAoH2A/N94AyY48MMVM5D
BNIVfOErmjN5xAALqO/t0s+gUfyIKOgLGKaHh254oxfJsh+VR0NnuJxfHKaXuV0Hr0hOcH4Eh29a
cDN7XQwh/EgKxSzbnMWNp88Jsh+Q7bAZGKeLwwQjuw3Xr8qwqiOUYJUl6A/r9DiYR5UCSa9tSrWl
yWdR2unzAv0CloeBc2AOU0vOXruiZ8Odc4sqy9p4jbnpAv9qmwDmIQkDM/7Yqzwvz35YHsbNUDm7
Okh1ub6bfEp1d/ewOP99iMwEynao2Jn2VmFmxDcUhnGG3oZf1I1eJNJ+bB4NncFzfZhKMzGT7+7K
6m54PXw4UhiGop1g23Bsho8F92LZAv1NG/ejZgbtZTLtB+jx2BlCF+8OUoHOYFOam/gV8UHjj6AW
o6CIdvkAW8DTwNpxLjfIzIB5iSj7YfkxcgbK2WES4O91E1avHAaYR8qGwkgUxDc/u+AoggYTYqMS
uyUGZuC8SKT96DwaOoPn/YEmMuswe0WHwwUcylTkfuTpH0doUh1RgqoRePK9enP+nDj7YdkOm0Fy
fphE6/m6HBJwra/nZlD/VpMdE3PyWx5ZJkHTgtqiMaNhXiLJrwB5mMMck8VBupbzdVWtb4Kmuqvr
16Qw6RHaRkG3WFsebBY4o69HmgJ9V/YsYn6xPL+CZ2c6c4wO05Rd3/Wv2qZIUBliNke/6P6kRh0x
1MeR82xb4hAiPE5qnhVnPzTbYTNIrv86TLUJb4LQX79mszyaR6EuCjWajQP5OTCDLil00m/fn9VY
z18g0X5gfoycYXN+eqDYVBU6rcI8Dx827isknOg8oKi3fi+5zDwOajLofqNo9tk2lvwEz4uE+hVC
jwbPQTpMTuDi7lu5ruL16yHE0TuCgwoM7aIbszZLOZU6Qmw92bQtZTAjNl8i0X54foycYXNxoHGa
zupXpTdxEAiuXhCF8sv9D8Kxx8EzMaE9XBAqp/L0Y19z/rwo+zH5PnAGyfn1Qdq0i7t2/Zp1THSP
MJy8Qjqzv8RMiIQ9EwjPtgQb4rfHuDwvz35YHsbNULn4cqCodG/O7/rw5hUrMzhEgoM+aNnlWzP2
k67II2LaINfsnzB5iTS/wuXH2Dk254eJjS7/bw5joWuXoTD2XXNmzfAWmjNsKI6UW/xmgcDFi+X6
BVKz8XO03ANGa7GOX7fyjAOoSHWgKWwvn4b8B6nQdLThB9+2Y+Xu1/p5qZ5C6mH0HKfDpAs+lHf+
qx4RxtFG6AqambZ08yys3hwRRqbKZsbueUH2g/IwbgbHh8uDVJsPQfiKrgdFG47TiWjW2FY7Z64H
zU2WiZNa9i/U5TlpfoHI/RzmeJwcJh5xgjaNVz24CHdjM1ixbeF/3nCmUMhBNGCa1vaMPRTosQn7
8AKJfoHL95FzbM4OEpuPqEJXQ9KuX/UEPXTGVjhAv80p7+8weJzaWNaRzWx7aiD4Tus8xuelUu3H
aHf0DKePfxwETjdPXsWwWasNf7Pzyf/wLgokPKCbcYKB7bdtYAfQx4GzWA8Vg1kiOrsh4tdi7Qdq
NnxnJodx/cRlgKsw3pxWr1vAAWkjqU2V2HafqxnrOZ3/JUhBp9Ol9z9wSY/V56VS7Udld/RMfS5P
D0J9dqTGRS5X95dQPESdj/fpzif/Q/VBvyBnKG/iMPYGh1nWM0XSlJlo85QzxXmpPPsR2h29MwNM
9TBj6D/D6kZnVfi6xQNYLnTbyK2XmYXRYKfR7IHGdbW/Lf1FIu1H6NHQGTx/HqYCfa7XwYOReYW6
AYg21EFxTmsbwM1Y6fuz8xZaOqicEQXPybEfjs2oGRKfrw/SlH25K1Pwv68HBqyYiR5b/DfLbHCu
VEoqlQSvdv8zqw28QJL9cHwfOEPky2Ei8uddVb/5EuLoxqsG0WjjwN0suCcMLRv3PzPvgguOJChR
cJ7bivUsCnixWPtBmg2fQfXnYXLT/wcoIdUk1Fa4cWKD0jxWA4rIgzh7qGDPlegF+2Y/QD/mMsPm
y2GkODtST5ftDRq37/mvaNhwrYFSsGC/uHkKdU/ctEdQ7zG3AcLDszcnbV4g0H5kvg/cmSJm+Pf/
H4/z6wO63y8qXKzr9fL+hsNHV/A9/e793HHz4mzoNhPZm5xuAu/T29/fUs4fBdvTV+xkMLPMcDbu
bl3Vv781pDxSFmM4gY8UFUepTMQKHWzx72/RZTVpJapBIOZwlZ8Npcwm2vr3t8idGC4YQU67vTCh
mlIDDEHTHFrjQXkT1MsVbvf7frXkR50M4He/r8b232+yJv2ow6yufn/LYHvzzcem2U1PBEmrYJ+p
BSodR/Dw/s36Evsbnyb/LyFRmZEuFnc28epGLWnOcyNxzbwNxy9CNHm85kYpqlVWDNXAFzXtRdC7
hvbMb35W8sxwNe1j650KxNAsYmVkxUmn0qQ6T0SaG4Oj417k30RcR71eYK2SiLm+ZXFyZ/V6aC6T
oLeStW2L3LthKSvkhS/DImdOSsIKovBclOmHgJh1ly38RJRx7uhOpOl7Yg0FRPbTlAxnNGVZ9I9R
tRpjHkG6Z5Hgv3bWCJ3wlCsUXCeqCMuFHfF4jSyShk0gA/vO63QWFSd1yhN+kvC2Kq2TsfLrsHPH
MMcFkInphdRbPf14giBz9/nTJUDo9maIb3BLg5ref4TRGDG7kqYMbyMSszh0a80ECxylqFFEq7Lv
/LJelEHt88AxuDHm2ceOs6GiLuGj7Ni7WgZZFTtaF6wkF0jnC7z3tJDwDo9kFCauj8JFbCYabCWC
YtxssCtjLIMCW8NoL4IqNiDcmHaW/JpXIms+DYbdcJyE/X496R5M9j0Pl/Ns6KCpWrf7PKvvc3g7
s7kY01LQwun9oIgcU8eh0E5ZofvrP3ueRXCCC8fpgIGJ+5qmPPkxBqzzCMnaMLrwIr81rrI4Gky6
sOLEYsusKixM+ekHTgv2SDEttFwwHBOHv8ZlNpOe7z6wD0KDBiUzbqVRtniUP1q+VawSm9fMdLKy
lvJrLEyvRh731MLONvv0XK5waAoZD8W5zvlz82bQljaYfesPUGLptGaeVH8F3KOZ73RR2IQfMg+3
5NZOEGjkRc9MG6nubNoWWhtxFlhxVCpglHan7Ys2NMw+YLeGlVgFc0VnSrGGZTLqUz2GVnIRGkST
cxYXQ3MVV6Y5Bg6uvUuwKE8vxO4Ow84SFGeScdvj1BmGnGMGQC1DMxrizLvx1JiJ8lgXeeoNS8NL
KzUcD3bZA5WnH/nz5NGxIVEtwAmB6crQ2aYOrMBLsK/KWy47mM3VQORI4pUou6biy9D2uPxaNlj1
wqkkstav2hzaUi3bUJt598xGIDPXgAXApRMwO7B8OG2Kk3IzKNQYCZXXxjdcKmilxklfB5OFSXsd
4Abepov4yN0wrQaaO72iDFKJ0AyaqzSX0eBmBimzK5UGaZktCqFLepm2YVZ9e3rNJgf1WE9QXMRx
FxP9R7h6CNoyU8ym8+zSLMb+W1/WJTaB2cQmFsvsOyYMpy8ZtDWncTEpTd3p6SXM/eY/XSy03OCO
HYYznjZnHL5id7Hsglb1UEn9LUuEAacYwR2MndMOZj2IM+YJONLKb3CraRqJDC6qzNOSiBPbiIw2
dooA7mtypUOAUVk4Ju0Z7+Ncp8/YaTLfY7hlFikAxfktCoTldILosSHrWZflKhvZt8qj0kiXUV3l
SfOxGOswz9yuGAoIZ1hpi/f0UKR6WNjxOBhXXZ57p5Uqk8h303E0h7M0KLLaczJlSq92G2EayaVM
lT+mLmWqh4+hRjSQ7J05qgTfGodeVxTPqClBKXlnAyBsRg1HSRN3VePQs5hZDOzMrGizNv9qCS0i
4eYmTq4Vjuc1SpUuGa3JHXnDxnomDcd7zb05yYln462+q5ksVk3HnldoPrfi6IlDdCcUIRSF8p+2
RdzHVeoFOv+al9CiYsmq2ObnlARsOGNVM2A5lNcm45c06IfBcpqg7IrAhcHv5KVfjJ5xUqY8Gr+U
RlPJCzuUU8TV8zZN1HHciAkeXTGFLTS0lmgv8zKKxy9jIuMudswkmaKAEKsPgHSmAvySDbiB8oud
9j2wYyIa8FKNpl/bi1xUrFpJq5mwi3s/RMRW3D9e2b4xdI6t+whfoRGNQfLQyKZgq85FGq/7SmZF
vlJtSdorzvRYvy/L2CudJElLmrqG76X9ic8Rrfyd2ZnHv7RmS7DJLNtH4NYWmUbM97RtmJtwrL6F
0ioqQ9ySOMw42xrMGzKfqDz5OpK0Kn2np6aVV06nI52csqboYCiefuLcGtHpki1K4LfRAaZ+emJV
mlXQpaz7m43NtBm7hk/mj1ZWDOct20LIr17ERmzCjjZ15Z9bMCzYp0+LMV2otqMUDPflUguOC4c0
KUfasavlI2ubwlAy/ZLyLK2ZU+tGGHe6CApYoyCuMrIsPUuHH9vK9mFx8kBof+nbNW21gxOGXdI6
NfWLs8Sz5VXPysQenKojsr2sbcMM3UKMvT7DJjIDJzK5F+YO9xAaQtkDE/tQtwGii1MviutJ81v0
Mn6Y7vfNB4fFJevb46dnPLdrNg6jmBMNS+/vZESStTvjWHpB1hWV9bltMhNZgShLiqygHad9yxFk
8ZOAdD22bR8rhhe/vk8VDJlPW5o1UUe9K6+X05amRYi48iTMKZtMZDFWJlkVSZtX4fEohhha53Xp
lKSQwU6hnRYpoEZPT4nOLJuNCMiG24RVA4I47jEz1QXL0lFHGf1s1wGDbtW5PwlQG6yZVPdej9HP
PkA2L+gnFYetnExKmRdwNEZAkBeRXky/0kWMfu5ERRY/CbtkWodi6LS88IoenwoDNk1x8FNZrWLD
Ktkqt8uWVe4Af4HpPjO1WZSJqSlcZkVxsylialyWNJta3cfESho9fGZ+O1mquiywtcZkDPVNbdox
zZyh1sX4xaLZ5B9TQxMA0ss08YflmEpS+yvFjKb7jCi1xHJ0VsSw+1g7wppkoaGwxXiX5JN1a2A2
T0KadzBrNSISPDCsPRP/QtJKsBSpz7EUdW0FRu2KpImgEoGiEf61WZ/JFE7t8E9F2jMdtREuILqy
qLCRx5s/hbqkG7kcZGFct6mlYR024S0N7L6NXaTqgZ89ZxZm7mh6JMfljNSEW0JVdp7JmpFGCJn3
1nXVEOyQesCxsvAYvh/rw6Oca7H0OkP3lSMTNmDBk9bLELLA6GGVurJP6o+WrGwvWnk1t2EMoJDt
ZYmeCniA1IDi130GR7WFzS+6DEvZJ3YGXYEWTXD4cT8BYUQhwYsaItVemjrVkETEMXxTLOsp8X96
tbliuzYRk5+cAIwErkdBFDTPbBAOVoZv9sN1EAwy8Zy6iVnuep3pRReSjrwclkVQytx2FKUqCpyy
LMLinZk0rBdOjmjHOCv91ODnXhpYzC063fs3ZpiYJ53XcLmIrUwntzxKxvIy1TLFnwkZSdJ94C0x
+3FhR5kSuVsgfqyaVdcJu70oi8DrtSNTMyXvmVkStciyUhE36uum9Bzd28UYOUHWlrx3/T5uoQzt
WHZD4vSGiHi0UpQ0/Eom9cB91+xJ0zXHueoC4iF+8/z6tA4sRGauNSbdOIInwFbMT/t48BqnqPJI
rlpl+WwhUqMfrzupafil4YnvLRivKXEH5Kd6cKRfV2qhQtrFri8S/wQHCOtFoc1uPPNUZprHpCMB
XflGZQfmMo91yj8PovVj47PSZt9f93XP6nOjqjPjEh7Dam5FKWX5ebRaP9NOrjUJqk+qH5P42AtB
F61Gze1UOyrWjAauVY5VYX8jaWRntwHNddsvsFWG4k41ddeZbpx0FYlOai8rhL1AHiASeeylRiwv
FLGMOD5uZU6rJLgL7IzVWOWeMLvk5yPTLbb0SMoqDz6hTFtLc5llPM+t00Z5YZC8z0QfF/4yav26
a993wvPDcOXxtGvEpZdRVpzKiAe+vcJekSx28nY04daTyg475fgGl0W9CLxyjIbTzq+MIDzuwhTe
xo1Vx2Fg2zxsxF/aaKSoTrE5OsNzO4awhVw0OaIu5dQDs3v5IaGWhZd680sjDBO8h8Y/jseNuuLF
t7EpFG3fRbLMfXpCesOwLHeIRNxYx30WkTRxBG8nv2gKI8R0fCbgVNa9N6BC7UYiUML/MHR5l1sf
I8+IumRlxcyg+WncDMpuP8iIiVA5hVITJ2GVtQjiL5bvecZ4xnlSYaWMoYDJPofVLgJxZjCvtJL3
JCxCknyMoi6yvWUXwRD4Sx2iAbh0YbImkYbWSEy6NP1gCIuFmcdRaS+y2jRE9hf1aYbnpVGi1OfG
t4vCLZEHY2Wp3YTwIC6RwfQlkB8hi1MUaorpeVBh9m4ekIzJVRR004qxpI7xoqugBp2TWpPJ523t
25arulpjA4wZ4o3jWpUpPpdvphrUYsTyFZGFH/iSysPTkoBMlBAJJ3hIzgMq/iRJP61zxlUEcs5o
jBJQGFlsB/yuKJDQFKsyDBFpuZ1NBqtwQzsQjQEEeVM0X+ooa8IM62UEoz4OmpGT/tyOrEnkEEjn
45XEzsITGN4qvnlGP20wWRoT8mIw8LtEpdPStC3BR+Fi7aKDDC16GzDH7XzKkrHiGxjMAL8Tfa7l
VSy4p5jLOwUCyMmtgGAttrvHGyuFr7QiY5qcVw/3i9Fg15TuNsZVYhTTv1gl4nNmhqVxtV1qY/Px
h0XefA5MAY3PLZqnEIBkRtB+i0OZh+VxmLEBky7oiL/O5PiU+aF5hQTc18oRG6D02NbYasi8m9I/
zYgaPOGQOGgH+UGljcYqtTRN8BGag2MrXdAcXquc2BymoNdPBcUvE8s3i29qs4I6hwbBrm3mFNAQ
OZqb60x25GRo7Ck7NzfQbraH9OIE6yN5iBFLYSXT5Hs5BNinPimnxwQ8kPjloAvTCj6PRsib+h1m
yqbl3WyksRkaSIlJTt9CwrLCOPTDMeyuqg4m0TcLaozdiH/ohGluLQ1TgIg8HVGc7fNjf2K0zGUX
Nho6re55yrzqgG/YWrT4RqSfYftUAhErJl+2CHY/VCgOTF9I2+mFt76NlyQzJ3VIRzHJnzXSD7rP
TeInfrjKfBubPSgY8dlJXA0Wqc/YZq+EUaVq63i75CpqS4jThyzGl8ADaDw8ysMYfr4lxSjNz4jc
Irtd5IVRZ6FrVr6Hh4sowN9RWtRJDm4zAWEAygYwBc2ppf1JnRv4V/wuHhoZ2asYwWI/vGOqSnp9
UnNtpqmbKJ6kreNVPmhDokiDzwd1UeEFQaNILtKiwf+He5JamB0BVVSgOJJctHHtgRToyghPJ4Gv
2y8y83pkAd4wTnu/UzDl0apnBYWFscsgaexlksLFpsveyDxVnQoFV9X/bco+gr3xE63j+GTLz0d1
EpTRqgkS5Ls3A69w2flJHgVYjmN2rzOFthMsWOV1sTd+YYGtu/pzwbqgkyf1Zuq98issEcv7McaM
Yr+rxFKOJoGVq0s+LR8BP47FBF81bfENf2pXcYcVIA2d5luHIcVLiQ2OzxchqFDDCZMRvDL+mFGc
KQeUxSDTc5aTEp+QA5ly2FY0FRi1DckyEpGU3qrJitKjp75XjPiOcUO9eUjLwRoWgsfgSz0SI/VN
U+ROmVsnICbEWYqqAWZa8y5EVcOP7RqmkklvgM+rBliaaIXMdlq8JmQTVUAbO0ZxI0oyH8Nx1QNm
+XeH8Mwz3nVeVZbhhWLRRFLqBu7u3Io9JutPHDTW4C17LzKGYCW7XCTVAtQFWH7HAgkkv3KfEaTk
cIYK4I8GHzErmaWT20iFN223kpYEm2+zklGtwUSz0AxZ+64bRepZn+Kx6YyrEsE0WIUxL5T8CnsL
ktbo8hErEHFzmoOXZwaM/7ZskYSIVxFZq1R3+VephqAg33ifyORCyiIfvBWnuqqNf7qQRL23hEdj
iXCqBPy34doJscovYCS7uL42/SLyfdcTAwv6y85CbFPcqjZsC/p35dmgJo7LuGlT5Rp0rOIvI28o
104D79Aj2SdEI6a0LKEa0mCXp5GibotfGlbrWB1Kff1iO5MNlkUegSB2cSJhmKZ1b26SpJ3snxr8
yZog+p+UN6zS6RPZPXvvRXT6nSCmgU8M/jB90GNgJ9IlMvepthEmXg5V9hEtehdjPZB8GUFRJ61U
6fTOdssipoQlUmh6xFsbPnwyp4bvlv1QMsshtDTtj01g+Z12OjMDe86H0VP0tCuySct9Y5zowApF
H7xwhGX1aTGa2N/cRP3hArzlJDlqShi6fZAoFVxaga1iXG0ytiyMRit2oixv+Kd4Y7DiDdFY4Ewz
doORFBMJWZWy5HyR+mmhPScoZGNcNaHIMee6Q1m0fRdSfwrjAt7jGVabTGI19wpn6Bh+xPFEMyl5
Tqe67SLr+mlPWt5I49ARQZWl6TKIEmjjarMg4IEnoxfjCA++l1fEiM4CyhLLfob4miX04HJgH7CD
KYybJD/RykGNGgL4anoVaC0hteX7PbSh0zCzhcEnDUpaEC+B04bFJPsz2d1ubjc9Htf74JjFdL0v
nj+j38um10ZXWaCqNqYxAgcMKZAHQJOeftSMQIc2mag64lmgrPB/OaX1j6qxnR0XtodQ8mGPmHGv
tVvkHucfcEHEtLuVDCZQmzACwpqXHJBtjePTsuxSCGgHwf6x8QcXbIn+AuxzuiuL1zIK+jbyr3B2
G2YsFGSKx6sKlxwvR43Q+bl1/vmB6PECcSBtRUEuqhmvGAelSZLU9C6LPoOj8GN4/FNriGHmtpr9
9ATJRNv9KO9MMwR3awr8DRycW0I5avbAPom4n9WJvNxajC4YJ9J+kGwQYtXzym5XUe6N5aemY0O0
SJtssueshGkwqpHDHz0j0e5Oh0RIpaZ7vJilBFpy5mWxQZlGZw2suEw2StUhroOO903swa6HdhsC
goA3U31YMTgHhBZGMAkS5axoRrctkNmvRMq0MJ0epmVwYeoLfBz64ZGLcGDIJ91uU8/KN2b26UlM
6vBoVSE/qiXT3xZCPwoHATej37ph7MNyFPGJlRllLFwrTS32VZbA97kd8/Oj0Bdgo+CEGx+RE801
M/VoOjS+9E82nrMVSOYxbVqkeHl6VrNSEL4dHRoKteOpTRp/zmrO92dmHXhRn6sbMwKrut0FVMZT
ZFOydMp+OrvNUtdMeUktxyoTEPNOgsipcmuW9dbnqDOhs8/ItWkRebTgoNywBAqNOyZuVbJxZHJX
UU0T5Q0rDKrjcqRmUC2p6KeifoMbSRr9TzVmqAu7uvJBUSon9UYkXU4t/JqkZ3B6aA3yXR3nIFDe
U44U3vyYesL39ckAFyv0hdeHMekH16Oo3PxdFUWKbKKMKM+KZZo0I61dU5uyShd2KcBYvWc90Ux+
VJuyWCwR07MPXpaSoj+P/aBVaOVpWhkSUAsRWkhOEK9bYbpIjCjHFtn6ecvAsMCJN94Zga4Nmyvv
rcEmYo/vV7MLUgoLiAxr8qZdSw3EhZraCLcz2mC5EanIxrpgVTJV7oxNiJCjxgjczNwmY+jEVZ2S
0cmqUmXhQuZWEjXOA3NQwPsEzjYeuA9EUKDqsL5jYU++0CpaEDQI0WNJl7mt8cg0RnDevjNB+oe+
m/Qp7nA5Bi2eRMlnhuhRsQs51Irnp5E0jSmnrtoSdOWwSWdUN1SsWARxk4K9BJFhgax3oqC2teca
jfY7M3UKHC0T9KMqVG51S7/AMZniWgyqHfU1aPupMIRQyqTyQtcVuPjrMAdp6y+wz1GVXwVlQUjk
pgSx2z8DMrjKfidk39GvRPRDbV+AffLyT5lSUUyXUVYZJhJK3E/Y1y5azFCSXmZ6ALaLrqdjOTim
gQS/dRHhEGG7Ax+87n2sqroaHVR1uxBJqbJLlBfDwKyOuZnU3TdppvEQLDyOuDVzUitLy78yEBhG
49ibytU2ki1QVvblezuF+YtWWZBI2iAYvQ9XwB9P4daQ1ZPt3myN5D6oyqwkRuZTKjSW5E5bmjIl
aN/xtQUxaBxTp4uNVl3DFmr7Ks+UkazSUPjCCXy/uxJDKKLFEHbecchbdhKabDxNy749ASGgL61S
UrdXIriwwjoxQb225bWHTX3CfaErB9oXfIvKPPnLN0O96BXxkNIlrD5GzghmhmbizM7NrzqGOmZd
Lt/LLswXFg8CoGsa5Sqyer6MdNh8GKOkNpcIbuulPZgswY6V6U2QN1eU8Pys5IZ/lrZVvRQVmFz0
c/gnrW7UIlCd/cnKgwLl8Ty8DavCWyRB7jsDz7KF8FTxzh5puhq8DMXULBccX20PmcujzFp1+MpT
G2nNt7LXzTHaB7zbQsXJcdyTZHQGFYlVEJn6KueguJ0ETEflGEz7n7t+tNeJkQlkxE163dk0XJq0
Nt/hUt4gdLRhsPccbNeqrCvcDxxZ3idwcCHafmqmbgkqJkgLSE4uWxoF4SofMmNJqrS+rFqOvB2m
YFENffOOVeUQOyLtbNezlBfYf4UtVcMpCvnNTUV5RJa6yWtkC2EaDE6LA8x3di2sdGF4RvkuVajq
Lzipo099y2KkG6k+E1VNCtezA702oyp/3+PmmrNKkmmHemIqRfpt965HVHhuWnF7ChLZeBfGLKAL
G9bvlnQdy5xxtEmA7DM3/u7yorsrDKN3aUjGdVVFmqIwn6OtcRwr7NwgyRMHjUdls8jHLu7fycYv
fMckeXgxEAuG+H/ZO7feyHFkW/8iDXShbsDGfpCUmc5M31122X4h7LpIokiJokiK1K/fK6drZrp7
9szB4LychwM0GiiUXelMS8GItb4VwmRS2zXhyQlPzObypNys9rE08TnlwlUQTF/S1X8LDaW3JMLt
YxejGyh0YV+1Tti8Sf2U7Eiux1vZEfXmpUNrE8IlbpfKDEAJhjrv21RWgUnIBwzeqUpiPh4mzNtV
HAr94KJxeFg6r4d60Lp9njs/vyonRVzNzriaRkqyiuHng3FZQLrCjee6rSauWO/LeOl4PW6WfTAh
twpeiXjBo1PmSkobPZTQ4o8yVkVtVEhPpB/Jx1Jk7ppBNrdQ74nBi1JdURPMGOxMe50VwdRXPBrK
DxWgp24KtDmsStky32drNuxR6LOsLvstv9LR1N0DdwEisXbqOZ5GebDGRQcmbfahEvq8Ytx83max
FYdZEl+xWbQ/PD6QQ6dzY3bopvyTVmVKK0VmGJ9Dq6uws/aYlYM8zGjnoqrNl/K5HHX5mTiZfGGK
Tp92s9sPgwu8sfkU3xD484cQJ0Uzu1k/oU0LqnQd7XWgluF9C6fxkPCIAnCCKnvb+ZDgLHOoSCHr
C8gq6ZBdYUMvreUyssOQGvUMRCrBz2/jUxSOyZ5lyfIGeWu+L8dOXUWel09CqO3cLmzeuRwlF9Ok
6G9HEuqTMmS9HxeqvqiiIN+SwaI4xLO3t8QL3DyQhu6iRJuzU/l67FeXTJA/ivFAM0EaTJkgP6Ee
lMctUPSa0k49bHHRPRcAJ9/mrdBfcOC3V7jZ8pstCjRQoKzf85Km1zCKo6TWouRNsfkxwfWuxv3W
BtP9ACX7vnWTnGsAFuFerWx+k9qQFjPqtl2rkpgzeJ8BQ7aYvrTJVgrUbOF2ST4UVxGss9rKjdwV
tk0gcKvge0BjoFzXPiVbX9ZeOMwETW6gDBfXQ5rYXO9CPG6Q64qXkl6vgWzvIVbw24D48YVr9YHv
aaGX9tHLItDBMJOzW1cyUIypjPpTOcn43QTUrDXv1vAGxIx57mNr50MX84TUZRflZ0InVezLUIzl
SXSFbGCHkq2ysI2botxEXrFNl7YSCR1vpwC2+dkHc47POgtXra7n0sIviZyK1uNIZnGXOBI85GPZ
yzpzqpt2XSnVI2t7K3ZwTn13Fv0w9U2gxhRgIaVRcMjtsmyPvhiV6Q6X1iNsytnhKZgDPrVpbYfT
gNFW8TrK0bnUqTDU3kB0YEudmKj9subb5Osp5Nk1qDcaNWuEFvGsMc/ql7THEKVQR5TUaYbGqR1B
51xZneWnNHbhyL5siaexrbybw9KcYhS78FgQCOuHmftRNZ1dUvNUBu3AALK0vFSVCmjLhzogpXvq
E8AnVdwR/jD5KNgOK+Y1Vof5HIfXa8ncWMcKcvhNzlFOG3BmWzNBIDqxWPc1nmk/nHTg3cLuuA+y
ckvw8Y+hEw3kDjFcYCcZp+JOa8IK3fiMZTyGTr1MuB8KuIS1iXwsdiQyvLseOpiclRihltabdvNY
JcLDP8kNG67GnqTTrl3T9WbooTY2zPXuKmlJVDRZEXY5lCWmouPQKglXz6S5r+IVJnKmY30bpKXL
a8EoWaqcDAkULUhfL5EM1HdbojVJlPTxYZpolOxa28UmrtHCdcFUw+IG0bVWeZc9+oBMORozU/ie
16ikGl8whUGP5VUoQnOR7TrJZZW2c+TK3SDyKO92MnZTmt5Egc3MMzxRQa/YXJCP1tr3beva57aT
720pU1ZhTBBPKxCJHS2oOoQ4PEIUiUzBRcq3M/cxv1VJb/a2U2UtZ7nJKgftKCshUvGkRp41SmW+
MkVPUF+tFt90S7d9PnG4Ya2jNzDqirCO3LLOzYbDhtyXS5c85eBwVNNbSCa4HnDBgNTu1+/RJIcH
OY9LsVvyvL1epnF6MvOi251xraVHiK9tXgXClUcxsbmJx5nvh5mmQK/DaFfqbjoPNA1u4sGRcyzh
/U3tAg+4xFjUxDHFJgmTm8Pm4phXyBVy0YSlnZedjLLpFhjeqo9SrbQqlzV09Ty0rCbZYmVVRoIC
xQRXaI5Lhje389CKnzaKh1VR2MfzgcGmahRuyrXa/KBuccrj8O+zgTc9Q3+BH4E+4tTp9yYvs9qM
snthfRu9Q8Bye7Av5WEKS7HPZc7uAxaq2oqsew1H8cwZgKoWg9s+jyl7m9ZYT1WaTNNbElJ1MnFC
XUWVY0XdQ2M8URnjTbchhOLe2RpDeHLHMJac7Br134Yuyd8H2kavQ5Ss1xYGaJPKeTomUF5foGHH
w6WmOVklLJxvMkoT9K0ojpeLkHwjw2VI96O4nNouXj4nWwT9jmc9/ERoslN2HNOxn+pF9U7Dstkm
aG75yqI64agjVRb0LL3hcok/u67TQxVz/AwV43lX1AP+3RoqEq6Jzsv0KDIT5w1GeMsVeq2hPQk5
6a8SU1tXDzJJwnccvKuqyqBY7VWgh6zRkgVX/ZzGzxf7fR9tdjBV7wN5l6aOfRpbSBwPmDz3k6GA
iiaaJtdwwNRZerAZlWrR0ly7xcjPIdaurxeodbbqLXfftPa4V3BTYk4zEmLgdwvzx1YwtuxuZDY5
QettQR71bkMzD/ryB56iZOle5J0+E4/5rQrQjuiG0zlId8EsgM6Gm01f9ML5Wy6tq4clWRoeBnN4
a9Y8eoJJVZSAa9DDVZleO35Y0VSdUP3GdefmrmNo5Uq0noAhguk26dYoqA29AG1ehKncKWkB6gPs
wEVUk050jAx234J8mEsx1GxAk6Z2lzHW1tTPfYyeOhnp9jouZhzu4ilalwZTBR1Q0sps2mStItNy
fwjCmI3kLjMJLaohmvvkg4O+DMbaBoVjdA/faXDhzdBN2VTWmLYdkZXZOrGYOseBm/qmgw1U8MoA
iia+Ga2nYjj7gkLSqReDAUzecwvVKqkcaOnS7JWRc//atgOZ2mbFrQI3AimhZFSVdfOU6X2LXm08
ms4E4ucyL86muw4YkRh36QzL6omGMSyMgwRvpMdGeRKE7J4ZOeD3QAJQR4YBCIaUbkGL4+3/EEGZ
h/gcFzb6ppSdS19Tlcbd02+aZyAvur3m5UVhjCPq5BnpvosDDtv9YifgPtzy7y2hocsOwJM33G9z
tJT9m5FrF3TVWECACzDZUrZmOCJQjvWL6SAoFNcaDaW7DVkZelKbdjHzcNhgEuG3hSOPTewzKcxo
RZNybfx4Tgze3lb1E2CFpQY7kgj6lOhU9tkuA+/ZJ6fQmNlPwHl6jR4Hs0M776UsGOpxoKdmAMxz
E4OJQusuS1RMX/Zoogpy6HUuvJcQMy0Eyb4GmWT4Snbt6EjPd3IFuFJCOxin4npD61fsaMAzCjPJ
0lKaKiJzSXa53xJygH0mXmRh+HMASEVX8YRQXEUM7p0doA3xPRwHdFmAyDs17KZsKbvGKuAertri
GR7elhn/V1j9VPatvUciyV5BTu2vp5Am9RBn5oZF3oudTASYJ1vCT5UBf2KlW/PjjBYur5JRelK5
cR3Gg9IhYEBXyHVExsUO3+UW0gGllQhaZThHTaOTzT8ufbA6NAgB36EDxYRImUzTg8qIFg0VhfsM
Nuq8rKJ2naPHYuiHtFnxnLZvCvugVbUwi9Fg3AKLaUSxqNuhnVDLlenSwX5vA3dRXNBRx2O9DV27
R37M0mAvTFSAcYnncqxpSKZpR3y4XEXLlL9xywkEy5zG7VRDUOxTTKi5X25FkYWmicPU6FcQBKAP
gIICVquBRswWDVIUA8+BuHXbYvIWFZnRh984+FauWpMh3+VDxk9Bu0wgwk2KjAIQNSlAQMTeLE0x
piWcnUB3B+D/+MXkrg2qBIja1Sz5zGoDwexzg++Pa4OWDyYIJ7zPTe6zSLp7j192Q0palDsGROFH
AAYI4iGT7XWAMry8Y7hcu4ecCXXpupK4v0IHk50UydP+EyUy8YfEEvY4rQm9AW3Yfm9VhE++WDcH
6osaKCPb1rtK9uH6XLjU3K+Kd3gLiNfBZM3FhGqaCzD/Q1o+RpAP86Zk03qMIFr0zQrE5OuaEOQb
02EhVyNhDJSfSp9m2k57HY/ha6aWqCpz4Hyd4htA92XzFWJE/hZZz7hvYrNYZKP4CM687G1pj22m
AHkt4waqsqWrw49b8gthgGm4lmPu4z2MFtiVYYLAY9PaxKL0BogN9JWWOSi9pF1mNAWjX24SI811
G0e2aMK0lfkePIH8srpcA97VI94lTPX8naiuaCuBBvxuDi4d74KF8mOFntr3VTbQElTHMPddgwOd
AWCCXHK/CSgA1ZZJme0GC06tSULR77bZ4XvaFFQa6AshG5vIn+vSjbuYLq5ederfclQLe3Z6VLLh
sy0el1Rpg5dL0xkDQQ8VSMTTTcJpfC46PuSgbagXlYpoeQ6CLv70vB9OLpDLPZA3VgOlij8QLjEj
wnV56es+XZiq85X0vjGrZ0vFVaHpznR9wVF/VcLPLIp9utfZmr4EtJPuFsrVkEAMmISvuBTRW18C
HKgEeIbbCaBGuMvX1GMoKGOEA2YapmInItZ9GVKn1hrnJro69OdNl6i5uHxu2d2arJChk3iitwUX
yesMWKGtrOFvySKmV6WnqerwxNnHHGAieKPW4pLn6q0N1rBFb+WCOkDncaMMUjILdJf3sTXBUTHc
1I3qh/xOGz2ddDojMqHy4Rq6QH4V0LB4gWLc57gM2uxTxluycyRcHq3y8XHAIyHjmtlivXRroQCB
MkLiyZeluFqSbsyarQzQOIm+dIcxjS1/RIq3bxTErUbhUif1nKRmh/YlOo9+6oDYrdFrR717LamO
KrmYEAnEdNiJgtOfoHPDhqREPxdo9w8RodHnBJD7NcS3pFXg8MGBnH9FdKW4cfDKD9Jq3HWF+QDn
q++lCT2tCj2FEe6D7b5sgwEdTUTEAeeBGjFmLElT5GA88N3X6xyrrwxiR1M4DCozss5b5bpoegkK
Tp5YlxBRE6j6RynHCPlPAItDknzzBuq/2g0SepD6xAE1CNvASkYY6BUT7STkoyLLRNI7zboZVX7B
KjggPmpGLhteu/NMzPAa4NtNd8SDSPGHNUbkIW6SKXS6O4amE2w7gof2+pn2bk2/pSOZhis2FUKT
mhIV6qApbEpWheI1AAqB1wbMgJVRn4UN+LVoQ9tYhL6v1ZCp0B2Nd1Axqyx26Z6QcS3es3HUKCqz
HLjjqGNpF6YN+jzY/U3gs7YFF0KAKoHqRRsPOMkjo42bBjQ4SUFUdnL6Ec6Bz5cG3i54t90iVz90
QF36dgB0I1t6YbFxDc6wQVrWbuH8YJNCY4TpE5cp9TIVK7WsgZ9ZYO5D8qZ37JaxaTFTs6zYERrt
QpmYZf40w2YjX+Ffkb2v14mgJas22aEyXFGkDVlZQ7G+vBOStWHJD13rbD5/NUG7xWnV02LA3wEp
zzN3DvSCgfnM/EJ5VruwLHK7//f23B89bbiGWCuXIeqJBUww6eDJ/NGb61OPJE3b59+HSV6iOOI3
TkEMJccvPJhgS/0fjMo/WsiXV0SMG2blJeqKPPFlxcDvEQKIc4UOgff/EL+9ov0NAknSUcFJXvKO
GDBbNnQBEgo9gyn421v+tT/h/jfn8bc9AN8miSBI2+k//fG/8ejby/qI5b8u3/X3r/rrsoR//OnL
JPDfv/0SPIBCTcv0U//5q/7w7+LVf/10lx0Kf/jDP61z+BcLGx5/LIbrf/GXf9jm8Id1Fn/blXHZ
d1AgR/O7i+Of1jk0P/jH+qF+/PP3/FrlkKd/wZo0gqXEJL/YWxnokN9WOQT4qxy5d8huf13xcIlk
/VrlgO2FUI4AYYIcSBGwvgT8Ydletjlgdw5BGCHFQ8Pw9NCLPfyfbHNAlPNPxj6yhhni9wBxihIm
/59j8QOzHYvAKV55IKivmulRooAlq6ncJqba5UrovZz9PZ/i7SKD2hrLSct6pKHcM8RzWbUlW/RK
e4M2aRyHDOnBcP3hdHYpYx2rCwq6nbf6fiyCCz3I30kAQjsxvQQbWi4Hn4Twnl0JtQgfYn9FRZo+
MSxvuHZOb7ecpRpBQhNuV/m8UNRI9Hsn3C9DYyZoG+CuYMpcZmcsQ1BnuCgM8Qj4aYFL2WHFDxdX
CVIax3zr6XEKlH4cy5ackPl/Z/kcvPZcBF/aeczQ3rrxYMq43SE4lVSyWOQdurCiEW55sEX7PQ0G
vEk0yBWSCw8k9sO+LIeu8WkCWgPcySFsh58Syhio3xKz0hhuMPBkjwI4a7mfN7x6Z+OHDNnRqs/1
DTJLSWXi+KGPii/Umht0OGPVufFpnbfo2q3wX/gw2iqGhIH/ievJi2tSyFcqcIRvkXanwbfvZQYJ
bJ5sxZPkYfDD+5xaVuXT9ORYsL0NIHQbmXRdMxTS7HGc2rrvxxqX4BeX0B3NoXiiXbn8CHDkU/zT
kI+TQ77l4V0yBMFe22F6apeSv2AHB3mJXAJbY+SIp7Q0Qb9eOMSl9Vx1IabqTd7DmN5QvYOTBk35
MZFIfZGltuh1MLvXieQ7OIgY3tf0ihZbURWpnu9w8qhXMhRfsqWf4FOp/hAtHsYQxayx5WV0Vc5Z
ARG8eOabDIDgJeszBuf2RBAHyuu8XcRDXFLzLQgBqdYwy5IHDan+VvRzB1E77lyBNOq87Xg3PiVB
BHtBjapr4il5XLgu98gqAZRNugxedBZVrLd90/HAQnFzc3lQcyKHYysjWEO9R+cAZxykvIVEGEfO
nFsAxMjqqCB9zoGpnonIwneCNw5zE0q16Bl6/hSf5bSPCgWDNnE+PK9+TrGugIVplaZM+5+wWbfg
UCgIwT99ma83PFboMNqRDDue94mqIt7WUrDoN/TkPyr0/zc1/A9Hw786Mf4fLPTgmrAY5x9xvH+q
9H9fffSPlT2/vudXpQds9hes+wCgG+LBQBGmt79Xeiw4wV/l6BTxUHSspP1HpcdzBrHkDD1ERrAN
AKQYeolflR6rhiED5VEIog0ltcAh8Lej7A/nNRYV/frz7/f2/ImqCgs8fu3yTPY0woIiRN0uPc3v
IERYWFGf0nm9NeJ7u3Bc0p+/+zT+lxf4Y4uCpdR/eoE/cXfKJVxIhxcoUEm6QlSm/OjtLYw5aDX/
/qVSfJLyd3AUCEZwMDgVL5tHQFWGf4ru+miJeApJ44al3IcMpkMAPRDnR1lgcUP6vjDXFt+6iaJr
OoRQCoINCQiwHwgbJ+Hciu8ToPm8vWsN6SC6HKhqQ2zoGM2PvgiLXlwb9PkBOYeZ3I58KRnM1IJh
g0EGAZB+8bOGFd2np0Wz6J7NE+srzyjmzzoe47YqEpVCsbIZENNqtUmpob6JuRuekLNqLaJLZIR1
jDAcmv6qzzzm6NHEJwU64Nk7bpCink1eb9bzdY8lGDwR51zDHkpdtt0W0ETX9wB8VjUEregxGMUg
9/OUJHckyOV2ZrrssIABhhAZd4lFTCKQtR6YdvSQc9Uvh7/+Rv5/1fhfN4L+owIgh3wJWf89xPtP
VePIOWb3fvl9f/jrm36VjSL/C/p6VADscovQH16miV8NIp7/ClUyA6qM1gzd4OUJML86RII1YIhi
oKtEU4kfguB2/FuHiOVhyLCBGcSGuEtL9x/VDYxzf7zZMHHgiZuXB9FjyU8KhvVy4/+ucvRZj4Bq
tHQnN0d5X61ywiHFfHaWcx4scHwj0lwkwic5zDOvNHgaWoe2SF3TLmhvrhTsMVoXE89O25YTuuN2
uqQ4wtA9QFwW5BCx3AcPA5JvX2dA9yks6wTumscEB8YrXuw1X0UxVxx4WFwZEW6konAjkVnKckiP
kASOW7RpUo1sKncbdiypnUX+oauTdaKnZaHSQnQL5s+S+fxbgTa20dBadphbAfbAK9UIrhfYJNpA
lSXxdRnrrllKkd2soLsrYQ26gzjY50uUgLTiNoQvlkX9k2TMP7gu1LfI64lHwQI37rCnLOhqVlwg
jzENW0hBTD7yVNrDRfTdRfDar9o1K0+xVP056oqD62MVVN3UT/t0TDOE47oBH+YaD1HjULj3ROfx
V14CcMPpz5+i2GW7siPvrfXwriaPHPCWJPcmZupoJyxe66L4vsug16RjhuSX77PKQd++T/IASZRx
fUSMCSAA50glIeHdfctoLA8kn5Ja5eNwjoSAO5m5GZIRtj5h00jf3izg0G7XbkR7rc1mrsN1N8cT
eFKpxE+GSNjeDsTvl7Qv6lblyyO2sH5LKZ2aiEa0zoIO3eWC/3Xp9rUkAdi9XIy15Cn8R+yuyaG4
PTG1JI+JK905AQd53y/QFuQA8C5Ouo90ytZma92ZX+whwDLo9mNKKnT4wYOdnHjiahD1OPDlNk6G
rtb4RGpaDg9AFmHAu8HUPe7Y58FttCJL7G49AieNdGm8i1L8pAE2jjShpe2XrcgDUXGAkaZm41Ti
n2VMQbaQ0Tnp5vDkQ/Od4+svBwl/yO3IMQs4Wj7mGNAfihjmH4JBjFay3bZbEiQae35scBgQbjts
gRkfgWvFcM6Nvo4HQs4eWALGB7KPcNnfTC7Z3qyCmr0LtO5OhKGHlWTgmHUgbDfzMKwHw2i7D2Zz
zhBpwzKN7MbaZc4hzI5w2qcCExhzwRV6dWAQC67BxkEYrAzFroJs0y8BCMkO7EjR+3BPgbPY0lXL
PL761bD7LlF3geYvkVcIc3PyGM0h342F/LbIPD8KNr0gPjRWHHK8AB69H/pYe/S5wNiwTaEeL78p
/x24CJbwRVpWmwm/ElNCKPUlvZKrDW5WbIvfUSPbBotB3lAMl7tYCrcPFgjhfGjTo4cd80JwnNaO
QZMSVIWAEmPcVsEpp11aYYvem83pvDO5UAcsAouPbDlhRdG1FhASZw20cQQfRZceIlIJkoUITHUM
dPEq+/0AIBfyLVseMa3yB1mk7dEiFlP5bUiOCDi4B+H4dhj1EDdSSnXYBpfdEGVPCA6tR5iEdAAy
s6wPK4E1F/ngKsDmlNuVRN2IGwwx6zV8GllAeNnMkYrZPWDaRFwj73IrVPGJhgSJvGwrv7AEDhqJ
xwFdVE/vkeHu75DU+UC6nByh8s7Q4KKPTFq0GEhX6PdF4S2HopMNwNT43PJR7EPQLo0MW46xhfAd
B49471F2MVmi3vEJg0Wdj/59M/DuLEV9tgbXYO+dfy+96+EF9OH8NCv3NIYZdp+AFrmbREfKypbc
yPs2pdExgT25HCR2VsiKpzaECcSmI4xSOlVYL8mbCQDuo2b5T4nYf93GLtqvXcFNlRZIdldBpotK
gtwAA016AZCjxtoZcNowIwN48922L2INlLWbHW7xUWIPiXnpsKMoIlfejn+1uTuDsyWYvw0Bw9aB
jjCDDGm3xtndoEBuVwwrEa4GU7Dt2hGVPTgc2E+JorhFhhWX3lFpm74uyNCeuk34pdJbkn5qXP19
HSFk29VRQHNSrWDIH2cegFOlUahOE54fepo9rDddshE83KyPcMnbOwQ8+RPWdMGhQagkP3QDxYVb
bmv3Jguy7CyctKsICtxHgQWCoPcLBduo9ZogV6+iHmCQzLNqWw09Wlng/kishYnttuBBorT/hPEJ
kATbUtYbDezr3iMcETZ55p2qtmgE7cdSZBwr4jbzFWbn/DGrsH/DmdyO1SrMzZJs4o4iefcTm/MM
nClOk0dsTbFfg4FvtyLMjxCz+A8hkux7iiUUfdV38E7htlq+a0vSH1OIxwLVtl7QP/jGw10RAGDx
KVaMdcWLsT695tnCvwNXYfQkoHFgSYjs1wc6k+wF50i5A2DV7o33MeiZPJe0jgYkaI9gQ9y3oe9L
gmLU0pcS+se9wyyPq9J3wX3PskVWcSLUG/N0uE24bGGpYMFIXsel2I4lTPDvRM/DI8zaJ77wFTut
tpEeh2gAEjZ0uFlBisx325zMtF7WBcuK4qWnYuexnetGAmh5A3y7/gAyPL8XhNj9GDAwa0FbtmXl
Zh+gWWf2fgR3jBl+UcE3EvrlzqsRgEcSFPBrcy/VVY4I5HvZuhH8/EbNUUY6WRvWsxnTSi7Y1xmA
FKmKKdGPjFwcycAl822mJT/inuvZwcSh9IDv3XxJqpfAIVX4RktNyW7skSVrsEsgPRhO+keY6OEB
rmcO1NRAmYMpzSCvdaxAftKKOhni/Nqvej5FyN9B5yNh4y2MWo6ptrqgdTXcZbKbQ9hwGdC6XdqN
JamiRT5EZtHNkqblNcQQI6qcTrpxOZPHJSdwYAQf1dugmM6rvjVLVGMn2PQ6YNffuNOk9KCCsRbp
R4YG6oaGq2ySOPskbVc+590oPsBiTfuku5haKPFUwIQYpqBeywEVEemF8Nhjc9dNuZH83aaKX8lO
+raO23TD5p/EJ5/5qrqzBjf3AtYLVmghEkeqWVnMVlOMeChSqwv8XgOalCWdh/NOZ4vQQBd9wHaN
Ya2mwN8I1Q9pqeGiM2z/ejMbGshdG64G11K4IMQw5tH3co5noHEia4NTMTH62pd6fPZYi7Psk7Fz
Z7MYf7AMVmWzKeCFSEsNR9YO9+Fm+td5zG9bb5upE9CVigBSmIHnjvjIA9ElwJ4coY4W2xggFZUy
vss4esMCUb3DnKGxqFJlyWeZb1imSSbZvowEbv6FryJBFQVJ5Oto6cNDydv2dtHxtlvjjR5jWIYH
BNx0s8mEQwMMzXUUdLvMKPGjYzEsBOwkyH9krFdIXS4jxMJMq+c2zelnRia6t1MILRe/zW2p4ZGZ
my52EMPQZi1Yn5eC/sNOcEawsIew7xL03Fipy/9k0HGUlmS9mejcfeXU8S89wI1D2KfYVxdRc60k
uFtc4FlxHhQix22IHlGsLbIMIsAyYTWbq6IvYWtjwB5eEViMVNXR1XZQFFMYu1LG2W6m23Yegkie
1oxE13iHHPmnvv9Gt14jB6L1lZAz6KYyGY8zxxKbeNi+Su9WU0dxpD7aZP4f9s5sO1IkzbpPRC4w
5ssGn13zrLhhKRQh5tEwDHj6f3tk5arM/Lu6u+6rVl6VQpLLHYxvOGcf/w5tlPHTgkTxO/PxP13y
/9YlM3X6n5rk/4Ic1ciPvzbJv77njx75V14wc7UQVsKvnvafPbJDVgCdrkeRAXrVDRl8/bFF8X71
yBD2QiZsv4/d/uiRbcZuFv8afgdjuQvF+t+YrcGZ/WuPDGqN/4AZ+2xmGEj93bMI9Uk4nVDUZ1WA
38EFazw0I3cbmLVTlfbuYTVaEKet1ssPjET+lVs6aPICy9IPbauw/srO+Kj8CjWc64Q3PKzsJ69A
A8oz0wNjLR3/htNRPiwsXZ5q6eLYUVN+rFPP+tZ2CUiJwi9OATcBWNH++ySL4jAbwcCju9AUBigW
10/oOEacJykup2QuxSM7kPLE6r85J75d7ZUtKTPG5rp1RR6HVcK2uKizkzVJpOl5DSijNjxuGiP1
TxAxsLgk1XzbdkG176ogvFpketk6eLO4nw0V4qIqzWtryZHOY/qfoqm1+53wrWpvtSJ9s8I8vLGM
8s6aUWMlwnpCJkSr6KFhaXpUmJHZd/aXvSzIX+rFiwNrakRMvTviRLR4MBX4ltmhoZQZqlzt3crs
fmjNL7EHTqo+H6p9o9ryuXcKqti54nlIZ1EcMLFB5nA0Gl9/seLREuq1pdxGTJHp+7HN189w0csb
Ajb7PsU+dUCOPtx4djHfux5vjol2Z4e6WJ0R7fXfa1vNG3SU/q6bOGV9q+TPSGdqsLKpQOhoDDWl
o34Yoc0Z6S6xHXZnAMlHBxDPVoEEgzHTNjxgk+u67OqjERhHdC/lBtnB+ooNrd/3/eR+pciPkIiN
OdJ8R+8ZKXOwg8y9g1u6il1oFOUpY/dtbO21UOfOWYqXdMnDd7/3ABNCykEB7OnHbtL9U5g4+fXK
UvBaSxM5o2Jx9UoZJa8ooqtHp3W6PYoMEUYabtfBnSu/iMrLhmld/Pw6TZ11t/g+im6jC/wHOLkW
orGxDza5tKeL9828CweulTYdvSQuVqf6VIC4bxKo7gfMXvb5Uujs685D6xj4PBlhLt00aefeoxtZ
D3O2oG00JvsstHvhOLTpLcQW+VSsdhjjwayOtUFR1SQXXXbjBjei78R7Q27VdZ865RF4VHcoigrt
Wo1OeaedzL2tOn0WmXa4HPvhYJgjqqCUmCCFqIJ5VmltRZf4H72tf7r9XB/ThelRvdTuse0TZ+cH
XbBZ/Ea82E75uWi7S2MjdcS7HzRP7WSvL1J2C4q3xrxvM89rkJ7AG4Emh1KbDYB5k02Wa8UarMcH
Np3izk9LJmeAXcJPxAzZvpn4pnTNq+cgN+t4sg2GDlNZn4uUD1Hbdn70FAr7AGjNo2/L8TsjxGmI
xtJ6GtuGJ7L2Ti1CmwZve4wRt26AZBTlvW1Z1YObVAePKvDkJWtzROOCHqNTJRqa0H4f2zA/+vBJ
dvQy/caXI+rxZi4eOmk6P1cUtFSRRRavGSY9hI3lGy7Z+dlvmL50go0xH6gP/CSjUe5R8d0Zw7zT
ldefqcSYRYThzh2Lep9I/DSoZyr8Ifc0oNObASyfgsO27gsTUlADCFLGlTanm8achk97RECYULAi
vvf3iI7n7VRZythC1gveRsj+HV7WtWJC6S8t8JAlvV1lW+4NlsiM5xfXj4dp9i5aEugeKWRu1awS
AVurVLAJw+k5XRfnsm0NEaUNKRYCQ+ZVhPfGPKdd310vLL23lmW8FYLWMkpTNFV5FfoRJ4AZh0Pj
xZWRv+IUMI+ViVqsNYs+EkXZfq8A15yTNgvvXTSXRynduY7wRY33+WiUGHhZxaIA/PDwh+5ZAwZ3
Jm7QkQ2fbd5MQWuyRq/XigVw5W1xmIUvIU+NmxVj6esQOPlVvU7fQurPAw/RNUbvNt3I1Mm5lHRx
JQsPhs5ihFe1coa7kVXFdWHqHtlbXmFtqLtta8l0Z4VopleRdVtX9vZrqWtx8GiHt0MStLtsLsTP
1U/VtaYq/XDs/vJwwdP2ltVV/gz6b6oiLy/DnV2E6R4dN7rcJdWxYSXZnWXlFx4L8qIp7edHU/HW
N0wBN8sydls5i+AcXLQ+m7lqs1vbLzQXmkXfbDguvYOp1v2S2mrf5PN4LMO1e64UJl6rK7aQCde7
crKdbTdNFKHLaK5oS43GwQAz7y5r8RtrSsUptNLyG+IwRjXCC6LJ4nGbc4ufQVt3B7DAkBXLfgjf
S8/LN3WjzbcqGZIDJ1N2TEaxWYTn3q2qMD47IBSnDrTtDtuJvLXypjq6jgEEyEnlfbXo4DnVQbKz
zN58zKYc7TLzKQO7j+HR5/jDzbD03xvEoJ+0BBz/ahhXRIqzk+5BblubFcYMPalxdhtTIAVu6Iph
u1yCLCjyG4ULtC5z857l4cCzvyjSJ+VSiESFwnEVNyyd7vu0rw5txi3N6Ncvy2iVA+plPwn6rxB7
0nGqMsGYQBtXOe4nFmD13TQ15WF01TsS9pT24qIkDUBEfi9H7x0j2IeZqC+/Wt9BOz80FqJEEGMd
v6+vjwPi1C0MzCfRp92py3z/aepK8VIWuvlEnTG/DgnfODWewaWeL+NQnrqUv0Kdul7207ivmDev
3jWlFqpFhNwgGbe5aEcHbXqeXc1sSZBzziq468d+8d6kl3wp+BfBoZo0HxzGZtHtDByacdKaeyhp
3bpnNNZe511vtO8dByi1VzjBu0rKXY90oj4FRjkgSSsEbjGbwXe6NCc15P67u7j9N9NP0uIumbPq
7GcuMgYEylmyr1ZGJU2MfQl5Omxgt/gRZLM0nt0+md2tlQFCxRSNUe/Ys7DfNIa57IewbXaTJ18l
iKFomNNqA40X2W7qvKLd0gcv7yAv1qO64V/OuxDuTowl7ZQPzhXCFDS6psH+pcQe+YJJwThQizw3
a1ZtM0DHJ54goNaMPMXhXFlx2ljLzZSl/c3Ap8k4lK1LluuPC2DrNISeEUnHUHurmRf2j5dyC9C0
AoZoD+c8P5bJDk4LpMk2GQ+43J24ZFqxl5iS2M049/WayU3RG+lxdcCGYlROTkMt8tNoItmwKlJh
MHxfZYmH5Q7OzDdle1WMzHrZ5/2UI0WW4RbXcLId8qrd6sTpZsQZJQ+ypGM1wcd8UKxvo7ES9Z7o
CvPLUSgn467scLqx7bWtH17QeMGrNFXjy0/l+H3pPjNhouKI877KQeb9Z9X5Kx7pf2nibMuxWA3+
61Xn468k0vhjaFl5Qjb+55b0H9/6hyIu+A2As+lfMlgsamWUCP/YdwY2CUZcPKhMkcX9+sofrZz7
GyYEpDSs/L1f0XH/XHcKBHaID+j+PMulz3P+rVbuVzbOn7QF7GLZubJP5WdSa6C8+Ou6U+FvaoYi
bw9ITC3Nio2xBUaWPNxnF1y91wh8601aBPdhbq9IssjOu9Ee4HsO0yDYDLaynookt1/Zcy13sK2a
x4ljCkaeNd91q6150iCKPbDmwTgCd8c958bUEg3TtMjj59KrN9hGUKzjxQvtq6AyspvSag1UdBCm
Tmrtq37bY2rBrLEs2opL5WXzBh9+8yVrZHXYsBYHKLd0SEEq5jvmnQ4BTPNkbM3esE8DmHsGeJ7b
FBtwLCI7TjMDVUbL3rXA841UQCT2UeGaOmnoScdwzs1mO6PHfTdrXtSmr5PxJ7+Fcp9EJ7i4iWqk
HQVYrzJ+cLVsQyRxxzlpvCFmiNSWW1wxLrgNorPpTNCI5XzgBzdx5zuvcXXKTjRPfqyeiy+Nx758
7VbD5+fyyl4JdJKvPIzLh5DFGUdxnt0yHG+eOhm0t6McpgXZH8tW9tDAcqIk8wMepTWm+9i06Fyi
NeuC+7nkdfWsCSlcrYQRo2nn6AcdWCz3a75236w0CO6SqqU8RFRuWpsEQW7D1ku3FP21jNzVPwJH
6G4xs4V3Liky2VVB0XKQvH9Mx3qGo0RR7dcs01cZ5/Vuziaa5txl5WBZfXBvOFwtRZnVIO8C91Bb
KS11MlhPSVs6R3yI9smocuc4K79lf9FjGVudetl6fmGdHKl13FelcjY5q2rJUKEe+Zstm6Fj3n/X
a92/X+JeXjvMYDYrh55NMuwT+QOQILK5kakvbpIlvJ+7FAvQ4oSPAi3wPXvGOd2GMzTY2J3sbyKZ
Kc+48lwAhpmhP4K1xH8prfCqwxtzGdqbaO7mokGu6bNdOyq1CI51WA5XIjEmHWvh11vbnIMGjp0d
FuMR/5ILRlR36sG3Qre8ytjx3rHgsIBLDJ73zNPKuc6g0ugUOyi2uyhAL766+LuH1d6nTIHDBNpP
oQkFMHgjhsPi5m3w3k8IH40x1H2M/8dO+HwM1JLIoFSvt0ToBDuMPzzaDlj1jfE0ehgKjlXfL/mr
6CCSnVz+ByyFy+eNx73xuOhBxqJMrhHfT+d8GuVr1tc3cG7Tq0phi/gsXAM+w2UL0SJyTNmZNBtf
VOazC8N2l6+MLNB+rtsEmskObRIaVdusoAWm+iUfEQEaYdZeS3wEW9kx+1dWtskrhpiRXwgLvyTX
0IvnMas5cHsbT01qJ/t2GNaBLYxddzEqqQ73sMBwQPLGzhiFRKDa8BoOlBQzvBAl1GYZZzTxgVkc
6RfczRI2D+2Ka7CQybGYMIWF1HEnDXgO1QIePYfZOVvjea8JBvvhrpw0lMAxg9X9HFhsE3JhYaYf
fYCb8yMlK/ShVO+DsXBfrAFmUKGUwuSs2lsdmA8WRPtoGti0GxeDXnoZek3gGjkqvHSXNDKWpNuc
TXqfnygzACiK5J0sAn2YdV89Nt4U3BZTizjjYvZzKjndWZhXdz2hC/hos2XvIIjK+2DZV7Av4iyj
ycfEaQE757sslLBxPgxth+51fW8T342Xyr9du+F6xE6JRRJBc2m32HaTBjqPZ5jXw5DoWzZXASDK
9nvIaUvTYQXbPIGuSRZfgfjZlXFrif6wtm2OC2IyTkWdw3WoFqYofvqtzQXOLCvL49JfiPMIVRtV
Yzu8Qr3QB7NOx+eCip8LQxv7dJi/1OBV+yUrlu04aOtpskTyzS5d5AdzkjkXVnhdROwezaPyWl0e
7Npxz02Phhovk5EjMGgxzajSOQV4KuMLwvtedVm4z4nd2BQ1Lo3RdWquCm/1b5gQgr6ZyjUvtkGf
jw8hFKGXsMfPZNP7bxmjZjdrGNChtGVL3wAL4g2EVr2zFHMGtu3BrpYjrvR16t7x7pmvzHmM7QiR
kyFns940gWjPUASGQ23Xwb3NF66lNxu3xIcA/u5rrP9hr3apXL2bQSTWHKmZ+cUJF3Z6FZZ1AAS9
YQ1VjTlKuFLYkGHYfqwbhnZL5DIFiidh2Tc2gJJoJQ2H5VzX5Hsf1d8en3x5gqCNQ4roJnB6yngZ
O1O+csU1/SZXujub9vDgJUV7P6+jeWMXZbMJRt5pVXEZOHpnzvhjZytzDkIA1p8olY9EoBQ/benU
P1U91BsPJDN4vjHRLs9Bbzk15KnbcYGad+O5ufXcZmp6yMIy+IGVCVV5iGG3T8Q3I1RfyK/TN094
KNixYOEjd58bBz4B91SJGapkWmpxzq1Lnzyng0NXWHxLQCCBTHP3UL/HaE1oc+x8eVvQUmCmbyF7
+sNHX1cg/23zWGZzuR0s0f1ME1zQZWEAOgjs4jAJ1bSxYNyxXb3Euqukh+tJ6vK+sTzGb2PDPGFQ
WxTmTMRQLOZjDGRH06db9crq6rJvqeUPhfWNee1FnxYb+WpjzrKnika6WAFRmVibw8vhWrowpNgf
B/HoDDIC6mZvsybJP+B1PRnCaze27s1vmUD838Ia/zlYw4OarK8EsQMTbIgxhv/eVJa5QSad7+fS
hLNE03/FWAAir92/tymm0RXyiG7KhLOz67ZT08MqwB15KOalPtpTd3QXU0SFZz3nmJmuoM6TRZV7
1g57bbgXxZjFnVnshwkaUzvOjw79zUWFgGBicmOVFesPDNFOPNqqfUxYJ8a5JHsgSmp72UA5mbau
144ITWS9m1WLXdEIPpNUvFlo5N/NnkQbO/SruA7c+94aua7cz1rU1jFfFZiJLO/OXTO1Z9WLn36t
Y+qCHxJ6aLZRvCRg51Ifgi4p6No60t16rP1T4GV7Khb/wTKWlEW+LnYYyOZbjNDJHbCi08CH3lbQ
0TPmjot0kPx3XKJWkG6WbBYb1tjWjd0Vz3PZeQ+0uYRB6NxVEYkc7QMu+TYupBH5k8dfl7aRwyP9
yuilt5HeCnY+31+Kzd5qblt/TGNHh8A12i83Tw89KPUoM8zbRMvby2SuwnQUDxIgTld/GyqMDquc
n7RUd6zFb0ejuaZaA6ngrQv3fTIzLVElNSAwQ+S1GaqRi3DPtVEyRyC83KumAPXj1X0TZ94QicV3
McKW9XonIAuc/9P4/V8aPwTomIb+dd/3X9XH94/6Lw3f79/yx/LO+Q3JFpE9F5+Rhb4UZfgfDR9m
Jh8ZN5M1AaMHVfc/l3cI41Ess5wzgeZinPqTwNX8TQik7ADfMEERe2j9Ox3f34TxVOcIbC+vwhQX
N9XfzXyFhXxJ2o5xCA2D6W9eLOtBhY58+tN78t/I4y/6+r+0lfwazv6LwNc2A/H32NzVksPCVMo4
gJi1nsg6wS2tzOC2RgBX/z6iwFrx32v9L1L7v/0u8uMQxwuOExiRfHx/VuzyWcDVn+zksFhteGt6
w3QN+xTO3Er31Hk1Pdr//MfZ1v//56ERpv/GYxAQ3W6y7/3zr5xL6faWz6g0X4YEolffjlew7zgv
WmheLr5mHb6Y8G/FzlScyejhCa7cU8qIZt+7qaLtmBxNDcAjvEOAcAjbmbJmCQfzezPnF0oWZzS2
+nCvV2xBNaJ56rC5QYBn1fdVSbxdhbfr2Rq95sQyhClgAhEtwXVz46QUmRs7bbL90uN2zlNJJzhe
vEKQ23/CklxfstIZXvwuvTbVkm+1XzUx+03zsPIovnYc5sVxVtjqXkhVf2F5a29p5YtnYeZF1JhJ
tXP7rMGHjqJDtQ01XouUtF97sQ8mk4RZwrMYCgLOqUZbnn1rbG+gJTCQw3n8YVapcai8CwlpMPSh
p0Zl9jqHCStPQ7SfMiC92FvrGareminWoppRIIP/nSnF8J6XRqjLzZyhuO0jf9Gplu8hLeIir7Km
K3Z+4yNo0QnXeWxmZH/S+9bNdzX43XtBLsprgbD4IcRcm8WoXMIfRUDQT0QggI+yRyyUgNBQ5h0r
HERYGFay72VWBW4M1K+6NSuoOXga0vbKZ1J8XoCjvATLSoxbkg+wlS6Mw2KFSuhA97kFzf+QMVFg
BV0sDxnce8oKc3gn1GratbM57rBTGW40t179Y6jrjMlL9rkMRbdJgYqf0zBQ0DNWN6u3kjeHUqK6
7quaNaktjHta4fXKXAHYR3K2SsBQk2lsyrxI0Iy2kNqR0BxZJDmHSTdyay95eWUWqcIW443fS2sp
qu2arl6D5jYPT7wFcsMI87Mfq1hDE7ppKhPyi1/9MO1ZY/J3zkhp56gs0+dQYl3vE1aaLEQpS8FR
xXLW1MTCYUOUoMH2u/FcID8FWDOmgJzNoPiAGZ3wj/1vdqLsDTScBaif1z8kuhJXXibv3FlrKwoC
3+HS5u5BqzyRaOtAcbWmn3PtGzuXxva6FM36fSQlGwl3537vQEDeoqgGFL2O4wPFkxGDVH3omR5t
lbu+GWx8b8Saia1YVnlj+CtaoZD1cNOEKk6tcNottXPf6PrVt5NWHHKWW5PDvHrKls+GZY+IeDzj
6PYUfNwqWoJO4AiVxbQp07pE0ioULdhS9d56FehqmY9VaJIUHDOVNs0oMfBwv1B6IvSLZqGkTnkj
2n6jFhQMT85QBOlYseefg0k/+cuYbUOL4fnGhZYEOy4BtR+5PU6YcAyaZq8ntp1vs+EQrOQvpQAS
FbDbprM2lmAnC5n3yJPqkZSNUq/pw1S6lwimLp/SG6+HnRe19dDouxTIFPuXzutldg4ZaNB9ELDh
vosO9CC50U2CckoPcyheCqUNd9eDjfV/+ChPrShj0GJgy6T3GB7LGkwyzINQlu+G25WP4VTn+8Fs
OIbb2ncPk4m+2k8W45JrIJIl0sqz6YNQW0V6nbDiugaNnDtexnEi6a+seXYPojYwJszlAuCiXkPr
SWRtSmnYX/5vP/GSR4on/cn4EfhSgyp0B27OPrYV07NIOZCKSjSDR9a6zQkOQbgda8U+o+4ToDbw
stpz7zgo13zGoDvLky070RxEEibOuJEmdk92LSx/kiT8BqSwjnvqt8dVEo4WuY2h4H5Mumay5HQ/
Hcz0V7yQPN2VREiA0kKluSElpsq2A6GCRwCj4W3l5t4HNilenw31a5dIv743NCKIuCSBpolJXuRr
rjHWX4AfqxfbHOe7qiw8otIwKz+mNSV0JGleaf/b0lPct9XmP1Xg/6UKtBni89D/12Xg08/5rwqu
f3zHP6rA0EaMRaZzaF3MSf5lTP9HFWiZ3m88+EkXRir8uxjrTxIuCO18iWRtTmTxpypQuHjkEVth
XTeZ4OFz+neqQItHwV+rJoskCgdtmS9YTrCBEJcYhz/5nOiajKlvW5OsD+ghk+HAFKqWz18EETCn
/TYzLJrXui0ffB1co/GY3ryp6B87Hiq9OciTWmBj9vARr3+xRRayZJL91BbZHXk3xofyfaLpvNbs
D06Q+FzJrkjlXeO7i33vOJyldWTQ5fp4mYZA3ITUa+2zrHCfMPop19bed+XYddcBigQfOOYExojn
TjiNNX6opCyc3bqmJq1+p4ehfyZEcXTnCAR3ZZ2ycPYQIQmUw1s/Mx25yypHdNiz0xzTSUHSGOfx
LJYl3OYwSqyT3y7ixVlgCTEAai2quNFJ5mBPTvTiHlUOP5dWe8n94onDy1BTBIZzgnHeuu1HwbHz
I/WK1EdQwHi83wIyNSfqGenn5iPzdR7nIy9BQp5uofywepSx8sLsnAAkmOAE0cztJrMoJpIpiiXY
ILQ91GnbvVMjjthySOQ7YLcKttoM3PcFZArGyzQ75DJ/TCsYgtGsCuLAmvZQCP0CdNvegxWgrCFy
+lDqNFsjkMDZK7tEFhALajo/mK+J3zhnWqlXmeJMUtWFMDRnadRMITuS1PvERMnuVul30mwYEvch
ycc2rKPyZZ5GxMihhQ4vcL6neTts7aRUj2ugEDtQDbCQFi+GTXghXbjeA+7wcTg0e5IAHqY1f4FK
+sV6bTyjXCGUrkxv1qyHF6rG97aWp3pqm0M5XojibJTnFUyzXDqceB1RrAQJ3cHLRcEgypcO6+dG
0fvD/px+ennjXdfemtzpsPUitF5GFCpF0KmdbIjFKvfO5HBmrtOtIIGKkxseTwrbnHZ+yq5QpQ/X
wajFFoupSaoWSYbNvLoRABaUQJKMxVyJaV9PYLcQzM+nmcXUtutd4yG9ANSaIv2ZUD/ccnY/MsHB
VFIvFc5cvKuIxvID2AiP9BMe43a7wPBvXLUbA9c5ci5ku2EQ4Y7sNWYXmRHuJ0//bN2yJqcSwkLC
2cE+nPA76sn8e2tfBoNuU2/TFEZTaNZy07Z2HckGWxKmetC+JiYGC21PFIj5yUJfgXiwfDGq5Liu
jY5q2RFMPxqv7kLJaFPXnLLeJQWpc/IvgoeGb2r1maCMUVFqB0/V1HtOxEYE9hI0ybPnjdzxClzX
xnZW46ulI4FHG+AAjVqfAnozFBMTDuDDxgGFg3pgj6b9x8opuzvPFIi1etChNx1N846xJ5Q8P/EZ
ZkPrfZIXVdBoWmu6z4tWnBqVDnW82CO/jQurXKNEj5+q6u3YTKbpjqhiK54mLos0RC8VBfO8/ACH
bZrb1HeWkxrz5iBGvA7hfuTSmqFNeRe8Ka+W3G6pxy/ybjVAL6IDdt6sVPaFughTAFSynpG82Xf6
RgSufJcYvtiIZA62HWuqzTPegZrQSnqDrDfE3oTRjQpSH/2lgHNI7s9HMePMaE0mxy4T4sjuVrqL
rre3SbiiDEuTHMXT+obFNHzxcwhdVWF8cEu9ChCHUVOV7bbu2ecYvXMD+bzcDJUozo0Bd1UGUGRF
l7/UoLIITO3c/FrQg1sRdY69Wa3aumON+dyDNCXANbRZbTlVe7LCcQf9bbqa2KQ+MIYwHktH+h+i
dvNNWoZ9DPeMClClGbcxQQlim1ykGoz+TXioSM/AbzL7H8fxppLAm/k5za79pf643LUlqdcoJyZ7
l/TuDOOzyrBkT3dV5uTbfJEHbZmIcpJxvTxL1iBaEq+51/byjpDVPThTHX4OQt6TI5DpCF4ZVMNg
fPNAT0W5aRpbYU9Hp4JGXLIYJMjb6savpHVIHTBGg97MzeivlHVBk+DAadFRLGnALsaxOA+C5SYn
sOh2NczpGtkove2i/E3ezCKCrsyt5QuFn0Ok+ywEAmhqEcRhcbFsWcN+MdKBM3i8DhWn1opul2Rc
BuLUac1xLNF+eXpwoxTRswpWEZUBi+HWgV7O3xYe+nnekwIaHgFcJuxXQKT4Xlh/LoRQbM2LeVJZ
hrHpZNmz0WhJ5MXvL5/CvAg3dlAum/7irpNjfwyNkPbY6L7m3n8GgtZu11ArmuUuj1l/rjDmHLDa
zZztlKrnk1H2P9iGXDN0VGdrRtC66svuQfjNLTwF84rEQDSF5lLsdD6ax9V1vYPB9CrqO4x6gLXy
OEgx7BoBf7Mq6YREXXLe9R5kZWboTeBbUEbHb4J0urPbJUlkLfgzE1svUbcU1hXXgNzL3KEBL8sv
5VXhbu7WbykIL0wrbFeiYkEcnLRWwkat4OiHXPwdNJ2Oyd0Y7pJSJDHCUonnkIijrBJd5Jnpe2u5
X+wdfjpjXu0ql4Jhmp3XmlYnRhHbv1QBP2odnCHqWMB8AY8HDCeLElzbRSQgdXZHJFdxH4q2O5qB
WK9IPORt8Mtvqk5MjLLcXZxS02uwtDwwRvsxz5EbTikrSNo2znUvr76LBqTMZZJwVCBRIAf5aNRC
o6EnW+srYQm9Je3TQeu6fJdA4bB9ez56QV6Dhs66NVmdvEhTIPSzJT6/ZmWwF2U+AyPesI6XP8E3
eOe2L0dWe03w1Psu32vD+B8w0nnVjBCxCtN7hR3sDsdI8Q7z5pEZI+ziKr1xRCsPtgpSO56z4qKA
THij2fA7z+yqMZ66TJgJUdk6a4J8nuB4yIBq0guZMSykcm9CBpG2ghXs3LBo5XOORGe1txPG9IO5
zv7Bn93gmy4lriJz/iSEarzFfm4U22nKpkPRjfatW3sTUgh455ysHbgcN1viUEwhqoZLfFVn1g89
YLIHDdzTBMSLpsNGvAgl3JHVlxzsAF6pLFI+UwIUWjCfg7fHr+xyyzQIMQ6sOlYVg4X20GTZjxDX
YO2O5hVWxAI5Xci4Le1Plc6SdVO0WQrfx/6BkQ+OtpeLTystjDpe8dDSJeZqPna6Bb2Ul1mhGEss
86dZBRXuOiUfVz30TFqkfz1lRrUPG++OsQoyWH/0NxOPg/kA6r3gcvYm/0eS+kwFhPRvw9HNX91u
cK4t0u42xOlWWzcnersjoJWVXo+yoB3t9mGwnSFnSWDKm7kkoiAyE8Rx/tgpZKxDAG8V+chy2wR5
tSdblQxyX487BtFiS/qa3I+DZ+wLt0hq0h6q/JXTrHzlEafeKj2bj/AykoNZ+PnRdDUVb9J7p76Z
DKbEBrhjMsV09ZIKRsZnwpGxP67ZcAoNwQ2RmbrcdoiDTwLdMwgUJlHR7FzgWlNKUrAph/txncdX
M1iJtcYGfQhkG57bohhvccUNz63tDiX3X1sQcdmTFV67GWtz0EUv4TCCOKd9kPqJGY1As+E6JMOs
YWfjCKu6ZdrmBffDmbk8AX8BHIVnDWXJe0tL9nSbKZh5sgaKzKBiGmZWVoOH/sMpHQ+LQ5lhpdaI
A1tfPaJxXKwN9E7jumIO+w6cq9khBya9oF7nCt0HYKkiKGAcOE5pBJGsGRaZyZzcT/zTw1xzvGLo
etQ1tTHLV/W9qRtM9plf7NAWp+ehoSStmqkfo7Ge6icr0wwATF/sdVCXVwADe4ZQ4Bha1KxxZ6wV
Qpyhc3faavQ9kihw8e6KnAdjTLn9f+ydx5bcRtZ1nwha8Gb4p88sb1iGE6wqkgUTMIFAwD79v5GU
oaiv1a25Bq3VElmVyEwg4sa95+zT51Z3WVZzt3KBT2PCHJNbW0JwvA+DXNU3Y5KO3gZDptn4Yg2e
zaZYKBmUT2246jCpyvYr5WbGuHYlgmZwH2qd+KJlGZtAxsDhzaO0xBCR086/QK5rrP2WSBpwVKQc
OG3KOjqGBTpGgLQHnfresw1QptvMA/TVgxI8i+8MCeKNaWDcv8x64g1R4kD63SLvHDY0zHq5FkaA
ZSQlxOiy14Y8dG1k3Y+N5ixgNcZ+9nxoxyi6T0zY5RGbcb7ptJNdytzLCPXqgo9S1e6X74xklSFa
2I+lfGwFPchXy0LCVroR9mGex1XYzjPzaliW3+pQJge/KynBLXQ/aww0wdOcD+YWSM3sbsnMFbvW
buc3k8IabJX0cP4X13WA8bTm155mG/aylJl8SUe3vKdtie4U1+/aLl258VLLoXWbloQbCKDOZxSz
2YiWmW5vrZXK62vXbcoNRgX3U0sVuUW/Eq3nysq3CXsdxXlDc9RWeDaK4MjEHxclB/d7nWTRTgnT
fvPc0T2UQslVjIAKr7sMV0FWp/sscYDw11546WQ4N2GrpgOZ10a/L2yX0I00gimtbrBBQ6XQwJ6l
bU+HxioaSinSaQRH2pGeuLtIikjukxE63wZhyqripiQmN89oCQKH28JJSDmNGOJzS02/qqOgPBhZ
7JCHyk5SDX4F72xBjhimMZHL5Di7OsaiUkWBcXOGSGOsP3QI1q7AVWANSCqIX2ekNE7+9BvEXfcq
jrOMhbbBeV4bPLstC38noaYUpPLMqiArROieTWeY7lJtRtf9mAhSvzL/IGiBb9EqsWC2dX3KTOs2
DIk/btt2rBl7JG9tgDaQMDCg8hLd2rUwGlKqS1NsrQInPnnqzmsCz2blDGSIgntIy1dgvK8NYS2r
tA/3eLIsEiNk/xXURYt105yPBJjRyuXgCXLAA/c7VvAJJoFCKA8S7Mhz8QbXON32fFsruxpfZMgh
IsFsMzdfq7x4oa283G+dWW87XQlkeo6zJXTDXhVZFJ/yrPXeRDvGqzIx/TU1s2WuDcwrxVZB8OgS
PNSXtZ9X3C1tsIcgiF9cYZ7AJytu6T+QONS5qI63vTTxT2jq7dzsMbIs7Z+RkcgxAnGznekyH1CA
mt+GiiNarvP+ULqaEFyjse9wQNMRkOqLTkd9CrBwMzARwYm25CYlt+CI9Im8EdsQJyRy/d0Z4p0g
3+O8RikGpmLauHNeHqtO9mKd9O30jMSE8LF+uHLQjD5RSj1mBln2gdLBReojUG3GmcKxxqUwzIvY
ojMUsPzuc2Q1V4M1Oas0t5/IEYbn37vuTvrEMg3gTZ/T0SpXODmQOZphv7a72HskCJSm+ixs0L7p
ZWZUr3h62sPUpg/Ktz6AolL/EfeywqhVkd9qvzqpVaCwqNyvGBPVxkyUs5FG+TQGofMhJUj7XYIV
STP9GCi+AYgzHPHL+xCrRrKib21ttAzjz73ZoXsZ+x6/M/67+8YClbMqwhhNDw2IYee17pRR/COa
cIvRwwPpRPcVC5ZeSQc0DG8vDjBpKxrwPAnl1jeFOiGGoJOeJSNHnXjDVyWDK5F78qb3XQprSxj1
yp5FZq3IPCuqbU9OcrvtzFQC9fPDI/+HPxJV+GEn9r2b1yweYZaesNuL0+SxuVrO8CUWsmv2AjLx
FjsjuhTA5Mw5xxM5xowqTOsJ7Ee1LhYKSmcvvUBZIWyIOvr1lo/cx4NUQtict7c9KuHvxHUCgPoB
OnB3CPrmcxLOp5Ebfl1kEn1PYlxBpabWKbxmmzfBCf+d3v0BZoc7P66aCB9VRamPw2jE9+k2lyrp
76K8/WoC+dh0EJiRflZ3jStJCC6ngBQi5jqB8Ru2PcCCfTPY7nNmuS0We0NuBuUTwF3AgExNmWyz
urQOgCaNjfK69ljpxKRzQRCJKbyvyMN+Rbvn8ZCt03r6LBKUh7aenF0gMBHl2nmPvd56GEJPbPwR
9eX6THz32qB/YO2D9OJ74LzNpjuphmYUyeVrKzbcK7gTBn0Wosm3yiT4O/KrK1cX7TomRAC0PQHd
KBsTa0lhMlNxatgfrWiu4dRM8q21yEnxQPaVG2HM8xdhp6hOrEkYbwwf1U1gFsYhZ8OD8RAE4yEk
IfcyYO62RriQpxtAKQhs3GTrkHvwTp3Fo5XI8i1DX3NTL9T5WafAKDP/AwHqRFRMarSnhjb03TyS
+OVlBGWv/6DP23bqztdqDGuJje13+nykHbmZ58jffUfQ+wIwvkR5jmN/hhaTIWPkvBAb11amvP47
jD6L+8cp8T5RIXgPZx590kz6wHOAnFgBpR+i8GkIfVb4tLIfEjLo1gTw3IRWG7+VY2Ws8zIOyYta
KPUYKIVxMdgUNZdnVH2je2KoAFuOu8QH04Nk3u9OLkbMeeVrU+b7v6DrRQlPE8dQTnk31JIQWb9W
T0q6eAObMAQNWgcRRiiCvveTzGMy4XLr1a9HojVRJJmPZN5YmB6JxH3uBFNBHuP/A3bP+Fs1a1MO
ek9qd3Y5S3g9GzasaKVRJFAx4X1cWTZgILb5pRJilXn9gYIvulwfGN/W6AbH31H4iVH0azd0xgev
k5rmk4leasUxLOSbMKInAEjIb1Mg1hsQIMm4oac23U+iH8X6By5+0HLwhjlRrClBf4TjMyK4mzCJ
Mzz1cZYhmid4pxv2SRY3d2PS28/YWKtxg7cC56DyrNu2qYHFIMr/DZ/PWlbfFrMBxsVdEPppQ1+G
2WB4pSZDPwtpmNdmOUx7W4bktHZ969wRbRPc/59wfd2G/YNtOzRDGczylNYVy+qq9MLKpmYEJftX
xr6joiS/psNPcMpfGPtKljAzNISIDXqRW/QA6G38SdpbhzbUo4m18JS7LJVQtKaPM38fyDiF2uxr
ELw0mK7TCNsDoPCsee58r94NwFY3CUGDbPa4RznskElJKN5eGqiPV7RGL1Q8Bsd+wOQrW19cSjIf
oYAElnlZz/XwSecVs3t/JKoWnbu79pV7Dj7BzSoaee1h5DuUqQUAvZ/lnlGyC7tWIL4w1KCvwoXo
T/eWRKJ6kI8m9d2lqpth12mqf9qZMIYiI71H2NujgYHtPzLLWCeyLa86HX0xesvasjjFBz+Fy3EG
/Uc9j4aT2ykKP+a1qRXeVqM/HofJ608+I3o0B4w1XdCTOFijYE2/WZ3aNOquzvx/uIDvVTha2z4G
6JWH0xvj9nRtu4KTARQk2MUx6qNGTU9G5pB1q4gYOecDGGQ+7NMe61X/R0hALaqJaMsQSpAzWhsf
Zw+RhTW1rDmjPClcYCM6nQ+TAk3JRoaYL0TIYVPoFcXmh+yAKWWzyUlzFvSzenFpBM1m8Bjf0GP9
NUTAQqS9QuFy7YmZ/27Gdy143JtBV/SBe/EUtfaLk7BYe0a1zVxn3tApeYsqxfg/YeAxDGmyOWcN
VIFR72xLuIeBjAD0P/dzCPkMdD+xwp05L+bdG4ewm1WRN8+ybfJbP8EeYNgHCiu972e3//x7LIED
w3VnzlTIf84mKKO8uRu65g7PRUFcbh2ytVvLQTAtjJvQIYcCFWx6bLBwXrq98RU6Z3dFcgvhd6z/
q+/ZBeDDX/SA4pKww8teyvGoiub537H1/zK2tjHSM+j9z2Prq2zRA6jsR7/arz/0m34x+sWM4Iow
R/J8+w+3WgS+PaC5gq6P//gbl9MER2JZTGmobJETLi/O7z+T230Uja5tBvwFFFK0Xv7JwJpa/M/z
arC0AUHAJtCTkHkEAN4/z6uV5efNgic7zZ6JM7goEh+bsJvHNh1l38WqlZQBgYNefZ/JqbqeBwye
TViaFo3XLt8C8zTBrIsZyy4Yn5sUDwcRYgbcqChQ+xF720mTAAT8Eu/sxgtHBDGkoLgUqWIIgLJ5
6UWPN+rSPJ8EeQQuJaKcWwiS4b5ESrZf5lZ7cIWuXielEW/aTvj7OUvVUZCwcNW1U0xZ09JocDrM
wKsSJPiCQPSfmSfW9CWJAQdBH2MHQkhPip6tD31FVF6NNmWgCzcQfmG+C2bjb4EowitofQTSUT/p
LX8hITrcH3ciHolhYXKNycyPSHVOsQYfLRysB6Fs48vSwPwIZBbdOHkVHuu4VN+SEaENbTtp3Wap
7PZob9S9C8TvlAuA/atJEC+yrNLfchNzPj3EeUXgogPTbkr868SskosWCxsaqURRbcjavibXq4IQ
17wAWGzu88H29yIN+0+p1PohopJipm3M6t2Ng+RFGUJEkGTIrfX9hH18rkjOIggCsoAAw4ruUOGo
ipYjrA24qDkzjGx3eMZSQJJyVxXvDJL1IVrIR9bCQJoXGlJmwnOcE+8klCZzeOElyZjKBpBZuws4
46IIx5lNZ2DqbLWC0iJeoLRgAudT6vhtC43JbknPmawgXqu69HmjC7upXTBOQKYpmBe009jExWNd
uekzU8VUrIdKctCfRoKpSt/jwGecgVEp8sp2lS0cqWYhStGTXHQAZ9AUG2u8S2dkoEVCj3dNqyHd
FNgMkhUxmsMH5ieYVRKiIWPkop0RjqbVbeZz6HGbKbhMVI0PAS/SyoZOdyW1kV/aZzyWOKOy6jM2
y1sIWvEZphXRInhvxsGVKyE9ZpQLd6um536YmUzSs164XHVYWddz6UV3MCQ4dIPvkimqzxSgl6+8
a5q+/Zdq4X2hCWnWwxkC1i88MHchg81nSFi+8MKihRxmnCFi8RkoFi1ssQYBZrc0kDskAQt8rJ+E
9aqh8VQYupsOElvVfFZYGdaRHKw3oRw6zP2kp/sW2Wp4cB0BdlqFUX3IbHiG0RmEFp+haN3CR3N6
M71ozNR97/yG0EXL5aalmTBDVeOYTioCpDVxhq6NkYge2a1rTtNnLJt7RrTJhdYWpnDbvIXgpjL3
HdfekhyhHJr2/vSN9j3It9ay6mqJEK1eUFgChSvUAogDOKRedbBg46YAgly4sOTKM1ZOL4Q5sGJE
zGh1Z7Uhk+Ym43lWC5NuWuh04cKpK22IdfPCriMzMNu4lD/0ZSDbidoilNYkDGA+g+8Qyeb7+ozD
UwsZz+DQvicPLbu3e7h5dbYg9IwzTs8NlPlqL4y9eaHt9bYJeI8JFBA+ZgoFHBjIfMxvgfRFC69P
hQu6L14ofshLAfph6gDuNy+cP04AIP9AjcjPjLoAAbpG2B4IxwUP6C2kQHdhBtZnfGC7kASnhm5u
LuY0QjK9oAYjF+qgQcP/s8+J5Rtz4uGViHfryjmDCvUZWuh46K0RljrNTQpPFcOLLRdf0hAfU9tg
uG6Z8oFWq9yEIhoulM+8BHsQnsEqOLly0kCLquIuwja36TlqHJE0JMBA3GbP8eQRB1a3hxkRAx12
MfsS20nUmiGmah1pHCGNOc5fZ6cfy21v+c2mdrqSzGUSLlYFwtab0bSKvrtwkX/CRndxEGXPswGh
9DDhrBXmSzgJn15DqhxL65eum0jwZXZgrGzQzjdWPsQ7UjcxapWFee9bQUKONJFUQSjmY4+T0iPz
/r5BVHbfcWy1V6ix4yeaE9ULzJwQilRQDfCQEvEEJgBlKg7aDtKtrG7NbixvIzoKO3Q+SJsy4V5H
SYmvr5+R1XoqYdlmy6PrOWXXHQ6+HdKuhoTetiyv88jkcn0BpZT0Uz6YwpA86pENk0q1/mVjcfnM
d+wrzyMrk3JPxw9uqPxjngmmNp0Rwrfr4/SbMxtMqIykK/fIGOrLiaQr4A9SPiDvCY4Jb/yLzJqZ
+l95+1HjmRvjZv4MYo9e7dwYtCKtYtrlLmX6aOkOYXvcbYX2WI86wukvbI1tmUFmvS6H/LYpOrXy
GlJf47qgZ4xZMr4fwAPSGLWv1FgTEVjNkDSnsKtvkznI9svn+ajq0YK3PRM/ThW7zxtl3AiBGHlr
w2a6Kxh+fY21mx2y0RjIeWlGyeuYejpNczDdQcwZcApF0bG3uvYJZxKoEYtIxkUPwTi3q2mxyCBC
qDPgN8P2NpkbDmcky9Lio8peztCAr8A+oeFjlu5lJunFhXvTIbC9IhtkPLZsjDgh7eG6isIvZo1L
12pJXlt5uBNeMjgan80hFse2NuS+clKmVVnPUsPtl7JJu4XDwQtXyi7rc3EbR/XwWQbBsBHa8l9t
hDg39oSwSKfLokkmn53t52Hw5i0CJbt+qKboJYPpxYqdhqm8aNqms9YmTsh03ZdD9JohV37wEAI3
tzRgMsbNQdQYHG994ZEJbTXoDHydsY9FVmUyFQLWIZl9RHzypO8wyG6SDd2QcIIg44MaQ2q5Tqtq
QWslw91s2XV+oVXRlodOG+mLR0sUk53PI76ezigVhXcCrorwz5QVCyExzJX6O4GFW9aGxwLEeqGz
YPh9pfYdn4Uwqi95P9pgNbvgESubPDUgXmBYTpCIoL6QyiPXQddD7wYJ44OGYQH8cEHF5Np/XRwB
784ZI+MuRJnW614DMGUHPwiLW6YrW05oxiVfDl2FhUlTCd18OLMHN1JLCNewx0AgAxrKioNiInHn
eIOY1h3RDXCBaDgkj6HfqW052/NdOlPvrHQ9LJScf49Q/8sRithuDEb/+QSFOqJWb1/rH09Q33/m
1wOUZS6IDgeIt+f4lmOHmIN+NYBZJocrz3exHxGnBrznDwOYS2QK1jAPV1HEMed88vrjJBVFi1TY
B/rh0KqJ/slJ6ueAg0U9jDWLqBXoIrAV3Z8OUgs5m9bpbFyQD9nkERSsKJy6F9VHbqVOuQmGFSYF
e0xKHdBqZmeXTlSUwzYpwVkFegV935XgEEgqFc5V9WsWCe3zZMkmCc95G2iClvANxgZell16ydBT
UsOizWO6Ds3Ma30yPZh8CODYCroxvWT4SdYktz8QelDgIKTJbQ+r8uQErtOtwZIUGSUH6DSKlkrF
el3TCJLTA5hd3GHb0E2G4A4mUZdGN1mmtwNhq3EBbtpGweF11QIC7xTbD44hVqZ14tVNKP99ar6D
bf4LLocx8N/K5f+fyub6z5ic7z/y+0PDk8HpnoSbAOn92cT320Nj4ajETgnzxmJSwKPxe/vBCZYe
A3g4WgLnP+EafntorF949OCJg8OziBr5R8RT+6yG/8FjSGyix3Utan2TUTyn9T93H8omYFYs/IET
nyzGZsGKaBDQqxALtHnB3De0yzUjKT13e4TtRWk+azLvrK2ocI4/ogbQMyFWmCXtLYcCJYccqwmE
nfAB9RitWsR+zKqtbi0HdDM71xmYM2NLmtB8DwPxGrQW7bI/EihXtoCdZ91VWl5VxZRXCJgz7F9R
KKtLL87HEybE3qT08qeryY1jGPuNPDEOfTHaut8PdR+Qsz4ScODl8vIMSyjzkdaH5wn7MYU6UK2z
FJsPZ6mB4NGQtWELZbQZMMXMmBx9uGX3MwHhb+CqUAZVuu2vMsJN1dZONQ4ehQqU1qbDlGVfjX2x
H3tVhBsvqkE5lkkTXNMA6PN1C7pj3xgGobA+1fkeQhq6WKMA6ZCWrjjIWA07irCAVqtR8YuJHGZi
VfYx0m0vZlI7TNb94KdVv69J89ukbYuzChW2jRMtmWYUo6WiDdv0L1q501M814G/hnZI23Gsw3EJ
tPZ4o4SRd/ZLTHf0cvDgtbY2iADXEv3WT2RjcbJTZBfUIEgCNxi2OCpQJ1Haekcf384TMSvjJbLi
qEWm7BKXlLbKLFY9tzoyZbTSd8hvtjaWoXLv6IJkkNobZ3SNnA4z0LUGftCyD1bkZql6g8vfo6fV
l4emjpm6JX0X7uxhGFjT0KSWid0nu8nWJh90ImmfU5QPH0GcmW+zZ2E68nga6QNlYDRhZb+VLPGw
UlUJN70e5YNFAtwFE5fiBWKjv4rNHlWlNBINVY5FfGOr4KYsJ7XpmA8uRoagWRNPanHTWKPVIzUv
0CiheARGqaKb0WskLkCF5ICUVZwXjCBWaNDFg0+JCb477TAPQmM4okK0j7oMOLIB2f7M06AAqOZW
9B6XPcOdqSV2b5/oxn6M4dseB1UGO7sgYxjaadw+kKL8xRw8Y9NPNOjjUKFC4wnIjghyHGTh5KSC
0vZD67L0C/ckUi98XUy4+75NfQ6iLTvFxuuJrGrxkzmbNm4ePbdQ101ozu+FLuMNLcbpCSl0eYhn
jGxrwzBp9iDDclBJGO3NVI/VdeMB5aHsAlhMo578H68V4cai0fbJTxB2DUZUHStmN88ao+ZIYFVc
3AsX2WI7C7nHwLLXdch9GMQudjdXmHde2nRr6DVOtKOLZA+sLCTIYHUgh77ztLxRZUxan28W3yow
L0f8wcRVMvJC3zpFhDTqL7mZuRtnAprkcVI/IFqJ1rVrv6GIeUam4DEVT6JxE/V2oMSmcTy+x2El
Gxp+/u3QGqAbhpXw/G5S/+6K/9OuSPMGW9Xf1JJvRfZRqyr7E07g+0/9tjGy+1moWD32PftM/P6j
mrTdX9j8TKIlsZJTNVJo/taXpwS1ghBphLs822fSwG8bI1FaDr8Q58X3bfMf4QSsxen+48a4FKyL
KMQPHMgF9lIF/Ggjg5Zay6brxutqcKJtPxAszrOfLybGYOjvMDZPp3wEsrk1TaHh7br9JwwG9Jva
qPp17PMfSQDWEs7109W42O5w3GGfWyALf74abJ5SRPTOr+2GrmUi4IqvQIv5zKB7UL+rfnA5jvEg
ZytVhrpZN7lig4tnQh2Wg3b1NdLavOF3pIgpisL6NHtGaO0n34u/WRP5mbsfvu/b75f2Y06h/ROP
weTzc/3A5zSAXxY9+U/8PTcLUr7bSV87I88jYpC5+NS7oB53Gq4v9FgCx/JNBsMUhbNP0vwkTAfr
kUKmqvpafwXCSaMxM6SHFSADDKbLFMN2oDyEOcnixhNddCrBUbUbJNLRU5s2F6JgFLnNWsO/ylTa
l/u/f1d//RqoyU2mRehJLdbX5U3/4C2kvk4GQ5JIVek4eqoTjJCQwQHtrmTVjbfw2aMHGVvFy9+/
7HKv/fjtB1YAVCNwIpt7kX8sl/XDyzIXSlzZJhU0ptm6Jj2ku65aNCNhnD79/SstZ6SfXwnKPhnV
5HZzkvrpPpPsqnPDxngdStN9axipFPtYh7SkhEy3ZtMVM62VKQQmw/G9/G83zU8ZdWBEuVFsDyoI
rBBWh59ePgicjHRscA8L/vOtzDt0gJxai703ly1qF8qpyeSr3w9Fg662EXXwTRdRexyA11yOvqNM
kuLyGnkcbslPjpI2Pny8HN+k0cuNacxlsKZYc9WBMy7i4r//9H7GZyzXz1gQXBUppC7P6s/eU78j
9M2LDXrnMeohpVtUaYbQEIwx0VTJaUgz8Z6Ekbwc5ybd+WSkZ2uAy8GHxrNfr6c0CdZunfffMuUE
X3sP+O7p7y/S9f7yJROiwE1ECgNrK0/nT1wRNINMj1LtXFHRyTgKN6RMgoU779GQv7q1GhsT2ffE
LDtNU3jbVkXhqCRsNrZ6YsvKe5Le2P+DYkhAoZX1kQoH6R4F0yd/KRnI0IyZ/ix1RKYdaoo4b6vr
YSk06HSiGkbvjhn2XInYfVoePKq2eztPboH2EnlUdEFzzTH+UZ/rGX8pbaxsslkb3G6e8SuF+WWx
lEHUt+4pXUojwuSokgbmISW9DoonUhOoo4alpLKW4gqRwRckAvqhMw0qL5TsAeb0pju6sW0/kis8
CEadBvUayOv4PTpXcRmWXxwylHZStvZR1JU8Wk1UfM16Saoh5Zl4QLRKZdgvRSJRwJQ7S+FoYU2+
aYZy3LoImXY06agwC86CybofkrABe0YRWrYO5aiMbkDLU6EyZ9EHthobefFSwoY6KF7Q66YXtork
g+doSt2IASoVUzm/hSivtq055jN5fZi/jHE03+ylaG7P9fN8rqWrc109LiW2sxTb07nuVksJDsSk
PFSU2iuWcyp0anOqdXxDVO5BPKBoPNfzKPHitXOu8hX1fuIulf+wHAKy83kgP58NnPM5YXSC8dIX
81zEd93Q6JIMoAyqlvqaxqltz6/tYIwB0duRYimvv9hTiW4QGqLuOmleY14sxXiKaJXv+6jT8bFU
GTiAHDvGgxkYzjGfHPomHd9BvAIDQ8rdnJYQW6s4Zj+Ew0Iyo8/4w1yrQlvxDW1e0iUPYgqGJdWv
iPSl32qHO2rAhdXSmGYv3BFpmMc3PY+Oj1eGaABuOEaa5a4qMhUt8iz6Qtuxz3xYCbjjPQx9HELW
dRtDBmVsxYhjIPgDlklMVbADfA1TLpw9VsyKTED0aakCdogMOGlv28zA0FEnWfiB4ZoJ/sasbb3P
3LALrz0q1vhUOdhrPCCFY9vM06HlaKYQ+CQprpkYFVPDwaetMgyLfjkdzLaFJenZU5Gt8SfhyoW3
lhlrvlb72ZDlbG0cxyc1i/+Zxk2Rm2R+Ir6unhHhRmDVVKSLrQAsej/jQHB2HGtsCwN1ioR8FQCX
1aTr9uiE2YydU57A9N51kivAwlMk8za0xpmefj7J4aoMJ25tg0dFkbFmofWEAFBsCBhPuk1QoUNY
ZUFLfVLNuTN/g5wToQfkAjAMoHFqjhYV/yFBbkuAphCNsyHpEYlBFyNoNgYlo1skqLkLNK9hYF/K
nK4f7B7iFmWc4BxKo0BurSmdawYmFpMwgdyBIwF/Dz0TJBVun8Rp1uOQGfNKj5nxWVVTPRkMEgSW
fWsGPoOzpncN55HsXru79mUEIq+KGn1Fz40tCem54AeYyvJpxVlqVa+MuKr01ExlMe5aBgpEgupE
P7q57b15YwwmOETD7ey6aiTvBDwavYSys5AXFw7miXU4xNvMyprXAr8Favok7x9azx/epUqdQx8M
zCRC4aGTr8g3dHZeUecjmUo9g+xROu5dqz3r0dIGfwPjTwuoz5oCAhbsMs8OCo8r8S9kq9s3mRFE
T8wmlpszz5uWEXmbtrfj5OpwbTZLcyQdKi6sbll0L9jBoicSL7i7S1ZJtUF3OHLsbaPYvs1VJ8S9
HZIwdhzdfOiuNARIik9CP249Yfjjth5KXrquZ0DLo13qeb+IH3jzy6UPrE9clyyta7yKvIuugV25
SlGYzetI9Dw6smC2cVepgEdedVQFCX/GmmrrKr1pLHdiAu3I1OTrhuXSXZVGCjYAHn0z7kYToQdU
APALfOs8TMxQLBaQMbKWOllX5RNJ9tEp7LMMOwd0W+4LxB9vQ7WAnUcF3MjRo9leJJS5OT2xSuQP
IbvFvq1M67qJkubVNW1yabBMZ/apDpOou4jBuPSbSeE9osCdYD7YfKyQ1JvpiyiEdzt2rVkfGpOA
tOeB3lF7KGOj/JhmetJb+DZEkHIOCImmsCf4hfC+omfDjMtdOcgEOpTLMjepIb3Pat1eRCVC+I1n
Kzth2fOAXvSpHT2p3OiTbWFXPCazETvR0a1qq/lWsiBPp9DiltoOy4rNpBRdy26EbbZlkxmaC0t1
tk/gaqGJ7U3RGlB6N/lngsCiR2OiTD/NkYZsqNsKcUJpWUF/zKAFj9uxtNIZ5EDiJ0fJ10LHW6B5
nuu+11fjFBQPed9ChMSL4JZjT6jSgFtqLUxr0X5gBq+vKn90Lw1tLu7epir7i2QaZLrGnl6mj1Qi
aN4jiANkMWQtRMy0RSkRDT3m+SqemgeimqzsxapnBzky0A8xfcKVaUT8MoJa6O4g7j8ZsRzeaQsZ
/boI0JQes8i07kD/w8hVXdNi4ybkbUbUonPnFhPPTMSnLzEVN7I3SQ2FKQrakOqm3Q5ED5PoElbI
WtWMWQRlbQudYHRGBVAczM1+DhkPrIQ7IkCZkHQibac92jwP3gRoPKUNwuOQRU/c6yU0kYhuyK6z
ZZTvwjL1B0xBrzYBDqG1YlwbfPLsirbl4CXavWIcEPb3TdxGis2dOxrLosO3ycGB9l3maAHRS8nU
ubVHs/CP8VhHvK9xNJIrgb162JQtAkcCYiBUXBXkRXGMhFqxa9NQpBs8lCbRrS7P/eT7iJZcyNxX
56r030y1/zJfQHpIef43nZS6qr590dmXTv9pMHf+sV9bKYH1yzIlIEHcdjiUcuj8vZUSOL8EjONM
kzmCa0Et5ETyQysF7I5N65X59Dk77bcZg2v+QqKa7y1gnvNs4h+1Ulz3p16Ay9GVY6tpwxQMPJPj
5U/nV3si+Q1r+aGuEmtjp/CpU8bhaw+tyOSL99AkbUzWs95yisZ0RS7oCr6FYIESALJ1+Bj2ISDg
QourEfFbH7otfXOfbohC+WsaVCg5tf+E6ws7bDUzZiiBzCYSw1TYRDsZGeSg+V2E38O+k4zaNjT1
q1XuhjjhmmCEZcBrUoH36xzG1to0SWLNRfvSFxF5LBkeAqR/awRv774hzU1R8tfFwrdh5qCOslcv
FlqBNeNuZ5VTT27LOHgyBvM+d6x3bFAZPytfipq2WaJhxtUBdZpv35EZ3uKR4/34ctRbUzUvvpUv
FgfKrsHg7VXs14hXsOf2RnBUKjwmldaUgHw0PSVpoktnNefiwxYGCnhQRqs6VO3GbPilRc9H4EK0
4y3wMZjhsURIu6GSo79qcg29dIleim2KwZRwzdwFuIiNvtj4QJrXvXDvhrBDc89PEmuK0ALJKXku
S67VxEcgC4dwUW3Nd0mN/IhA9W3R8pJUhN6F5zZc/uDY267hghzpi405J59ES82OvYu0prr6mKqG
bRBv0NqLJxJ9iBqF91IkX+KCWHGtosfIRPVP7jW+FjBCDFA47lCnhNhOiftUedQ+Ik0ToCVRUEij
mHdyNufDEPLpOSzsrJLBMbSMx/NNkjUwiCa3aTcy4D6gILsr+zBbKzN6ZHXFOyf4R2l6d33GRSU5
QH9ESMyTc1RqNeLuUxBpm675chdp/i6zuuustWg91y1snT7N134MD3pmM1wx1pLr0vOuuZ8/kOER
BsR4b1UM2Ts4U777mX/LY7SOvWVUm0GHLQO0mp8p+ZRai4wyO5Dzldm0Ecxd9XL+vsskhPtdcFvp
gfebpNwywYIzqRvm0Z0fFifTSj54yLmrmTZT13B3hgG3Sr08CzTzp08F/t2VH+bvjsWF8OSRbSQF
Iik+LqZBj/+fvTPZqhvJ1vC73LlqSYpQN7iT09MaMJA2Ey0MRn3fhp7+fgGuW3CchVfNa5CZy00i
KZodO/b+G8VNYDshqL4CPROeQuNeLmIcwtaB133zEGdeux4z7A8sJp/d+DoYZa1Fnwz+ap0VPwqE
QbchSc8pvBpni7t2jRN4F54q3CZuii6t1zYtw9WEogsXzBrx5wIlljarzE3RSobUHHmHKO7O/M6Y
9xF1uXPRhAmJG/CuzGNT4tx2nkxpqcFHrDLk6cjry+wCCJ25AW5kbvwRYx0sgvKtyT5B5jK5HmNM
vfX2EumyHExrsLezpJM30DtbVQPmfGbBdINHzE6j2CyB0QlY6eB5NtwQAGzpuTUKPt8Iy3N3xIAi
slgCZY2OlCAdwGVB30y9bNlVoFv2uHhlW24GwY4WWw7FlOX8ugD0CmeLXydyKfdCEcYQAgP3DAIG
mSymrh8m5F9alhHiCL1mxoePtcbnOjGfupDqYhNsGQdMDYheSDfho8QUWNkLdnSCZiW7xzTYzYXo
g7VdWuGp2Q7lObfO+dKBfOlP6Q8jAoQAWb08R4Ak2+JXlHAvNo1D5LBPMW+wzhXXqp3nssjKQpTn
GAHw9JLwBT8SX1CCA9cmsgq5D2K4/djJ8cOsCbZVJ1ytTSE23Pi7VWN37ckET11fBX24d4WJyqoj
tkYeERQji+A2MXWGlwX7cLCvY0D4+8Uq1Z4kDskHOUKNo7uDojSvMIEYXLFFqgOICP7l5eItNtnB
bG9fNy2X9hFrPwOVBSSdnJYl0Try2lZaujYEPuZQQ+fYAWepwLtRWwGvlVW5uaF2UFJXlDNevtkL
WAGGRrEDXsfaRVAEPQetEmUxr7KkNCJnRIMM3yEEar8zLzfCKxt3rY1bNfneD5uXxuO3C4D7bPp6
FSXEE4lXyM5q2yffNJxtaVAiqhrvHkcKdL+M+MqYhkuPNjB8Oz86VcmMQKSBHTY0HgoxWzubkJgs
ZwOlxCUHUujkUFzAZUl3G0ADBJqGTNsPGwf1DT5rAXKvpn3roHOz6fypTi+oSAynyWQyhcKk9rAK
IzQAtqlJFy6ukh49MomDxQovKJwx226mw62yHn92dH07ULbwatcubrundTg8Gn1VPSNc/CQTE9/2
SMzZi98IY6GcBTkTqwhA34e+bKsdt5Y5qFetgcxVnbbs+RR6zSbiKNrQ/AkvgqlajB381Km7pM7u
w2lF07k4oDHTG99UJMFro0Ocn4dxIOABtrnlruHyN8mlM7q22kbIVRowi0kfYs+9fZeK/U2T46iQ
qvMa6eLfRtJr0ul4lSJ8V5dHc8BeZNXC6U0UpmBL/JJkHC4C1ZqhrQTLil0nE1b658/VoIx3Vfq3
50qME20aYR5Qxo/5FLVuWwV9PRys6TXYsQdFkj2XE5Y4c529fP60o+7D29Moa7s2PTcAI0dPQ/AC
GuJSDodcsUB0JhBk+JJG+GC+fdd/LwF/uARYpmRQ//0lAGn2Lnt8n/+//R//bKXawT/Qu6SdxoI0
pau1z98wRpB6/4GsFcg6miqa4/Sv9J9Lg4DmakpaPY5wLIdF9quT6vBHjgmAjsoV/Ua8uP4TXJ7Q
TZt/rVb9OnREHGlRrOA72S0fV6vvjaooBlxHY3Op0xcEnkOB/edkG02/6fvUVvcpkb/fdUrkxbrr
lOM8zWFel+eIVVaNvasNye0Y0zoD0mEZhCYeAn6OLcZdaxZGikqyrF3CCzZQ0WigPUUpnnQiHxQK
cVjiUPCiw1Z7aG+YMErv4n6gCpCjmA0hVaogweFiwVbH34sOBQckq9G3Dto16kEG3o/lmHYIjqGb
EMKmfjeRfxNCLL173o8OO0roPjP/OLotczQ6yMtQ8u8W52fdTWMArC/yYrwoWilEdhFETsAjZ2wp
i5cG0L+6hd8GI3dtI1/M95QUN+e7z1/J/u2VuJRaDr4LgLyAe1pHr4RvEeqoXRs946vpZBfIJUbZ
6SJ1SWQfk0hM2QosJZZk2qADcH6WEnQ0L7+usscKpaaGEw7z7PQUhW3McrdLGC36aJqZim2PIh4y
7S0H77x1l6xxL5cls/hrwDA7zkyIvwOKbJ9/1McrqKTEp9cgiE8TYLbLXvi4CMM4o8ib5eVPc0IY
8atTJkZ1U+RhtVx9/iDd4ns3nzxIgD5F7dahNodhgh7cd2cCWhVNsLhz+KybcMA36zzMpAnPix1O
oS2VX6aOZAfXLtfJDZxhrcgbb5C/LtOXz9/kY9zWnywcoLCmxT2eZp+rh+Tdm1gCslUwp+7ziIai
e+kgT0ePrgUf5IlTRNIRH/pPB5mmqU8oEWB5oTLqoPb+ieQthlflnnjKufBVcJMVbVdk9fwlVNMf
nqUX4cdxJnBxIJEj43VD+Pv4LEQTctwjHft5tiLk9n7S+fBidFPqgXUXVY0e4ly5wxBsPx/W31aS
wxoCtAk31HcIujopeDesAlx+G1AaeJrNAPVDNG908S20DVh6f/jGo36ynsIAoDUgGFriBO/jgz4F
mJdNVO+fO7LJwjvQaCzvcrsnRq17D3mC+sscLKFZnFdJW7rm1hnjbLlPO6/mEo6bLxyclYkuWnCd
piBdJMqCpZ2fZ2PU4oU+TFIW7eHz8fltYhyNSwWGw+xQkzoOaBYuSfZsm+VTCRWUt8CLLktfRkAm
zrcKmiGUc0BxVR/+abB+n5iAWdEpkWVLG/Lux4kJDcuEq+IYPyi/WDatA89JBi7TPmxWXKoEN9Ac
XRGZeY8qziPstJq2pau6LozZHm+TAp27knoRPlI/IoSq8D+Ga6TOnELJP6dw/vH25AUphultgrql
j9XKx9cFOl63BWnij9hPbLYiDP9+ucJbq2VRLfjyqXEfdJSILw0RJuymrpSSw6B0odSgTZXJSD2x
AIv0xe1MRobjT2bLRB0BAMHLWwCWYU10ceYhwmM3CgLQ5WPhZazUEd0qZqdse5djuBQoztBzKUId
og1UIXigTbPUv6Yb3c/fF6VTiBX6REgzbuwU5G2DMV7iNunOlg36CqsmnhLtSyLT4qfLrQwZHoHe
0XLF9g+cb2WCqu19i24C76ivIeWg/Y+tb1lX1Wm5Hdw5X+6XXnjj7dg27njTpfzOtIrLlAgCEgEJ
Ea4FMY5yzaqA9A97JBU1zpcrTCIqPgbUZxqDII1LvCghIKU2f9O1UOyKEXb0usLdO+Mc99c9oiwc
Zlz2EFNdd61MI7VNo4BHGyjN8NcXdCh4mhGhy3wpgoymHJ658JxCOTbJRS5LrOomq5vLM0Rx1XA6
zBRQuKL7oY58yZhY6swHnslhaYa9PjMbP7TZbbXf9FT0KkQE0bn59QFOivbCBM3NDNx0Y8JjYEAd
s2T5dXOkg1heYNBebOlfuPwn8Wra5uuuRsjmnz+jqRv85fHCxN15zZKrpnkl4sVhDAbcxXj0XMcE
RyUqvil6G1WZZRMj5/g1TmiHaerR1inzdgCobMWBfqIwPLI2VYfULVa18ho+j0Cvl0sF+zV9EWAi
WDRp6KbFTYmmhOftkELTy6V24CJRqCqDgFUT2egzq7WYkZV5QX3KCr0d/dHMF6cGOBj11NANYgxx
OE15vkNgtMKvfm66jMlCvTCfThDRHRHAiBbczfxNSoOFP1MIaeiPSIPanS8aQQMe8iMOqLyxB46V
t8N4cuRjKjvU67cVjeRXWEM0YjwNulHyUypVgXDeDKnw+RWoYY+zq8W0mldCvFc/aBpS/S4yiLkY
Uv1CO/RJ+Q3K5xsB/QsrEmyDeD1MBH2dt1Fopp7WwZlx4K1JfrEOIK/yWtiN6jFuxoIRHOYJoMNq
QXCDn5STAoJy7REW8naR6eolqlPr8bb2S/7dWGjOIcGV9sQGUseFLENOCfucrtyig4dunT6m1FT1
lpY48FSbFkAlM4HX6cB/+toS462HVD2jAAy67tRhpMWZFhdQajXrhIItaIU14i6DXtUIM7VQefFr
t5wDuogOba3UvA2g72kPblCZOjLFOd5qO9fExQRR2xqoH0U3Cf8vXuhmRqNZL1eOUjPL3+9AOSJE
iCYovoqY6lRIVjrOmLVQpvu8MSmhpiL5UuG9iGYaubqe4TIZFRLpSMp2o3GSdKamzsxt0+MROedd
Z0xnGbB13jE0QMk/NdJH3p7ilFXyMSWe01H1NcAbQ5aXFTqds792gRqgS0ogJtxsexHh+oewCzrG
KOuQt8/jKoTNFx9CARwtgjSQEWbdJ4SFDSQUCLaKbw7SGRPGeNXGcxwjMYhhoOVd9nPQ6cWDsLFe
iWD6cR7OVKjXJbzVjjUUAmHIojM0bBb+rLHHoaWZ7whCJd6OjNKmyJiPcjWbhjU0lx2tUkJuCoGc
WSoBGXEWVAoevLsOGlNHwUH7ohN1EoRpx53ZQy4H4512DX/Wt6GOS5k5ag+iHpVSWJNyiAhPtZxd
xq+PDaLDyCiyF2iwdyyokTYLir/MfqOcM5/muDz4EPV58Xg2Bh4tLcgjWDUhUcNZr2qPU76gvsXO
88GhMwh9P0BoXc34KUJC94BmER+UHxsSdrHC3nFFiHLkoaYjzyf5VQuTlGKwTrG0Ho96KvyG28iv
ewhRXw/OVDWiCvaoRNLm2VIGn4RxMlDSRTYSlHC0acKpDLfSRPT1a9jMfDyihMgQwMafPN7YS9Ee
wq6ooDqUblJKniwePxn0CP5a1kUy6T9TshIs3AWxF97crQwd7jvD59CyDFal2ApIA+20IhONTPYn
JVV2LhYR9NgQP7Y8VOgSwu6mCxBtwIpvsZT7APsjb7+axZzfBtB3ENVq2yZpTiHPjBkAwXGon2ow
McZZi/YGcpG8qVgDrUmaB0jSLnwIr6zyZ5nmS3tTaLmzxwkgyvRlCQzULCk09zi1gNas6QKkZeDU
6wb8ZTfs4Lz642XboJUGTaUwC0rrOccqRP8eFc+GOcIws5ppXFMHLMeWdjf2CKNO6Zd2UvlKeqh8
BLA3DdV/B649SKgRvZIRlCGZaXeC3FZhtaoDvj9knYZRj9w/J1m+9pZ8WpZNkOSL2e5CG42EM2xw
UAJzafNNpmlhxRx4ER5jJGjLbYSUUsXB5/ZoMOKJQ61S9ra1VmAcEZJ2o74LNoCWtKMGkistPLg8
OtAy7enLmNNyFgalae6tyYrtXVjPVolQrZcvKNmFwjGuaszc5N3QNYiX7s0asn+zDSpznm81MrK/
MLq+NG6kIbvlvi9Z1ajXum57t3hjhIJ83ru02Pc+aOdlRuPRq91NAOgZSGHSg9LB6dNHvT/IKgGP
GJGGDrsFq0j98jnGaHGcNxBXVIOJmSOAYA4UtL2VLTqnN/d9WDYOvYnMdHJ3HxZG5l4i2om0CCYK
NWlt/DP2sdFAubryMyRXNpZDhdTdugLUQ4QvKx+TXv3Kvk2Vhy7kIjwmqm410ZflWKqxd62dO8Sp
6lpu6nBqw5F8yozIUdToOWRjoTmxYVrcm1n/pdFiwrRvBQQojhV8ofXmbnydPkIxH9kOsXR1hCtg
ABBKEkPB+9iloKkiVNVFV0/+2dJEBikpHBGU0C8wAks5ZfrSiexlrzyPn7kbnEpnf6BK9c0B+2z0
HdcK+XyM4oamSNxvDl6wvIpVvzYMIgOq2qYGQ0SYdLqOzN4Hg1Tbe2k7ZMGTSe4GLg48CbEs9cGK
Txh/TSG6Y6LoHFM3edxFHAJp56REJepAxJRiKEw+lLwEiNvacYpWB8QitzmjJ19IUhME6XsGqC49
fXL6zTTzpi14PZ49eItXLV9HegL8Geo7Mz/MTKuQvdQ5FSzyfRekOk5mkp5BvrYhD/FGJRgRVGGC
NtD5ahCORBu7H1r3x4QoXrVDC8Erz0HDjxyLtM90LlXWnk5Z4gAiH2YQVen21stgdCoLNlNujche
cB5SN1h5NWo60NnM1mH4ieFKp0iv5R63K/Qp9esEk1bFONKU0xULNwDnjtqICA0Gso5kGlT4SSNl
/ZIPBgOr7b71GwydgeT74Z8jgcYBUsFDDTKF+lAZ8xMrHLxQoM7o7fg5NiS5XooJWkncWYo5dL7l
rUXt6W0aOTAt657r39Df+k2IJsUOoR+LORq60UNVroyyEZn7ZUrNMPg+ZqAns0Ncu1ExnUjS0fF2
8WydxVpLrYtPbTuMSXxSm6VOKkw8UEnBJ1vpi7zvNiyWgnqdNa9pjbQeDu2ZTZYS2aHO5mnR0s06
oJrZjf4V8pAIC5y7oWfyPkgs632A1pDJp4504cZbNBr0FmmKRhe8SjSfum04Sp2oWfizf0saSy8w
nOOSxt43tpeTZ0dvp2s8jhGH5lBNJKprIeiA3YIG1flmT/8WdbI8TcmsUSviqh0uXskv+H39t7VM
03I15aCtNJOL97Jx10ZxloKqi7EjyTyusbzM2/bIeod5yYepYlLp9Ii+OBezGKOH0Z8i/BwdzIFg
GhYNayFfJ5gwsM9kK/XazUs7KC+KyYrGfhPlnQ/0kx9QCJLaqVLM7WCMtFW3JUYF461Zjxg2ph1w
+hT2VsWVL/KCpH0c2yHRVi8ZCo0EFzVJcS4nq89K1PMRR3gpTFtfAtPa4cYGd09PSCcD0ksunsxz
r5xFnYnJ5v7keoGax/1sA7F8HGNrZlDCt8ynA+9BrtGBl+BrE7rzJAa/bsQ+ABUSgzmKTG5faOkL
fhVxZwFiZRjG/CTGAace0GMmnIO4jrmOjHEbdcbBd2sx3CKDLAZjbUyY3l9h/KYv3fBldBbWzpa+
5NOw14l8VFesj7ALI2atLyjoVpuZTlmA4zkOOOQogVNhrkcSQgxYrIY770nj1fTE9P2B5QS0JOYH
oQKlQ2VNTHYPtefMuOyV3szSP1i+hdGfynDXeHrbeuWY69QqNwrtzaAaRESaTT+OnV4Y5aTrR+AF
X4GV0Hum8osp57kEIRgt+sbtBEbPQE6Wp7c4t+WovkD/QpK8qimN9iGmHMO1O3tLd+IPs5UfkKTi
TsHBhmcHQmBzj8LvzgXtx48JJHIXAWIkpc5E7dImiq+nt1vjnIH9RHsPl3uCFAn/4K47Kld2vkWI
Ud8C3y4Webjol64WaIEguBs4RfWq9xduvHL0UxY6lyRsNtcTUhtMKZxk/epgcTkJt/glh3Td6VnL
7MKrKY7wFxfFikJxQwesnmmErYziJYbfyKthGU1nIMaq51FUeA0EW/UWOQIgpoxhYWV6VX5eW/ub
mpFPTZCWPRQktBaOakY+zF5EePPpxxz2+p6p/RhiZ2NI1eTBqsOJnin9/JHHVTXKVD7XU6nLebZP
4vSxTKXqsvTN3u1/OC6t4pf8bWnkPmLtf/q63x+l+T8YyeiGEa2po8qqHUdgR6hO/EhkqONTBXIN
G+2ZYE3s+vyzXquB7+vHFqVjzxKO7YHo/70r1QE2zSeQ5z9mUQxcZIa4sFmJTi9jtiFwTIuzcKFr
nz0O+LmDV8W8u/FxLuhRz72kCqE7GyAddIUHly8da3/1PsoW9BMpkud0nAlIzE/86vPX/22oBGVh
ElsLbqJl2ab+83dF6LkNix5ZCOexT7DXQa7ebPW1kMOVK9Tnj/ptzQkKw8gE0OCmruof17tJoxDD
IYF6DGIfxvchVH463VuLp7cIqIDpj0vuuIWC8bAF9g1WKN0EGzjUx49rm074EfX7x1rGOkb1M5vt
akiI7DeRHegzKwzI90kmFL/+ib2P2X4h2hXOyefffjzMdE0dR/cyaJM6FnKPH99kQlN2nIJIPFCT
4OqIZj9VKh8TXiLg5086HmXbESZfC7mQp1EcOype46nU+AIL94ehrLzsApkyfTWHcy845GNbZ42f
P/AjlZGmCQRNys40eRGRIGk6WkF96i8EE9VCfKBPhH+nCHWYIygq5jVsm3zGADWJVAxoMkMQWW0/
f4EjVChv4LKIA1M4nod0iyOOIwv2KLlVe+VDE5sqKrf0spZsS9UjDtJXdcnlakTQiTPPlWi1Y9Dz
VhQ3nF6XvAoXOdn4ZHobnAJnaMaI0r/SG1EGgtvCgnMiR0IHPsbvNj4EJh+1SSvridbe5OjDclRD
NVabODTZ+CtBdCIX6b2B4pEFlQDDtDGjRLdFUQEc+ElCaxk6WZUZer93IwZLam20tsctRmP2mTPM
TcltPHhd/Pi6bmtey3sr0Hek9kTNLLN10pT6/WvGZ1s6WQ7TAo+3ldlFE+PvR2lLZdIe51EXWcqM
suznw//bgvMgNZvIEcDQFb8v7YGbRYz0r/pexY0gZ43qXl+BgqXXGcCvkvXnj9S75X3I1aE2eO3R
QC5FbfVojdMoU30D4uh7ELm6xjgkgZtdIFwNcvXS7PBJChHvwnOs3s0WppsUYdEE4Tc/f43jL4fn
JE0iJ8xy/uW/tr/fxc7SbcqJuYy/ZxXlz9OkaPviDgyV3Z7bXX/5+cOOIwjQai2wAtQKajps96NF
jsxyhPBo1z2MDeyjeyf19LJI01pnVp8/yj7a0vx02KfSh81G5038BguKwOnnGPDYd2XXI2ceUr7s
o11EGZWbbgIxh71Aw7vgPx4FG9bl7Ijgnsua0wLsoaxLCYYrj+7f15PIyUOtBfXCWzOJuKHEHkHg
KYZ+q8tas6HLAH4Prjs+GX2w1dxdC7ojt6NhCT7OyBzOoigydKfIGgsdr7kQZHNzYhjE0XxX4hgo
33gE/5YpfzTejEFAXDHZp9KDhWseZUgOfIigcIf5bihSfTKHFa0KLK6mipvz5+N9pNzLbBLAHA/U
PdrB1PWP1zPa99RULRne+rJ6fdbgUDrFOlWn+gOhnhD01nvPAekwCjiK6Srpr1+hJaMrBMYE6O+b
Iz1dz+QuWBPpbPgYVBSMLB2M5bxjq+JIi3ZHNu2VGLgwIb8Tcj1OFoLauPvV+KNbpJtIRp7a7J0F
6Q/+bKwKPeGLk/IU47U7DiVJPxhxFF3jNZxYz2RqkbVMK28k8Febvk10YflXC40dydpNNRiOXltI
lQPlXAsF+uoP563/cfq0vAGdfNMGsIQimJaA+HjgNnzB6Jt1+JSPwvuWtogD7Wzaowc382tJjT/u
d5GcgzOFF1i4qWVYHgo7y+8RvUQcoAT8T9M0AvWKTziY+rhv7kLur91VPndjvEanF/PzIL0uaLU9
AX7vcNdrDczZ6OW4X0YnrM5iM+kuOJFibSsbj9nGQK7wr4U+8niKbE+KhA3e53JD1TC7R2+s53KQ
4xcOrrG9kpxK2U7mhrjwVDtih6KaLT3x/B5pTnmaIzZI86fuKedV2UQLr7fyB1ATzpmakT5fDUtj
QtWsW+/W5nx+rGOM/9DycWNKGFHX7bEeKW8nTwz3iRAxOCjTkOXGoG73HT2E7hkBy/arK7uOtAhN
MuSP0h1tAgVImH7RDDQ6SIzVIIvxNC8xuZyCkYJNnKZ/Db4LodkPhwzPg7a6XbDu2JB+GjHVPkOu
Tde8lr0yf9iq7x4sb5F38eAM63h2i7PMgy8lE5Wcfb7JPgZrFgRtZYIZyh709EkUjhZERfnHa/BN
ema+5qvADhHccHONhXVb0737/GEfD6i3h3kA5fQxTw53nJGEiyS1a4Py2TW9AozQbN5CBrFhtxXZ
xSiFtnyIquKaFiE6IJ8/+7eV//qZYHVo2RDEj2ETg9MFVSbb4rnBhLLGOb3O5l0h8BT4wzHx+pP+
dQy/fqW0bYAHmv4vguNLJPzLzEZ5KH62gA2P5DwcF6hCF1aymePcuyntIrxJOuxhVmbuBPVGjDjg
7cfEcTczjOoU0HLvfmndNjgtjca747zFhJe6Yn9fFCQvsDKLemX3lryG2FO+FIPwz0vKs9ejrey/
gpR76sqqLLNeR1n0RRSokoA9L1yqNxm9OGsKKKy1gXrGoaenlTC0OytyzEdz7gXI+0D8IRc6AuEx
JDoNIA1iXARn9HFKYBleN0tfLc9y0IOPn0C8F1WaH+ZlfixxQPgOeXDeDHZE0wPFVPeAIotTbj5f
Ao5ezB9mxtNgTY0HQZGNY/woQULBtaB9EHvP0UDjgHIazoEzAm6YodIlQeMXuuTBK3ocOdFFKej2
VMWhom51gRYBovG5FxlfFiuSB7EoCmdtGDwUeHg46zYzLhJVeudKqD28VnFLDTT/UhlMGjYUzazW
Sz/TdsGmL1x7dYCZiM3lezfhlazcNLkUKKvvMyrFhwTv7i84NeX9pgq74QdGZQOih3Z2bZQ+B4Q7
W9NO2D2qZqJNotspD2DEgKTnA+IZw5KxR6CJ/nWT0gjhTPwq0aI5T2Il/7Koaocrmg7wYT4fXD12
x2ML240c1OU26x1LtwyUhJl3L3xuEulcAjhP7yFJKrXJcHW4tCbuEn944pGEEKsKkoxG3YJHAiQO
XO3jYYaeZt4WHJ0/0zqVp5TNjGIVDso4o1CJ85bJXtogVtU+18LM77G16s8TOKjXxhiI3R++/vel
RapJ+LR9GxMq6xgM2E6F0/kRXMNopsHAvb0KHyoQ6+MG11Nn1WC6TIWjqBCWhEMeq00au84hBg67
oU4SBAi7GUWM7Z7rfUv6fNSlX0ropdHFF9jQIYktxHzpDnF0EjleJFd4AKG61SkLS6MI6XUk3Sx4
M3CInHoPcabepVlvXKDCNPIXJs9AlCFWV8jfc5zBYql30cTpvcYbJzsvaPOSUYoCDby8yUsgJVNK
D5em570zcjUlF+m+9vZcnsRFjphE6wGXYSXSLlq7VP2uRJCUtFxB1EHvmekr9S5OC+sO7MPFVAdd
t6qS2gVXC4fEOgGcMrV7043sv/q2Sr4NJf7ZMrET7RKeIgz4+ez8Hn9YKdqbAuiay/wch2Rh0wnN
5in7iRyV6cFkDtIfoDwUXUOmjDuV97x02v22NH6oMZ3QW3fHuvjTa3xEar8uWNwuSJvR0QoktYGP
CxakVFd0i5f/DAtXDVhJMiGo5MTYDeRuj3MK1G8s5oadctF3qFE9+R6joVizThbr9g9j8jcb1oeZ
aoK2tMFaHiN2l2KYxmrO0p+RZ7pfG9fqbuwcZzItFnXGuThc4o7en9ayLE7yWVgXfYmqK4ybfr7S
4lMAkstpxPZuEC8g5xtn5TdJ9vUPb/lbygAxAvg8WxzMNJfKoyEbi1AVQSOHn1S9m+iOzMLpELXH
7mHo8B5EtDmjp9Qtrr/xW6d6iRfTy1YLVr/TXnhVd+9AdTw3vSm7w8JwoEPCKbBDSDNnuKMUMaCG
du/bRP+XZ3Gr6p//+z+Pz0VSojzDJeWpf8+aoE7qc2n+90SLi8dW5Y/l89/8T//kWjvIuXqsOBcu
A6V4k2X7S8/VC/4hqW4Iri5EWssmlf1FtRYBLGxYnWwqV2eypvh/rgVKr6gWQ7CkEgPeF8Tvf8K1
+LhnQJKimeebbBlYBdyDX0tu70sb5pC2BQjgAyw6Z1nRX6Q5PEfqrrDmcR1FuCa9G56rt/Pzvcyb
/HCqvj7Qg1rOFuXNuRAfLX+0tzBoXFx1mOe0vaYZNmJjNSX7z5/ysSD8+hQ06kjNpOPShThOz3qH
rdQ48XygfoSMvT0311mFWUbiyRpq44QbaddOG9mkxg3eGX8iRFAQ/e0ztRUQ4nRkEAzycSwaBq6b
o/L6Q5VjQL6bp3jZATc3DzT0/XNs4NrTOZ3bbq9wkbBWdSjArLV1AtO243LztQI1j7VY6KsLjNjJ
MOHX5St/mTLkTkGs4W4LRwbGiqEFUuoUerUTwoNZI72mXuDqZjci9bPNQrv+EEusAUPaCqcYsDTf
QgjNeyxHuTzWkYXgFWcltQbOGXitIJ5uXWHXl+2UWbf2PM5XvRjg8rpd/ehjs2ZyBI7qJe74orHM
x/t8gGcJFE5zN6kQtWHiW+sJr6tzaqTVA4Wb+rsVmfyP05wE512jSZauG94EI5kp9Y4aFRaGConR
iHBp4VWG7PDejoCUrUxPE6SXxL5FbAf+51zFX5xmKc8p2OIpm0d2vqq9pL2uuP9HKxRvSP97Dzdq
N14uFjEnB8Du0wZAdHsK0KW57oo+PF0Gb967aNCfvLKCLWoi9+h9j/eoA7lfmR17u3QIFJe2k68H
RPOfFA2bNd1c1tBUKghBYfUdOzFmpqlL8+BOkG9JAULa12Vw7lpGcoBYrV6ooak7qrbqTplt95db
+f45pCN50kS9dYs6XvdXimv9OfY4wXlR+IxIkDb448kCTvTKBV+2yvK83na49dDhHO0tBKfspnbx
CxmsCONTu2qfENgIyIIpksI/t5foYMxUM0o5NE8zuMY73+hhruKEcFL5TK7ykPDgog/IshNlW25N
t8tPapygV/0CR9WTUKcNK8xuImjBOxczkktpes46p4P6MzMV7NG+z3Z4VJgEDat6SOZmvMc5YbkI
mpEfJWLIt9hIrrDS8M8DRBAvQ4Bga9donC+vsgkS+dUt2G+kC4K4QDkgYymOoMZ+0ghV4EPwZo4k
MwFpF4/xslY4xQiJ9FE9MK5ZVD96OdTUeQpTKvCzQYiv4jC8cc2weXICc7kop1jd2VOR7EtgTkg2
N9nOyMoeDV7Xuk1kMm3iCDa8ZTC2yCViLAFqlI4CSxTLxfGnavn65VVgoFmYCelWuPlYrH/kmevv
kFvD07zLvk8GfNg4aYsvkf9C+59bMnpdlODQ+rJP4s55MG3VfANLPOAbz9pc2UaW7G2M4zZS5g8A
d8efvQTwh483ixJ6AZK2TJTrGf0ubGT9BbyV/BL0k/NlABd1WyZd/X1Ac/uBtjqrVdPGWzusHkTh
qLNUGM7X2Vd+vTJSH5WtcqoeIxAdyFkLrUGFWAtSQ3wcskQ5vhidcTPTue03ENmWi8lXHd54Rnaj
qt6C5B8xPhbSaKdznhZrdzKTQw9wzgKwPCd7Z07apzqnacqqzQYcRNDQ+EYaHpynJuDlrQuU4rJ3
7ci3//KzwMrc72NFhvyUtIP8nlhlkUWHUSylPCT9gsUfpeppuFDNFDqnUyQGeSMyhea9nNWdBe0B
xfshBlGkUcVNs7g71qFjrnrKNKXO1glNQ3kJJNde9aww+NLZVW92xjWApBvDGS5lURd8u+dc46hJ
7PRmcYlJxdfQCS8L7nob02MTgSqLT6gW3nWwFfEdx15lkOpH4hfDVo7DcxbbxYlRRk/oiMQn8YJl
ZWkN9XlVjBPKfSPK2+AXn8mSm22UdGdz34S7fGqt03kBW2Uh9oSSkBNtojpKLuUi1QUuRSP0xCU8
dVP/1MgwYEvypqQxFITNCeDdfGMbs1w3JrJlRZKNFayd/IVGeA++0Sm9/dBJzItkecPtPdmihhic
wXGoLzo3nXZuzIZt0sI6S1Q4b4fAj04WxUTa1miemKWBobVXKXrWwt9Wk4EXuvDZlrBbMPz1EF8w
CvNsAsR9GCLrK3pXyBOgSnFulYHItzZj/wRQb6Iv3gQopRULc7iKkIQ62HUCfMOaHvBxa89BFYGv
ts3hJJoCTKBzOjscYVgJqbB7EtU07CMn4szjAPd3Y8wxp82hsDF3mxsq69YKdE+3Q5gwnlH+MvCu
8+cH30FZAhvk+ayE2Kkpn9n3wAgrvDJnV+0DWBYTKipIZASOTy2BEh0Zomiuyc78nRwgqp3UxFdz
owgiMXqhupiHsnt1IZEpOcMuZ4ESYNon9lwjHRHH7Kr/Y+/Mlus2tjT9KvUCcCRmIKKjL4A9c6ZI
SeQNgpRMzDMSSODp68O2HSVRLqqrr+viOI4sk9jATmSu9a9/6DGnpBeualbgPBB7T1uoHpfJzLAa
IR/M66vDVACKafVJ75zlpUElecTFcHlosqaOQ733wY1sH85gNN+mOfGWYyRJtCpBsB1IhSx30rHh
QTLtZL5755IuT3Ew64jladQD0Xi7FqLUVvOLJSDeG+qKb2ZfXSfGV0rM086K5jGAo6zt2qSoAxmX
d4WucZanYjqmKYB3YI3jJtZiAm29WN8XKSveMQkW90YVbf0psq5geFlpkE/aPYiSd63jMngimGuE
1mv7ibVtna7804rb6wRG2aVPCBI872nqaMEZmxO/naANpfE7EpuGkXqaON1Fgbb3SWbubAWuPblZ
YExFf7EGN3kY62Tiz6YsS0JPXQy+NiIT45Ghsw/7VOv2mCjYT1Mh03QDxzO7tEh3/1aamSOu9N4a
SdTQK2DAJx/G1WFKIOIEoq56rBAUkLub2ONrnek1DpDTWhc07Z1Sw2pkQ9Tg1hvL9EJTBdLaiKwy
l+VXJkdmrN2l3/a1hecphl2wYe30QOJX1IcZyoGbGbLfYUmq5tVoPK0Pu2bO1+9GEGFEiYQMinOo
0JdDZvfVJfC0zebcDN+9NJpANyejznci73G0ge46v1UFFiMNKR33CGbXdyCnTHAjBh6bs8+Gm6Rl
iLOFfbOkqXavER/F7YJG7mSeYquKAx0JQxR5ycZyVPOqGrk0ZCjxJekLpzPcqPb0V/HVpga2Yvrc
f28yN0OyZTOACICTsdBT82xsKUOdTyrHNSxYC8Zqa4z4rWSJQQK861SXJCIsB0v0mIPVE5txhx1h
UOJiF20Su+dw98saZwW87j6nhhnfkL6F/YntNNfxcv4Ufkt4F0SpIGrbdVNeyvkN2oGHh5BLeeK3
rX7LNlh9xxioHhHcOCOn9shWSTTsaobGx5n7Zt4nuiY/kzrLd6e3mleFcCznfQxGcQG+zP3LcdrE
0EL2NcXWE07JqMjntfzFderJHVRxNHpuwYwt/cEr1fzmzYCZSNnqbZWlPs6yUz8Hs716oKGgKI65
4bd3H/cw79DAtYlZcTcX4J0xxkpx+hlc6Qyo30xDh0OsGe0p8tkMKYfdCqvutrsr1opmMduVRJg2
z/3cYWg6VTxsOdi/a2gICfkRDP3rs6yfxGS8wsfx1z7yhz5R1maNaWY7HEh36pMQjMe+gVhvYCaF
0c9sURBCwmi25L+rW5eRxzbrbfOwDPVzjAb+XqvM9tSb43wBHawl782ybsbUUI8TFffuNw+O5vgH
5PavD+shg121xYhg339YuCO5O2pmfyDmWOCfWjmfUKPZodCz5EZD7bLhKGKB6SMrPkewshGcU6e8
UvVL1qz+NBZF0Mcf6p1Gfv1QjH6hQ60fCtT+feMby5Y1kq6mjaWJeQmUPWJRPdleLpM27mEWJxu2
5mWL3ScHTySpoLKG5tVN1tfUGnOCQ632ZBbOcpCRXX9nxOLeeYRybGGRL+iXuroN2gHb4o8/ObSl
X56ni0kc4IXAsgQ88V3PbkvNbArC1Q8KEDyc3bTJtm3pz7t6VuxOaTVt0Le5bwxrxkOKiGaHnPbF
y5ovOHViR2lTLmn2FG9kU9ZXY2dYT2PTVFfpYuYXQpTms2HhzXDVxE01XnRJ4qHawxpJ4CKySxUv
dMlWcoj91L4RetJsO1VSrxalf0kBuewqZc4XOGlOm66VE45b7DCGJbV7RMvOJ81257fSi4UNT9Sy
tMDs2WMdy6HuZch/lJINbE2GpZH2sKKy4pz/iCA8VggKGnbic62uqqW9q8CS2VP8tWzPKeh9QPLA
EqnzyTLzZmuoqLnOIXdcZlB9d6MO5BCPyfgZCmyMf7FtFM+dSRbuaShQgVyiNYp5SCkekJrqB7XF
YicRIbQLrMwOJvoxswttwlJ6a8MNVcbnOrKIYGlJIj+68IXjY05Js4mW9V9EFPTRRkCihq+cQqgZ
A5uK+4LRc/8dkyPVcBpT03ciISknilZz/Ljy661iE0b7rijlXaULkmwp8mmnxYHumy0W87wvIqPV
xArKDntbq7uwZCRxpToaNy+xmtc5k/muS4d0L0eqK5FPrMhloKFAWis/D2nx7Hb0j4vSmydvKsx0
083pSFPJs/PzyUtPC16vIYeOdt9lhnnUOTjucnNM91GOhxhOnkNxZApev6hZq1+sWac2NAoDa1vF
92kOXndLJ+pdzhDNAznR9DtF1X+pSnoZpXTzyDCwfh7W3g7C2BqrM4xTaGEyMQZoTOROX+Ly2PUZ
XQspruiDUveuNDv5WeiYfcExrl9scjD3wqLDanS6501XLZwAA6bQX4wMQKlti+Z6cEGTg8hiN0GH
g7sPtC2PP1uDG9bQzEesmWWlBwiKcFIXS/utrhRPpVzQWdAdBjbOXocq4UxEoQsqZ0wcOSgDOULP
Vnb2jPtaURrt12l2vUt9Ambpm8S/jPWmO6UzAg+HKEX8hUpmd9jnI/Kpxs8ec8QASWG691YEiJlX
c10SvI4ZEW0yjO3lzeMtXbapt8ANcMhpVG7zOsiBdlvY8Y1eYRBYTokTMhclRAWizt35UyvLB8RC
OcnCqIv1OyCj7Kivr6pa93eBZnjTAJY8260ixrIrM/gjAqc39BQgI2vzmipBA58oq70TGBRPYZ1R
ipzP4qaKmfGB9cwXOVJbpj/dBK5jOjyqFZTAQWK+WGIyntQIunZehoYCgmF5t+KgpDZfWTGIh4nT
yN0Z8UG+jnMKqbmhg2oZ2gZdcFHp6YF82DIsYO9cysixwzM8gBEYj8Fq6WwBHHn0K5C3pKQx5g2A
0JQkb3C05quF161arYApRjCCQdITg16JRuX3bWOR8kwB7NOnUJLJ2lW3rRwB5xBAk0rPcO+oFu4I
FpoBiLPwCtb+BASHRznwH0quEC5OvUX0A5wBcDdtq5I3JlalfWPkjv2Jgkd0AF9j/2XISO5kD8vb
r4tpAZTZw9R+wx3a2PYkcz7iGAZug7r6yOhw7RsttjU6+uh0Rmo0j/Pco9ToSAQllSsoDcCelsSe
ralz+TN+cz4kVQ52W9WJddSE9qcQTKExatT4+oqSYqntRb77a2nCbd8hQymO2AlH98TDVpcYZOLX
B5P80hv69mutg6HpDBCbQK618oRk/2a06LTCWAxs7prRf68Lv35WmFEgUG79SwhJ2OVNCY8wsdvu
m6hWJ7s8l/qWvCugHNSjB7Qb/uW6nhnEsw33Ud1fYIYGIumnLjVv3vHjHKLzxRp2+5CsqDd1yXoK
0KA96x5Lwlpk/122Uf2CLjG+cWUDbNSt6ycn+pRWBzDS4XaiFf06l7ceGQm7OK/y+3JCmAlVhB0J
89SH89mAr1x3kl6c3OCLuOJOgKjEEls3TORtjorJ97CnpAxp59x4mFa3Q7/Eo8ipqYQt2uEwcTL9
oXFMbKslXyTUjeI4F6K6XEy8+myDIrZcvwMoyM1T30/4dOKlQHE+6exmVjx+nifKZBRg3qWoC+NB
Kys2W/axr3XvNU+JU0Qn8AsnPEOCzOCto2c00Skmm3WTKcrPnt0Ek0itz3cxfNddWyuKk4Fmp+TF
3uMKDwpaw6kNZzHWz4WhAVBPYMZ4DtAqDBTOJmR3bKv7Bi7QunjO26xyeRogR/NFV1vxF7r6uQlm
o1z7iV6BQnWmuu0AbR6JaV0OGkrQORyha924gu0tGXmPct/k1GLoSY+H+WCDE/a9msDLjEKV6RGG
fnuaSG5/cdetEnHbaiJp5jeLZ+R8lSmBMxiWbc3W53wgXQp0eulAp6vBna8Y7ekPZuvKP90qUnui
W4ugosAzw9SnCWmKunntS5Krg7ZfiiMiWpqYJk1uDNjL42jz1JY1mcDwEl4V9F4TCIigGyII8itV
SWbhrjljWlWI2qduwVAW80n0tsHUUk7UdUQFOY/zZpR84bOXL1e5AaR+/uP5xURWzRGDArz7Zk+c
qQ2HyrGCsnGrDG3elUmW7msIidg/UFXGrs0mA5ktvrEad7Fh/6XLFRZZdGSTO+9Un79Ja6mdbdLT
wJ6BYrdvni2DznRaq4BZtbRkjUHqH0ACdzwd3SKbDtKznoieTTbLOokZAFS2uIVysbyW3mmIhvp/
R5X/Twlb+P5A4fjvJ5X/jDf/o377D05EWb7+nLX118//M7R0/mBoxZAb+cbZH5rR5D9DS/cPnNmZ
rkEYXqO21nnmP1NL7w/fXy2zfEpcHBwc/upvhzjT+4MZI+x9sltpgwz+6v/+n584uv27P/84RDy3
vv/FzVmbKeBcC0cQYrZMSLXvSH6zXuVQTpQ4YKRBCuBbAY2J9+UIWLA2wQfGVKdeAFtF8quea0Fm
9r/pilbT7XdNJpPbNXMIhjrBLOeO+YeOuLbhPnp0FYe6m8V1ZH2dyejpx5xTmV3fgApHYvfGb+IK
inp01TQxIbKGVW0n48nChXhJsH7FTl2QMJHW3m7wcVRwSQdY8/kY2K2ONxu8+DF+aL6txQM2BIGs
4L3lzxllxfp/Z1LooVA+9gtixLIPem072/7BqgdayDh3LjHDreZgEQO2mlrXm+DaOWkzZvWZPSPo
WBMH5Xh448SBZZgXsSTAhQEArE1orl7BpuVpBJlnlAiD2XOkXlqavCuSStI0rI2RP9w5/pNuats+
dl8WDDW25FmTDWOGFhnVWJsFIkm2siZlXpUhwQ/3SiOGs526LVkp23FoniVO4Pu0kLdx715gpv26
xDIcsjxsnanY0+V4wTQMRWBW1bdSWWKf43wUzGL6VllA547sLyvCM9grm7Bxei5GNZmb4EtZ/Nf0
+n95EL/hQeg+lmkf7S6XtUz79OV9ru35p/7eUzy2AMhKvC3M/WEvrOm1f+8pvrVyJCAFENQHbnOG
uv7ZU8w/Vgoam5HHABpuHHSMv/cUg1+4MqAY9EOZW53P/id7Ch6VP73QOrNR1riFjyE6SUi969//
8EKnczfJOtW7o11FLsT6TNPvRdIuV+R8YHHeor4J7MYVr73mRg9YG3fHuayik9al1EkdjbJbuOS1
C6fa59bay456UWIqkmsPHtG3G049O93WAk9lZNWKdkqTf2Yd/tSKNuOzZbTYppfYKMe4al3VwkrU
pjLcEVQDGIARejfth1JbDnVbOp8kzve/kZ6sIN4PuypPAFyKHZXHsJIn3ssTshXLr0FmjqrT1S1x
rv4+nrHAN4ZhvS8+9w9L5PZXLsjPVG1wJq6HMhWWBiQUHADf4UrG6r8Gc7M5TquvtoqLVwQFDNgj
nsHHV/pZ6HK+EhAWx5YOIgi5cr3zH77bRTr6QvBpcZwibNwxI5sDf7a1vQcv4NNoFNZ+Jszp/uOL
/svtreoEUFwWE/DZ+vc/XDQTYMhlRbkunWRGUSIxwoZU4Nobqexu/qvu+emM/PFM/LerMYV0UN1C
q8FM7+erxb434fmZ0XaLCdebqiuXnXI6fbqRJBJ8fGfv6Ifn54kZ3hqfjrD4V94fCmus4HORHttE
FSZq9qgvAD/KGs6aTis2J+pGdlK/nPp8PCyFOzRkLFKVf/w5fr1nBB9IjKEe+Ct39t3XWui9O8MV
z46tzJlwYCTab5yYmGffaTC4/vhiv64hSHtUHJg4Utwwaf35AXetT3RB52THRl+Wu3NiwqDxBjdJ
kyfE2aV2hj85Zoa/ue6/3SScQbiCjuO7sMh+vm4eZ1MaO012rKZ2pEjn25xMOeH9lpKs8PE9vrsW
2X78flj+gk0VecF7OpiVYj4wJn56TPUWKySidyhKRDevaTrm48fXerffnq9lM1a1oNgBmb0XsGbl
4Gidxhpa5mXSYYa75alALqlvPr7OL1ww7olKjeQCNplVB//z85MO9psYAabHSDAd3qgp46asuSK9
ZoRplaRpOWAJNtSk+HVNFm1FGSe/Qf/frZ31XiHos9Gt8xyIYe/WzjhDaWntgc8w9vEG0Kg1ghUT
vsIwoTwRC0pkqWPOv9nPz4/whw19vSz0dW4cNjln6Fk89cMONDIgq5fITY8J6V9fuswpT45pzZBM
qgQnnqbqg0EjxpnIQ0KGwmiS84jRfqW+604BmtKMfnnKoyo6xBj7naI04h9Lpv1u0vXu4Fk/p80X
46OhoX9AFvTzV5TbZjTRD2sHUmmcV6yarC5EVgZ7IyqcyTlUWta4wZxprktI3JRfEeOBroLkhugo
8YO48Ac/OipGD9e+5vTQDEZUh7CBfHfcf7yafl21+Cl4TEKwf0He9P6jEiKFdRxZHMfSFzPRvivu
EVZ9P2w/vs6vbyIKa74y/BM8/vn+bEw19N+4GBDojaH9nZ8uoJlVjuoLWxj708fXer+d8/w9HK4Q
kXgkLv+LBbHX272lMrbzmjzs2IvGjYBlFRa8KhhtNXHYqGm+0KVyn0CJ4r2q7eE3D1aHAsrX/PNy
xUAcRquPkg+O6HsZf4Hy2eDNiA6uBPACPzDYTAdfmc0xBm+70/BleD1nWKSpLLtgbhIq/DTNEaPi
RmZfnIfBPuTL22H0DcmgJGu6EJE1NGkjJ2GkSEgSSfDLucdrJXobyQb67M0FTMEC6Xbgt8yL3Fbl
J6P07IuxE2y4fTkZ9zZDm08AseIAH0q/TIi9lRsBX/OBCIzlbiapUAZk+Y03oD7DS0Fc1+uiUcb1
WjMDLqoqYgal2c2pKttyCaqxiQ5Lr1v9LnMTiZDc7dYaAUUX1LrWsF4Ij9e/VbI0Hyf8e9oAa8hS
C0G/rLdiHCxwPEzGEFx6WXIVm7zZINPxholT+ioTNu+6j+03TIA8I6xKykbMDIUXh4wSYrkTiWPt
JySm/Qa/l/675zLhwGLIfcJ7qfPuaz1jvfH2x/kOxgGXR5eu3XlGz94pcNt+WqzI3ihMG6/c9Wex
pOJjzLYJC4TZOLLQtNAe/Nqcrzhnis8tho0358cbOdPAMCURd/BuEKnXyAdwYYbJaJ4MUSIOiX3m
he2SME52z7uVxEmhGxZ2KE9XGvyhnBWJ0ZouwjOVgpB6nt1M1jt8CyGSB0ul1hfZYTgUGrGobs0c
3G2TWfyeKUmTK2do4k3fuulrJ3y0EVHXzfHeJ0hvofXmUMhi03xkZtIZgWbwbEvTSF+JWTPAfGvr
JVtNuQJemqILImyA72wSSodwyDt1C/FY3aQMbBNYlHr6jA6CrQl/vc/6LKxia67rsJzq6OTJbIpX
rtwAf0XpFDB6SeuKzw5rCWrschVPOK8xC04hGwwkeN6VtoZ5EGOdfiMTmA5hxg0wk8kgJoU9C2wr
+qR5ScgyPWDDx+q1yY+77aJE1QeZ0DE4dq09OEnOA0NLPV/FiH9PuYc1zqLlG4VjHxqvot0Nmasf
4mlZMXxG54zcurt4SNKj8LrqYoonK0yxi944Rg/bxqyWk2yFc4A/ED3Eg4spmMxfWodUHaQfeYj2
2L0pF3efpwt2gitoKtLMfPI8XrvGKveingegDQlCgXdfaNDzhbpTdTtiI0HfO8y7ERBZxmc4XDeY
Is4n/M52SdKau0km9QmFCjI8TQIsltM60OG2itzrQix7is08DjIweitCq2Q9dXgtXMVletMpSHPj
aKrNOHsW5FaDiMw2fSSMqdzCJDEuCvi/QubMXoZq2ud+KcJ80ZMAVQZufY1FKJ6f3CN7efUb44UB
Dba2WmliMGtVJDWNBnMR72vr9GQijUzRwUk9TjXZGM/wOU8LtI9gNNLrxGF6nVvOwzhGFzWRm18H
sFQc8WZ1SvB3DRtrrZFKY752UtO8GnADvNPToj9pI3yGZXEukb2ufE+rzNzeJ/WgNeL+z1bkzWHW
60wGVTRGbTDHZnbSyYnRA/KD3UtpF3ygurBWpsRsLI/2Ypnw1Veu4zAa/sWg6+0NhZJFrJ/DfpG7
oniE1RQ/SkNMn+bapn6o+zX+thkZgkFTMrfIgdydlQ/e96xMu6MqHHVM2nVIiBmRedXF4p5R43Tv
TvO8NRcp4bUpdNKqbtBcp01b3vbkW4cubxrjDs2iFDDyOgq7mVokJ3Gpyiunx4vVTdmKqimIrYgT
wcWR+dBktD6S9QfjbK52/iKsPdIgq4GMZZQ3DMA+4+LYbvRpHUC3i5eFMWwaOMTMcrAAzIzyQmuY
aVQZqZur7erOwd+DoVo8XZhSbQa4Wqdsknh2Gt7kP5uZ6qPArowejTz7JJEzXXIyW+p2Zrdef1jw
MCOQmNqBFqHQ7gqIn9ty7r5CS7Z3gkH0k8Qf+m2wVI4xZcWQyCht94uaFp/kU5tY3llizhzVknoM
S4BDsyz+tdJa5w53eRySa/K/0JW7Bzpo/+Ar3SBcG/D/zwaVybZB+3ZqBxTmpSWufDTpRYhV0CW0
vYoSZiWNQqW+K6KWkQNSBJPmP0ssYIpOf9BSDfQBgibqAdf/pGy5bDiEkYHCFrW+qUX0d+6ggRq0
FZ4psCc3gMpbzJ0rhjak6+7R6hVwyIdxy5zfesznvr6Nhx6/+UjPjlHWGlc8wXRjQpZsx0jfj7bN
wsYZDuGZCDGjN27jtrAPduual34cr1KJxYas2+qb0pvqfSEWXBKW3nuRA7fERkNadj+lZugNdQdn
MSKq4+xkT7wc6U8xcy3SbCH9SuHVN2KJKPtxgMGAutewFp9zrbZAQsdiX+SV+2TnDiBO3cYXSoOC
AHliHbZhXQhpm3H3YE7yboAzD07a+GNPfGnFmW75EwPUerSv6dibfV66Lg2AXp8KfR54uwaUhFlZ
4IBuDzder9TBbHvcc1LfO5RqIfPKQ4I46pF3UbcqumJI6O0Z3JWvedW6zjZv/PaLFdvtDo9pwqbs
MiXODh/QoyYrsKSs6D6vUxpmZngXtrVVhL69wLvt8X17EQ3Ru2wCvXbEvZha1tPFELZJZW+gP8kL
PZrTUNTZlm883eal8W2CnLxJZYOc0faBg6s4Xkdhsn519Wo8LXijE8rMGdgmJnac9hxtiEscbnUx
9q9Zl7NntwWnBptAl6PTHi23ze3HATaE239zLHrFQFiVSt4SDU/lIcWnlBd7qGiTBu2tdZLqStmN
cZ1OtnzU4mh8tbrUe4qlj31IVWFfu1Fi8WyOPYLT3DIEEakOmmPNJ8PI/BgLoPELFN30WuRlu9G8
sdADVMV1wHRaD6mi4uvZmF2GcVC0TJiLR7tGKsinGhQK7kxcYQlXbEgM58yojXmGKyClAzNmNXAO
9KxVBz2aBni+ZSM3MPNrtrN5iT95JrE1obINebR98tlDHXSIdVn47D79oj2kWETsYPzxvXEoMJBs
kCouqfyGtSqZyz0RcJVW8hQ6L32OGJMWK6Ikrla3UPL2jE4dHGFGn2fbMF80o9HeDEdOlyiI4geb
2OxQr/m1CiuMRx1X7HWm2D1HDWrtYhR+SFTLI4VxtB0iBy5f3t475ucY1/RgXtheIYGyqMrPwq5E
IDzt3h1VTpJFtYRI23bWojlBVw1zaOWiDBTFycbFMQACLuxfjx47qEyrDn2VvuaFkVShRp9MguRQ
c1TGB0MRUC+d6c9hMf09vTwEd/iPuxxXIExinJPRl3aop6MelLbcebEfh0SZoO2MWM4iU/rFbJd7
uegvS8MvThgu7lFckDtTzsXeGlKFIBQbXdyh46usGt+0RphBu5Q4842jcUoBdtF9JOqUIvg7+Bjp
B4ifZt7nTu4xSxSv+YASnR6fU4dC6GTJ2tqSaNcSrzz0l2JQ2WWuq33uMLIxKbhCmmoHYwx1MzlY
pyaWcg423smQUUf0SW2zwU8RIQil4K3SewizRdbsYEL8OXTwPBqtXva6Q5AoQ5TnDqPVXTc3zsXQ
gB0ssThmU38nTe0ldaxdTXQ2dYp/XZX9Cf3C01QuNzKPTkPtPDZddMWWC2BUpMOF0y1vCE8/675/
7xrVnggenD6y4sUX6bRfckBKd/BfdZu8YQa3jLA03X6sybTfitp4Vb5OYaXFbPKJcSwc7HcZ3+wy
2VyoxJ1gljvfytHHzaEE1Q5sFDvbeJLyy2Iu39SYHp1MGrvWLSDiz/4cfxGwbxcsrL38ZHUNVCx0
HoS3m3t92RKc8BUFWg+nILm020fhjfKh9TDuTvr0k2vGCZorPw+7dpRfNaPztmoah8NID3MpZaeR
YJ6tr/ksTraZul+d3qoYlLVoa8lZ6I4pE6YbOWVrO+H6iWIirlNCp11uBYvuLJfDaGvdLinVPZJj
/7tw3Fk7aU0BoAPBoPfE3hiNybwYvLKHV85sXt0WBt7kYW20efZCApQzAVzo0XCMy4EVjW636QJQ
TSsb8PMt9B2Ml6QOcuqhAyYtrnYN4cpFRK/VWRtoax6n00+0nDnRhZ00oicvzqM3Uh14AbkqIwY7
8mhE8GJcE8A9bDLCmGUv8YuJCnCmdaYx1zJ6kjENQqTBmKlqAyvjdFHXuGTSArcRyhPLpktOXW2L
q7QjrrH/Scft4M+0HdJlW5pwtQkrfe1O9BRxVLYY003mzPql0CFw6XFHZF4+RU/YjgNyx5ar3+vY
UW8dG8k3eNcoXut6cuyrIUG2EZj+AG0jsZv+S1uNlA6F5og9QQPdkdqeX62hXidsgAZ9Y8/xsnN1
SFNicoZnB/bbJu0o/+BUNQQ0LiEZrBWZ8HGGL0XdHQ3SNMO0NxHkJTa0pp4m35MuGME6qTlfb1yT
bOfa6WCbmsxs8mLcC9cqv57/E98rjXvh0PbXbubvXdteDgYkzxcEhPRgqjNACTxzupkWyh6NZpNZ
zwLVmKy7+SrtEpvJ59DuzkBxUyjGKAraqMwJti3KtBFBmib+XoMHfCqTKT850CX3DoTSL3U6cANp
xm9kH1nueoCXWzst9K+lFHzrFa4axwhP5SPaJXWbK+pdrEbhpOUSUmYzI5BSgvsiBC16aGzavnZM
mjq056zdU6rR20tZuASN59GUB+kCKgJ4yWYgdboT0fmb2hrt9pgjnixZ/wypL/0axR3gHwTIPANR
9JYLv+t6I9ALf8CEuY0GfH/ipSbEYZqsS7T24trWJ/uCABcmZIsNeBUt+em87lDrQZCFY0X5PxSf
i65Y7hL8hmiTlLZ+vqSJ3rAH4XY12qy7Qq7PpJBM2XT+yHelrmvyNk4OIGVo6bBRYadW+3qF4noS
nXFTirC0LyZ8k2p4xI7FChgswe/2x/UXFpnzKTZ8DUtOQkWh7PSbwYW7qjAO+loKfiSvrO54jhxt
6oGnpTuKBQs/fsbbR7B2ls63Ny3EnK+JblvZJh9yf5/2rPtEo7zWXXDWzRl40jUjelt0C1AJMtre
XLhkpuCxAiVW5objfHwc4Cxe+iQ0nkboyC/wc9UtHCBeHS3hFbZMyWxyQr0aNXr9kuNdgCRCaThr
9SO5aUFXRPo9zQF3WBkO8FeELokKmECDvV+lxiV9S/dl8NfHW6KNOMmaxzT2tXE/5fgjnV9Yo8+T
7yWWby+k13BpJXt8nwa4FQOQaxlI2F4vC365Mdkcd0PLz/ldml+w+b5iSQQtTU9pPYbmWwWbHIJd
5O37EV0sfpjVHkNrXvZV3RjJ2QexqPAb7wjsjWvYmyYQ+FVTjtFTN9lomRdn0S+gfeo3lelEJ7sw
+eQDnY+9qdgO9wLHIgiTHV+xva6CqQGasxsbSIHAtTHMvYGecPIlq8RdxGsssuaFUaRWh8xieafr
zo42Nd3pTgr2R9/iScUOsa8LDcGbGzXcsD+sa7ATEPBcG/ZbGuN2RB0wwztzSbrFqpK2D1bqiBcH
fXJIg6G+4uOqntXoMYXqKchJBuSQ2RILDDHEQEhxqfdjdZ1Mg3xAgeV9b0Yrektr5Z9GOylm+KCc
TOhT291suzPx1hUrYPTb6ClzbIjpfWd20catAbjRw6b1316b/0t0+B3RAeswYOn/nka1K+gXv7/8
6Peg//Uz/9AcxB/8CgGq6dGxMCNFTfE3zcFz/4BN5aw2WgaGdWBh/0Wd0v8gn4Lhh8kvYwa8shP+
oTlYf1Cyw8XyKC8cygz7f0Jz+IW25ADVrCwH24SEA6vx51FLjOXj4jW1PBgGYZZEa/vYCFgG5HFL
mrxNrt1VcGUlXOzzvvjDs/r9xN8WDMKhd/B8PNw8GaX+fPW2jRd/XNSwn6QxbhneOls9NcDn3LQ8
/H9cChdiwZG9Wly+u1RnZqOuYzq1t1bGcmHoE8IPCOk0V+1vJozvZjXnu+JRrtoYnS/9F3aBrvIG
KtawP0soFHEFmw51fDgoV/7G7/DdMPOvS3FPFnsbDI33U34FjpmTpTQgZY3wxZqNu6qTzpsanQ0c
+SzEQVIL2ijKw0bQb338SN/Nvv6+OPmJ6yrWGdr9/O0NCnW92QzDHnDEodlVuMXrVnv58VV+fZrk
dOGOw5AdXbj3fqjfx57Zj20k9x3mKB1rc3Wbs1XrjtusKXGJ+Phy70az3JTN3AufK5NZtPjFAcVu
R8NM9AG58ewQbZR3f8IkefOQsFHYlBcAYU3w8RV/fYyrR7VvQGzXLf2XaSfJotnkmbXcZwKieQUi
ypeFDOfjq7ybqZ7vy4CYiIwDigZDi5+/LEtGkCTbXO5NjEgCU9MuoTPf4K5lUBuW9m/u6d+e4o9X
e7c0HEvELfE5cu+NEyAvs3RgKuqALG8IffOJGsjz149v0HgnSzvfIVo+DHIIMmZBvtvK5iR3PArN
Ya8zzbqxgLc+E72A51W9eAdZx/lGtuAUs8cEEAWUgwrn1CBKlHFX70fE0FupjCnoJrf5phSRLYD2
fmBEQ/tpgZ6DygNpdo607uPPrf/L929Cd1t5QdjK/bLivD52yIjjNUoniY7bIqvKDZSyx62mgcKn
vd6GjQdT3+TpbaGrW89iofORutdcuyAkpI3F/g2G+H/TG/97DtG/fjT25/UNt/nf+vc/EAYyv3Dy
xS6G/ZoEYUQkBdDIKIKdHIrqNu4fVYoCkBbMLzb441YnVWUddrMlpqelGsZgFFWQW2srPAMUmTo6
ZSRQjDQxQoReanQYXC3accFge9OO/8neeSxHbqxZ+FXmBXADLpHAtlCepsiibW4QZJOE90i4p58P
Lc0dNdWhjjvr2SikUHcZFEzm+c/5TtetBxZVft013qMaYu2x692Axru49htbk1vQSIwhLTb2qhyP
zNeoH9Iy3KGBIBGViYvITh8UEvt1ak8shOGBbwnYxetB604sjuZ9HcsZn2yGvwwN61KPJv1JQy/Y
JUWq+YGYPtPJOndul66ojkr3HQTYE69cbP/5V//7BeJCeVpoXnje6Pn7crICYRGKxTs/ehtdM+dC
FnT1A/voezUHeOIVs5H/wztCAcZasTiuv/pe0GF715vTbtfgkiAPv8mM8LtX2JeNVdh+6jnP//x+
f79vE2zlboNRicjt3/xRlIX2ANVVt0umjEVubw+HsBwsKO3NtP7nt/r7aYoHiy0MWShitdBCfz5N
Q4WRB9YbT0G3Z3up1QY2CSV/cwB/+S4EdVmmANjnGP78LjmdmnnHzminOQ3Bqlp62l7VoXvzz1/m
a7yW+9jiKDMMl9Ui/etfid9prKE1QRTckVIs12QJk60z5iE0PVrCbHr1dqPFiU8NQHhs3KfGDHel
nca/uy1ZfJ2/uC9+fAyWMAtQVsB3t7+YcGrmA3Pcy3Znj5ncDNjdtsGQdFt76GLXt6CTHIxi9DaN
Xn5k5SDP7BkHIB16f5XPs3UUzOd+8wuYv/xMUi612Nh7qXf4+ScIbYpzgshqd0WoioPeiI2nq2E1
F119HbQ4VCKCWN8ywaWc1dp0UlU8LfhGc+25RYkdL/vIAJldMzFkRjq8qEQz/TruqrupUOCvupih
UhgNx2LKrjW9+93i4tdfgDAQwXnL5vpfnmF/uaEGBj1ckztwUKPpHDay2qrBDh8i7mJ+VctkHbTI
dbl0Op5YTX6Ex/3qxvIey5p3YNIS+COmXDaOpXeLU6KEHD5/zCIojpYbeduhCqf1kDJ3sZIuI4Bb
V79ZHn31Bv1xWvzlG3y5CgbgGDakBEhlWhLi/vKKI3wB3BQaNZ1xw01eORN8ev1gleyRW4b5vzkL
rF+eBfBtoYrjUZJfL3eXWipq5lS7S7SoIxyYueKNZdWNtNtixdiEUGA/PknTiL7TF9SpnjbB0ozW
qQUjqA/bram3FJo6tlwNsQEvRZqKujPecDeKJPEp8zU+psIwuFVKZOV0I2haWzua91S51OUavdAv
NUEl0VyWr7LX75yJNwptQ/nV4LW/Y+T9fenmOuwGF7cg3kV2Sz+fNAIlNw0Sbgh1kj0VwU72RI21
WY/oKhLWb9aJv7htY0gU7Dxhz7JW/LJParMUlwU3nR1JlU8vdgOe2kB07HH+XQ/68kpfbjC8E+0R
HjZzqX9d2NcBJi4ZCM6kJrxPaZt/ooESfCxt2Q4DOyhnK93R3CPZ/9+RdX/x9MXYSsurhcdfZ+H9
8xHtQixfQaK3zLmnb0Hn3oyyPutILjiT39jyOr95QH0NKC1XDa5TAIAG5QICA/jPbwhopx0xqbU7
tuHFmRj/tTkF2EJwiPlWP3/oQX5fxtm4DqeKxQ2ts8yrw2bBTv3m6vnlySSgIOLoxyj91XoaK2YY
Uc/1O7hlh2VNOkjmjPm1GPKQiJLPf36a/eKh6eisHOn+Ye/NJv/nL+5QdB/mWCZ209SMu7AyAn9m
zPWbPeIvjy9dTDZnEoeXZoWf3yZpjbA07KrdsUdufBBF0bovEqDDgasdBqpU4C7YCsp9nW2GALwL
akC2GXvtAqvM7+6Rf9+UE1thV8imnBSL+Hq9DpMSc9SmfJi+0zdRKMNt28xX5DORSamF8iuEzl0k
O4w2qdJ/cwEbv7qCWQ1xsFm302fx5VzrIOCYVqE3u8mwo7eKMkmxArrUndrYEPmKzCsD6lItwxJt
8pBQewczxRoxNDUZLtLH5g+0h1/1kRUGK7PrlOGLULTv/3xm/OJjLh5sTNh4TQ35w6z8l0dhpLm0
ikDv2jlj0ODPmfuN3TLKYy0f/+aQ/OKtgOdASNaXVIn7VfuJE6Ot6kYy65iD/NOmQPt2LiK0YAZM
/4evtaBdiLAsktrf7mpVAXmtcu16J0wwlB4+d7AoMrigmBQV8d9C4y/Es1/cxHgnZBGWiKQdvprz
zTkIk1LxTlBtwnXQFdVdHtZkufWWxuMxJwtYRv9hrGS5kXkomUgtwIjwA325nikzLMAzino3maAO
8kVbjxOGbw3plt/cqbD5ctV+eUKw0oBES5zDBXH75Ux2U7tUIX2FO8cm3b91GGQ1YMLsAcdRHhSE
7Zk3rWH+dxShW/0Azaxr1LiZR2nlt1h2ubhiC43xAAs1ezSrnoloU6Qu/a4Zme5VB9TttaSI+wqQ
hAAfR7MzoRzAD4yu+EqWLxdCJ92SYjC2Azbl6UJQxbgjHSYhv9lNxJwkjWCkKnM21pmNo2ObGPno
bCyvisxnkA1x/uEkiCUY4tjBRMzFqcpaMyRpooc2K41pIU14YhfFRm5vNL0yjvk8jtquVWnfXou8
UO6V3YF5vHVaOAlb/lsbsBk0bTqulO2lxbpIezu8cmUh5BpqXZlsFU65u555cXBsCq3cGw2NL9j9
GrNZeVH8mBMwsBnn2GVykCHcGd9VJeAUSjYnjDHVVDSXCY4cJ/YdryJ4CTIASCREjQmrSz8F+kWu
UemL7gDTa13lYllcxa5rvso2QC+h0Wr0Z9cumztybprclV2bTDcDaMu7IrabjhrM2pNnvQTGsyFp
ECqw6dG4rd3Ri7d2QchlZVfhPPvM0r1d0fCI2mTBIv/pGjAssvTCfUiimhqiLC8tv7UjDCFJVYl9
7qpbdN6t6kX1FFRm9pxprn7uCsbvQZ6Me5g2eG9rjzTUtC3qdotboTgHEhHVjsJNOsM+gEKECdNL
CfCq/gisavDNqn1NUsdeCSbva7AUFhUb1rttacOGaG3LZ2jkjgG9vvHs2NnZ3kyz84AvlMx/eNHa
1fgmO+L9tpoSCv7617kGk4/llCaxcQL1kj2CaN44mlPfCC9vNoZexDephedH6bFx4eZZdGUN/B7s
FuJVGweP42yJndCMWwbIeF6nMTgAB0v9MUkVi4oWpiRPiXXbymVOOoK4tSmGmyfBP9JTiroEMh8a
7jia61lP683YQQhJooCJmUzzi8GK1lCF3BtAvOdci8aNMbjRlor0GR9wp9aBOZm7maXrOQiz6oXS
ef2yiMhMQlum8UPvmk8wr3h8ur5auwjWTNpKcaCwkwpTrL8HS4/NA8A1F5ITnWXGuI1FZWxTMTF4
VfVzEZMBEPZdrKZnMQZkprFprxoVPOeOFjZcgbl76JUstr0G8IwOt/vUcxdaBVwhJyzdjb7QO8D6
4edOvHkdsW84x43W39Qh9vZWkacerPaSuaYEfDTHq0krPtp6qPb0I8V7sPb5vsjd/tNucQ5P8TCj
cKU9dNIJdgs8Toutuak3IR3lsdfRdOzS/mNy8jzl0LzHtcSqCM2C4rl1EqrhW8Wxv64pjUAewQvs
psZBpzOOOEtHKbMxY/HrSlBMXBAbKmvF1F66Ezbr9tsU4VfGuGsG9oDTtzWbb5phbQEyYbmFDDdU
O6mZ5XeaU/H6WtirFKbIRmKlKUlEXmqaw5A2lS5OrGzC0HJEntVbRNo63jcNR2pFT25G/VPe30eo
+jcmfVD3QV6k8WFInGYjcDlReAEhk+rvYV6BesCVHLf6G6hd1pPou1j1Zz27AOzYfO9aN3Q22RSW
fgIp1LocxxZAFl6DTw9xX/msAnI230Gvr+fJHR+Yv+efTbUga6a8NV6KkWE7WzRx8piXfos9yClt
1E67jhXLvTvZybe+5XUmLRs3ZWfWxxnPuh+PhX0wbbAfqHCMQZIFUd31ijMhsrz6OQrd+jsgHiIN
OGefZW3G+6QJwErRLZtu40lvn0RZQ1mS5QCrJRDAmNXccnH8IJekOmiP0IEKlLDgOqga47VEQt6w
K/WaLdyvPt/nDHsBU8XgVRa617xxRQxB1wuHICazYMOuzBkNHqoCWzfnoDYcQy+J7kg+ZKtSYvDZ
thxO7bEgR618WaVedAGHlo8KA/SxN0c1XBFxDE+xC/uvZAp/VXYgXOzI5lUtMIU/mFp9ZwK1YSVS
45CIohNuMUg2DCY3CGfiFDZcqpuiXJwjCnLLUI6Y8CWdVidg0730KxGJExcR1L6AXxcRfuGRevBp
oqh6ayCr3doz7uA25njHlBruKJCZdpjC4r3W2NOFxql5W4mmesM8u4CEnLnq6U6BO8KRjfdiBM/j
aDhbjAYCSWXA6Jn7FtDSVDXP9L4sUGMJGwtfUb2iU4LDWhc5+JmF26i8rn33hlac7LnWBsq1vfA0
xrSAsN7F/PQ+Uz6GTbzCnQU30Rpws14aPJarNVUZoa9BKK7BQy0kNFepBWlZ6sZ9ZUziFIsyeICv
HRKWUOWLEzr0W6loXqDNc4Bf32URKZS1wA9d6JmNDoxTU5Drcr48ieAR3DbcoCIEBWpV/O1K18KT
8mqHaKwrWIHjjWBiYeFtb6jwIZXgIeKsY8xTR7Bk/IEfzOswHKjMSWbGtauZ6xwZC6DZhLH205U9
cKzQFiQrJjK/De7jFTmiSjFzMcVdTA/ZIxwIkFVUWdbHTOjp2e2a6tWip+VOo4QbcDp87NPk5IBi
MMY1z1k9jzeu00I8q8b0HC8/t9kE7qXAwHauF3gTMI1pSxYX6hmLjOhktxw1IkjTjR5q06c+l9Ch
RhuHAqJ9cDbzBNK5HgEkswZesZzTM0v28eEHk46wt60d5wZJfENXzPQpK2Q+rCHYX1boLW2zKhxt
KICGlxKMRjITY4o1ODfUvHJ2V6qtp0Pe9yDBIsWZNGt1w63XsTnTuGdFpyxNSgP+6VzeaFaCiNsT
qEFKbeHuHKDbQiby2u6zpJwY3o9Ou1qdD/Un1jvj8QcxrB9a48PpE6V8Lr36lrvF/FmaS6zMMQtM
000i1IfpKpg5QS8596uKw+LwJG93OqbiZgVExbjHda2dvU7nbiad/mOs3PoWOBzCfw3lu+th5I9J
QKSjc8MTFGRQOR7mkrh1rQP3MY8OcZfru9DC7qmmT1q/bTQAXT0bSjpsy6nk4LmWvGJPHGwrFTTc
xMiGopt22PXqwHJfcMd310Fehbs+y/q97eT8NDw2L63GTtWKDp74xqHebluBeSPh0Qcr6n4+O8qb
tlVbVdU66CvrTXih2NpVNhNJmcq1aY2FL3rL2RkQ1lZMNG1sUA3XYWfl09nIsYOzCMF8aifBo5mF
xGy08q7z7KteckscdR1+Ydc060F5yTW01qOuov6Y5FXD26bOSR9y4zqSQNwdawbCqsfa1eho1YlC
reDOCczygK1Yhdx0CdbBoe5WNe7Vg4i7Yz/hHaTQpb/SQzyhRSiLYxiBRGGpzxJwKRxCQn31RITX
jWapc1r21ntP714d6wa3NCzTswW9u3CMyh87+4LaCvuJ9TaoZ30s37xhmTOV3TZCWT6AB5NMy+A8
7Hv6Z58IN4VnHVzWVo7V3imzeg1fjVRIXJd7d5hf0f/yb+QCZskzh4NkanbIjZ4dji+nyY78JE3b
Q6rhVe4DTT+luV1tW6XERR4QRLEzM7/lXySifKDdqxoXtkX98Fm1vIkSgbxRJFah5FkAU2Rgv3o0
qD46bZft41g+jnQeAGxc6Ew6S7lVHk8ltUZDdEWHQ0CTknkIrNl4i/Rg2Paupu8605jXbkxMa/gR
R8QZvRpSpMJwmpwLFhf2U2KLXSHGklxLwg24TNidhk7t7bzM8z57Shiexorady/3ZlwLuX1fRWMC
Sd6zl+zN8tVawnJCytup51cSfTvWW8m6cNV0TbgJx7H6mBk1wSYPuxgHK6dBXGSgruE6V9zWqons
RZ60PsUYjc8AYUVJrekr6bCgt8PkNZnG9BjCCerSOktWwtYuyykZb4E5PnUxTmsuxW1szQkLNSFY
kEl1ndsieKB8nmWG3W9TboHJqiK6d3b1Zl6nueVetFPM3YsWzEhAMkutRpzySpSlH4E4Z2iRzYdp
KvsrR5AxYY0GlN6xneJYhWNyyhILGzC0RBJ/DRXLySrTEi4jZmg9kZ0ueV7qxnfCQIBHWit5Ys0V
koaKNWoOA6u+nBCz2dXJPk5XsCZSWH6xfhbSPjaJHPdBT+LCbdOrjF/5oi1A/bR2mTEcHYjyDG13
ie5L+qhN9qQsvWeCWiv2Oa9NWSg/h7Dn13TG+Xj+oyU01xnP44Q/khqAN2N2PgLwsy+sWLOXrM1L
blqt9iAzoW2tXoWbTqr8dnJYsZB9Mhh6e90MujCIKpZD47438z4+amDf7XUv9VbuJV0WPGMoXDhp
cM8B60+yPCHf4Kgz3SSEYZ5l3IQou0xecmBnt2bt5rdOjI68iiduoLS5du9Za+pvIL+j9zogI+Sb
Gi9Y4wI4iiYp7wgUusNzw4qH3y1mk5MDCeEpoTnWIatcnigeZE6elmhnc2aYCtGf/1UGsXnP+pid
KdwJ+ximZGhzshvvrWoREdpJ5Z+pvTTEtXMXvOhtYrylVMRTUU+i74aCieDFTBs24XYQa+DM56B9
Jx1M4wehQU9u5lQUd1k9cmNoo3EotzLsKNezvQFFQ+GsT+CRKxY4ZZGVd5FDRJE1JhVttGPyd7xq
zJo1vuWUME+hcxoV1tSl677lU24SgV1qXeDSwj5N9CJfJbFdtBfxLDr2jXrRGxFmSuJrWxavvPKs
uWN5sAfkx3Vke5O206ZlCdAxIQ1WbKZApkYkd9ZOk7NozQKHX0mbedT52aiCl77pyYKE1DeTYQtF
/mkqxbuq2pqM9WBblA7+OJii10I6ABlPxv7cYj3G7DuP5Yr9RLmjRin0LaKUqY8WxKGnnbG4E/jH
Cmj19LotzoKYDWY6pvvKQAU6mbUYjS18TcpSATzciQFHBT8h81YfEgzfL5UCPaSpsDRftLgY+h15
ERldeX3Xf/YO2uhKmaIiMqwZ0X069eauUEXxlBuevE0lhky/qlz9foiqdoKlZRvByVZ86b3Z63xG
VuV86pjsJbu8aSw05n8lmVJ+E65dtH+K89BlOIq91vHnZ0KE7zG7l3jFh/Uusfa2H3HSJtnOU03N
AMPL4wQHNuxsP9O5flb0y+rgYtH/jkPcatTFlB0rOhHZMENwgSOiNMxWCDnVsaBHs7DZcPMQ5vnl
4ycnzLWU4Oa+OY9zdop6Enf1soTMZEGIMMMb+GDAstnUWakfmUk3+wHmym0O+eASL1P8OM/R8DCY
GG5/6J3/70H9nQfVxN/3F2l4/dq9/tcfDMDr15y6st1H2YQ/0/uMP/7O/3pQXXpBabTWTYPhyFJE
/T8eVPEvBz8YlzYen8WvyP/6H9QWMvqfnlNL/xeGBxuvKRYlHAHmf2Q51b8MSNjywBLkxXQkZNRr
Z9Hr/yL9e2ZJQULpZnvLDb8NoL5Js3MfYkj4XGjOXdNr+2LRfdzceJ4GlFcFc7JFGuoWjYhVvXmw
hnw6tIuCVBApOODpznaA96q1XJQmcA/N5xTggiwXHapcFClt0aYYKetn7YdetShXVoauVrlxvA20
YtyoUJ6TReka5ni9uMWh05NLQjNYtox1vWk101xPi1qGqEU2NT9NrUmd86KoJUhrzaKxCQLy61IO
0jemQd2bMYmkcFHlQA2gaCLUDYti13bhk2Pn8cpc1Dy56HrdovAli9anL6qf4bSILYsSyFJ+YyMN
AgFdqUUrJJGDyIl8WCrqdHu073WzaIvxojKmi95oLcpjldUsERY1sll0yWFRKAcblSRDtOwW9dJe
dMx4UTRZ1LyaPRonMt2RJ0W+zWOEymRRQomihBt+1dWwqKQ5cmn3o1tSOwWLjqo0co6VhSY3ytI4
E33PnrtFecWXs8294XY2uvyc4nqhB9Jt1Cphog0EQGVXTWWFw8Z0e+4yEFOfFTtGMN8AhK2WlnjL
KlgGV2Hf3NWWFtyZtiEu7HTimablotmHnVNz16ni66bMhmcqWpEBhOM9jrmVkkMv4b87JapXBLxi
0w4pexz8ArdyIOdSZBYLiczsxb6zINzKOOEJlUgSUMTJxYXIUPp1MzOubbjePPGNDIGcoENziVi0
kO4tAOsxZBHifAr9oDWr4ti0QZCs5lIvjrU2s0qt3ULWq5iQqEZpcU7YFGXvYmLgsTUHmbxIk/XF
egzCYsPMKHhMTB7hkMjyzZjH5Z2Rlsa1RdTkwl6eACx3k5eqCngieIbkkRUDINjmCV2qHULjzST6
+Fp1pLjJ3tnjpoXTt5uHvNlbVDNAfsb+uW5q136tdSt7nJC53holrYNmWWrJnnYc1YYK+WYJr3EA
NR9hOoZZgkXhHq0Ik1/HS+KZWJAnRTjdmCGnpqCrJt2T+ODL11M4nWW2ZGtyuBxn/OOsMEFkpr41
8TtUbsYLGhiI603WxOSr+3xaj10OZZjrbxc7DNawQLLjDUY4YSsZkQmqyKleTzXWzbie+52hrOqD
wqfxJlD0Cf/4ZAnuXNqBlMHLg4KXt+EcIRGIRjg+GUz31l7ax2ytyz+zZaFWiELdt4kNXdyZmIrG
yxf/sVFlhts9yDHnD2ZBYh5Ez01kjU13IhjeYhcc7OTlx5mWwHGaSWB6PTm4if1KPA7exrW98jRU
SzE1izM0TgSWR5Zr5tNQLHOMLrflLQ1T9oFU3ng2WNOtm4ZdiRkqae9BJ3DXAwJw1PLFE2HSBkNT
VN69dzKKrwu9dE7QFaeLOjDMc6An7nmotXwTcUbSDuqJ4MUz0ckGkUfIS8HIC/Uu7ygnqm6yMNLu
yhnX4+yw6q1DdmNl1nmbH79WPuTlXRxOreu3wJ46wv69C36dIzdJW1wa9QLOcNyM7l/CrWSzBgbb
Mhs568l8wwh1v7lIfr5Zl9QXJvN1W0TXfT3dgMO472vW6r0oX4rYXS0VLL7nXpmdYl8f3kS9Dmy5
i/Z50nyKwbsgg496yooY8OF5bC12D9Guc+bHsGmdtdBH99JB4Ec8FvBDNbI0ExXBZlGeO55jMD4W
X7URG86Z1c9DayTGtdNzDydIHK4dWVm+IXE/xvl0TQv2ehiTNTjwo1XI4MboNKCMo5ls3TJkWjMQ
6tk5ZZqsXBJjm6lKEVWYK+/7Pqv8zk3riNyf8V6EI7Qq84NQYXlRQ9u+ID5POt7M6QU2xffG6PaF
K255TGZ+2iuLdWkYfCND+9xqLt1hWM3JEOZbSpI73DAFRuCcCic2zgsQuyEtVTlOeaeI6Pl9lMzv
eS9YrjF/W3wH26ob74pEVUdPpjt8YJFPVpEfmAqI7VirYJUMU0qmw3hwJhbtLFoP6TjlkFxMa09j
DEUbroLUX6TBSvcU21FgClpZfqt1xcSwKPXLKdXlseHEZ3rh6GtBREs38tqnlnmljOnTmqpzFbvy
IzbRwOyh1l8kot3aSNP7DkPj6zRp1oZrHVg5lTU+iX8GEAjdR9sL7HrVzzP3A6vP9mEyWyxegWP5
M+qSF9zVefseTR2AhsKdrhmmDoQ4YHZ3oLhNfVoVc6M2kFbohDSc64x7/i2nFWllJzBuqDW3N4Op
CjDBSkv24Nirtd1q/ao1zOqjpYR8M1PRN+VlSta7elVZaa5rt/XWidE/64ASYCDwtPfYS2AEVd+J
ZnyDbwCevA4eBqPCW29RziXQN/2SXvKrxhYPAe5n3+EyZGdVhM8uVQZE+K11h13hcnDZELNIcN/B
kPZnyR4LJka9rCGkt0w1nelIzG9AkTQDd8TJkjwkUrFpbu38ow1k8oFelh29JpcELlsibL2GJOHY
wzZt+bthbpFNJH0pg6S8tWzGUWFUs7KyFmdI1bjXVV/Rw6ZP2ctgGta105EVEaywVo0Tz+uMq4g7
eRejHoODqP2AeZu3ohw7vOwZlRjH1gwMatfa2bmm+GgJ5NcgDdAuHztn1E6O0bh+aiGY8iOWEDya
UNv0aaIu8VqBNjeKgHLTWlTmyp4HHoOjKq/BE8ijzZx/E9Qi3wRtHTx6eDUJJ85xsgF4Q4s3dA8C
0vDyDqwU0p2hl/UmHrPAzwZBHj9qxs8iN82TkYfdw9DEw76KZP3k1HDGaYko1mwL2dvKgciuXcG3
kPMhzVmFoSJrR52kqF8ZZr0v8an5VdMlzHqmgLmX4fKxMmwQdvZGGRUB/oZ4KVgQ/aoJwBRlVtns
ahN7lxrSwGfNcDUylcfAugtNGPqZO39Lmqas1tAHGGAPdePPRmqs6FPKtmBZ6DQkdr6badAc6ePY
NYy0VqYKIBJlbX8zg5Rd0fbX8uTq3dM0MO2vk3ZgXplq36zOuzaKqv0YZMwCxJm6rVc54ZbKQtKj
Vh0iKdGSpugVXGGoNpcZxpknaHkC/8XIwFMTaNJBPFrVuBuHETqWNd9NjiWvR2rBVgyYkh0OyR1V
va2fGc2m7MvwA0Dkzup45PVQ/jd9nICF1kcYCr3R+ippg8NQB5dxWJ+hhQlgDW5ymGZnvAgS3KuM
NrQoXVrm5rOXcnc1LqTSHELnSRVlxgJMGZLw1nLI8HMJt0PISG+waXQnwhrySAhrygxTTw/BcMgh
m0ZAQ8xY6D5YcCZJmKcCilPSr0e3MpH5VDomGelfpcp17sS4nwDGRdP3KHWZRKwcKyjNPU/DJ/bS
t5ru9VvyqYvko4a7QM7zxpjm9jpMRLlNemFfISw817MVb+bKOcdeqfnJ3HXniKnlmmbS5FTLSry1
S2g4MYv5zWiN7mrIpbaNjf6jCelUG4TZAxjurSVHah/tkd0PW/f2BqHHpN2CssMlGrsxAyTXSZMv
RN0C6FYqeR26cGIa0tgWz3sy5FrsrMKEaHpaU/PZ9/HoB+gLPCqrjDyHTW7b9e49rRsXKNjFbLHQ
RhZ4l+bQr+w6b67pXPKz0v4eZWaLJh97R1L3TrFJjGXRHyKhvOmIhe8yFcnlMBQt6/jW3luUJRya
xLvTCdXQLslaRmNW3qUHYrS0ac30Wl7aTN9vydPOTxlR+as2yr+zAQ3zTWnWsJEGOiYupiIo13ER
fa/znKe+VufvsneWe1bQdVsFtWTbGHrzjeWLszGZPJy7wJt91kBnK07EyUpm0ECGmVlH3fbqtZxm
rjRVDI+OGtRFXdEDMWe9S+Bk6rLTAtEhZOxa0RuGED1cBUk8bnMj4lGgew0TJ7aGJeuAzHPf3VDn
xtGHwjgza3CfOrzc32Yrh1YeMYRFnrdsjVu+BD+k9KG4hxNZbsQy2A+WEX/LjXHjGvOB3s2Cbj82
WaTS0+t4MQcYi03A+eEYEEUE5iFJhhKZs+QUClmUJD/cBcViNEC0W0wH3Z8eBFbPiyVh/MOgYC1m
BVSinnpmDAxysTI0i6lhxN2QLjaHdjE8oKpfpo3K2WdhhoCc2N+Ei0HCWqwS6WKamBf7hFiMFM1i
qUgWcwUf7IGNH6ljLyq3WoIFI/vhxvh/1afo4m76neoDDgM/3L8NgX9TfQ7vr1H5U+74j7/xp+YD
TRuIOg9zcMyW7qA0/lvzoa/hX6ZFWwJxQOyXqC9/Kj62R+pYZyNnUkoniLogBv2pANkGXQ7Y/RiE
CeEJ2h7+IwnI/mJeJIJErpmPRZCD0KPlfkmXpEZQKyED5xpdEuBUAKfgomDGhXvCZeguw9Vo5qnF
ZhMUfHZHV5QAQmPKjwjP+50tU5L1Rmnd08gwPqVSiy9ww47ok6bLwKQqHJeo/tx65VpjzdedGQ+F
NVuxYagfdFoRNZCbcWblF2BU2h0r+CS5lsSe2TLVmbtlBF0c8mDCAJio2s8nI1wXeWavie2ILU49
09wknroFudU1S3VVcJmxXLxsldntJqevj6bXDO8oBi92DvbO9lr9WzaUcgcktHppgGX7rG0chs7t
q9UklLtj9WGTIc0mupjhZe/1qrS3/FDadZFoAWNs2W8jOLQN1DuPNvQGM4gy8n4LdnKhGcZDctKi
yHzqp3EJb1dr0mQVja6Rfp6IDp07VRdrHMlPmYi9h1GM02mkKm9Xmd7TOLrOptcnP7D6/NZOtHpv
q8a8bvK8OSjECKBKcXyZ9+VwoBwuvoKt9ep1NVssHK8bgavhos5hMGSl1r+1qQwOUyAskBlG9gEX
stnMiWt8LJnbmgLcptx7ZvyhlNlQJRuPz8Jw4W6GcRLyvABLCq/RfTFNRfRCJhHHpnzK4/yp1njr
oq7wt0ZDj3NfExsWfuWG/JP0RSXhN0lK0Zc6tF4YKyv28js5jwQKmMNVh+WMfKj71tkyz2QagwKV
7lEy6ngVSUlgu+wlWC2evzudGfaETXQc1MpJjfBsp0Z6M03tfAqGSPejmaRzZJkaWxh9FLyLRRkX
Pt2dDWdtWtFNHt8N1KhfCsyUlxGLpytCeWS5omC4GZq62YIJHr93rp1RPalbna9Srfr0MDtS4zvY
xi6XyXDJEo0+KVG0l13gIumNzhC+07FKwqlirkxUmeKNSVXywkBtgFzWSf0aoU9fOY1HDVFDqTIV
oU5PH7yLlcMaQQdS2DqZOJTSmmcFzMS1GUY9rcq0uKVAxZIVZEnvos9ztvNdRdMgG9oS9uYwXsY1
H0rWTgXBZWofQp6L9EGnZvRZot1tXDfzKJCja6QR2rsz04FMK3JCxy7NUZhAtMFcjRTr+RbepK1M
dO8JQSpd9Y28qAJEz9z9b/bOZDly7MzSr9JW60YYLmaYdfcC8JlOp9M5xwbGJCMwjxfjffr+PDKz
FBlVUkl7LZQppZJBEg5c/MM532HtVmAj+210RLEx6N0/yJhV4ORKWJCQnJ3tdJW000ZPryQQm2ct
j1ycEl60GXp0P2GVAycmrNrqQ48588Fz8qlZlZGWrBdkumekhPVatbyZHQfnEtxc1Ies3y7kMNtb
j+y/Z9RONXrKCv10FhEY4/pxCgSStbldQgIKPZ9fyampvgKj8CWOrQlRUjcua6HGjPIqWtbp5Kmn
cW7nYJxasUlsnW2ZD6cacU50m3hVd3bItwbn1z2mueZcfHPYdZWp7kBJMpGa3YM98FgzWTbmPaxt
ivvJqc/IrTUkmELOgdd4y0Mui+a2lCOQSKPNviJUgHHl0LwPUzftvSVNon0F4P0B+JUR+rQMRD/q
t9SdtND1dB9bbXdcsiYLOTz1E3KCilzCKoETnJocCq2/is1JJ2hZfDJrd06N1VZ75N/GvpSDE6RC
liGbdnKy+JC3HT7hVZQ2j5rbLCiODbN/oMlavpV6Q8yV5i478iSte3dpGX53gikSHUgCzc3Ot+jn
QApGHOS6ofqbFETtU1Xo1qYl9C90vNG51dmaMdjlIPJx6q0iJCtvZq0nuwWVcqjNBZZEq1805iW2
88ZLkGQx39e+AePTgnlKzBBf9/A9i7T6BOKqvsjWEYhXyoAiSn+PVRmvW1GQq16PI/51Ce6yQSf+
Zqi4P3ZlcZFMRQ+J71Sh2XXNDSKW/qwquoCJwNCzLlL/TiZd3gb9QDy4FTvdtrToJKlQAY3l3rga
3MT6Fl8nO5M7fwxM0sKcMxMSYj4lYYcg4JhozEHqxp5eGuTQP4hGF/ztPuPJ2nnDQsOzYToNYlcP
GVaaz7dVMmgcWDEaFsK9voJEQq7gtulJRFW1VXot3qcytpizqifahyg0psXY2aPTkBiuRYjEUjGj
TVPevvSLi9LFnupBD/zOFMAl9YUPuDJsf+Wm4/3U5PGLNts4aQaShhanSs4Z6NEq0Np4etZj0ip9
s3UPsZc04LjzyN9xbkKs7vWjJOvsotRwHmLgQG2BUhQ9Xx7a3HuPGcFuV0lqwCNBlqAvEIupONn7
UAZzpsf0yl0NWNOM4hCRuLdLZ2cgb64v1ohAy1D3oiNr3Xxbo1wD8p95jIQQFU0NAiceKKKwS1Rp
cU9aAqF4yJ29qDzGdsfxPUXTO7GJzVYbdedGjdL9EG5R/NbJRjvZsruXZmk/IGp/0hcLk7kftTQ+
hMR3vaa28MQAVdvu+CTLZDig5XnPVNbvkwwHUJunV8oAM/KB/AsnmLVYHlL6OBY7sXWRcVWf1VVC
iuzWHjFQ3iOgMt6Qu01H5BwjfDQRjS8iTbVdoUb7WDZpdjBSe1ObWRti9GL6YD3P2mQFOirxNRyp
CADuWDz6XtxsB7SJdwhURDjLBrlwG33zWBIAL0ySLfMtei4mDzuJjf+YWNZ009h5/Dr6hKS7cqyJ
60StZDm2+o6x4DEpqwrIZeY+5BE/Qi9ydjVoKgMnM29HTtV1k4ivkaRtKGsLuWlTHwtcRSi15uMS
CeupaHMWJKgy15bWjVu4Aj6Zn3n0tRuWGc9x2n2lS6GF9Qef6YIx7t0pGzaFI79OgnPFJ/1uE9Oq
5teusRiSd22w2VosIBNcL1MH38eDQDDJzdzfuDUGdewwJYDfAp8bXk9UOLpbPF2hcg8UVflN1Xq8
6m1BQ5ROuZfd1XUvtkAAmhMqtU3pmM3Wm/XuFgUphouZuJgks0rY6UZ8hOzFsWNkwy6ma2RSh1D6
zEALzLEF02/2hm61ZBk5ktb0VRLlBWCws5st7b26a9gChbndCeDnXbWxvWl+HzwgflAhUZlGOamV
QV7ELXBK9h8ru1bzR5UnzVcHh61Omftexj6p6kb8vRzKdpMxp6jDpdIA/UndC8ss1yABd7kTQlgt
s0BYeXXbzAb7GCDTSIBLOJRozT5R3hkoRNTEKw2WY2D71/VNnt1R94Y9CeqbCVnFRo8a3qBTJA6K
c4A5J9UmBDidEFZN/+5higv6pRiDoWetUTt9vMYF0xEbP3RrHKb3Ntp0kwnTwugnktfVn4E2gY/6
K87TK/4T/q5bDQ1k3kXmrNQGSQqSJoGrFcygWzdyX9tE7/yNgOGHj0G/d0nRMAI2ERnS9F58zI1b
3GGj4UAg0IftT25sokphtXnw5mjIAFGMXlJ/kBwwsv0sq8IvH90ZPLh1gA4MwqyfPb9+nJaRq4aU
BwwdKUEVlXJAmqpQZKQVwh3he2X2Ckl87q6WJK5WWh+BchzZ+H5rkFp/TkSrBNQI9itfU3/VUH5v
FmNsyGeO5i4QI150BKjpYRi99rZt+Ldr6dRvJk+emS/dhu+IP8lngDEwItqmEDLqIG7m6rOLdHEL
WczbO+jweIJp5k7u4DwqRNlBy9br0yoaWNTKVc0NjIxpzSagu3RlawaZU3Zsl5ryXp+SBNVJDVes
TqZhZxVg0DkNiJNsmX7XFiWMMckyiOM03zldYa1Rchk3eiXRkukdJQCKwjULoXllO0tpBq7G9wM1
XgMIGa0XiWhoxqvSMKCWoO8CIpnzUOfKXSZ8V2EKUO5tsqO7OANiEuiFPz+wRItXYxaDMO4Hpd8u
TWyEWS/lqjOLmV2r7TlXpF3j3Xm8hVmCs9tAZoa2N5BNVR7mMsseY6/o3/praGnH1u60VKB3S1vJ
jXe92BGxlxAXe7ov2yjhcETj1CGhmse1MzT6fslk+xBFpd6vSNvLtgOLtX0uu+rSxz62k1a0z13S
iVeBfhd4d/wcla5+tAy0UqxwdDK7jQYJduUzERpG/cb1y+YBLbu85m03lXuLdMu6r5L23VUdy51G
zdBiQTeq0MPjAkVRxRYqWhRUd3mxFC+ZzhrLy6Zo6xm+IC1gEMaWVqh/YoAzfY44QcIGTSPipbhZ
8RNVm6xjeATJv4Kq6vQ2M/0WNTDpm4C5IbpMvymqPip+jSTjrp6Xc+t6OWGEfpFeuhj1rN4qNolo
nol18DSxNlwMdWzSiZFRKjviJib9hASxE+o+GtjZ4WbStd8Kr1ZPCRx2O3CIj2GdsnBo6Ha+vOQc
FXAix4nsgsxVd9pSs2UAb4CedCwu1bVOMhX3VadYtYhWBzRg5IziqXzJ9/DrXZVFAjEsrl/6z2sh
K+zuaJsU12ihrxo3hV5haScXxR3+RMKE+8kr70SeSRMrikMz1greAhgFZOKFQ+Iw7kb46ahPjV3N
dBY+2yEnYRWXVqO2vPREcs+PatJY/AZaT8Pbnwddmi7Ji4NruE3gm0SG3HBJOg9jTExuY2hKUbOn
+d8E9crEYp14UvG8jTS3fSyKcn7+afzz3/hBf0RM/mSX1D0dEpgNdYWqjOnOr17rpiXLqDDFdILs
ZK8034C3bIx8IuVew8QYxV+N0tyOmXEwc3ujWd3GTsTac0mjHNRagprmVyX2AnAlesl//MP9YsH9
/WdzAHlh9YfS8itJqBRjW+mRMZ2apju5DbVitAO3/69/ExRFmK6Z5+rurxfAzvqZpnecTqkBN4n/
OIDmK7fe/Pg2/xai/Y8jSdybP30i/3UkWX3+l8xH68fX/ClEs764vo1aCfAAo0mXu+RPHZr3hXUD
oCDIKDiMHeOnqaT44trk5umua3P7/DD3/zGVNN0vCKsxCDsmOUXwcrx/ZSrJjfJXwzEANpJq+dOw
IjNZM37lEQ6GTFKVzNpV5j6v8OMU73aGuQpVtQ6pM2GtjI1OLlhSh2uoeQ6M9Ogg5L1VTmTNoYCx
tkY5PH66jObuFLqLr76eoaKP/RxBOl9VruY66tkkqepraUcmkkxh3LGZhDaXjZ15y8zQA1+clZS1
0i8c1DDeg4tk89LNw3inj+9l3XUsW5P8uWex/Vbn6aiFaiwqtc31Zn5nHljOcMO0RbHsixF4zT5n
amD2EK3WjdPmvyVazovW7K4R2gueHtYuS4oMoJ3Zwxf+QHbPzKoROaii3uwg8a+JxHDNsDN98lwz
LzO3LYHmjOaARxzNzB29Nb76FF1WVZD2mmt5/XG1ibzVva5Og1z0cDALeRP7cvqgx6neoLCjfB09
SGAU3O390mTxu5EYBo5y44o5H1DylE2ItRq+cupNJ4WN4MwpXyNE8+YWwWw5uVAW0/zkmeV8D9ZL
bZqlX4E337vuhAkE4l04VgO2G2vZTuCsz8hXSA/JzPJjluD+zbn0zo4tqMf6rH8wF1bBqZRyDWPG
3EWqEUR5k99wsPvYXWULSQjYONJor+CyHUZVIAnWY1wwFEGte/T00qjCTluKZxPk/wNEN+bDg8Am
iZtbvKagXF5BLs/7ZrLxkRBScJwU28i+Yl9XI08IpzlSRxWL4aXIl6YNrzbg4xR17Q0l9vjdZ6yH
6XzpyeeRBb3VaFXFumGclZF17NMkMP8fbwtt7q7Bu9fYnR/rOlwT9jZOS15pBu6/r1mGYP4qe27J
yGnN+Fx5UGV3vHDSS9Lk5otBJM69r2y+m6m73YNgaboZ2sS6EUZGpnsy1MlOM3t2bAt7bKMf2920
iPFCXinWfNweb1oVdwdTL/1vjKLcbuOQpWcFwiT3Y42e0r/4maMmZgJxrb0SsuScEyutmAZ66DED
X6r8w2pq0wf/jDAj1lW58m1a2LYU1SOfY47iQiZnd87krRRLcnBRx/hrUU/MZqPKYg62xOWK2xVS
ktnqV58jXGet5f8XdWzdtiPcfpjiZXPKeFGk8ORKnvLXuRKZheUiJqCOyzNTIqGnGVOdv9WViHsi
Av1xyRyGQf6sF8dKZy5F/guiRcXOmBFrNGKiuSzTaC6HBLDKrp2cs/Ay7H+Wq1A2YsnBMEGCCrFq
41qSPfYWRTStoojGAicpO4Mwb4yaOZy0HzD5sBddUkGulEUaRlKl+slqyvnYM5DfWtheAkkUHYMk
/Pt+RPI03lpuRZ6XSySZ8gYpa46nOZrM8ugMvZ6d3RRJkb+yGjXoD5YinhRTpetU9skQrbabhu7Z
KpLpXsu9q/W/M6e92Y2HMa6c25oX+bbsc1bbc6G2zVAu923tGfshK9qAHJuY0aMs7qfOZLA6ZTNR
EBk6W9Mv1m7DBwnilsAXmhzRJqcy4/koAYbrfXocswMFNH+SqbXbwY3atZ8abw7FamBn2iHLDKwC
OApIXpP8MdoUzkjSnhN2YYAeujoUXJYNbDp5l+rWmz+Q7oXkljHCNGq3mRIRXTqn9TLoL5WAIBXF
yCLy5bOT402vuIZRr4PDN8ivEH6ubwjRepqv8ChU88+eu7j70ms+UKmAkEmNi74ASMcJ+Byb3Z0z
Zdm5b6tXCl/apuXGRWG5KfX6YUzNMihntw8nHVMxbsAR0HcxYimYG2/nJqzbmaMVdAqyRW2aOLct
s9VDZ8qbPovizQLebmuYI1souTBetAxXZ/uaJ4cudi2ihKdGvdFcyFsfR//GQTpgcBvdOHzaRz3u
DMZ8Q3XR8WtvNbvSthaqoLCn+D4tXZRF3D9iDDy89/ftsvgXSnAaAUZ0xX2uzRMuxu7TrRP9kKex
uFGl3641SVmNOXgGfTVWKBBxshMw4rKUXmE9AeoIEGOt8M/jlI6XE956RsKj6J5UTqq3ZjNFM/z0
3u60lkciZ/g5wrwou5xw8LIoH8Yiiu5tvO4B+yg0G7W+rEw+Jj/SYTOAan0v5ug9kXp7bzTudDZm
f75JO2leHHziD7gryrA3nYNkNcTun1sHUNmLLZM2AOTBRjCbAUw6/KRG7n5M8ygvnua7QIrmZQPU
28eg4Rbfr4FdJzWt5aCG49RbJlP8QVonzhjtmPWpS0+blO0FyTDBt3hObkzQu6FNWOLWn2XyYRUg
7QOG7zJ08+HCTVic/FovzrjVaJAqx12njpLsF/Urx8xa9UbW7UtlmucCFt5KG5bmzp7EV3vsHObT
Wv5Q+ihW7N7Fo0aLvpGTkQvujATDE3WBEwLEqTZLanSs7q9+zKZjhTE6/sGW04ICMZ33Ts8rcs6V
s9cKeC+rf9fJ/9zqHuzlP6yT6wnWz+8Wjv3n//0PYf34gj+KZF//InAziqtR46cK2Xe+MKSkVTZA
asKJvXY3f+7tzS9XLwWKIMiI1wIZu8gfFbKFc8O51txYuH6PWf+XKmTzF+sGKALYRqZD9e5fseQ/
2Hw/WTeWsu/Hyk1x5bblfKNlEgN9buSX2bTzz7IaFZHaveUiB7bjmDM1yk+mWXZvWeZIDlpXamcR
u4hrkmYZz5bZR8+54vG+adN5/kh6NsD7ujXxUUUV53+I5Q3Zmoj8dQSGkjSjfrofMA0wqyDSCXt8
5hWf47jYx7EdvGdyDbMOa17H+r8HxrYwA2EE2PPmSgCy7BmtF+ssMVuWupVvI40uTecTJXXxrdLd
fYyF8JT584jts7UueaQRbjaQzfm9N1V5F2vjbc6oGS5FlWZvCpfluxXF48sctximFpl8R0XfIEiL
bewA3eyesUj6lPyLKXnS4/lWuR3kcR959He31LT7uoJcGrgjSVMjmRB7x2pcht7SE2kw1aZ1NJIs
B7HLgQHhlmjDdwWYb1eQxr5Gdpu8icVEb2x6JbkKVyJY4JfoJRYB44GKgbwqyMe7dCriLVJH70A0
Oakm9dyYK1USG18mMSZqaFgFgbpLYuAgxNYIl4DNPZIHq/Y/Fwz6TbiAEGHrXYzDDe+BPjSivD0M
UZ6tmbkBMjDqGlVjO/s3HWwUXtS8ypBNNd4JWzg8H9zww2V0y3YXL0m9w8Ms6UIirycToizq0ILD
9tAW16ws19PIy5m5OH6BAlprquJOMPLVMf6p7C51SK8JY/Ysr8WA4NcZrN67QabFsCdRy3z1FLo+
ZacT9fiJp2xd4FK7Yz0GPGpOWxS6TsMuY5pZl+up7A99VppJ4CRzfPb65juckGXY6b1qU8KCzPo7
htPCwgFEekiQWqr/qDrKjl3EiP4Zu3W2H82qXSt/ya4gD2d8b0h/PjtTN67qprI3vmZ2Li0H4ZSi
9mm8ZrCTd6qXcfZMImM0j/dYKlM0k0JpMIFdMaaXaXGTM2v4RRSffLoGCZvQVFKu7WxVzMKPOlTq
GjeJ45bRKZasaUtRM1az+pFh6uRQfwnjKfb4HohnV8AVHyw5x+upYngU9kKM1S6qxFXbHZVBxRMa
kpLrHpYeJArGUFIPM8B5C2kVTZwT4UrmBEZddudSb8qw7UW0yUgODTS3N1Dd+mjNYrMkDU3cGL3P
ZFoXbjDX1oVpza6YdPuoGisKF73T0YVWy86ZW677gIEbCYFFPFzlddyBVtXqJ82uF2cl5UDwWhex
G0JLeTDKrlynGQWYOfvTcQAAsJrQnWxbexh6VAuqvXFkOxzYxJSXRVSkbqa1Y28JH0QD5Mt7lfBg
5nX2HZ3fk9A4Bgov//RIcV3hs4eoibnyURuM4lRMsxvKqk2CdLbFA1AETi2PPQF9CVxw3aGkZamQ
IKePPWgQTCrHIT+zHHr2ra4IY3AWBPiau6yPLw77UdwVIgsjZMthluoj6Zbohnedclhp5s71atfT
I2rcZKWPi7934e9C+3bYQRuZcXGgW6w4nvI1TYO9R8NQQmHxqTFjSw63NnXqup0ztmvMt1/MwrJe
3ZIIegj2RTCDfDm4Q+8+MmMZbprJKWYOKcmZQpnCWZnakfah461lyJHH6k6H0cLkM87OauRszBmz
72plWbtB89F6Cs2f17GMZ9KgFfjtSi9D4CvgDdO8PZUDHh63K72bvDPedYeehkXvuJkjgAy23/Zr
1AoYPUwuyj0GZkYmyrzS3OKCq22YGQ8qRZj/kYIi45qbIyLmdAYnltAWHlP0sHeZ9Bh36zY68ipX
NCKGvta95prq6w6bTnrlK92Id076mFjcmI//NUO5ZdgDi9x8ru7ECBZ8KWL9EVVO8V0uVv/miti6
5j1X920LBGxh8rwpkL/cjqr39pluSdwpTDbWOCQLDt0kHR5Sy0Rhkkjz3ZTc0qbZTsfZaKtbTzQS
oaUt7qS0oXH1zDNkOS0PsSgdD30QsYP96FOZ06wdpc1AVE/sLBwzmbNz8Tgyi/hO+PjvU9xeqFwG
10PyTQJezJl/JfwyKiFkSR0I58aqzsiIwWcRPSXs75IA1ID8SvmH+19pY3o0xlzuEOq3KHDF/FtJ
ckSozEY9mqMJOiHK3A79b9rHgdvKJ5b4xlEhVTqqqUZiXTh6xv3WJhfbGcQD+jNjo+qswQ3Z0iah
ME9emraROCyc+ZzImqEZB1O7440+vydwFR7NxHJlMCDYW7MzZ/9jWAq33dDjve/v+wFpNv25Kfr+
VW+da3G70MLk+uuCdbPaoYfp0heLXgBLUl87A2+iXGdPq+qEzV/F7n89CAQ1iznOeMz0WX16/eis
o3yhDe5SjuAEtSTBSN0UBXGyDNtJLx+neQahmE8w6Fg27fkoixWW7uLevE6S7Mo9DLHWrFqc0/82
NP9e0/5Pc2QmmqhR/7609ea9ku/yLxXy71/yZ4VMBI6Hlg7F1BWfbwiq1D/myEI3vgD0NSh3r3Ea
BF38rUpGY/rn3NhBzYpW8hrz4VDdIY79f//nL7EI8pf//b+IVj/XadXLa7l+pV7+vHnxTZ8RmIcO
hvAJw3F+UbMSdeYVWTw7N6VB5lQIeFjgOxUTD0c4EPnetwg7VcRUCDBIHZ3qauEV3Nm6xuRA9dyV
DwXiI608SLCM3bzW1NxZ0c6LuKOZm47s5ty2UCCfEmS77qbsxtKaTj3Gf9zTi+FSHWBjYtO+6YkA
dI6j1cqPPJ7uEfq7USgMzQ2thBTmAjEUZmoS4RtDLQ+ap5Q4KpK8UcGjtdHb4KpSVFtDdFeM3ywK
+GZSp4l0O7yku6L1hvaMIjV/6NrIfyNIz6Rr56UreMjGrLmB7pUwUF78Vw1Uf823WBy1nv3CSLcN
43xYUEtVrvEUeXd5WzlvLaNa1lX19JVlMW8cetpNPRD4hSgEDUIGaYl3uwkxFomWhg9ElcU+QzX1
1ZF2+2pIk3GxgLv3UfveRzEvJ0/vgCOOOR5x/hLdjoNjwvFK9R2sUbHuM9MPZ+aS1zAJv70fyGWb
Qn1ZQJhPWMkCinC/DCidORKtCJ75JOxxV2mqPA9ikM9zUkZ7o1sIyFTucu9LYznwYrxOpAExaEHE
gb1Liiz95H6w77McRel6rA3tDuGMB2Xc6VDaEO9Gs1Q9JsqlBAe/eeYV64YjO2DqYa83bi17NF60
upC4UVrDvKutawAn2XQIDl13P6ZC3RTsdEdieK1hLYxqgD531UGgGN6Yk6l2hZXNaEGiVn3VlpJA
0bTQtix/1d5KDPXBuNrdJyhSHpS+RCcE/fWxhrpRbslwXe7mQTnkJm3m0eoNh9Lzj78z9yPR/laz
r/vtMNXLHz6j0QcbdshI8JyqA7O9qYC5D2M18zdMIRisoPJl5TphylNrPYmE/vHvicM/M3EwCM/i
oPv7J+r5W1WBuB3fq79yIv74wj/OVdf6QnKOB1LfYzrq8d/+81z19C82OEBBsI5xXY9dCdx/Th+M
L/wjBzy+YRJ6Rcje385Z/4sriEKFKyHIF7uu7n45V//ROWv8OEd/OmctJhwWC0IOebwOgiP+r+CI
ojQlUYT6srMZsS2rgYderOxiMk9GNNf+mpMLAURJxny5mXogUwzkO6ISPUJQN6rtpowOVsdO3IK8
slHj2o4WSCaRq87/aMY+IpsXUzVyf31lpcMMpQmKMCHDGgshbE/WSjkFi0CNzb4G4nJpGPlzHxvr
LkvUVhNG/dzJpTsQrJmcBFCONVIY5JYGavDAgiSz7tCCZNeNQ/sQ591c7fTWB4MkGNCTpklJTHIp
WpOgBteB8qNh8F4OM6zZpNqRXZN+0wS5LRNom9uZr3m1lzq7hvL61pG1C+Z74Up9CFzC25gk27Gx
rrXJPqMBLG447Gif66S/hWOnbUWUKThHZJcHdT9iR5qifINWMRtRYiLrmpk3BFrnXNX0Jagev4l4
egvbfPI6LrPQXEaNCCr1Q+XEw7oCtLdDghyv8YD6gZVa4jApvzz3vAc2mLZRGqkC/fLgdXcJMFls
h/p1seYaTZh5KgoRv7obXj+YHxng3FbU4/p6cR2q2S5vyKyubP1FINQ/DrX1Sr/RPwgpOVA9OkQE
uyRSNEE5eDmw4MF8ngs0X9lgelsod3RrIymOtxbrUkpEHWrQNe7Stpn4uk7tUd3CoTwA4NS/8yKt
1lYpLu54RgpbrbAZtlsr1s/WMKR1SESmeRKaHJi+NPETkKP5bpSo+5i9MBJnpmGXV9F40pdbABZY
c4suOvoNVCpb763b3DJe0slyVnmt5wReD1cEcRw9AB1o1xjcyh2FKT5jdj1o77JLNLC6GjTpgkO4
xuhAP8oz01tTAkxhMugE0CvAElgZ62iX+ZG9GZySAPhp+mBypm1qy4KgCENBXLjJ40BS8u6lEvjM
C99cY2lhlg7PfsXq577mbsMV79/U4ISC0gPhqyXyVZXIGgFra5uEISX5DB4/pUzsMB6gxAuQC4di
TLRXC2bovimS6yy8aW4XGOIH17vOH7RkWXekr4QF2OyTObbcN9y2E5YGZG1A2lCsYypb0Wdd8+qc
wcYgZ8+s0HoElXFq1fEWYMoSiycvYum7kb6YTLLdhbKcYZVNSZx4l8khv5NxleZ7w4Nh5Pb0YEuH
kjGwW0DdzxAR4wwZUpYSfa27973HAvtlthTxZLBUCnODdhJwBXjwhe8PTMP3FuPFNxs2TkUmujHE
A5d0a0sgmXqdfbPK9hPxIk1Q1Crjt8l0RXQuft1uZOeTWtNDn6eDDbotZqByyk19zN7yvO9UtWJU
VhHxkNjSCEnzxm83SmPmZBvSOH4rRRoXYZaIlM9Hq0tuz6leGJ4sSsSIe9KZX99jUBSviqzyvHVb
mpA/dkvvWW+kuU79h5v7InfeuEb+MAbEMdWHtK9MxgZVlPeIAionymlta5uFa6IPffRY5QNUBr1F
IhEa6EEjHix6tn+/qf+ZNzW9xtXr9vff1De0UMNHvvy1+/nxRX+KaLDiub5AaU+W1w+hzJ8aGv+L
zdqAhsiFl8967W8bAtP/IiwUgdj7TAcx6BXJ9LdeiPUDHQziGkG8DF/1L7yjf02zI8+TIDsSrCgE
fJq2X/NFTIdng7M8PoyEnCfs9IR7P0FfoxqtSDtrmcyO+m+ZNqGAaNGZB5hZfbznY7/r3HLcmi28
f7bAGJd/uoz/jTzONvgdf+7S+NH45egZsTfCCSLJ4K/VwywJEc4Jatm7sInqO5+R2Z2nHLoy2hk7
5xCDeyIszVqnHQzeGN2B1owooRltRp9eVYl7CRyr7dbN4pbui2q0+LQk7dTTWknxVoIVB49djA0U
ZYzKwA3tDF0+63tPaojne83bQQNQK4v3Xp+sBGT4HJo+dsbuKYGAz5BDK7Mp9O2ivXhwL5cVMxPW
xghQ/APkJHEV6mTrufMf6cMSSBf+5JlnAHbDk18Du8RYVo4BvVaBaGnK2t/KpdSx24MoZcSKTpb8
BHaorGnZ2W5ICkmKA46SAt41LFyw71BF7rE/4/uNp03VgZePYm3bpao7tHEmtsNgyo9UT7o7v7Tn
lZPJG1SYhwa3xaNbpeCbfSgArhx6pN2AW2dt1FYULvRGBWqPU0v8BuDVZKNBiWbaSA130Sz/TTcz
SQgN3pqVyovk1UAg6wb6YE+3GuqQezXk/kxO8yLXUzrOx9hVDxDTi7tuIbmLdKIKbfHkiHjj5ZqF
YwOZOwkMMphtLED00HrqXHQvby4jzgiQgV55tkflYr0xIVDeMoCU5lMWd0iahJbeKdWuGUkbG4LP
pscFeUdQJWa1n53G3qLerDaN2xOVIjpnCCXLhrWiXtnNJul9CGS1wFQ63hJcnHs2BlMo2ti556q3
N9jROsqsQj/EFM0Hnzr3kAi9IMOj0ovXphfysXYZUbeTwJCeDxqLEZmqk1kZ89EcdfczdhNnY5FM
uUYlhYnKgOUJy71bG2nd43VMRotyd0Im3eRN8p5z2wem0c1hz50WKPqzi+6ik0SnOd7YkxzWhZX6
iEiSYo2TpULujfWLWDXzQg1DOouujCDu0oRbGspItJkYJi6hai3n1eYPCbFd0fV6/rBGZC7ejThL
cB0sy7cr2ua2hbW08ua521mNhWyuZ9fwRs+sujBC9rA3RifrVoQDLkmoehduOL0ymijXltILjLZ0
DVRQAAeBVfjLqoiLWAWs5LVHe5YIWyyt6IH+duLGh69qg67Ri/2IpFoGpSiSY8w0m9gN3IsmOagq
tMbr1mrEZwiviRgGL7I+SpwZCNmLqXtUU1Mdr3RaLp9qc2rELNqYtY9jykuvT1fitVYQMxkYt0zH
TSrPHsiZC8TR3rp57ex5uT/5yaR+c0cFLnb6/+yd23KcSrqtn4gdQCaQ3NaRKp0tWbJ1Q1i2zPl8
5unXh3quFXapQtpz7dt90Y7o7jmdBSRJ5v+P8Y1GHlxISytaV3QDSwPrGSvh8B3ahKpXpQLEs8qC
OTc2SVQn7prz8zBhA6id55xMim5jVTVWzAIXRn+NrkweRoO67AovosOOv2/D7HIqaMOs3KnvDwU7
RMCdLCLYs2hS3QCdtcGYklV+g2RsuLNriBwo1EF80cps0hvJi4E8TnHwoNxbaFTQDaDZJd2Ja5vl
4CIL0YOvOj/NHilZVEAPREs8AWiYK39RU2kQVZqNs2isokVt5VDsSDdGF8mNvqixbOYoDplFo9XP
FiYaMwxvI3NIvpaLlkstqq4ATOomKwfq62+iLw4hyc84aNmZRG+yMNpo9m0TTan2DWwcwrGxQkNm
vsnJnDdpWUBqQL2Ti+KsnkHUT5kxfMeChs5wUaZBsqo8mhybWbM1BPyLgk1/E7O1i64tdOHVOQOw
OSJUkL35hh3ecb41n4o+i74405gZXlM3wS0i5BLIAwzVdG06YfPMtgwfrAS6YsEhBI/hL8q7kLMd
e2U2vVctmkdkoMZgheSSKk5OCTXzG21cdHwcQhgOH2H/m/UdWZwGI7py8DoROscQgavPl5K1eRdP
Aj5pYo7bauCwwNowHuJFUwir1OAPJh3rPC95gpoGJjU82FW3QNDwSyFMjC00isabXNGZzEW62KBi
RC5E5bunQ3HRKtt+e2yepsKLjLofDTrBRfaGs21C+2csEN4MSpZwRUbxiB6tPMSU9W5dYpMZNftp
IsxjIlqJuBm18hJ2MkuOlV4Gk/LRXILnBv67si0NlJGRaRul4yAvSxlfTxYGeUmJj39hHs2bnBdd
roZF+olxT19jCDc3gOHRf9X8QWKq9hwv0tEaa+WFtCqZrpsyRFpquf3PfpGbwglwNnVWjPtlX/KS
LrJUZqkl1vJNrSrflKucPcLLBr9nuOJzWl8ItQhhLRGieDWa2ZHk02ic/hHIuWI3LUk0mxHR3KMd
t22+rRZJrXxT105vSttALqrb+E2B276pcVXoDFS91SKVe9PrYgepv4MZSB4ps/C48K/JuL/RCJX4
Mun2fTL61j5+UwEL2I0zvKhQXDVvOmGkOuaNnxBvwRareJ4WQXG7SIvR2vK88DyiOAZwnz8Lq8r4
OxEkm4s0mZY4ujdnESyrqjEuG5Yz3qJF0By8aZvZd1HeSBWWmZXjmMkPpCjfG82AtTYZAm1q7JbH
GHWmQztcaTTF0QmHa7hCYJu0osq+4I1vr4s4nu6IkIoQN/a62JBbRNe7JjZj1zXNl8Ad+FjjZLjC
Zh0iiOYVu4w4VlobxFJIpAYZCWhmmUTJuGDmfFq+P9EQVi/KrUo6OLPGqVI2mGWpRwERyGKqP5Mx
t3JVD/V8ULHtFMitOvuyzTiPrcoo7XCea7NDKT6O+8vKmDmSDawj8bqGK22t2Z7UT2bsTNpdL2Qm
9x0f/Tve2pk6DHPA37pFah/7uOZLIDGHVx7GdDluxsEPcSk5UPBXRSrUPcGtclNUDmwAiQ7iQtUJ
C23IGXKvCjuNr+pwSkaivp0M2akaH2sqJl+QxTrPFUwknKvoVFcJpvCfAIS1oyqcKt9XTY2URQsy
6O+hMfPJIKut20dZadyaEaLboyqxHgedA0Ug12UEEDjQD6WKU32dwwRbNYLUt82Ihle0FzbHWiQb
//9Y9391rHOp5f1xHnlnjbj6EeWvf53p/vNv/HOms2lICRt/kaAiqyihUtn851TnwHFRuiM5n5GS
9xeuxfk/0lIOKZ1osRSkH0rA/y37EnTBlgYZseJkZ5iu828OdXgv/j44LaA5uDCcE5dD3Wng6uTi
5cBRP4NB207u1pquaLv+cTfOnc7eDUEbzrIUWdH8ZI6if5/N/KFLASC6swc4aZXMimhC3Os2t/R/
jtL/i1GWC/1DvUaVcBytkFGc/LnRnovxtf0srPX9vfr7QpZW4R9DOFEhedcYopvvHP1uijbV/PLx
VRic2U9vl2KrRymN87UjId+f3K4m1TBL9FXtUbapfxaOrQ/bSB/MrTMwtOXjFqG95aMM6PyjoCC8
GxsxbtGsGPtp7Id9VNb1oxnOwsBj2MSbunXuTAvr+YY9IY5zwH+7wq/1jWjHfmf0PpkKutmFKwfW
2MOUqJFl1AGSbhMOpIryGUU0OnvV4BMxeq8jaIEdewj2nfMNxSsY6pQDJ5wGXbGy4axSfeviQ6in
zoXOIfy7lqEvohA2hVc6uRUXbPI5YOhasw01C1l2QBUcIX5LMFWXdJdwz+evUct/DYnZQ0ZQ/bTN
zDn6EbBDpVX9pnFmmlhmcykTs/065pO8G2in7rXOSbcFzJ2DzBbaaGfIHVAGPgtjaVwpPcm2uNJH
+ENj/0U4lHAlKOhLZ46nbTErc2Lb1xhXPhYhr4jBjQRFF975cT/8dFtE8P0scCvb/ogIsufArEXz
60CV7VtYomDeUE+ev9oDjWQ06cZrXY9EVVmNbH9rlRzDNUi69hE4DhSU0W7lXc95D/8xN9iSSKom
y4QJCikXyYVls1v220vEgIJEt8UH76NXoPiJ4ZYaQuvwYY616ziQr23Dx3qY2u5XPI9f5Wy+uugf
v48moh3ZadG3FhjeQZ+Qo63qsDL2+SBf57ao3VU4VLMXVxyA47TkIVj+3D52On9fRmbTOh6d5Ji5
VvMYkQIA4L9yLojfC6/KbPC3wqqpGfChRuiDxzvIBVE8ZHvhI1f6nlPejFYQhOvaxQ69VeOkx+s5
VcHRIovBo67BAOZsr6sqbvdDphIvtuL+Pinm7r5FtLKeMfYyMVCt36UB2x68sslRCYVgXCu6bY+B
40a53E6YN9Cas5qwQpO187ol+Ck+xKad7cBkozAaUdv76672jS+cEoO7KYj0+ziHEgifLbJuAEHH
+5AEzL0ha//FR22JJNPU/GtzcAu6FyCEuuUIAN/a9+XNFOKlh4Rsr9GwyiMxVtVlpTkGIThzf7AB
Mt76miDmsQzFrQOh8nKQFg7iar4D8tuwL7N63evCyiZJpm7Zx3cjqiM6/v5Li/eA8sZQEHugddq+
mEL1W8aJ+q0Ffrtu0OVf1OiIX0JXN7ZBV0m8QLhu6U60LlFv7nI/fFReGwIVfqVVw51s+jElrbbU
PaMxJg/Ep3mZBoF80FGIb32yb3oGs4y9cvJ6b3Fe/qZMv+eEaoV3elbpXo/8yN7IbsS4DCRErDJp
qJ8GuRhHEIXZNejy4UcNsOkq7wL3hjOseEjdFvwP53xtO1bAvQcTorTok3nHWU7dxlGd/5iwKd/V
E0kZYxy21yPElktjdKYrRI/WRQLHb29UFljcqbXvS05XGyB4M4YbTdHK0k0GqFC1htDB/PauhuWd
rzDnJOBSbdvaRGg8KYXR+CGysc1WYVqE9xVahl/WbDeeQXjzFixSs2dqWJuR9igms7LZtwVo1U1T
Rs2GrwpnBF1WF+lgc5QLiyok5CljGw2Bg7/T8kMbbh5SDNPJ5yO/NngwjWI+TqBeLygTTuvU8qNq
Hds5bmwri92DYsewYyttbyAjugcLmhlttLFA27SU5MIkQrZp44ZfK1CHO3YJ7RYvSn3Qap0wubBS
046dKY1KnwQocmFTd937LfdhhCCxMtl53uZpXb0g4WpZxvrkDtyjAmsBCKxlFXjGa03Kae84HnaE
/hXtxrwzA2VdmLmR7wcSq9VqyTb7Ab7feKFy00xU+SL/d+N26ePUYBqhJp0c3/5xM7ct9MYSKMUY
ZCZnQme4GeZ4vGnU1G57lQDXZg6/WfjURhoByIi3ISMoEyggGiIlusl0m5VIW/2FFkrzBPOt2fTW
EuYra6FtI0osVzktnrXZBOYXmY/+91iGxWMfZdmeEK18Dw3Z30azoS9WEHSLle6u9bFLjnbR/aBQ
3h4UDfKE6gBgB+UnuscZM2HxrPtrIru4fXmI7rA23OjKTjjaGxo4gNVkFKNXaC4HU1Ua4sCZFN2c
rvrsiEJ6TFBa2kQOkFo2e2T18oP10Z49wBH2vUEZ61vb9PNdJJHvrMqMAHCrVPneGWyaUXPZMexb
Htw4g9A06q5fcyjQHsrIHgaCjnj0SqDkKRxRH7pUhL9ojvnHJI3ReNe2deGjPN4HNvwESnKcc0Hg
qT270fogSi15HFzqf3le2fduZWtbC2PaWnG23QcA8paO1+zRbqNCGzvj7WBjuSfe0F0XbsNhxEfy
J+pJ/oABnW7zkgnOQTM5zszotaNLBJ9Sz18hsHYHs9GbB3K85kcmUnBrh0ThtXHngqzO+rUtG8J1
6zKnpSvsby0bUtpyYHKgx4CaXxOc7e5Nn4ijtk1mVNN6/9rnvvY1c0qSxds2NjZKs/95Tkk7+r8n
nR87SjHsdFka1ySsag8BmsBbCiTTEbYWkhlrjL7nXaPu3KIfdxpV5yfRTfKpr5cAK6ucrvlS2buw
CrXNBIFno5Uy9BzfL67mQKu/FMh6tmaNqglf7Xj9dtdb0OubolHqxlwsZHle8OFr4gtAQwbpgkh8
8o4SVsFE3I34mi6cKsy3uQswKJtasS0xOa7HWpe8xI47HTtzSm98ZQQHgxJIsn6by7My5jtXk4p9
hQLiiqnn2mlyf5ulToADiHrXyrLy5Eav4uxA4oz9zfUpW7a+Li2sXnwMOR3z+OdqvkoaYMMG1Rvq
j66gAT0lIUugYXwJteilTqbxmkVhOpiA2m6cep6hYlgYiKamnB5JP7MsSEvI7WeknDvHSNzLFEk8
vlcnvsHaxdlfmMlRdpl1EQ9ECxrOoG39uhwB4zZ8up2QDpFTFZqgnp85yQYNmh+tlBG6W75N/cGt
KfqtfELproYWkss6d/LioSvGfNex4LAHyh3aEdJs4aRC6q47AqrIdJ6vJsjcx8q3h50wDTguwIe0
h0bX0bZTl2PHLHGUpD3Lhh40vJoAHqDZNxECatUDS6HokO9bIyedt2M6ZQQ0HYUbGS96IKcrSSIG
foJBf8GiZ3bI+wux0mSDPaXhxYwoIR7ncZjv6sRxjvYg6Sy3U41AHw4MJZS+rCjl2tQICHVipQMN
Pt/p9sg7r4kUXLDPf3mQkLUAj1Pcv+xaDSU5/+htLKjr4BuufA+6vdxHupgPFGiA5MFwWK6IhM7R
XEMuQZAyRyYg5ii7N8cEZrOK8+1chtq+tQowlsKazGdSOxVgrLy6RxcMTyOJtIvA7287el4rfGbQ
smPtVVVo9Mhb+iY6PNQpGbaXXEaySfWCldMKmnqnVD1sizQw974f9YDJ/fYCT2RNHlSlO1t2iOGx
nAGItSEREiWyiqSxs59Orv1sZutmRNa3M8chW/Zt1YH6Gaj6OXoYinBGHaIFHqsVVCutXxtL1FTg
06cAov5NyzEtoPArKLfDDN+oYTEiiboFa99qh9wq8bI7JddLrRbpS2eC/0E5fjWWgDDyMIDJTxSH
HaUwyArSytD4xeFzQJS0lyCHJHylAxAD6q24L6VtkjQR6IiqMzO8CGO7vM1hyn/TAuJH+KpnVM/K
Dm2RY987Rk21KFVlcuj6aQbe5SZ7DLadB/eaXhrQEHkrVT3fxjDj7kvE9Ns+6xwYjWOdbezZtreI
oLFG1TC7yL6Jd32VcCTX0+hIb24igKKtXtx6zi7glwiPRprlkqRYBIL4CEWwa0LQ2wvbe+P7aOfq
ynDxAa9rE9hhX8VoPE0CU279eSoO7UT4CZoNol6IbN6YGfg+4NpauLDDeYoEllgvxFlVw7rHL3Mj
jTa+yy3Qxh3h6N/RVhBEMRqheT0pt/1OS885wozJn3yiwkBW4+561JcvpG1kJThPFXpjnncXYaTk
VZg17RPdJ8tDNj+QVhr0F9DDkp8tqZG4fAweboFW4bZ3yuxX1uBMghYpf8DOLCg90zk8GigUL+sW
z7CtccDGdJpLzroNMklCq+VXkTvZNvEtwufwRYfXhTa9Jr2jvplki5LxMat1EKTzQlcF+k4+CY3E
cOZTGMJ2W3X4YTf2VLOSxWnsxSTLr0ryi3i8fG2PE6cKoofEjHBUbYKmnDeUWh+0NMJZjhiYiF+4
NiiUwexMHIqN8qkWsdgkdgo5SJdORcuHnfG+cO3sgUzP4rKdU/NQ1z5bqW2QTX5ABTspVQdjqBm0
zOO4ZGuvcKw7qpoYRIzOVo8tYUg47Tq15xSzxElGZBYKrb3ko5jeslWMf4yGKL7GVVJ9K7tydPal
RqV3FZGGltCFW8ypGMphp2ltfieBy+Son6LxOaltUBgdirpjb3avwaAG1GbKuBxdlV8IdrY/8xIT
KnzpZmNryfVc9PTvGqGl+zZxqvXAo7pMyB0gjbEq22uS94LrmM3QKpZp3AAStaqrOrD9dVNjf+H9
/4XNhGYE3zR4ANSmV8JvwbwVTXeboEnYyCANH8e6EXy4EPkahAPfNaUoXoRWPsu4GZ7J2rufgXzI
nWNTVdbywdjH1czKXmpizauW3iM7p50fhlX9xdJJLlz7dgOytUM+2Pfg4ZjxdEYKuQ8RU1+aCXyB
FeglNLTYcT2s6cELKoOGbCG9oIGg0Y4ORueBow7fk8DNnhdC1KYM3CeJlOtCJ11gz99CxsRYtfdo
5n45JCSRZtNOL8HsA2VNBgU4REzxlevOwx5QKncMa8uedvxYU1/hpgjfeXL6UD5EPZjWuIt4YWuX
ZkbOnmoKbXdnada+FaF5yxnkkQU5uRnL2T5WFeq+Fqnktkxz/0fhJvM6rQflaZWIr21IFJThoXoS
O8LuFgVFRfzEkH/J6SGzw9XusixrD62ayB0liffWqXRyVWLbvIbrKX4bAWanIiaho0bQdPTx4N2Q
BRpeplYCxbmMXaie04zN8nsM1ZP4uGafsdxue+iwCONH/c73OxvzGCrjok2K/URX575lxcU2RtvI
dXt9X6fdQ9BhLB8d3T6KgDzodqif4e47XgzecD2wETyykGoenKr+kq2ccxwklssmqBL2v0X+u2tB
p2/StnwRVVx+b1TbVRwBqjB5KfQ41i8MUnQvUEjGG6olA5OtMR86UxunNaAly72O0hpAWZFXwNIE
uQ7WrsrHmaNZWLvX+VSnD3lG9GpmTe6erHTk95SwHmyzeR1H8M06Out1XQmSxebhJzkg2dEizRUQ
q8UhqeonTDtJfMgi11gMlx5BZPGR99/C5WU/ZgF7YzR+gceuMCXrWP1szKjboPRYyM18X4lR87rR
/uFwBBljMhFq/Y491BJ3RZlI65TxU7rpcCELS2ztijh7JCr1TeAbXu9q/u/QFtYtfgXzrhnd39Uo
tceAV+8rIUt1uLGaAoSyW6NTxbm6MGCsYq+7Y4cgAei03QZwBXBYfMJ7el8FNd0F8+RK5RrKdE5q
rSj9TIhVqvYGSf2u1yjGRWXBnKz2nMezf4ewWkBGjOYaQlforuzFZP1XZRdiNvskp/amIrBonPJH
lDlkqQVluvm4wvuuiLzQ20yBCNsykaecKpX0xgbOOBpcWKiCByKG+WTEvXGlt9g/Px7qHfLobSgH
QzfGD0Y8uYeQ+Yh9EQyV13l3maTtQviL2XIyeVdVMGZ77F/TZ1qsd+VrVLyGMAR1OHRap4NaEZJp
DdqKNyXcRXh1fKVrSnacSeUn1/dO9MX18UIr/BBSJz73RPSVsPjPZanVXjaFAFFTH66bVqn4kJhU
NKEyVLflZFBBTOfwiqTO8ZPxl1nxl2R9GR/NukQhv/RoTmbNFMgy1JOg8VRGRBubrsXKMXz9+CEu
F3E6iDCZmADg6BU55t9TczT4XLSuWXttS+nWGUJ2EYEj/OvUJAt0njDV9h2WzaJmk/zx0OfmjzBt
y9RdmjfG0gX7861wLTkagSnqpUgybUsBJom6CoVgR9MBwYiAHdgUEtf08bDnXn0hUfLhCQCGYND6
+nNY0bjE+kUM61RxegSD/xWb6ewFNrPWdZi/Hw937oUUrDG6xMOAl+HkBgd1pRv4mBiuaa2Hyqz2
HP7RYGBK/2SVMZYb9u5ZuvjwOYGz0OinN3Se/3mW9twNP5u3uTn53S/8r+NKA1kFm8vW97aa9R+h
vxSTBkrxH1/uuUkLUc1GsS9Mqd69NI5o5yHQa084gbyzkMlclQFL7MejnLupPMKlfaXT+Hxrcv3R
KpOjLztU9iyoyyrQg7hZEyY84mAnt/rjoc5dkNQVNRDSgmkxLj/lj6ESUl+QNw4sqMQ7bMyheLZV
8fz/NsbJShpZOKT4UNeeYbbw4Oq9VNndx0OcnRzMP3SBTEXLeTc53FgNNaJsr2TvehV0unkkTJVG
WT9E30KNFYbUuQVzRZsFaYN+UD4a749/xPtXj+QOIH6K98+ldHGyokmr7IRWuIAcDKzlLYLDNTbd
6pJ8cpLkSjfffDze+2fHeEABoUZapuGcvnsVxyo1laLyMrJAL6Q93aEZdD7ZSryfi4IeOpppSrum
gAzy9wRxAzJ3YOxVHgZo9JwluPai7OE608v4+HLOjMRFQOlE/2IJ6ZxME4Da0TxNqvBY2ogU0poL
uHkPZR0/fjzOmcdkOBI1Ns+KleuNdfjHlLdL4lPc2im8OSL+Nf2hKawESb6OKv/48UjvhdUKFfcf
Q518Y6lR2X6G4MbrepfCfS6DFWC+/zDSIKL3+fx1stiPoWj3600lW7XRMY9+x2qmbdvZbLcx3d+9
2VBGy8D7gsmSc3K0VFwiTgbHGAzhfOWnnAOJHhDQBOgWca5qt6kJtO9IYut4PRQdFeyps9M1ZTZ0
jETXfXKh2IJP12a+4PT1kNFbBiCck7UZ/IIm3LzjnjZh++RmuX4Nv/kLPNnoRzZ3WMVTQLd16n+v
xyTYOfD76FnbB9sGW2HRmTWqMlmb3VcSy0kptslYKLIv5aCuCPmcQaUnZAwnA/XGCJKLX8cC2e1Q
IHjqAXNosdatR1lIj972sGlbZa4ZJ95QwnMuE4mWIQZJD+YKUZUbDOvZCUbobgWRCCowUYaBCtdf
HLRan3y0zsw100WHgIIF9IHpLJuEP+aan/UVu4+J+xIDJulxCR546iPpjTWqV0iSg/fxlHu/4SET
AjOghdkBze/phqcqZN8D9CdGRrWIYaMi21Zopi6BtLd7XxHUEFJ6fUDUHFx8PPKZ15fdnL6YKOCY
vztz1MHUa2Fn5x5lrulbb4Pkquj3PFiGHb9+PNSZi0TgwWpErYP/nG4d6Yty3py63Mv6mq4Ihgpi
dBYMiBbn9YHg+4iEVhrs2JNNivYfD37mOtlXQXrCGsVNPvVxQM7vKDvluUcearSvSDALxgCpRzzV
n3xP3o8kl0XKcFAYOSSMnyyI1ICaADJK6plKPU1TPmxMRQhhnQrxr6cp2w0EUwijOH3opzb9cgnu
CAjzRldALjTOD/CV8c0wWDYpyvavf3sDpS64MHOx1SDnOPmikIlc5jKtuCwrE55WTnlBD5GeTkPs
dPPJPXz/AjIYWxu2BhYN7dPPV4U2JLS7jCvT5EMotKdqVr/I934IBvuTPcjyLv+9P2UojqU2l8aa
b51cF6SkiGQBhBiiTLeCWqlbWFAj056YuLw/Uqb8bDd6fkSXrSjmfF66088LbnxVLCNWRn9M3PJH
MRkPYglYgdudYiExL//9o2PjvSAdXD6dp59oq+Hc0fpO4mldd8RV7UmZgJ3SPxnm/cZGQuzmaCgg
53Izl///j1WTzM0Re6BMPMhfGnE56HnLkS/ixxfzfhVhFAM8HCszrJ3TpLVRM0fYTkbi1YKKFpWe
dRp3v53cvourloY6sGExFZ+skgvP490sWRYOx7LIiHhHxID007oc+xLPtaAQDylB2Ou8TAgzdenS
zzlN7GbCpgQhSUJ9xDFT0vbSnX07VsEhpY+8w9f4ME9W9cXtkmQTlCWbg2VbQCaBdYEszv7qmoNN
BHxjffLrzz6YhaRHM1C5aPn/fjBIEsKUzkbqUZ0m7nJy46M2Uuf8+MGcW/ewyS0lJRx777acmaz4
jARF6uWtg3C46D09MR6U0362azn3KEBYoqq0bSiBJ5sWy0lFXlY5C9FYCoQsfoiJSR93H1/NuRUI
jgplOAAoFDve3TPdHINOSxAPNVjNHD5To9W126ZJX/oYMfLHw527eVzSgnnHGwnt5e9HpNrIxuzA
Kzol/q/l3tWRfZfV/tPHw5x7eRa/oIMkl4PB6RdjbMDgzQUvTxpZ6jaZDFpsvvWLZkuxqwNL/RzS
Mj5QLWw++VSdW/PewDQUjs4ceiid6sCK+sQL8Oy0uQYbINiV8WMZz/e8iJ+Mdm7Cc+wxmeycLN8V
yVKu0bHLJvHKgOCkzLbwbJqxtvn4Zhrn5gg30TH5HMHdOT3wu505QiSoEk91g/4YhTq5oSiOCVoV
ZCBHjTN8jQ1VrDtwBDcVSfXXVuqIfajQdMJasGksQ5wyKkKTUtLYd2HXxZ+dbo2zd97hhM2bKfDX
nrwuNXk0RF9nfG1GSZugrX4Y7ZKmI1RziBz1BO+vJHoxpImRi+gxGfrm4LvFc4iiA4ZhC7uYoCmq
SCRkTxq5ECHX8fGNPHMf6WmzBXXAOCz7w78nf+rwG6KR7faQz7/K2Wh3eomY0k/Rr0w/Ph7rzO0w
3jTG1lKoZdf991imgfURFg1be9/4pVNw2GSW/gPWSO6Rbbswwez2kx3GmZfOMOjYsaPhi/Vui93X
RDfXQcHlxda3MAq0tYlqhz5GPa+EOVVfq3qoNqgxeu/fX6sB42SpSLFBPF0pJQifqFZN4XFWu67g
N1KVTu+oxoMrTYLHCaj1v9+3MeBSBsCb7LKUndxdm25jI6vC0/SgWmNRQ5WQi/ZuqNzMy2wO0h9f
4Zllk/HYQy05B2wWl5n1x5Yj82sZRoTneWMf0LmQ9bDRq6LaCBSx/5uhXICxymbDqE4/oiVE6jbL
OaIZbpHf4kUkf8Zp7YuoM4xPlq9zc1TwQi0+hKXSfzJHeyRx+UxlwGuy7qELi1fLImGl4fmRNX6n
OoBx//42CkwXpoXDnR3iyWMzRnptZjPn3kwo4Ep3hi81AV8ldYBPBjqzMFNS1y0hqDxj41ie5x/P
q5wHFGA+R0ASMZ+CcdyruXr45FoEf8fJhv6vMU7mBEE3SSzJ+PQQ9BtgWyKiPa3G+mJ2tk8YxEDA
aaATjjPU5aax4+BrMdTYvyx6tZBcEop/HWrIPKLTKwHvacIwtoOaUi8SbX0EGhnemS6M2nzq/e9+
qef7rEGcxel2WiOD9Q+hpWhSEBR/axk1Wl3MXsYXwDGIrXKjSXZF1tR7vYc2xgFqDG7wM7E7LCLo
vdhlb8LRCffQyqZDaiHR7EWYXfXANzyVuA9RkTRr7nCyy6gVEZuBUNBDnAjda5jLrd+FFmLhZLgk
wyxaDxERcx/f3nNzU8KkMZgngj7Fydy0qwY+os3cRCb8oxrbHyosb6TQdiIrtr6Giffj8c694ey5
2exRvqchdDKeFU45YQ5T7uFoXWpO14OZHIY2/2Tz+r6tJqmV0tiilrkQoU6GkWMSwqlzIcjqyV1Z
RjWaQfWzSr7ShL5CkLLuLPM5qPNPjkyn/GmasMu4VGm5oxyuTzdkbplVOIQtaiLFNH8LwciuVC21
O4wuerpFM8MZp7IyEtGTvtqkMBtobucs5BUJghYqfysetIPQO21ntDJf+whDmXDlnn4nHWw3frEM
fLrDiBQwceZgQzoYESyYyTeB4d+biWzWarZgyLaxTFYtNOZtzO/ZtGn5iufDuAVIjcdzHKodji7+
92y21mHTxltHc8zHSlifPYpzT9wGEejA5mKhWGCIf64Rkd5YWZ4A89XbHxNN7NU06PvEaPtPZta5
teiPcU43Rn3Zw2l2h9xT1mIopN6whnix/Xj6ntva2MLhtGrSb3tH+NIrsywqWeceTSe1nqx8xWH8
qUgwpofN9Inp7Oxg1Cs5s4CDfLfttWsWozzlXdFCG8ZGMe97We5QgKKlbqNPbt+5hYBYdSoYi2Xv
3eY3nSZhx6iovDqu78zGAdDvT09FWr+2EZqF0P7kThrn5sXS8+YAi4TAOe3TzE2Zcn/Zp8VjGuLy
Mo2jmuvhYFKL3xRCC6ExVO16LF3xJYL15E0BpoYACOaVClSyI1t5+upgCcKe4Qdy/uR+nP15LIiU
kajfuqcLIyk3jZaEbHOGqnwVbvAYmv19KtCRfDyjzo7jKE6KHH8Xy9zfr0dDeltYosfzOImWVHPa
H/mkDZuiqz/5kJ7btlKcQrShL384J++hGFwcHGgvvRbPSNggcR3yu7qw8EsbN+A9H7LU/aRQcW4C
/zHk6YY1nmWKRk/PPHA6e2gGr65MEbfbx7r4LFtNnJu/nEhpkrF95Cx8ci5qF88//K+MZcacntuw
/D1ELsjwlGRQyrfBWiu1CFaOnm+javEaaMaizKwR/bl98wSGMnzyK9V4nYljAVcbPqOwre/B0hcb
lZNFBDFS7UZnUI/KYtWE0N8gmNKaESLMUtoszN/6QPa1U6gNCdbPMWmXSHHKLSb410j1wyqbRLQl
ica8LxFd87E3rU9m07m74C5OXUoczNvTBmxKnCYw+ZKdXzkf5nY2Vq0un6zSuqBmSmrANHwy4LlH
vDizEMo4FFtPb3sZG8FUsRnyosoFdl12dbmDQ09AYuCnRLYsmvSPX5g37cTJhhDFjMkF8rpwzDx5
0gHhVXRJ08yzs9ldh0Nn38vQIOlUTNZFWKTpY2lmCtI2ysk3u4ACLfeYdXO7bZH07bWBnIJPbsOZ
+85mY7FAA6jkOHGy43ZteHOtKVIvcQO5DevJJu+abeMUF81TXBsz9Kjw5ZMbcaaIiSqBqs+yahN2
Yf69dASjNZfEOLF0zD5SVkEMMIJUsWv8utlD5xIrZgrKSSvduoCDSO9pEpwX8p8glb+Aw38ChsWZ
NWzxhSPHIBWERtvJD9GRRthZG2X4lmNBa2TxNUQine/QVufWBXfGObQxamQsVmTmphSRDY34nBUE
3f52EIO+myZf/xZKNt5mO+vf2BbnBIcypXBMgfsfXYv86vAVROyKJbvfSjsOt2iF5abW8tYL7crZ
jmHnbFRwYRaJuE8gG97w2mJCI0ZofgpV5x5T3fmuLyHXHz+Jc9dPBwwPOjhR7uvykvxxDKLcRrZ4
K7j+NBnvQ2Rp3miP0VNkaOHu3w+F8BqtAW50PhvLLuiPoWg6VRWwm8xzIQ5vykotbr6xTI5umAZP
H4/19txO37Sl+is4vfIZPD3+55qddkMWcTjoLR+6MQ1jzF6zNPYELPeb3EmNCwMO4+1/sXdeu3Er
2Rp+lfMCNJjDbWd1y8qWLd0Q2tsWM1lMxSKf/nxse89ILR/peK4HA8wYGNjsZldY619/6BTRmaap
Rddmh30p+UNiK0q9+VnV/zfZ8gNHcosZHSfKv6wE3tg33KImiP9n9ZRVHfgZFn1JN87JPb/+4j++
5O4n+GFMwVEJQtuE8PcvFwfwuk/QD+HM4O1wkt7jfDrOtnxrxl6tmZv0j4uD+cmmg4OGNdfCf2rN
Bx+QtftiuTFfpazWdWAf1tw8cX29tgO9LbswrLWDjQ3+Nd7qxXqy0QoUc6yEN0+WdVxgbqBzEDox
x08YcxAFNuqkgGWEU4xzTIXVQks26s7fZYlOikWYpiU0BqItSI6L1xlpF5GwdnZGAxLOQRg2iRgD
yRiDSUQGtnL+UsvmaNpjgEZLlAY8CqLOj/kaOPiYt/hLxQshTFK4rKi4sEFY70oLOnvrdfaKDPH8
O0Fmi5EEjxSbNEb+iPfD/noMxu4mneM+8EYi+YMgieKG3JB+X5HPfCBPRRLbN8eFyDk4JM1L0jLQ
Mp4V0FzX6RwwgrA7wEGd0JEUibm7inidF43LDG2BaitcSTVnlXhqzi3B8WkEtiDMRJ9jTYRTO+d6
4+/y3LwROixoaw5BKUhDKUNFCOEckBLh6r3O5tCUuvbDTacTpMKCqdb+HK5SzzErCZ7xEXolske6
4jDNYSyeo3l74qxdNF9EtfS2JzbKjDAPVscsF2eOdYHAels7Zb0axvie1Bjzy1A47hkgtnwo52CY
GLX0Sh9n/3mBfZKOU0OcIPOstdjQD6goremWYJss69fJUPna31muDMxJq7zXJhxlW5KV+rJqp6Xu
wL9A4NbVHUq5dLyprdK/CHCp0kB+ahhnzSjrYVvgvrwzPUdtSV8rcfEikuxSFXMUi9fpHWbpWhF3
C39qLYnfYuKcY0+nL1ODRE+UlJNGg0180uxKaGcX2pggVV1phVLRtK3wJmuaz1WaJ1qMTA1FhEcC
oiVbL1gKqchX3XtERbjNQ2WGzk0zIeLPyG6pEgCvBTmQ5GJfh11WbEuSQrzo0vKQeAwbBHZ6P2F/
LpruJmhHc3S/DHrf6reaHF0/WoMS50WwJB6zV+YG9pWvEj6ASyGuPg9JSWbnBkF92S+NXDe+Vr5Q
11jxTdyTaVmbGzMxUsRuGtwcilT4OhqeSME6gVhyjw5s1m5MHnqjzi3U5wxLT58A8RohZlRPuAqZ
4U2Zx5pYcpIQ3YmJYnyP7UNWXGjpaBrLQoz6JXxAV25yzRtwNKjjilDQriyxpTbiHZZg3PqTZ0XL
we/H2yaMPbJgtUZ9zZI8QL5Xu9YjfmhEO0ZFdFnHY33p1om/7qTAdyI2ymHLB9A/T0AP6yKqcaQt
82kHL0BcucSj3weqhsHh1QZdo02Keo7YyWjOzDQF7fNdUjaEpwEpttx4i6hTzsrQIOAtdAMXx05S
7i9SB8uZhSFjcx3rbXfTS6+8gmkToRC1UYBJ5zJIEdGHuVAHkQsq/VqLpofjKf/fC/GDC3Fm/YAT
/98X4me0dE9/x337o+valzfir7/5j69R8Il63aVsdxwLxO6lr9ExtI57ko4SMQWW8i8d5dmt1ET8
NYZLwDP/vhKNTwy8QGsYYbgz3fyP3Grf1pUz64gxn+HwMP0UxQysEWma0MTOT/LnuIroXfwqnI3l
Pmrjfvck7gqboSJU5zcwcE4SlT0pgyeZSJjRUj4KkukWOIf1H4wMfvekuWBgYgDmQ/3w+pLHLjGc
Gmw/4YWTfRz2+mUr8UJ16+mDPvE3D4IEDHd7rsj1N/iSpDgNKo7V3dhmz1mePRN68Zzyvy/W1dXP
8uRl8/P7xzjgviDNzJNOeh9IkpAtHSV2gOU4/Pt1vcCHkJxblfwHr461ShkODQ1Cxul0LBJ6YSMv
FphQEbms9D7DKsX0z5sy/eBLua8rMdY08DyjI0BOa7aEPukyPFn4Gp6hYhcPQ0aC3XgzRuoeZfq9
kNJfvf8G2S0vy76fD7PgfsBXdIPglGCnkcPK3qzELqhbf+Whb9+lfh0usDl/0v2oWCZYZyyMEeOY
9x/8u58OEg2M+yOOcPrTuU1FkFpcip2ok+q2R962cALMJiCKW4v3HzW/sBel7c/vyECCUwFQhl39
etVPfdqPsEAFlC1csQrU6musl8Pb95/y2y/04ikzYPCiOfTpzaXW5zwlUJigNOpeFkSdYJP8H726
F086WfVDVsSVLHlSnPfjylXp01RhFPX/2F762y9F2+H7rAwvsCHvzmv1xZeionT8ohIFTahZrYQu
KbsItlBXE2b7JEkTL2AEjYERsuPs9EZVVM6EKVu1Xe5lDfdlOVTI4HzoP8sG0/m/vTgpll5Ktv3s
9bbpvex5pPE5iyZDfhZeGy4aMbXuwgyqelFRKm/w3yzWejaYS4J6nB31dXFNqLL5NfPM6swhm/hR
FnJcDYVydqGHZ1Q1YgQykAK3yjyFfVQ74n+5yErlr2Qd2WddB3Orz/JyDTZS3uKXYO8RdQ9/1yGn
vNG5fHaU59djaleHwW8lySCeH1ek6+XYk+NWAR+Fz6PRtT8VhIusMtmJTRVE4jIyp2rVQYUG/bTC
OXKjz4nHqKn3ty5+FptaRxuU1r2/0hqhLQudbzcVHFwFasul15UmvsccLnGUYDSAuhgjC9y4wVSr
bimZI+7tggg9+A7VwdA74NECMwc/KDRyVRmHRLF0Dioy0sfIr/J7d8hg6LaWeKjdwvwa8t3FwhsM
8SAKm1LWDWUITdITQbe0rJG9rlwbVxmN7uy+HbDz8bW2uNa0pHsMeTXYGNTi0u3TZ93gN+2R837F
kOZZtUN4S45HdUY9zKdv2+ow5oBBmyZH4sbeDvIYxyZX3SCbsM840btliHPuVka5taAMSGYLpr7c
JxHqkoVN4NpFZIngMnWj8hmrW+PCwFJt6/Y5EzVTG3x/cVz2eYuBFo5N/nns8spoPPmafYz7lx2P
y6IW0Z0/oW5H9JZkjwFeG4uiHojFIHedQEpcNSaMVho33yalqYvPRi9FsHLjUH6LQ6EFa9OQrU8X
myUYS+tlc446cfrqo2O9U5TWz6YXV3u+47hGvh8uqMnrnZ0awX2FNu3OwvEvXSKpdfAHsB00mtAd
JU4IqgjOG1h3DBZNfoIuVBmxj6aIsGeNMg1Kixvct3XDtrP1SVtKmytuwkRk21lilpsjfI7voX9F
kll7mT4F4N+boGQfIbcwokUSyHzbylDdDE0gv03NlG3R53TMx7XGTDYpgrxpPaV+RhxtGw3kXarM
+Au2ZfvdnNhbthaOxiofnPaL9DrxEKW2c/DGnDNUVXzYptesvYuZKE70Q6ItjYxfwomj7LGOzHKP
OXy5bhTpFVmTPuMfHZxjmmzt+SDGBgOncaWNbT2s4sKNL7ASUoTs5bOvBL9Qb3H1ISXKl7Hf+Ct8
GcPbVDaYTcRCxT9KETi7MnMlMYCxi/2x0X8T7UhCQFHh0BL0LIRp8EuU3Mlzi3UW9T9mFq2Rb/GJ
+dH1jbeKW3VLy7XrKvlXH4/Jvihdc92Hwj1wFXrXcc+mNEo+lm7k8rPsmmAdZexzGE/hwhRe9tU3
xHRAyrwpJm8O9VSiWxZDRhJklpAxZnU5i5pTkdDDXBA33KfBpUVRuak1dn3WY+EvCRBeWC3+gVPD
6VYMndwa870rbL63WaRPSav5lz50J9LMcSGyZGcw2RiMuxTn/r3qWVFIWsLHPgjhQeVjtZLwLdZO
O7GNiGgJoAjOYkGtyXG1bjlzYkwLrw23ISVez58ch4OyaTg/8FvyrqcEOyqzacZViLFsiE9B719j
J9OcGwMyUWS4LMM+aOptrhckq4wph5jZVyt34NFNVTW7BIX8Emnf8HfMQJuE3hJTixYbDhj46ybJ
L0Flqk084MUWt4W4bOu5rq7M6pAbgsU01DHG9YVhM2Xn7SRhMKwKkiXXx1N3iJOHLvONH/rAaSXn
NeLok3GRhV1ykToq2siRiTD+QWm90LTOwePQ2bR4ay0xQMAsHnxniyP5nPnjVl8SxRuaQANWSvea
pY07HrznjpM715sGBrFb3kkRhUvfpUkOp764bnvOHi3i9BgCNn0mC945fsIbK2X4H5Xkwlihqf8V
GAQdSM2hHq36Sz9r8x1pM3KbxozAiiDSPndNcmkllvympWl7OSrSl8hd+opRz/DVz0Z/5ZPiC9xg
OLspSKZ1GWPZjGA5vMqzB6/G+CWx4ucqmtWRXfKF/XzfSD3amXDisesr6mWnW1BKxtaERTxGWw73
v0jP7Remx6U3z0vOtCTO77FcKfdNyYmjF75xl+iGmBmLAxql4yGL9xajJX6DDb0XSYUuDpbc2+US
5aTqd8zS7GZbxmRqGbEYFl0bpARh5zmHWUqTV7NE0gBoMNKzs3Ko9QBXHW/m6CA6XoEHTSRACItx
gRXVnY4j3lDPTmfml7Ywi/1QW8UeC3tdLCu/r/eYd/cEfDHLy1dhreCnHsbBVAUB43recP4VYBs3
NUEFUNiyFBMjO5FFvMehmvzPBdZ70t/bkhScBVbsFkbe1OIMThYTorjndkxjrOsIB/whHOh9BO14
Z8r3hLEcRmy6qG4c8nRbxbk++jMsjyFe112VLlBJk9rYTS1bnyChTsQNqWBWb8iCs6d99DM965aV
ym+H1FK4whhuRIUwhnayEN4o92WeZqtE6H/Zfr8TaZpidUvCh+0wyjCJtl5xcMhrMge0z4ZVaumq
8wqEv7Y5btmnprWoUlz2ejy6d2YNwVrV4VMWOwC4MH3WJgZMK5zhjG8MhdQFyBJuYyrCyLW0zR4b
+NyaLtiu0d9R7sFmzoxWW+SeCigtNe2MqGPd33hRwflmuxzfdkR1QrdEUMuAQYSzEnzhXcbUolj6
oyO37xfYbyciAXenTwlPxpw5o+uvi9F2wioTrC3f1VygK9cccM5H5urB8qFOwBczuRihLhATTCDV
NgswkmXDOweGQ1ECyvRRo/Zm7jh/HhAC9I1ztOfpOMiLsKPE+jnfNYWB6el4aDLO1MFLnsq8vwlH
rrn338CbzhCQHtIrT8JafQ4pPXkBtnSKaBD5TtYUYSXOjVxQXMdlGVcHjSz1nyOf/3O2+JYmMj/Q
c+YZM/TeN6TXkgy6zHazWX6FYeZszFStkraU2Pk2xVOH0nedtXDWmHoMV8drZ8Czzt3G5mBsYiPX
SMHOnScsyORW4fj4QWP3dvbJ54NmCRXbQ3b3pikXiPtwheizXVwU9r6XbfFcWXjfLIZuaPWC+GuK
7TzP2UhxanQXcyLHwsj4xMKg0CYK8IlSptz7JjF7o0nn2SaiLMhL6Z2DjQfXeQkj5zxzwWA7WSdi
0fWhs4tm2ZuFJ2y1tglYv0UMbT9ZLgPURcB/bQmz9K7H0OACDkcFVTFJ0sfjrViWWCUsh2kecry/
Nt7Kv+d3QUWJ4GHO9j6dgkc9/jPcXtmug4eJMU9bLToF9WKw7G91gr+NRtm48NPY3DhNQDZb88di
EoKiIH+g6eEnYZmeLE+ojIMLtyLZBfTbW4donoNgQPPBMfAGseApABXoD5EVw/Q7aUn7pJehW1YJ
GmmKZ8IFNcRDbreszYA+w82w1xtTmoc4o+h9/x2bJ0Oyeb5OkOWM/8ADf6vPHo3MhoE+wI5qhygk
P7UKzrUwDB6LntK4rQZnvAw0J7gv7fE+C8b6WRPOsO5GiZVyV5FgN5+3+PfXee9b66gTlJMkcuyo
v4PztCrb73VINtaZFkIs/4m4/Bev/givhrXPInkHr07+RinwVL6Cqn/+pV9Qtc+wFZIuaixWt4ds
AcjllwV/oH/CPMLAywTwDGTchdr1T/ip/wkmPbN7F1YQush5qf4zvTVIU531fTN0yaZhsPsnwWon
NxHIFnY5jIdBC+GC/7SEfwHT1IqomDpvmSYKm6iWpYyKRO0aB6CAiVUJgbGKR4zi0szQBkpe1IRK
QH1r4F8J5wk/5tI0Vvhrz+WRk7oTQl4EqnZ6iMxaw006LNlbddnCbXnxpn+D4J5caSb3Izj0zJbi
4IDXebKb/bYfcohxzQFDCnVjxKW2dCjTzkfp6RfY+tEZv/9ALmZuyRdwII9EUzzf2eD6Lr/mCb6q
JTmjwr6KDq4bnFedh11mTo6xu4XpzrwKG3qt3hmNLh4CpBa1Wva29Oxd4HLwbJwIg8Gz0Etm512J
EnqBfTs4itnhc+uXiWetq7Kn4YOUe5ebDK62dlhWB3y5UGiD6XBHGFnYuIuaNLZp6eA+km3IdOJd
a65UN/nEVWQSQPKEEXDVLtLa51EBcES0brxwbjocHJIWeP+CSjBRaymumUr3GziT4+fRTcy7xrBY
BIPF1dtYlEIj6hXk4R0Wt40PjrH0omSMyEoLSLYH1FFXemznuC/EkXlnkHA2LRKPlNcF9nr1A9mc
6ipyBz6Gwnte4dtuigdTDvjBuZVZx5dEXvOJgtGxzih6YvWlqWc/RJpu07gzyahsoQUxkbiATE9I
qOuNrvhmWiR67rumZf1FJIUDp2FtdjM1pXmHa4SpvgrfUNqjZXa8uaTFNGEx0rZVZ43wqTAllhxE
1OLgaNI7SP5f0RM9sMaMmhtcTbXOGBp7tvgqJNDKXVRY8MYAFRbfH68L5ynlCL/vR3oe2Tf8dcLJ
aKhqtILQl/mn9bbmJSWjza/g2oy6vsUDpc/OnvSiWPMerX7pJBavJdFycAzldPV0O5K2Sqc525Uc
oC/m8X6afxJvfjkBxon8fvgOHoJaA1tJ8o7s9Xm0/DmO8IDVfD3GSl+xeSGUYQ9Z4zuPTrIZ2YQ5
aZ00GMiCvFUlzXxth3O4p1MbeLIOarxzO7O74PahNytSnHBx0e6rpyjtnM/jGLn3mvSMi0GK/Ap7
4+jJBBzZARzb/jIxS++pjDL5VVh6qjbGxJKNB11dyUF2/jJO55qeCGFckU3lOmqN2Vlwr6Fg6K7N
ZNLIAJIey0Y2Hq93SAq3udSZ3cKHcyKthL/Z15aBPartkysBamBr5t8gtvx2DO7t4XlMx1488Mci
fYYgr26SQgficOGQLauINdKapdkv6ZyNu9Gcf/k802p3oRGg5sIcmXJgVKIQHngzbC4Pb/5pm4lq
CDetron2WxsSF0s1z0bQyFRXu8SE+bvN8GI8OOYEKhoqGAmRTMEs09BUVwwv6l2Pf6k6t3D6J/So
6nkKIFk6ofRsgQaVSnkvBKQU5NNi3nwo48xs7rJp0rR7wiSm+rwzG625GlXAJ8lpT4YvU0Eb+SWx
9SK7CUkM2qlCa2rAUMs6m+RcRE5jwbukp+RdKn2g7AyCiBfBDKrZhbmfK6oGDBP3okaGsTwu5Exp
/HB4jLOPXTlviq6x+VfUYHGGlnZl3iW9RjTzTNlxv6nc783LNAw4KPzIOCZfDcZF7PoUj/A7eaaW
RanCyDpq0sfGaAbyk3F07r5bod9lXxtOCINIipDEtssKCofrU9toYbD2cmyv12YG75dMPj3dt7XH
b97ljXGRdpOlvvp9WGc/yOk2TTCokRjAdaFL07wsuH+memH2mNyehaXpYwVPPJ2un8WmBUYAbQl8
X0Nz9JioCfFREvkXJdTAb47sw9kv+9ZDvEaiYlH1X8Zq1OActfGKhdEurT6Kz6w8CFcA89A9igRW
sGEZI7kmXuHsQH7cWeuT1loCjE6rubEBAEqy9cQYlhwy1ZkQvn7fOsJcWoX+qAH1LLoSW5dsLHGY
JkXQ32EuG/2Vt6H3Q0WYysHdKS8xUzzvh6YeYeI06hp7sujRsWS5LrikVpR91g1Dt/LRsONiY5Y6
cBMJJRgJdl5zFUQ4ensiozshESP/nIgo/2KmrbeAtNVtJq0DAoB8tCyxwMYUeBCXMp+KcweEY90P
Xn7NsS4e06CPb6WdXw2ertJtU2N1Wo84UurUnVuZVMlt1Lo5zCC7jTYNlBByDqkK8qye9jlRcxsI
bMkC7k6JHbYHekOKQ3XHpSO+lU4h4lU6teXGT/Tqa+y686vFkXKBjVlfLl2vVxfCVdYiAonBkNlr
n5PGa1Z5bxMMPguYyQAxL3CH9uxVrDslnroj5cCqJRwQQLaotn5ej/OUy6rOZtvqTeQY12lYia0O
93SFw6b4lmYN6JMypXtW0n/J9Vh4/UXd2eEteZ/uVmunDLtTqOn45Uw+xFfXvdDirj5wYI87FB/j
2aAZAeztbFiPbYNbtGn3y7of011ctu6dTOT0Xdfz9EBu7nRoyoZw8fcrlDfFHMxqMCcSOOjxof2d
tFF1VVjEcolwrzoBnFLOsO5gcQnZGpBwqsvqQKJ5s3v/qSdDUqoinE+gtSLQN3DPOZ3H2uEUe/FA
IDdRmuKBTEUOBtGZ1BjvP+dkonh8DipvbACo9mbWw2sMQ8aV27dBFO5tcHLOVL3hzC6VeHBUyIHx
5w+bR768TiS7bzi0BntYiygC934Oal1VsX125AdoSR+s33/U20IWjAQlCbW4DiH8dJBeR4EniFrA
Y9YdjYuyp/R2UH2ABHbVofVA3v74eSQWI//HCtrFWelkqI0Unm2bE/s9qTi8/3kFlbhJkg1RzlMV
ojB5ve8/86T15rfjy80KFhxB+fFOi/WxiOwuaDp73xBEIhe4OFL8cKByA5cKVBVYkL+11ArJn3Uw
bfXHi5RBoMN71tHqmNiwvF48VWkTNZRn7p4M9NmvT7MIOx0+Mih5uxV4CmTyAEcMx6Qzef2UPDSH
Mkxadx914JljUiZbz/9QvPG7p9BQ+pgaAWe8wWvczjJrR+O7HJkXbsIECROO/2CZwBG1UEXQ7dBu
nryxrGY6jH++szfDJiE9A606GVUDM3koHcZFJ5ScPmjp3p5fnOmcJnwtJNc89vXrKxMZjkPu2nut
Ct1vRk9g06RLSpEeieC69EfdJK9lYom8vzrfniww86HM4N6E88GbHYHhS6JPgjiFrGd3h0TVHjoX
wsyUuv4HUtPffEUWB9QmanBUMKeHpYdbJI8qzL1q4mKJcVN1mFompLk9A+BzB6fmVfPn3w9Rng+x
zfmNaZTUyaaOieDb5y40lrKANZHrfryl0flwpx9RtNdNcgA6gZTJPubFv9lp89hV5zxhWtsG/iI1
CgdOpqfnN0JODSGecHcANymT1UBdx+xvbC9kLVW4AYS0aS4qBpaR2X5H7mZRdU4QU6/8zBUf+ZO8
PXiRZ1qoBDmRYP2dShnLxBmSkYz2vVkAYS+TMBEPqdK4L7GWYamlAWX9+7+E8Xbvzt4y1JVAkfDc
TmkxUQ5eEnLH7TVfo9ZVvkX/gAdr991vDK7MWITzek8T46Lu8/pBSmcyVlYSqJu6Nescf/Z+qjdU
Scm2G4mh/uPLgeEAzEl4ahan5BHHfIEH6XUbT9Jn1xeTT9GtO+mjETGsx16sTBbM3z6Ccd7sPUiF
824AymGJYv31es/XSTsX/eRWSDskakFPweDHumSZqhlPf//1/+5h4EaYtGFZ9dYFFzZHgCMGsTcK
14OrtCRMRm99uhxHF3RJ7z/szU/NN0NeZBs6Gi+OsxlNevEqi0wzRBvqI6lFDo1llJBlvWAj0iW+
/6BTWyyosByXc/EAn5Er/bQyIpcpUa7wBiqIJm6vdHq4fqn5bYdwHv1xexCpBAmxIxuqyxAz+MsF
iU5gyfM1WNXqJiYVNl9oA80S88ZJPEweI2xdc4GyQL2sjY69HO15ndEcH8PUurIKquJPD+Kj+RJz
Ge41yJ+npRAsd4a7RdvuzYkR9sDQ6FAwtd9GOgGh77+0N5ufR7EGbEYBQHpvBlRdpJudVHGzb3AR
PvPxJcrJT6qDNaqM6jAnfH2EH86314uD0eZagyo5q818AwLy6a9UToVl1I1j7108gH7gwyP3jR0G
90dAxPVaUJ16yp0vlVLmBxeAebpE7JmkCVnT4snz0MuxXi9GO4fjANUm3RsGSNK00lPfxWpjxA7a
MpfIpv2/XCPL7JWsmDejuoCNQeRNlOzMboTMQTDAeKP3BSjilM14TY0JLI1F3/DnyWMdNQVajm3P
v3/lEeta8i+Rb7gLoCQxqc5Iw7t20haawby8SBqlehi7hgAl2RB7tzDdFqeOQQGNtSHz40MGcASF
o5bRrA5kCv2ZoICsWelGVlwPoA0oaDptq0jXu8K6T0O84RFaBIpdQvn3alMnjyTVSRbxnJ68SbsR
511mewZsNxxQVhUCWBroKdkThWEsbZk7pB/2RlwTqNDXGC+DfetyqJ6sKZ1Z1QQ1Ah71wsiN70ND
rtx5qqXsl0CJGQwdoyy+kqPiz55WQ2dzST9C0Nkg/dhhK0ZXVNYT/+9Ue7+KT5mFIC9BPtc1tWCv
xWXujM+g5cmwzIxopraOjQqys8jX1I0gvyq+gqiUk3ES1bK7buH/FCsYRezuyihEdlNNMFpWTd8Z
9YaJsLrJ8K48j1y3ym7gIbTfyYTjWwwQTqYfllv29uemNmYoaiCqY6H0hL/IV3eenIGPeysgNjOq
NVP7XPI2JYhGDzaXZCR7blwx8nhwEJCrbooBwv1idK01/EX+xR4mHKSwwSrPapX22q0i2W9a1tnE
rRXoMAdqQhERfl2Wg3S6GwPJTbvKWC7xFf0qIVrG6A1iCYPQPpOyacnu6jupLSdRCnJyzNnaZYpY
QWUpaSRMb0i8c1uGxnAWk38acq8aMGqqJgfT8hGiTVuFjNZcMJ4FZYQAoJo7o3SafEvQJwsM7S8Z
I1rScDcc6wAwe1bfFLlADbHLFG5vuJ41HjBoVxiXk2iknoNuCq/8ScJsPUJwTt7zYaxYGXd2ajpP
SRjH4bolrRSq9HFbuTNrj/w462zwrNR/KvGhIk/JwX/SUEbMFJRbsUZRC7di2bgOq6j23Znvlju8
V7OdMXMrbfu/ICcPcqPgRl79HM3g2PwUOtZcSEQ2tR0Z3xBNjXRGYhvg+YXAi2qnSE+clsfrz3N7
QMYY7Mo7d5C7TYtMT1S6IXBLbw9QjdimhdCYNOSjzYu1Q2lbmzQwo+S6LWs+iKGDnWxEbrbktxi1
euyVZ2kSoMfJshu/wnTus6Ny485F0mcvSUJNxh++xiRjDV/ctK9HQ4ACxyO1MSbMxuAV3MeMAeKK
DEBg8FVgM82BGWp3lveVwhwx4MJBasUQN0+k0NJFGMLbWHKEO+k+b1rQ+jG3IBKAoE0+kASEt32h
66QkkaKmOh+AbOplOvy88f87J/1gTmrNOooX1+8boevXpzZOyog59ctJ6a+/9mtSypzsEyTkuUH5
KXSldfo1KaU0/4RMAydBpqj/HpIGnyhQsUxgQMoGPEp9/hmSOp8gSs9uezMiRXFp/MmQ9HXViNaF
MStje0qrmUNDpfr67pwgofRa2+MEKXMmNGWi+usG5bgLRF63H/j9v64Sjg/DHXb2gAiwcmfY8/ph
kaPs3Is7+zoGHn04ou8jcsX7LOkoIjEWhE1Lh/EUzPj/i9/kNxPV3z56diGHtk+H+qb60jJDdZVh
X09caQ9l0DCn+Nnxe/3MR/bnoUurE0HKFT1xmLz/+NcV2fzNUfuYho6FHOglENXrb25aSUROZW5d
54VGrelr8zxa7/pJ7JNqfpwq/I/a8ZO66NdDWSoM09Eve6dmDKSKhn0kAvPaYUqEHti3zszCpcOi
bQzuRef45/ZxUtcbPedw3PXddzwtCUHUXN5D7cLnEd487oAmyzRiQmf/BNWF8zskaNk4wNKdx3Uz
F3LRCoOjSeHwaH3Qa7yGFX5+DWgtIEKYx+mwhl6/O3/wLY7d2LzGNY210ueM6XPS2TZ+yz2UJ1jx
QhJvv7//i0FQeFHR/npqwPYAHeLBp4E7rqZ7qXIawHRDGnelNtNjvTJ+ZhBYc6xP6saxmRw7XhAz
wIOa+0FZ+3Zjgs4eu2giI966kskgKLM6U8a1q1HpEBQuHsaAEXoka+MDc0xjpgj+u3o/fldMsNhZ
s0+I9wZ0I1+QoDi9N65xf1c3moi5EiXR3vkitCzKqsy2n6RODRfpDHmXdGNslmOu7VH28f6L/90X
R4nHaYmWEYj65JAwCSEPkIPo1z1i6XppeyElodkxCiOslKb2/af9bpN4HHvsS/6Dy/nc6b7oZA2R
6olmSfO6aQlZKEeyT5d2RJvUe8xAC5irZyikqwMzZ1Y5UfTGRSEDRQhbCmtkYaQoTo4UhaiGZb0+
lqQ4qQU/GQSIGqhtSujgycLxSePAFEPv8w+a5BNc6vgDeia/n25wVdCDnWyRNI/C3h8Dg+y3VK83
xwb3uG5UV4iHI4099wfOvZEXWPig/lEyAQpgKF3vxFhQTSUZ9s3biZFxszJCvQWzgXry/sv+zSmI
RhXtHh0iTJNT+ExTZi9xEjSuHbqqZHF8zYZg1GHooXFXz6PQ9x8436CvVjbcI1Y1dy4sQPhIp08s
ushM9Wxsr4/0gmPtHyJEewoDi7FKr1vqqrFcatowCSnadJkC4A1Mom+TPmPaa5Ujo10ijq9SnRPg
CBokyHApxVkTx1fUcmu40KERcrTSQ9/DzOX8WNebHl9oGmn03/9WP01OX27Ymc/I78w0zMZx6I3n
24RPo1dDVrmu+FvLQIxTs0qh7FzWVj52u1LGclimnky7leloZNYxXgzjTYB8ambwAyItR1zMlmZq
yrVekEwrSWWePWvanoxgDJRI4w2dkF7amgIG1vGgfRFaEREJ6yFmWAwRCfNLzMzpagDa2BlpO/Rr
rgCX/I6U3ErbF+U1PqLxwW+L9Bz7o+qCwCKvXtH96P1CmLn2jSYouzSqMf9bz1qGqtQB8JTHaRJ8
Phl/H51qdPcEq5arpOP+RpDmFGR9WKm4qvW4gtEC9suEpWr1lePFc6ad52nivoczPjDR9rzbIKhj
fVGnEUGZTE1rSaJghC8u/LSxWcIO8f+CzNWgZSJCNdtNauroWPue1HWzxm/hjARp+9yMesBMIcM9
9nHB7ThIo196toyaa22AlQ2hvyudJTgm3uxFHAlxBSc8b5YqsGMiddMhuIcYzrWbsUa8cWZOuBXI
D9Y59M1HfaAHL4pPR4DhUxvYlAmlz2lDCchBLBkT3/ycXo1eS+MQwnRf+m2Y2wtF8+6d+5mX9dzM
Rmz4YjmVUMAF0Y5kGX52rao+1xT2tptorIo4W4hE+Wd2lMQXMgu6v31UQ9UiMmN9qydps4K6EV00
pt1smoBI35rZ56Dr0zdQ3GRvSl+tZr+zvyAeVZB96naLB1W4MSereiyC1vmGVx7mAq6Iv7NQ1I+o
D0lvneKoXOk9P88yDslJbyLhrArDk4zGokK3okVYqv9l77yW40aydf1E6IBJuFugLIss0YvSDYJy
8C7hEnj6/QHU7DPqfWIm5n5uZrrVkopVBSTW+q3yglnTZpa7/ge0lhMqO42bZ8320pzEDa/LBStx
QRGkO0Y1PfQEz8+1uytd/MGEX8ygRQ5ICSkRJv9vmJNpNyE1uppBHfyszdTMernhN29aMhLaQAcp
1SC7uZ1LjxrzdfhZkMTUec4XVGmwJXoM8MVpr4n31mOp3XdYzOagJEzsRUGd47ZaOaOStMIhHF2f
c8WvOSs+JFKJR9v0QWCpAkwxXCBHSQtJ6BjU1wRpVuNoIwEFy8zE5VVtkp585MhORfwwuN7Sh8vs
rHsvCXBxqsNQ9YXHaVRO9jsqE/91MmETugUO1xlgdDTBOeSK0t+XNI93Qcsd6oUlHRQN0LO9iU9s
FMjuqvJaeaAcBeQlr3LzudXt9TfRfXPbA0VQoTpS2RYUwi/jnWH0/Eq8qJVBSBl8ILH5hcXNgXw9
mw9Hmjypgx4hQhfIxMiuQ9VyxKAPBaNpsfX5bq0eCe3ioZ6izLjfzkhmOO82snmIuhn8TVR7iH39
9aP0JVrBjmCZgYGDn7YcBuBzPLTqvmbsNJEWpfN9u80iOcSa/FSVaIbjeDSuw8I3MiL9v8xo7p9H
Y8GwuKJ8Q8q6YVGL9LyJmZIefGs3r9PjbCKnwjzDm+KW5JXyZOx+wBFizVz/6QPJizOmTz0f7feN
O8ce0P1oCuDk1o/bL1kO2RKqtJsft0FhydsKPD4rnHdTMd8T68FXSzbdXple9oNMKmp9EUda57rV
9Ku+6jydOtKvnSyA4LiM+O7M9aet6hb5QQdwuSm2QKsYwusV0qWOufkS0aKUkg9sQrtEq//2g0kc
a9wx57aTYJC/Ea6aPODbVkP1F24DzrCOKvmS9T8+lh9rHX3mzAf7Aq4TZBFpeYtvrHFA04BxANlL
W7wnQOzFkccOP2BjUo8a4PykyL4pjehboSWgm9V2C5H9Dww4KrmOQTx5+p2cHjwxdT8Kv+M7anCo
mtgSftAnxgO4EjZnW72uKnmCRtOYDQaDFcV2+KavSILcM2+nvlij5jym80AXNGE2/LTjB/fNE7df
L0+7KoyrHq/Idy6GFY8ZXcRrHoK6OyBNojzLJGIHNByUJLSiYAvcQ3jww0Q2FzAZQnxmPULmVzWm
7nOWe22x71sdh4Ppc40U4FXvSTkxlZJvxPvfDoG8sNQj1DifSpHjk3BWfSPB5NxwzvryGBm9MFvv
+qI3IORo5b5suBnjfntqI4tvNUVdsit4kPM5TIygfpVGr5vaVCFXfJerciLXC8SWHxLDGBvorZQd
P8l2JQqVgTAjNlyvjYwDg845Dh9EvHF37yto/LNXr19Qhh09P5h1RE+cxJib9ovyaadbtG6/OP2K
OnoDM5A5xeUTcLP9btGK8mxqq87Uz1hDhPKM58mSfMiWSRR7wDnvF4QU+c0XJ2640VtjUki1uG43
JTNSKk4gWUO6bwvvMmnQMajNnimQR4rH0a0HEyvt8yqMfEZNydfSr1PaQrFT8TExbo/NedG5opqV
5LG8hPe+2A2+FNPTiD4yS1DigU1m1ehKoo38XTbRQ7+T64+TOLyLPIWRw/bL/UqBvX9bYIR/1JfZ
inautViHoSOlk7idmOMozbm5TDSaDQ5uaVv0g1PLwAWOiThJI0DhaXRbJBE2QkibOmH7UcmpkmE1
CbBIDZfzu1DrycLvxgWh0HAWSLzOeVtr9R4ydSpuSlw45b4YErN9IgCWPGh0pXzQy/pwIWR7PfsU
TM6xjg0OeUaReF3JRc++kpRcE9sH8HEWrYv7mJmcC+vBKuNVfbpdu1G86oU3BZVy0/kbfEX0sF2f
wLHRMQMIOI5VK/I7d/C4RDx9kCdh5+NNEs/S+31BlFPp/WrcMR/DUo7yRLmWvy9mJPNg8SDD61Xx
oQfNzci4OgLS32grKFd71QXnnZbWIb5RoyILq+Ikmhec3bAagBDSziBd0vUNaeT8NeQx4hSVYuK/
zQxCYMmGieldIALjkjOebbDraWcUMXeWi+3x0VwzuA8AqOp+yGpOeys1PtmuuTywqXNRfzCI/cSh
vZ2AxK4hP64jlw+7p+uWx3ef8SlZ7sRtsz6A8GzG1jyFDXkGXVDHEsV7q3loZvEu89NmQ89tZrUz
rxs3s3osZ8FK0LCqkes0M/ih9k2DYaa/KJhM0WskgUplkO5P1e7TaHgIb/thrJJPRpfp9bniGL3K
TcBg09uy8OSvudp1g5ya594eGEJiLceVOjXpsWrU+n5df7oXg+k+DZ4qP8GTfU+0SAtzP+tOVAno
gUsOxWVCvfortnBBuSaufItsgBwDsMUNrHg8ZmnDE2lOpyXsgTx9JpTZec0z0Hs7pUglqO1pUUdt
yGBN0ayM9H3XfZCMqjynTZPdWaIzjJCnZnlms1enymjo2iyaprqLaqv+5auCeWGjN8SmD5ad2Xso
hrtev2nXw/+G5E6ASOIAmKkGUbPBFFVx1mpE8xUoG7LDIpq0pzijBy6UZcP/tr7Bh4TPF8m+rk8B
ZlwOHLnRnms4DNG46rFNPBijuGfCUy1p66QdXLZFeRM7T9Za5O4nq7l786ZHC1Lu3KyZD0Q0cS+o
7WESJZzbi01I/s+aGZOni9/4+2x9hhtaFr1G3qrX2xbDWI+r5gabXcOR13Om1fiDowt4GqW4SLZv
qdoT56khw4HcVJ8sm36NGIAcdqxcnNnB+F5x3/P8lCuzMZQxp9Wmmx9XV/t2bvpZzuFIpYS135QF
ZrHOm03ke7el9NJyFzXAV5MSzRfC6aag7jn3ZMstRPw6Q2qk5SiS7IMTryfzstQ8gdjtkpNpJ+lP
MTowJcQjcMf1Gkyenbd4uz4mjBaMROPJXOZUNJ9dd9HdMwub6ilbnIfAGwZ5rPFgHAoyVDx2ld5+
h5sxnj0PZRDvmFMJnIePxM0QaEN0mGwSpcODxSE37jkBsd5thGJjK+6HJV6Pg21kJsD5lxMTMQhK
VuqHOC9db+/MvXnglZPnRA7qRa0RCImY05dmiPNdxx3C6cy2sxC+YQ5u4DqlboazaLR7qTk43xmn
K29vSUudzNjWvg+NZf9AILz8LJgqf9UkDTBuT0UcMFeZ9Nt3+q3BUHYsAFfe0Eo4cjdEUZEQVVhl
7b6tVXtjWyq9pi4Stjhz0s9l08dPhN6OGGhKkg7yztaP1KTMV99qoheyBvLvdTvzN9mVnnZMypUf
3y+VxsZa6AQcEIaiyywgu8L5b3LbR+zov2V4MKH+EwLzfxie1xQtQJW+/8nvbH/oN7/j2n+ZAuEB
QDFo00rl/C+/41l/YcNFirEWu8EDWDATv51wlv/XarcCy8GbBvmig0H/Jnks5y/+NpQb7hpBRbb0
fxTa5v7fgGpe3kJAveHokCB/Qzm90aHCZo6Nk+fNVUGYOFUBEjAFnGBub9PJIo8w+jpXFBUESBOT
F31oSE/Q8eSkSTxcrdrBbiVH6wCRakR4rmzvPiH+/oLotXimUJlzE5j13Eb9M+E5iiaCoX0nZiGX
6U7yAb90pCK/boawplxnuZFl5Ye9usDqdQATM7BcpbeMM2pdxazG4TetiunX3qm1n7ly1Utu1aX6
uSrE3ewm7cR0TWp3L0saJmKVXWBrG+/ojFHFVCriPgtibRDXoUcmszOTmspAuphXJKIa983q6SAt
gqz+Mm3FjrFBXQ2pip3ME+9rkReeeen60eNjqU3zZKB+uM0aYJ8hd4hbRYtCHYlHF+bBaHURRF3+
TZRLdYlXawoFLWJnS5G/yawjd8SIxE7DQ8lUZ02v2y4K0GPEZ9FBHZAl1dxHPifoUUWs8roatS99
V6S7oVPqJdFxaxCeAtbTLmPrvkLSjMQiOYoNhuAYBlOVRQC/0WaIcZkKzU8U4kL1aDYTmWyhzodG
wFQ4gBdfNrEUqkHj+cMH8+FK2VxEfo7IJti25g9RV9GsqEBvFczYsmYW7VCEAX31HbOQRS4Cpi97
ZB33Es5iht2W58+mbvrYO7Z//JCXECLDWNQO28i3meNsa87d22YVupv+wgAGQhu9ZsLj0WCvcEY/
rrFLRUIQ1m57SH4YzAjl5Xk5aJDl0htp+93AAgqj+ErLVWQ+4UpCEdFTq2slPHcaVfBsEb0n04Dw
nYWtaoUQNo2qidEHxQDxpV2ANJkNp5X4DvtVy4GUcZ3bJ7h/pC9s/+T1jxEan03AE0fEYexs8qGy
nafcQuw8t0ZlEY3F6rDqIz0+980q8o1rNuxt8UvzhX//vQ7ULVs0Pnw2pRrbTDcG8E68Hj3X68Sx
ZU6BATF4LZu7S06K/7o9E8magAdT2+qzimw3y7fQ6HwMosHU7710dG63V8RlAlnGvowmozC4NtvR
5PPd/FGTzJmbiWBGCiImE0GElIZ41+eZFXbD553VisC8AM4FwQG+kma2eIgzxMS5RU7qObVS0j/W
xBAGMZMupCC2ihUcWBnNJCqcz6LPZu11WX9Kml6G+ITcgu4jaFJ+WLtx2Lc1ki2uviwQORV5x8Td
ORPAT05N8vJELCNDI8qg1VG6wU6s8Xp37Wef9dgBiJ9lzb/7c8qW5PlsmWs1CWEX9TbOr1FgHxKg
DWMSeOjmQ9o2xa8Fm5YTZI7Ga1WGCWzNc98rj/WANuriGqXCXNfkKlRu3tMf7ZsLyfbO9KhPgHAj
LThfLK40K9TrgXUR9W9pEHbgo8byBurQbW8ObFNrx6AzCUsYyioGSkTtc3XWuSfzWQ5QTDnJjgZl
A6BpJtIVkUfzpRdDFx3czFRPI1fxMZu88rAgCQj1MbYfhrTvvmcURyET4aHzWviFevIcDa2TKbmw
TTlRI0EEtXZLFBUl2GBjRAAsNTaIkN2nsHa2jyOCWR8VzIkse/c0wdx/bxtm2b1R1QyUzL1s9iaQ
6zmOVx6sWj9f8niiV+m63q0ztPXIC5bTp4m40D1ouEnYb08UDsuF4QelFM2Z+cc61oVHnankifGw
rgSPlHA4VLnnBWXXbp6YL2Bd7kGb5PyT7AjrJpJ9espGz/hR2O7y6sUwwAdsHNltK530p9Wq6Xmw
7fncUJi2n7MCm1uqvTDyy9fEFN2uavO+xoXh4fNlMA9MRFO3hqomfk1VBx0x176K9eUnLErOHTAV
3cWzJ5cizsydRVAukfVlzrPu0k+QFiF9pMZ5oPD+rqTpdwccK8GrVW/CrbAq3FLSiGZPlj9t20/E
fvHkWODVauebqlfetZi0R6NEfrnXkXbIMPfGzgB04DR/WISVnEfdP/ajow7LaI27rs2bu4no6CDX
hui+GiWnyewGVao1w6NRVW8WoyDhCX63xEegL+u2ySvdfIlw0b5OSSGfikncJ/bYPuILjYMp7ozH
CLHoU+X2RMoNqvc+tfDBJxwWzV6PE/0tNid1EZH3vMSm83kgx/lYK7uWOHbQw3J/kBl8GpHsceNP
J+gjIMTGvO/oog4cnG72vtAT/ZaskyKcIwKLHrqkroE6XYKzKZwIusySimWRsD3aKPVK3yVRMn2N
GlUWIa4kOzsQnjWUp7kFHgk1QxTI7do69JTeP5tVjtwJkTM6utTSPw1kCgUlLtYzOD5XNbK/r4rH
+2UqhuHam/pXhIztXdMtcx+A+zRO6FZRf9s5S7YbsSw9zb4mLjNw2UNuOP2vUSj5dQasat9Vrxfj
Q+rIKL70JMSdY/ChsGnlG+RU9MBuGu1yJ0c66hnqluwxKyyIbB5dR94MnaV9krJ39p1JrVgwu+XP
op9AXZc020f2bD5kaT9+8VIn2sUQZvdskPYnNUyxSxxjUrYBpGZzdbUov9Oj1qx2yaBrDyKv7Z0r
hmnPx+UGo3DUTdOV1dd06EVo181LNDT6Ta7L155H4j5BoLcDTvhimPE5I/jxVqPG6G2aYrKTyGdC
ghh1BoVqSXIhLDD+ZHn1cDe4cu0aJXbeNVnsdYM0HXyiStxOSS94h54RmgnINfXC5tDz8NMAeLhU
9DS5LSevPrGBfiZzxV1LNUoYt1qAg/X5zlFFsTPYRjkLGwpJlOPzpPDhGGOBZblywPsPq2mHKCqz
sR68WDj3gCz9Uy3JPQxkRbxRlyV9mC/qQBz6eFdL8vbY7l4cvSXlQWrpzrBUE8bVbB/8viyfWBfH
Cp9GVmAgNdKdAk3v9o2utGDoHXLJ5i5J7kslrUNu6fMz4WbjZe4s/TN1eBxQTlzfcQKNp1R1abfr
S//B6gkra6oB5rM3RXOxyqV9TOyyoKCv6qY9+Vnk2yVTbdwMIhseaAvRdzJyzl6febc1iYgveldE
VLOWw2syJG9ZVEahbRteFMSUTL4QtEg6f6doA2g7ogSbku4OPTYD4SfeAZaH76Enit0JypKAztBD
wSQPM4lW3Alln4eNstuDwMxHdFwCe9uiOjw2k/BeG583PjZKPkVZ7R46krAyTMbGdPKyLt21a5a5
B+eDeNR4TAiUgcrJEtK65ri7UG4lLKjgebgoKeoDzJOyDvwZdUfeVgL8xnnzgxBP55dXJNOegnh7
OSV+X3xvXPDRVS28L9bRqqGeMCjGGZWpwJMcFmXm7FOtbfYZ3uHQG7zhbmoMcxfNRR8ShDaSWeqa
lzwrxyucSGO98HzL7zAZWwkgpK/K+6xPQetyu34cShU7j4WvWQRJEPEQjD1JRx5g7LfcMPX44IM9
cgPpzII5wnDSSdVTPBbqtsq7bg8166swwzrx0DEG3JmgV5y8dNm8ueVY1USXZcxYwv8SD0b9uERT
1sAGJgf8A/MtNZD2tSWRjrzFttV2Q20PN1Zd9BdltPORLAx1b9h995xM5U07tZfGW9Su9c32U9nV
3XfKXfUj4jB5Q157BEfqvTKoTQe3k7vRleIhI1sODekIu3LIVBkXN7hakIOm/rLMYOeyycK6qOos
KE1neRwsvfmmKIOKuXzMAo6gKgH7KvCZyoqW23yQWvl9HlV3r/nz8klLFpnu4ya1h29e3zw3w1zl
biDTQUTmkWopC0JcOcc2sdzH2iiIRihUcqmK1o0IBNDf+8lv7pTNIJd6XAvnfEojvudszvce6mf3
0TdRhnxOS/5JToHEyXuPDx1hNpUAMAmh3UyfoTPrUFjSi9372Gzae55+577kCTr9G13gn5IU4ml0
lJoW2kxjbQoSf2/Fjv1pmOmFAJGTEjDOYhO108SkRt2Fk5LGv5V1/alIWV9QoOuyTWG5umBU+Ju8
qUiAtmydxtyqlBCtCUMxZnH7Pdd69HNmPXxPCl2Iazx6A8YD6VjRjG0FSu0uszMyDjaXrtNWEJ6g
74CkmoOKUJowOGPSo2rMawZAmqYixjZ8Cz/0WLd8FnrRL0+mo8GFtQqiNB0GxswGWqe2x6l/6kjz
6Q4Qp8bUhRV2C/F1YZ/Iw8hTLHYx0mtm/ZhdJF9DKErXQhRQzN0PLpnqFyLx6snyYyb6vu34/Zua
Uy+FUrcxu5G2np06C5ahRQ8wTMQIrNXB3dFbyaGZ3yg/iZrovyPcsaP2HVbeL9suvAGC/wTf/H/E
oCva8f/kM+t3gP1GgNRg/8Qz+3fRa86EHDmdXp/seQ2QsNMM9GKgeyI+/+sX+lN1+vuFaHZnDMBn
ignsT3GZJ9ngWrI0ThtdCDgBa9dvynLuPRxh6copxbViCdliOv7TV1/1fD4KX7F68v4uOm3IUnH1
WdX0JzbmszNRgZaiGmJ+xCdfK41XdXqXJeCDafnXL278KSpc3zupSyaK17WMnaLNv713olk1uldk
feqIL22CcYphkN28hczOOtZmYTi8+Y2k7+lQR2QkidsMuip2i1MslPG8/UD/FbD/G3iT49T5lwL2
T/Jn/Kd4/fcf+SfxOm5e1CkEUm1K9f8FNw3E6zYw5XojYT//I+bL+ctcG/GA4igmZDHlIPyHgt34
i6y6Nc9h86g54J7/QcwXt9Gft/NavIEznbMUyA2Ds/k39WPeDSQoDX56n+XI+nyABV0R3ozg65Mf
NUI8CKzBHTuoXskDuXQcdME0pk6YR/i41LWlhZj4b+S2Qdfj/rEeE6/QCvXZ9kh210OHPFb41io/
xUulT/c9dNoPCikmqCa3q1KgVCOB2jOZB+KEUDGT9e5Y+yLel0mb0UNUGb+smDhKynRa75u2wi+K
YpwbF9ElUS4xmGfvFo/kRUbHGE3+zvIL/VOep+zXleUMQwA5WubBUjQSe4cltBdX1755CuSgtFlv
K9SCVycZ03O6LNktit307I728HWCDd8LvfERv1VO8ihdL08gQ9R8Pw5L5O8acyrl3mp4x1A2C2Rc
1xbNztdZC9qIEK4xZc+MJ+dbOo39Szc6SXa1WafJUmjcT6nUCTqdU5WkYYHcISRwlKxRRJY+oIdO
veOTa/d9teObmN+imXBZTfcJ6p4Jwn7CTUxFdVdjgaEKMBnP7ETJZZmUeqNV27CPjlD6Oa6sce9j
6atC3chK0napuAC7Ta3mMxYyipTjNgMCpiPiRusqnahwG0tUWEYLGdGEaw2BVQguiWxJTbQsKumW
XWZ3jFRO4c5f+mFunXveiamHZj6Waoczh6ohfUDstYo7Sy1LfrmyYGuJ0/zUpWI4sEYR79SmRO7W
ifvQLkIhGCNIYGcii3ug90vezLVgli5b44H8qWlfjaVzEwl31gIpbefHSv3tFDfNla77BXHBhzYv
Js2c7oBKa27FJt/TP7R8NClPKPt8IBzP2/NBiAYwkrKIe5GvQNxSpegQdQtEowoS1kvKp8qOxS3K
WX2CpKJnF+WfISwBI8qn9zB0Md/VYozuU9lUxAK7iASbV8KCXWqfV03lvMkr5Sa1tJRyO6xpcVff
ZJzsyFuaOPlRtu7cEEDjMiYW3lxqtyOSvW4dG+orKd3p7biqQJ2omt7ND33oKhWdGUTns9p0pF1t
UjiNTlWnUjcjH//EFFVQFGrMPfHCmzRVl6V7qOI0xQ2G/D5M2pE861pGJXd25LmQ2c2cIi+i4xSq
HtpzvF2WdGhJxRdWWCO7tnYNnQhGqG9sWrYxa0R2wLLJcijdOyyI07VYCTmZu8MuiVnfueKENqKl
hcCjHCq9akhux8O40XzYFSDqypX9M1cesPdVG98IvXtcFKDtgz9o37WNVOw2gtGj+cu+9rXVLQfK
xsv+EA9z/aYQMorAW5nLZfHMmmy8RlZHfhE426dLsj9xEs1PovVVff6toKMzzSFsnEzZ81YcYVHv
9WvSxMuGm1spSedPY26SzDblazifJHN15zWaQR1dRxFVlJkPoprWsGeB2mufxZxm9kA7eD632XFR
lneTgX7nO2/SGOK2RBHX6iqMpY3Mj54XdfvCiNEYpHxXNcoHcBUTMOtBo09rPFhDUuwcPzMvQH2U
X3iQvHstbda4udVA2CwiRV5MmFKAdTXOvsnWzd4zvdde0JaNXzpIELmXtRDca0KNOy1brH1pOFp/
lnEswsIa2OWdpIvlhd8AGmRQqMtuZOLdRF3r4Si9EZ1m076HLNRudGrLCzHuFO5NnIaOjtXOkbEV
kF83nrRWroROX05xj84B7cFdXTUDmdcoxJ6xwFqv47R8FlzChFptwXs+kNvJQRT64NgpBEUfzWAC
SXt2/QrQq0JJvC80mxzyeg1vq6JOXAti4RH5Src07sBo6zuaQJ3s6LW19db26g3z/ogKy0lhPIyU
WLNwHPW+C7D0qeGuXJUhy2x0jyVFfhIJIL3rD4bCAk+mgyjmZT6Vltu7doZyLyJQiECrybvCqPyO
Xf7vPPXv5in8VCxt/yo4tap+dn+rvTQ//tTvkcqD+fWA9GF/cYORasBI89sP6LtbXZfueFs46haq
+o/kVP8vi9YXHA2ERJHl4jJS/2Oksv4SGMtsFlm8Qj5/838yUhmGua6h/7Qi6Ux7TFIuoUb8gDrc
9J+bi0VOcNmLSr9UulYnLc18wtF2yqiiU9obqtnnwgJgn62xkQe1EhF7p+mtn0oVbgd6nlYAc3N3
p4hx9+tVsb98VkshxKvhE7ewmzrjW+yZ8QsUixumsWN/HoXo71o97u8XWnajQ1pnNlILJBF38cR/
DIHH/ebIszg/yT6rkI2ohdIN+6GQvfVNm0Q0X9DFIiEXjtnfjpkvqhcrjwb3tlvaRQ+HwpkGguNL
a/iRLWuaq9kh+3BqPfAzkvznbiIBoJt3ltStEI3r8IU1ZiJ8chhL7S7nVF3DAUrKJHO+2yck4KUT
WiYtKHQaR+mLQfFfEBOIuYQyzchbQzTQ/aDRu31yEGedO8D3I3LZHwUa533qplhw9BZPxjia5jEz
UwpDrfzeyYg0RVI8W3czh3u565WVnvrK6mUgcQDte0N7Z8ZTCPRQgp8hlHCOV761B0gCvBq9ZNyR
XNbaCAS17tHQC/tu9AmoNPph5TFQmxIDtPjR61J67lPj2tGz7GfT4zHRW8jTusYuLkUnWA5dGWVv
4ySTvWZRMJqjduAzaAAnB1XdOH5dXPrG5bMcyimFsCcWhEfIPF2wE67NpXGT7N0UKKqtYpHqR+Rd
pAEZiPN7SXyU2U8886el2pEmNSahiNrs4M1RdBJ1ab41izWXwdJpy7NfwLBSejm56Ulouleg2/CG
6iX2XJfTdsB0r2jT7BEWd0fCEqEIz0lsV2VQZgXn83vcLTLmm2OysO0ChXwnQrNtxHWhWWGv9Ihq
IZpizoTZPXqgn3uYHFoq6HHNwtSG7xF1W4aJ4/eUvPQdfN+iWcjkbXPaF0s0hlJ5iPg19zmnnxGe
6BwP8g7NdBbgq2Jera+iXdpwsPOjUGXE+F8h8Mq7F01LHhSJ+oHkZQ6o7PugHGdsUdNyIFMwOkQ8
/onX686tTBLUuS1EWKnp58am7LSHJLhZ5wSklUa37zQGI4CX9EaQLXUAk08vGk+Gs95ya5pOAds2
m1+r3hPocyEdwNS1EJJ2PNSwQz2SJSs7E9PwDaFucbNaES4tJPJuWUp9L5v5SJ5m2IlmOMCZ8/lo
7S4ttSqMW83XGDCzJGSu/Gkv7RslTRk5yXVDm56O50ZIyDZdeNOONPT4trIVG386N8c2g+dNtS4w
6tRAG2JHoZCZcc9Pn10yWAa5sm3NmcTn4SdE1LzzEosPh5vt1DYrPoxjvoqX/lS3LWUa9hMK6sec
6XMxoqMvB0pSzeU5dXrmqs6/cePpsfPTM8kl5s7T532c8enHDAbeKF66tj16s7rLTA2NmT2gwGuK
fj9GC13hkXh1aEsJJgxDO6MsfhZCl4FZTQ41X8nwhGTrzmsNI/R7BwMGObNqTr070dDBk5WKaEnP
N2COTPGgD3RuwT5UpKWOE9dWQzs934dzNDtELVriDydPFt8Xl5ZrUj/8G4fj8maQRGiqyMquoOvZ
idD0ZMddYTzESfswMhRpHm9qqaur8kT2XqynWT5EbkPQfaddmsYUj6nZOrT89knIF0bGAXwe3SnJ
m66hQiBn+FcC3nqK3Y7MkrQtAsfwZuD0yL8hxp69iGP9AaYX+Gpx/HOeuY+RIx9YEfUDx4R3qTNt
cgHknf4z58qwMzGTgD5bfXbNmIDCts/7o84XddDrdiDi0k4e2TD8O6l04o61fiey8ksXm2aIBI8W
mPJQtchuVAYav1TdY+dUnC7rrjno2SGzcosfr8aaINJrbiWrnyQKqW7yj2nWP6MscA4mrO7TlE93
DcNeqIw+e8E092LHmJwKbXzvFv8NWeHZHGzku8bQHMqigLE0p0M3yXPNnOabGbLorBVX04jb4+TJ
75U923tbLt1J783nJnJzLmDadXdlUowXu530a2JYjwOqgKJLXp3cXAKzWPY6hAq2uWbvaP5X4YO6
osMI8/UsbTTv3uusY5dm6lHx1a34Q4w3wFm8r3kUG2+F7Tk7abncahpLpumOd1Sl7Mc2v3E9sz/A
/JposzIPtUeTYgvz6yTM58JD/Tos56TuT2C/N2Ma5ce+0NMw9jXUlaN24GGGtjTy3cCjv4ScGDGI
78CYPQc2vRJXlPcY+EuhAVnK9q4Y6LjCDlfvgZKTbw2ilXAyh1uVQoFUU/FiiPFURfWdPy48WDMf
Jw6c3kgwGv0L5Xd6h0++N79lbg7by/tBOV7nobDd9DLOqGolCz8WOs8MY9tersoWsBh21Da7gViW
i53a8WHWrDnohtj6EtVD82iRowPOQFprA+nAyTSWVnUfayMdLbVMnLDnudakU3WaazvbGYbRHKqh
GXD5VREGDJM0k0FPcT9rKDKn9fE8xbsawlLz7OtEs+cr6c3VJz3GW7ATLBU0qcxLNjxWrExnv8uX
GzVaL4AXzTeIRC0+RSVhyYjnJgvVVGFMMhCinscTz1lzj8Lje6mN90biItQXU//Y2dX9VGkaiTLa
Q4m9/BPlnZ87acnDoJz6pl2cz14nimeV5jcmTcB7kszGnQkP85XjVSDmmKP3bDHknmB0iQhDM/dw
ocnRKVDyeR64fpnTwZ124xc/jrt9pXvaXUx8OSRhPwX+2Hm/nMGOdwO5voGdWMU7nc+gOZNGsvTg
fbH+h70zWY5bybLtr7wfQBocPczK3gCInhEMtpKoCYyiJDSOxtE4uq9/K5R5q27zLLNyULMapFnK
dCmSEQjAzz57ry0J1lVB5X/C+ptvjMRDPfGz4qVOaxN6BDS10C/pLrKpApyd24eIN+yWYrDlrgWI
y+eaHy/t+mpbFd+ZKb8tpsFWKKzHz3ZPLjXU2T01eS5VSDyyfbx3NOjknZNByemcSJldeUf9TXMo
SGtyRqjTCx6ewyBRkwxW6FuIh80TtOQ25Xab6UejtYPD6nvtZ6byQzMs88vI6nsnwjzM43CV+Zlh
+3srgw/uziX9jV64AeqiX/NC3HmIbHsV0gHmQn3f4mbjAQFth5HPHuPMteAxGU1hgV62wXNbbnsm
iYOfZ+iXc+VM4YGd8Lzxs/aDlmgR67nMxYNiI/7MDbKft7a2ywBJHv/G3iELuHMqR/Lw6o36rYVl
epcisO1KzoI4/zt7ofaJLCBFR4v9XGW2+AZhyfuGtQoD8jqkYZRkdH3B0dsCwiLpg6eemAwtXU41
nny9GlGuaTmyrWvCoGLzua07nZwy2L0VJw9K5vIxJc2aCEBld52e/B2GrPSZzerQiQsHrbiqx09d
uB6pHfoO15K9oPLXTQVAk8649EarpkZ9nd2QGKG55107uQWd9iFom03ZsKRkbP86Dg7NaKsiUqMS
jEklxWdd0vL8k80hc2pCiQmuTRWI8mCzc4+yrqAVypy2SWffF1lhww33un2pvAC7KmmrYgBAKX1y
umu2K8e2e+qy0dmb4psuMw5MAJK3RZW8gqGqorJl0YxGRLuhUpve7aKAoPKp85Z667flYa257ipc
g1jLLHEz6ikkj3EDcBzxtstd7Hp07vW4vIJVZl+ncDh7HPAxGfESV6F6pUyn2VKrjC00r+4mjza3
QgRQ9WeOhsDunZIaRsUzsWyOTeM8hdCm915qf5S1fgWz7V7Z8T0OFXOKNbjLbqYYIe7UsFHOkqF7
ud3F6OZx162G9QkKJzs48mGv89BDVLKQCQgfkVAWnRGxio6LDMJqZBUNqK1qfaUMEkQ64HZyG0n+
XXYID7O/0nnHVT6XXrSYThV5c5C8+qI8U0Pn3HcOzZi6rX9y+O2JSvbokWsTZ4a0eEtHug/6bLeW
unpl359vSgwcO+Jm4dZxOOxYbeAS8y3Ki8RFEi10t+5C023vvSD5ZvZdugklO+ZskvNju9CNEPae
iJcSkW8WlFqZqriv50UTQm3iimhMvPb4eDPHXO5pVDsZIjAJSjR27I8jRN7Qn85gYL83zBulMN6s
YH1Plbf3Ra/PjLkLLwam1XIl6y3HLZj6fZn9NIIWSYk94ZlUjjq0snvAU3tXzxm3x6wNYoym5k4p
xlvo+vbeHsa9hacXfFVxFwibB2hhnkwZvJJMtyM7X99nX3/AZPnWNJLrp7FhXFz8JnltxnWIGKfS
r4ZhjVRrlEdiP2uc2v55DYMvgaJEMAybveThGFlpoO5JS9CDVpvi7DjqEXvgEhu4fWKYMj2+hiA1
6f5rCA2vxoP22jFgbTuvPBKKhF+XJ0FLEkpluyUI+mPHFfx16bIftqTQyk6mJcpsC5PG5FAFGuFu
eSubomq2iPLVPY8sWupnUkMc8BpKI62sqx+nwRoOozHDtSk8uS9yI+1iZaEdxw0FkW8Ecdl6QENj
yFHt66SDEvIZmj+naknvbVbvnbB2dsAM0rvJ1N6OfeDLQuwDdmF4DQNdPOB/Ez/dvNd3a5Z7J2UH
pMDKRZ40keCdi/vhxakphAs6650ZvrjI2mHAT80rLWljDLMhPdsgvGLNvuqCeuts23We93ZDC24x
Mi2NvmPsBhAbmNYx+Nk1EPgawTylSICGVPyPeT+kG7QNg6WLeU0dTd+IKuytlZXJ1aM35OCXy7eg
gstXWT4tHiWvGIfaS63LmlXscnS7kR6DabzH+8Kxos9oppDhV3rVsOAEPkUQVUZLh3JrjkHdupkk
/3wf0sDIZyf1Zo57TP07xypqlAELcRGoWdaY5ZFz49Gvaqpbymrccbtyt9zNF956t96SSKVkUV0Z
poInTZ59zyiM4kLy6w0KQMhJ2jHlhUc1TyFMj+p+6cO7uq+DSMnC2ViJ70Za4vGGgRdhMmjhGPQm
ZVNlfsAkKuIO80lEtYCJebodTn1j/2xXfVngsuO0z75Ya34vuLtv5zXFsdPxNjZQGYpQWltRlhOL
aEOARUDGlxS83E1O8ZBbtB3Iprqknv+pCUJYA1K08ay4/PHG72ph7tMJvaMcXGYZN1t2kDv4pwJN
i0Y+/FgbRbXAcFkA+kXdkoC8u1lbW+Ysy67jyqggfgxYL5ISucbuY8pGuCu7ZnLImpKCGKlcDi3L
CU95EusE9p6pB+6RrugwwY3fRr/4lvvuMXDaBxgV85H8t7VhhLzjFv1JJWO9c/S8ZdTiSoZ4EQ9j
TzegyM37VWhrH0CF8cKVh64z4PhQ4gnYwDEo9HYdPRm3LXWrDDpr/bl1DGSTiUX+DpfdC/fOJ2tJ
F36jcdhKb2LyCiYqzBgHSWuR5lKRRhGA55JPJ0gEnOOc+ls9NOFjkeIV5jS7x4OU4c2z11c8DA/+
Gg6bWWG9sntzN/SuHzldV3gxB2Xj17YsYsApXqCJ/AhEe9+vuLIC7539L5i890FUez0EP7txUYy5
OR5bsRZxX4WbtqhjUaiCRNf4Uw2djEtDfs1aI9u2NxZgTwUrcTs8u2uAVrIWYbqp2WhFmVg5tlDl
iuD90GXcoONed94cK9Pxr7j9rZPBmZ4IRFpSADQylI8t7sZe8ySnAaeiEEK127qf4Txkgx9NrYcD
TdwRy409LFQcxGSpd6g4ILlL7UZk1MCUFGJpNa3Ga7d3eqsMyYuBBMnLFiIidzV2BL3o3IqjMcnC
aOZEPhAv8ap+VwU4enadIaeOXXSG1IZDkk9h1VqagmEnFK0V1bxGbqLQHLSxmGftB863npCLHOgD
DnsUi+h/xP+w/9Hcv1c/+v+4LQI+OFxwn8uG//vHP/Z//3P6o7mFpf7wh2095MPyqH90y9OPXpd8
6d+bFW//5X/3L//Pfyu4RZ7D/BdKfI8rkz20yn+f3frH1/2mxdNHZuL9EpgHYE79Etx/0+LpI/sF
37uZF34Lbf2Xj8E2/0ZNmS+oosY7hwMh+HdEdwT+P2ruDrx7XBZAvzzbDsGZ3zT536GokINbV6pe
HtntrBc/levOsHo+G2vF9tEdMvMwtGSGIgq0eBDhJ5Q4ctmdUs/SLK9roulmphbIQjWXXgetSiyQ
RmVikYLPHblh80x4lUjWCuuuyPV6l+QEJvlsKGtrQ5+5hH5qHvgpucktmTPLe/bL4w+/AMEWt3lO
dDKzQ+q3HNt7oqvJj7simffBRKx+9fl5lZ0tex/c9QlwBlEVr57rMz+my5pxqtW7HdbrjsoIuamp
yT7Cbyi44WcOZ2pSIQq99JmQszZOAacswRmR2oXvI4tYbzeFPqdbc0zSfFtpLHs3RIfhvmVmSB0w
PVUhW+ZmsKHxRhNn2umhtXydRX4aTOn9GhqYZxu5iPRpSk0P6LOsWifKIc9wN+3RrTZGZtrukX0v
/2UqstD/MndS1XukSxDXcPvcyFsy7lyJ6OmYElOw2gH93p5I8S5WHllW4k11+q3CL3sd/aXZNiaY
rYg8bKsi9KLgy4rz3uCuOM1bGLT+XnvrZuBPETje7sMt2vHe59jYx9JM7UMJ9JhzuNVspiQZv3Tl
IxSzcl91lXmBxQPbNdypbgyKeAR/f9dxKmidFjYShUtcMMo3qeYkbG8sYfI4egsJOuXKL3h4ZeSX
dRbbdGHFeF7cH0Y9F09kdOeILXO7qUMj3GEZyI8DdK033BI8eMCWbnK/q495WA8nJ6EBVYjyCf6G
fBxnunEi30h97N7t3hCTxwGgPs7h8uJzs2O/H4b9N7cRyVMlM39Daj0/ytSrtuY0VHdA9PttrxxE
0DUvORGTD2mB9uwBkoQfXirRILukKx4IMrXvQF5cwSFgMUn9BDwgBmhsp5qGHcL6JAseydAs+6lt
10+2Vb4UhrLePJAUKRwH+ZFbnvjkBXyoHHKCOx7pWCUZbRGpCbJ39vQjSfrgfUU93IaqMZdozNLh
HYlvi4WkO4hsciKpprvRydwrgaVyZ48rtnqPDtRDB532SCOXR+TdF29Az4J74dcTx7ZpOBLYLo8U
YYac8pv+pady72pPbnOQdmXfTRAr7qmyYq8FHelRKVLwelTFFyzFxRvvaLmfZ23faUIWB4J06l6u
Dv7qdPCSOIH0cMo7e31o3WFksKFxAYSCGKNEBT6nigHrr4EtemcQyrkES2c/kjn0KIblI3Eo5y5B
vg/y/FQzfF5xYffnsbPzz3CV5zECgWBelBzzy5DJ9kVLPT1jbgcyJam0N+Y8fEPRLD51ozfcDW4T
GlvE6uJkrv5q7USVVQ+uGSZHtc7TfljNFFB3GOy6dnR/uiPV6ZDOls9zYckNYuSxlqo6Dm5ywT9Z
bxKdwU74tcKq06MVqrvFNRdkTZvDqaO/63qCGyzr8mCyQY9ql4lJiH7cd3nt7wBbzZt19tpvKnH1
ndlOOal0Kqq92pkei4bRM5PBcmg6bT/S07F80U2+flApOD7ygiTXGTT0Z1R4EY/OBEGqH4YNUdTi
MFEHuVdO4bUEDxv5qnKib7ztfFqMqd2FvlTfbYOtwxpUKAhzYtrb2ZsJclbd8OALKhNQJxeP7cSY
RQHj9M/VylijmBQocikzzCA6vKhZjpcsqR5gUIT3VmOlX6yAz//qhu1utheYxOaSmxcvl+YlHGSI
T6WyHoGoaR4UYP7ODWbtPSmxa9lqVWKV4FqBqIS3H5G3ipNp4OAKl/ukGsaKNPDymBejvugWuca3
udWgeEI6hEJstY549hYWXDFujSTuW2/5oAxvZl40bglL3RfFoV/69hvbQhZrhTzxLKF9pG2srwVj
8xGXDXUPeLxeBPnYpxTHwr2FHhcZGk48qAzZvva1DpF7/fUycjh8V41mTYs7+amEhnFbxvX+uZ6m
5fuC6rbEUMNdOp/d6WSk1bhPejHej0Nnn6zSuhVwte2nyXX7h9llBlgcoo42rrVHnmyEJ0PdYHev
/Z8L/j+WHUOP8yZMv6NAFFsK49DSBrWb6FknMNSTwxHmgNjHzxmHRs9pXchiish1jO+KqviSqsPJ
LmNvNYA2Z077KdH1sG181RwDt8rJe3iF/Fk7AMn7cGw/BymO663TpNU3O02Dfd3OyUWLJLgbg5q6
8XntjlkYIEtLOusXi+cbitpQ3g9Yf69FUPUXiVlqqwPMWVBlhksyAJ4uHIleXfpMk2OtPwdYRSNL
oe2yvjPYk/f2pB9V2gfnFff/D9PWpY5CnfO4DnmN78ppMF6yzPXeaHXm1iNZsHDuBfhyu2krXMtr
kmwHM2iu7DLt+5wdKrelEa5BUC4iKhI32PsDIhnXxERAA3YSxZwia+K58YN3SV/Mzsztd9KOzcVI
a/c5QIyOMHDa52kIHW6Di/UAzd7EgF5fbm8gVVy22K8DsLWlzjeAiKyLJltzTC0Sjl1WNw9Natmv
fjCMW4znyLht4+4Nr0BIDIH1ABmy6G8jzmM0tqKb0+wffTd1PoasK4mKDWrd6GkMn4kTsxdoe2tn
Zp14cROiMMyLynmQSZsAKhzn8LFMa39Pj0MTT6Z9DpJu4m2vHBMnAxLpLaQVghjcAoBvf2Q6J1Rl
LEjBydD6B5ZPKu7LfonrZOkfFPbOB7mo9kAdtXWYbQQAUCNGPE1ruO4T0fmfOQtYL7MdFhTaQ0/9
GVSGfquawN0lUn1x29LfGgUhJavrC34/c+DcMQX9weKWl0bFUGSnSXXG0cP6QOMpsin5LpD+H7nq
SJ71eTKdLD1vyJNNdwsyEpemw0hTSPch4Wy6EzkPa+1Jp2Cz3PnFxm5Xzh+4EaAEpNjt+rb7VOPW
u46YNhRQDdPZ87yrdyOV5EzpjEZGLvyDRSb06gt/5qng528c0DwU3wJBu12Sg1ZFwhZZhhaRgU7I
o1umIubKpqmvUfgEOjhXbgSjlePr2C9bybj15HXwI6fVno6euVAwKFsWlCXNIVwcoY+0uWYokNLa
S5PbCuYXDtMzJ1VARJY5PY9mmb6asilfHYszoINhgGRd0rZXJYfwbpUep5XUTY6gFfGRYM608To0
PMGQjJMjHdyoNfQbFqdiwGLBOk3kmiNm2ByY/dL+h10Vfk/GSlJvg1XAbmHfja7ckMbsTsBvWmi/
vX1BJIUH0iLEwki5uW/b+ZTV07pNOfh/WVG5C8d7ST0cm9rK7yn7EfyWzqmSvvia+46FzlGWcZtg
Z4j8irqpdbSOi+GTaJsye9OC/N4qe30nkIt0YTwGCkEvBIi4gW+bIWWznWmGetqbtuHEEgLTzIhw
l5cCRFWRvvK22Du9YCBgUtUbm7g79s38OsKTvvSu8yZ6lpLzOGgyyLLcSBmgBVYlL0w1sQuokAfw
R6kIhH99YmsN6EYHOwCRy4mlwzVbHOuT3dEhSfYTyqfp4dzGn27FqzFTbyvxcq4Nuc7GqfY+AkpE
tpK8rmHNCI+YEqow2IeJ619xSBOI82oKELj83o3e31Kom7xU8M0OykiWEwK2eckqWAtjOjkxyV0e
cyDfARr5wW7phzWm6sbFQqinSDVDel9TbLuDG7lcXZNfrgjKbb4OFXOC6gbEQFwWv/OP/X/yKn+J
kdzQ1zZYWUJDXsB8+MfBMEuQD3Id5Mei6hnrDDBCp24NuEu7sCieHbNuPxRnqZpHtik3//yb/yWw
xDf3TMsiSgKSRPwZhI2Ti03IqvKjmJvuYy26+qzyMsNYHcqnf/6t/pLLIUsgAv53m36BMf/p9ySc
Ungz2L+jUFZbb/mMLJS0Lmnz459/n5tf7/fuNiZt4ku+EzL0m4Hw/pxNkc0CoUv66VFDMN9lAdEv
T8+YNet8eAAJAiV5BNQMUtGp3pVPrJ27SppdjSS7Ddfs1ertP/+R/voW35x2jvB9dhMYlv40+2tz
CLKBKePYzvV6Matu2dsFa8bIKUMY6wS0u49Zj7zPoktOv773/zo5/5WT0+El/93b9Bfwz1WW71lT
/QH8Y/39i/4hHoXO34jzASqHTxHa+C+5pP8hHoGqp8OBPjwXNDf2zxtz5zcNyb/9DVegd/tg/6eJ
0wYVJG5tox7f5PZ1/5aeREL4j1c5PCEb7i6SEj+B4IP1pwRWN0qI455oT85gzBubhfZA+H5nV0Pw
6GbEUY5uSA11RBfw6m5lR13KK7AU3Im+ZwHlICGmVhTyKsyTvYFe072QlCjvAvwyxcPAPfnr2OX+
m7t69SkTKUbAqbA24a3JCFJmXtGKTYLEk+G4Gcaihp7TGs1bnanmMi5a0b6yCMT7dYzTNbNw22Az
DN/GfGFNT+d3GnUDKCzMh7MOHhYMsVQWEzMvrGZwtrY31nVM4jDI38fByL5oeisqRjgi1jvVc2M8
D66ZDenOKCuTchbwEdkcYVIED3fPodwL/B1Uz1XdNz3R2yij6dqHEbDQqHLg8QCsYMty0TSqU00j
R0CHlpWwUtlI7VfJfWAhuE1RUvJ68qhfKj3dehFCk4fyOFLFJKgIMj8myBI8uWVGIx+Hhbp3aWyu
yU9gwNAsbJfI0zXAkzqwUORnzrxgj7JgZcbacP50VhyXwDFVDC7Zynzy2QXDf/F9TWC0uDIeOCG7
PLqa3IHp54zp3pJz0t371WAcTTb6D9RhJRHHK2Sx0cGC1mf1MTOMcZ/i7HiWhqfzCLWfmnJRT4+i
xJLlgRR/91Uht8AUoDnIJdvkoOF2Y1DJMzl7iB69U7GsHvRe1iMzYls3XlSOpT4G4xwjvMldVZGW
Bm6SXl0rxISTlfPGc2CxOYNrRwXZemAqCFPIVtXnpDY4q0oM79FqjOpaFt4ra5/00U7b/oEFj/9Y
Ij68ZRX06TQUPAFVNj9yPTS7ZWzyT2U/Jw9kR5bPMlMGvV8al1niWwnEyNy/D0OZfMpgJR4AwxlX
Y8ZOGMGkCln5dfY5gTaFtdjI143wO7l8UrcdNURj77X1RP3cL4hBEWuPdI5R6ew5zvHwz3EDrPxY
dwC8wEbiZNHMeceJcW0/lTL9ZKvGvgtXn6SjUO70gvbfA7dWeGo3WnblTzE5HnlsH0IhQdC63rID
ASbLehLJdvWP3eS+FK0P+EATvndYXp4FOilHeQD+iKqdHq86TaHRzQQ9HSfUSGHYoSJd9t1jVnr1
p47Nx35kn/dtsrLPou3GGIZ0cOKdBp2i8H0svQou61LOj8RisxM70+4lFfb6RdtAmXbhNFsfBdT2
O2OtIaS0re2fpnIOd06hfoxhmxxQ6luQDpJwMOuh51AG+gvCUvl5AXf02Z6G3I3dNpCfW1I3LDT5
hJHj6PamL6wt6/lhlyvvbmrYNFVBXu4L7C3XOqzd0zSz+eQQIAu611Elr6LICcK5a5GR3jDzh5qe
sdNsADWIm1TaXMVo45kbzPC1B6PfYF1bts2kVTwlU3Z7XYbI98ubcc5kX9hPJzDi9cZeXOuTQ3HV
dTC613ztngtl+N8BoGBpILFmysid8N3HFjmXF59eiLvKXJKzOTiYW4sebmyeHkOn9y/L1LV8NHT/
vCLlQQEzmw9Pm6xRp7V5IPG2fgM+2bWIMLgLw2pSQCFT55V2dTZSLdv1m4DNWm8N04tjCf02sHyr
mzLl5FvhbJCCABQYyRN43vS9tyE1lnju4n5sz3Bcp63rTfMmG7X9xcqS/GAbvsWKCq3k/KtM12FX
iEdksLD8SScz78FbGbuuIWXOsiwgvVb0N4fcIOC6atiLY5+TkMbhbmIGqCYaYaxsmJ+ayQETJdPJ
fh4HWvbkVJG/0bmGyfmLj50k2fJEDgXuxVi772zkbsCmpMNTMtyo9tqE0poSKmBRGWSYkycG518M
LqA9/b2fhnqJUm0DeLVdlsh9nh2bKqBfXnE4PBvCImKWM5WGKKjxYM4feLfqJ7Tn5ZgaCZlA0kFx
WiT9kc0KhJ3Wmc/GYGH2Qv39cJrO/dkYzvdctdYZEn0PbaKtlqgMi20LTIgPuSEvE3CLS2hLec5M
PKDECD8yk4K31rz1HMzza2N2zywAzTgQXcYsD7srJ2O0ywURRhP16LEVXbOlVScDxNxP/QEA9X0p
x5TNcJ5suroTn1n+OPsidc0dn/ePYq2Dp9bqJ4JuZfOS+oI7SNap0wRkfNt1iVte0NLT2O1rQCi1
mR6MCZ9x5FWIjY4QNBI2pKxrEy4sFTnd93bu2QlbVPxx7IEFktLEceInXDbWpOq4cZXLrCzd6qFK
DGxmFuhwUQ9ofKi/Gxb9+ZkWIJ+VTk3STc96w1Z7eLMYuTdlQI5s9OXXoRffihZzITm29YylOdWR
10/ZgxO0VVT3DbNulUHdtOf+p7BHudVi0c+F6blblFWa/tIAXH6AexasdPLMBN3fWFnDfgrtlp8i
765jWtgCIT68OfLplYA5lxnHSd+x48pit8a3TnrwK4govUunQH4n4iC2yDy8r0HwlWzvjw7152gb
PO5NX8pN6/L/mBbDaHFd7zDmg3k0oe1tKMGxdtaQi/NKFdtHWAQEXMvM2A8uqpxD+8JjAfH+ZLFN
26mhaIlWpPgOgaIcbATKnT9z8jJo/d1LKxvvcvoN+RzNqmXpYxgbcwHwPytoPTZB4o/BnUCi4urM
NWKHXjLvMI02tl/3sjqTOtQOGWCTRqddI9yP1lSPWgccHXIcH05BSWRnGkRy6NXI8TRlmZdTZggV
xCtNj2aa5t5X3aN/M2b2LVUvlSacKuEKZ/VTYAySVOea7upOYRoOoQACBwYkkWWnfi3TXeKUF7sy
jKewR78vPR0eUPtTcCjVoyHrBxbJ2W6osM2uWORir1weyfkKYE2y3MN+azbDquqNkzZwtTMt9vUI
oCU1fPtq4GKJuLf7L4Nj5QeW/Q0xV/EDAcPYuktRAYRGb7Fy5fIgk/ivals/TiAvPvJqabe+weWH
LHnw5rFGQsHsBOY1i0ZXk/YMlT7OwDYORZ0aoJTX4FSxwS5z96uT+K//O0v92uj/q1mKvBj40n+S
imvq4b3+4yj196/5DTNgOn8jwO/hSvJNkww+o9lvo5Tw/mYClDBtzxQm+hXT8X9l4sCn8lcAJjCp
oo785zjlOH+D0Urzmm2ZfGw9598qymOs++M4ZXKa8AQKCGMeiNdf89zv1/MKr5KVJEt29RXBbewr
xMLZiVq3k40nl4PfSLvGfJRmRR6RTb+kVgnFHXvF9z4hjcEmurJUzGDTzsdsbfEdscLwPtbOIosE
RsDBmKuWc4PTsPycr057bvrV/F7QyRBGAogjn1dKs5YNXvHR3udkil/J6/jWsW/DcTxhDO6mS4fa
tc0Giai54I0ji+XJi0JyiWF5DRHur7OpFwUHUwUplpx6tTb4Zb6O2uooychwQY0zq7WlCMQPUDUY
YmAfObswQPzYssXHZuV4WX6B4TcdWRj4B6PT3XFsKo5orNvmx7E19hbggU1jhZ+nerb3mVEOmGhB
nfBT4ZT/PLu9ijE84+KnkCID4N0dbnZ1QK2TFMlAqr4sWJj5dueiydfILgjGXY8AmODPiXjneZXN
VYuH3MrdE7e//qFXU8EpknH9g1dkuZN9WCTdy+qp9Th0RIGdO78Dgb+90eiUM3mz2neBysqtNVvT
pSFAS5b55t8Twqx3hC1ucfGJW+BgHwq2RdRJE2lRo/bvWOTXOJ9jAfAcrN+USU1PSBSm3WyNR1ER
PBnZnwC5IS48Czq7fzXd+r4CuYBCOtqWeOoZKx6wChvzdxLDqvgZ4hj/uSTw/+17i1mxEs/MmmLn
DbnPiEoZrv9FMZPd9ofheJ5QV08e0QVeqE4mGR5ZXRxzfJT2lgqRR44BlFoxqWAFl9O1X4hOMJhz
sCkxkm4WsCuxwQ7/FBSy2abwEHdrnkvAmaDoczU/DdR+5LijS2uTh+xW4rId0lMQDL4Dn4lXmwqp
IDmwcceBVnKGPlaz2e1YV/TvjaXKD2tohY1Y2nv4Ptvboj5ImKRh83bktfpQnHqbuIFjA7IqqrwQ
B6fWX7PCgW+7No4LlarAd9E4Kv2ado7JSdmpdoQ+jf1oO4QG+XYXbBJqL1YxP9YQam++4aC4Upvk
RxWVPTqSlinvbnkdbHdYPTaB9OrjOJnufT6Qg6cQoXTOtC6vp5p1BWYzkwWWzt75GckimgRQdJmC
10BU2GjHO8MU6r8w7SRfsy4Ld021QoQrbGcLQqQ+aeGrV9qg6SDx3cfblX3FMGJufNMmYNiKywph
kioINcSBrVxWk7hkeQWU+bMRi3ltXJl+gcC13nWtM3FyluWhLzG4LbmX7otilPsk75OICAy8+En2
e+V14XPq0Lnk2YF1a4L6tFrmtbYL4psEM85wJl1U29Y4FEU/fXbbhkkIcvxETMe23ip3YWeul7VB
5yxN+wmBijKvurd/Gn6AlX7g1djdWmKOGpobvKGQfCsWiY2BIBRGcvScZ2VzTiYBMjYfTrCkLxj9
UxMjUud+w7lOTwGxTP4NZRwZiqwY9d+IWj2Wx8kk0CJnopVBUUBIJOi+s+s0OMwu1V6cTXmcaw+L
6+CmggtdD/mdCDP9wr4OFyGvzwsgOzh7BWEPazlTpWTErkzCg8HcTX7fbv1TgGgRkj8sg++zV2cP
YRnkBxqk6u9+boab0gSTGSl6dL0t1A6Tzbs4Jl7xNEDRP5JynjeSq/tZGKCa2agtFqtYO4mnAd+k
WYgN9GrOxmDu8vuihBzIstr+ysQ2RVWmCU5Pwik2M8fcNyAv4cYWan1qZlInjt9NKBY9Wr5dNDfa
nKSsx58/jBlI9WjZw88UUzZLmHbdNmXW72fHYq4juHhdRR5exzlYH5babXa3EowHCxPuXWJM5jN7
s1XGrONku2uaPt32iFnvgFG6jTPr5qmgaZF5h4VQnBWa4yzLpZ84c81DPdb+m20Nq7FZubS2K7ec
OBuW0Ytgg1PkA3bgGEzECfxg9C5Wu6b0dBk2GzNhvaYt7oxgcrNTE3bqoRWYc4fWHHllw2wBuNoN
zy5ptiJGT4NFYy4lZdmCrEIyA4IUgl3V2i2Ljh2r/VFVpA1ZPYSR7VrNhfhfERt2253XupkeS9/Y
soQPLy2R0TwiJpklR9tjaANd2W7wKBdfy36k7onqpYuvAmK0k+jxGXhZ+P/YO6/tuI20a9/K3AC8
UCjE00ZHstlMzaQTLFqUkFMh4+q/B7Q1lugZ2fP/pz6xl2V1Rqja797PvjM9ygp6F+dDOQboZ2Vg
DshUsX6t+ip9ypmBP4UuEhrW7YDmtiC+7MaaQCDOrwehzGnDhjDZTVg5N8GECsicClK3yadlwM1I
sT0U2dyTkXS6B9PU2YHEZlOsNQbsvm2Z5YYSO/2mxk0mN44blBcFBI8WN/gwXcIKyVM/VggkbmlK
vsd2eDZHPNhWT0CUQCRTUDKO84WIhf3Z4Pk1vwyK+CZsowFnq+49TbNFKtGcudG7Bb2TK/ps4i0m
Efvo4Jo8B07PJkoDgpySa3VjANaASsH6wputzK74p0P67xlVDdf+6eL49OVX9dqkP66Of3vQt0GD
9QstgphRl9mVzkKX5/u2Ol4WzhZrZttlALGgH/69OF4mENIAs+XgU3WtpTf0GzBC/1+8qoSRPyyG
sYqw1jTBSrEot3hj/P/vvKqwVzTUr6g/gj/1+uhqTpVhcBRJs06m4tg77EDxb8U9RnEugG69Yh84
nC2QeIdmboP7LHeDeVXw9q+USOxrDAv2caR8nYh/RkWgQclhvzJQAbYFGJ9ns8nzk3KdGniv4XXg
Xd34RKsayWYy86TD+tnYVCJqfOK48tSGuYX6CxNfR7O+SVO9uGmHobvzlkYV5PowfQQ/MFyYGhCB
FQS+4lmvB0rx9Eij/9EtvbsscvM7ZbRYBdP50Lhi3OFXCG/s2prvdJGpO2b9wRYzhn1NTdO4oQmy
vUBnAuc1SHp1bDFuzMhkHhxjXzx3pHlfHSev98CCAsSL2R5vau7iN7ZjR091DkAUknhSrWXYG1sv
clj9WXV0Z412sul1xH3gWcV4VOHAXb5uHphag8BnAUpm2GRF6euyms9F26Vwi8Zf03EkC4bKwkVA
6+NjjVCQErKzmk9xMbMEqPkNHzKwqid36KOt1kbzhcqZmsKikuE6613HT+Auuzh5tPjG8Jpkr2Xh
NYmUBDj5mEKZgDTTQIHb60PJciIqumOhiZjIc267K2g60z1Xxm6bjh7DCqw31y5Ruv3EgPfKqfXh
yAVx2jOkla+4iiFLeaK9p1wyG7kMaummMCqSxyqCTZFzSbqaRa1vawFQEixPcau1uryn9bF9gZiS
faXFTz8bALHXNhsgkKqWdpKxs0VWa5/5rqrJZ8Dqccl182ep4n4r6CldI3Pp+HHTeceiUNsw6Rrf
6qFprjEDlcdkbEffk30MQYwDZ2Eyed5nIAmd8mslCKVrsyzwSJAt3JisLm6LZtGLba9uN1OQz2Cq
S+I4jNmIEFKlbPTuZYENbgfspTqZChmvK3TyGMYMb74Jx+0oNG/c9Cx+j3CSzH0WVu6eW2j2BREj
uUEDKjimwvk6ZUZUUT4aaJ/Jk7n5KoD07a3qwUZaZsTeXRax7bC5R8aJ2VeuZM7oIdEy6zkWuf6k
xmQ82l6qbyKz6a4oqmEQUVZ1f6u0cH4BBWdYWDuq8bKC6nX2MJRdu/im2TYBHu+d4ibWm/YO86Kx
SS3ZYkvqZzIXQoDYtUj2zyuUYmttNy2zq4ZM8wAY1uYmnSQBPk6hDgg8sLMhJuBBYQXALhdTUv7I
ZaRiXYMVtghrfdN3ubUBf44+HDGn2uGKrXyWW+4GEwvw3DAPr1VkGmu7ptYzixeUMef2+NQEkYPL
x+2me9tOZejTWaFt5kREe9aX+UUHubQA8eYMgd9rtdVvC2zF10nA3JcYcZHmJw0f1KMj6LMkBFIG
lW/WdcCVJMYpNuflWyZ01P3OzscrOTvoxxiq43SdTL32GPYN5P9EUBaFZBAyh41FUvpzQiXodkQ1
JtrvVuOtkeniSTVB0fkM+lRVbzO7tPTxSpDYHfGXyzDHorBlZRLmnh8OEwBBvJVdo98HBI4m+yF0
aBe6a2XU9VAwaD0oLubKAJ3ity7giWptUvww3KtkDNG+Q/aLBZCbTB+sh7xPhtrZuBXJ0K3WdW3y
NiFzCDhf/ESKGxfKzz+Gg78QySR5FW6k/10ke/yicnSy78Mqvz/m92WAI34xHdIhNggDw0YjQ6T6
fRnggIDCUkDGwBTIZDgL/lgHWL/wBwZ3cWfxIbwvEb6tA4xfMJ4Ij/u55QoWFs7/si5Y7vrfUaMM
EiykYQB7Sl6EBeeHVYErYErGmBGpGWLKlkcEo5KwlqvvvpO/YYdy0eD4jBBHpYeNQv/gawiwwRiy
DDEJJpQIAvL22OQB0QNpQ61sbjvykM2IaOtyJnf689defq/vPyJBWEZNNmxbnBW4dZbmqO8XPpEN
EYSMiQei1qOVxFEwo/pR8LqYwe4SJlKvoZdXUC2LWK4pH4i/jBrRiI2tbLmm4pzpLq2BlD24mS9r
rb7oFrWlcRPKX+mxYMAwqWrThOF81TUOYQkqe9b/Dx8CGRVnCLFqDqQP36CuzArXAgwE0q/GZjTL
eUsO0jzEzjA91FJncC5SekC0fOp9zLiQnr2OCFKJ14C4iDfe4B+lh7dhZaD3NK2QHp0xBxBtgPtJ
IXA/iHNOMcF2AoJHThl5c/fzz8Cq9k+/g+tQUgR8FiPNR+hrY8qumxyctCitw1qRs8FviGvKKZOv
P3+lxXX23UH9/ou7kJSp9loKvD7aaCxGUHkleKWeDtM9ixl+PNutL4CO1be6Fea/7ZJ+S8H9h8P7
w0n0/noQql08QMTKPLkcgd8trQ3RUJCkMUHqw1jdckVpVpTmeMeff6r/8P2ZOgt4XEZoQtL8AHjz
WK4zotXcvTKGeAdl6WslvXifNu755y9kLAfTh+/PMrgDUmXGdeFPF4UETcAbOAb3xiyyw+w0BqFk
jplp4oebcmCPTDYhJWEmSe+m3nKPVWZjEklICkVdMV/mllXfqsle8mS9hQpKdLZnzi/nfZhVRM2y
YtrFHJsPfYh9x5dYjhn0ABVjVRzyImNlEjB2GS01ht08DfYc73/+IWlm+/gpXYYWXBocw2Gz51nO
j79aQHyYFmE17gemk/QBoJDQWt0cIA3RXZQ2jNPovxwzpa2tlFE2B2+yp/ig2/aiardppdSpIrgc
r+C8rWu4pE8CTvDJ8ibzk0PdFKqdvVFiMO6Fly9hKMqcfIVt5Yy6SVYLoyYuq4i2MKp015BSpx1G
KJH04ScuZ+nebi3rOuwMi/kmtcPcXaJ9XgUE/zAS77FWwBMBT7GJDFPsGlm6Z4bMySHRKFcuWORi
8QmDzxE3Hj9vUorLqrm/rkDZ1Kt+dsxj7tYZ0zkGuVVvmL5tQuClrALeRCtw+qT4sh5bEL5ZXWDq
pGj72sJl9DZhY1rRF9FuQsjLOyswE/KFNjNigtf2WqPMDLOa1M9V1+RP8L7Sr+zyynGVkvub/EWU
RiQsdbkqi2h8dqiyXzu5od5TjIdkYnk7w3G5trPUXbNnLBCS8ni47tqi/rUADPeq1wCzRi+hlT79
oqWaewXcR2NQGVNm5KiLPLd51/jo8OZ4h7HXihNrQNJctAm1q1Ahg+Gs3gGlOC7f55rBBaMNz9UA
G2OzELl8oaQWjZuyriVmlh/hu04PWpa2Bv9Xn0+i0zBDQL8zNjr3Fx+TtNwZpefSOGTKV8pDmpuE
76k4tHrn+WDc5Dk1txjpOCL6LF11tZSvlImVW7qUtLWsRnYCC1T3oZgAeJUovfw0xNqbsQz3w9Rt
o0jeGkHebbi29Yc2Kymq0bChLzutN6pTaVC2RXU7qewqDpj4aEOf4jLLwB0HqcIEQv5C6foFMXzI
7aEJXsQbw/siCa/gvnyKxknfR22rUzo0T8xb7KepTV+NvCjWA9EEjP6290i6y91KpcTRof4Gl13q
rUBhsPPTZbjqklpbtb1OQIHwJpcouL5igRuYSTleargQdynWJh+cQfACymLizYzBFvq26UepJEqu
9Lrn4OoHZ81tKN3GxJoKqqBjevVC29ipBhoaFcnlsSUq4SuiQa/J0OjUazWOi+mIQeBKN5Lqei51
fiFmPfXlNAnzEBVjthcy1pn6cbrY2lSy4fNqY067jYHPahXB+VnNbQSDTE+Kz6o3Q5peRPdmO830
LHs1XFCQ1h/SHpxgH1bmkeE9HDzoRUQO9P7QYdq/1qYUa0w2QZ9d6WQHxKGIPWdG2ayJIuR6mOPS
nMcHs2deJXUjopweA4KZ0bqTTHT3eJJ6QUFdxDEeGSCxy2QEWPKfCTyqah3bVJR6FaZxmzATIRkX
Yl2jp9uAnpGvxKeG8qRTkkCNLIuCuZ90SgAJ6FX4LtYxTYeMXQJ6ofWOEql+MDZ8YnXh2IBvBwU7
mODddDm3evM0e4N5bXCinqZYr7t1GgDxxsxQ9l/gz8EDzPQZEGSiPkfOGG6BQDiPUdwWMAIdcdZ0
1hdZWUVA0QdWJz1LPkToBT7hJbw7UDz1qhM6ixndTu8yKoWeE5hwaxJGwzrWWBdqFonQLBXyMJg1
Fbl4ix6pp80ONazkt1kjXZ0lJtcexYesK5ZfNqiKi9kzeV+TrE4ymkE2NnSXTxjBhG9LkhsJjOCN
p3o+OfbSa0/Ph7XVSWNTt+hRyHnh9exUAYwcc+Yxhpc1T7RkW36nqAwe0s6j7qVv+UgaMeJVixOQ
wEeaWBvpkS2lLQMYW9HEu6qlew6ySuZ7DpAm1ioWlGuQZKwj1UVvc7wKwtdfWQP3j3GvuK6XRn2R
MPJj72iZxk5AIt9hs7SotCq1u4kXiNZAt1leBA710tYUWZ+GADVtFdhRe6c7FBcHadjdKd2o14p9
9zPw2csmFQkZ77rcNSAVB9iuury0Rh13FRcFQWrwhGkFkMsy585TGtL6LIm2pQyiTQnSRQSLO7Nt
Y9qEBws2qH6jggJcfBqF5DWrfop2fP0U4YKlqaOjavIaAvfEHLgdCwxhzGRoVCLiFBy9IMe1RJsi
eT0ctGZ0GgdjzOfD++39nw3rX2xYDX46Fo7/fcN6+tK/vv0oW//2kG+mDoE2zaKPjRqrImF+Bzom
evHHBtVAqHYoqGWwaAkBUuHfQrVk74r1gtUVC2LjXcP+RpT4fS0NjOK/rq2BOvy4TsPCAQ3WNlhX
s4sm6vMhYxK1Jh4hVckrJ2icx2kwLcZ7AryoNWcL7z6va9aL5QVJmFqsSlEDopvh4w02cdvOaOoj
V+fOeLaiOT2VTqaiy3pkFI0vtEbn6pgKPcre7J9plVfrNpwQwKrJQEDsXfRbTGIAVuyo6HfdMIm7
ji72l6IP+utZecHou1qxDKxn5UAaJky4jWHA7bGbgilRKb0JTjW1O9vjLa6qCAWW8oOS0aKGo+7G
nCbH3kYjwIM92Ze5W49pov+a4HnF+zal6VtN1u86Dq0+J/Odj9dBwGBwWdjx2WGLgwVIIAo6h3JS
Jl4A0eGQQFzi/8oGt/gF3cATdAGrXvyVBezEPJ9GaA28wZLuwFlj2VHnOWsLtypvPQD2d3OS9tc1
ncM0S2btesDAjY+1KXs6LZWzz72sqGlfxXpGyVoLqcLtUkZkpgL3eiVT46GtqtaZKxAIetnW+0BY
cbfLAyOUzo4MFItcR8X6rK/HJFeF7lNHPp64juaFYC/dawezEWXHdDesQT8mNuWqRbqJf6v4aKrM
bORdn1JYpTD/kEuz4qAfT2lNR2CwQWFXHrEvQHFbdDqXZQnah43vEspuwGB/0igDKAVGTatpJTYV
ZtpOe2wQ3KM1wqXtlHu9GURwaSgIUevabPrlwHHm/UyCkSz+mAwkAnN7yPqLtu26Cj/ulCetBPbc
NDDn81U6GEMjnkMcOMb8gho4FeqtHeo2hz+TznMW3P5zwftbNjape+zcfnbBG/61f80rAoDqy/c6
HZfK5ZHfdDqdKI9gasEVb0n4fNPojF8sdogGES94cy7q1R+XQAZ8XJxgqzjLoO9d2ftDo0Pq469D
jEftJYn3/6HRmYTLeCI8Gssl1WVo+ONG1dTsERAJh1+6OLnkjMfCsMPH776U/6Bh/EldWF7E45Jv
EULmXx80jLbstcrz3HlPXr1e0RsyryOnd3xYDe3m5y/FreFHeYGXMvlanKXLS7c+yiVlzswgCdEC
Rny7qziLsfoYAMrE4tTIKLHe54APd+NsmStAs+VfvPyf1BqwWShDYIAwc0t2vz9+nYB8XWuwDTLb
xXA2cufJJVj+80+4PMUPAsryEha2SMrqmHzZH6QaNphTpwei3ltiOI+WfMQ2VfodvVsY4OovP38x
6S5KxYeXM4lFWqZtIkJ5OhLz9/oTeRtS65h19uYg6ws2rKLygXnkF6nFuCTrzQeKgXFzm2Hd6rhW
AAOuMDwjtuSp4p7HbBMnBq3a3ipKcL3BDaUqti8JijAiy2iLZSKSFCujFtVij/FWirHvAaad/NVI
hh0TkxY0govco1rdeIRCVy0Emy5fw/KVp6juMNCww1t3tJs9Tlj8jjijhnAlmYNiv6i9/GyTF3+K
J4fKpVzB9AhL69pqi/TOXuqSyEHlqy4ky9v1KMgMVII1bAdKb3SqMxGx5wMjnysgefSY5PlX08nu
CFh9xhF4y+I5xxPo5hfUiH4Kca3zEvRX4qKANE/PwTqt5nqX1hYEjYIQV5MMX7CJ0QqSRNcVMhZW
Omx5WNe7DTNT+zQiKIORsIML7mmPjka2KWHr4+MLWZDM/RcMLd55ZBewnkSSwDKqw3Nrw6bvXAa9
Xh+SiwvJWw9BvweeE2wSfYyusA/6XQStLnCh8VtAj4hzKa2dluFR6AH2SQCbx6XjnWund9cRiy/f
cGPnWOlJQvNDJXAeFqNS9oNZONpTlPbquigFz+OOo3EuRYrFkWrIPatIZtxKtZi0ayu6DPJaXdG3
ZW0Mipi3ZL45RPI6uanLcvKToRAbAoDGto8z/dEsUWamHmulFsVG99KxP2Qiqk/iqM1OeI4jnE9F
XAq2Jbm5jmp7YRHFwjvMGlsAMibqlpyiuslVcwy8Sb5AJGjPJszbPXg5cSVGae/zgmMBSFu8RfkZ
dwWqTIQ3DX8sZvtt4shxbzaxd6vbYbLTZKWuqB0qb9h7r42mm67AEFXUQFeZvlVDUr+UtsUkGPwN
8/fRinfKM7tL6AnpKpjp9I2dhqoxWTKQbR06wUUI+CQlvWJbT2MfXph5sKwzh9tqSh8wfTLZ7xNt
ZwLUvSR7SHtmhHTRd+FwqwWD2BmL1iD0KttPAEsPVtWgRLyLEnpoldf5u1TRhcisK2pf9FsZ1NNr
s6gaGSfNkcyEdtkumoccPXh/tNIghORFugVl4azrd6GE9BSiiQchyC8XJSVYNJVxUVfctC0odEJx
CYNguBzx6fn0nuMyWpQZht0B536urQyTTh0z6FBwFi1HMrq4AGcjjqMnXTQFNJ8S6i+TfcRK24le
ZSCfvEUhChetKF5UI6OXn+icOGpuFt6nJc1IeC44t+P5ojVLqB+L/jSbAOKDRZOqXQEzfE6utKaG
g1oH2bqo5zekHgoaIj0lbReE/SHQQhyNmn4LNnbbLipYooHGKb1q2M0pTxsGdv2ghObkXJ4GbV0t
aloHUuS1WRS2ctHamnGLMCDPllUtfdgpJKyC0NBNp1Xyleu2e4gX5U4XEWaARc2LIniRKwup9BS8
y31yUf5K4WZHLkjzQYxk25iwv6hFKTQWzXDABuajakOQ1COqM4tdtCiMeY/DdhWGRIuyXBSnJncP
WW88pDlcJCMQgEFBSJjKxbKHRXodLDpmiKAZLMrmjMTpdIb52ulmxX5AotxiqPFW1qKKckmwr+NF
KfVsFHp7UU+lywC7HObhmeoiiVtV8co62JEJKZQTiCzeuNiVtewJBVjHSYZOK+fEBgaBOV6gbKPo
W5ncEbVrNzaMDs4Te3xjw6Bdp4sG3CAGpxBEHq3IgsTuQZjBTkHxtzBH1CsQAZts0ZS7RV3OZIzQ
jLulx9ThantS9LZfE5RyhMT903v87vWiV7uJ65zJgpIvWdRsZZgTFOAp3iMLMgRYVG+IaOVlOXbW
3lo0cTsW6T7SwvCTa23yRTfPpoivf9HSGfvka4NJJN6YKTtLl1yOpdOEviIvY9ybSPL2os23MO4+
jXTjnRjzzU8NEn75LuYni67fvSv8i9ZPiXuyNxf9nyoaJgGMBCgdNvDyMiWAHtYcuD8Oh36ZIXg1
jBz7EqYmG7C1kTXdb+uKf1SNv1Q1kBi+WxX9Kfd/+jL86+KLar5MP67w3x/2bYUvfyEDZbP2NAmE
/Ga7+7bKt1jlc0Ej9487jrXbH4t8QSQFAcI1luWcgzDyh87h/uLxdGgdngGOUser90HX+JnOwc7g
wyqOwS4tty6Tfab+JqfDj6s4o1bc4ghc7r2euLZfKIkXKaQx/TICOXOJbb7u70OrYXxGdXt36OOi
vSU43ee7FPRp6ismC/kKAg+YoKCT1GxAXDSqkTwlFSgx4a5Gh8VbyFXo4eWdR204hakAL0P1QHAe
jcJ65rR/zQQLDp7q3HN+3rdpOd82yjuXVQimuGBDsCrtDIGUZAtt46yfrjpEmYKcu0tAwobp1Fat
/uyhOtrQ62LjriiG9KJRJA7IgsJwq3jgYOMEpjRiPOXo3GuhCXEXzIZGyY/mfW0MBTudLDakmD6H
pRX2aAXohilIyp72hHloPH82G5o0ly8qnUHnIXj+yu8f+5rW8OhB9HiVQAi5O9brXsmUpjvMgJF9
eqJ4YGMNjUEDw4IZtnMv9576ZK5Dv8hc/Zk0Pnpy1Xu+ZXjA/XSaq9qhITWjdby6cAcybQlopCZu
PX+IS9nhm/Io+4SRhjN9aNjgqMRlDWxUofbSddK6B3rF/t/upDgqt0FIHiyRPU5pBr26DzvxrPJl
EZ2OOs+W5dF47VaZ9nWOBs8fZR1cpNEYvWlcLE8VJqPd+/trlnfFka3oJuGfBwOuMhFDIg4+A95i
2OqqK3ZdhzGgdKuZ9SNfcuPCHivmfsFttrHBbUuQf111LWr90cblHe2DTKTzHhuYktvIcmBRy3lZ
biSIRnQmlenFbJaHXpkMxagi4lIZh8ZzBQDU3opqcmkPQELfdyQMnwnvElbsmgYowZLlbRor3piO
Zd0TxcgelSaz+6hS03NdRc2RonPvnMw9fCE0Y3vNQlQya+rCy6A2o6eECDyB38m6ZMtK+TxgNgou
WlbvPQUdfjJjCLRmoyl20AvBPlo1eRU6oOylimZ+mYuBWnez8XY0Msqvgy0HoFcqz0v0+HlEAzII
rG89ig2jU5qVPJfXZRUDDps5kW+iFcbxqlelk2zaMG3ugtybruJ5SH3JLWTN8CS4yu08ptaLNOtO
tJ7YqiySjxmr/x00BK1cpbjZMyhSce7uUqE3921pPlttBt3e0p/Qw6bEZ4W9hD6ofZjpCM+u8jAg
fNpAx9nG7kzdkkM4DUgGPKYAKZYEs6vApmflTWPP+W2jSRis0wTEMTbFRRcySMVeT8UtHpmlVKPd
GIxKLoDdpRmJm0H6Q2bJB6JPbBLzCa4XuW9OVGK5K5MBsl8YRcxBRT3pdjHubBaqR8ZuJZn9bmg0
qiRkc9Xhrr3G5Zte4hy0boiAUJcCxYS/6DQ6eKk8C5KVq3ksEbyljXUYdee5n7X4KhAi/DypJMHD
Tf/lxE8/Vwt51pZMYxNRUkYyJZLhrs5jXpkSc9JriaKQJizz+p4MbJVshl5Emy7qKfoi5To/MCPU
cQ/WEUOOSl3MTLAeoSJOO6N2GD+BYiypBwsrHcrrNKMn9lkLOz0qGvo9CkBdAxcKwUxv0Ne9bU+X
Q4BSGo1z8+Tx+eUBFXVMDlVeLmWrc0jIH+4c+18bK2VKnBlfFSsbPn/dQQaOnFLALKmUrzIjOtvw
e3EfZwRjDJUnl32bpJMPpYVRW2LQ/CLtirpTrx93kR4W/jDlr+UMu0HFk3Eo2QucyqnTzkC7uPh3
BlM36A8JRQpF1lakumeFQEvozCGVw/qQi7lhY81cN3YXvLxfWeq0Db56Y55eZHBV1jTbCqpelrOo
YmJ2P2ICeVQD40Nb07ms9ksXAcEN7jCKotDdGHJ5xqJpmJwOg3EnrOWFmCqO64KYtfSzPp2vqF4m
VhENmlec8GlOJ/ofymld4vjaNHhGrpQrrMv3NcA/y6W/Xi4totrPNdGrL2P8ufywXFoe9m0Q9E5D
Mm1LesicPzRewikiv0C012Sp5C1MpH+vl+QCSmJt47mIWR/WSyylMLCReRBkEAx8jf/Lesn6IOPp
Ho3CiIhwfEhJeEiJPy6XaqKf8xAWyVHBaJ9eTaKHTMtNB9CQDo51cY0M7Psn7GZlk2uH0ogqS5FS
d4p9OcQ6FoBmelMQELFx65Xlj7h/58uxsJ0vbGocJu2OreZ6X7ALJw25SrNhMu8Bzc1uF7LRNwzS
fBmkZM7siUpDgEw0eUeUncRa69z2ZYfhiVOopYDvXhb0NPr20Lf6SyaHLJ6WHTEEEEUNRJFfxK42
+KPrsCPvCffNpHtmKx2jI8ykunLvI8OZl1ZD3ZVcswTFA6h38DHz5tyAnxMbFy9+psOkcNq52xVV
71Ki2+g5haCxiPE4cM34HGmN2jp1Nd1YRlY4/jwNCQ+1J23+VBVAHa/+OQH/3lCCWcJPT8BStdG/
/FdVZvGHiD0/Fg/9tmexfjEtNhlYDJcpxPuZ9vuexSUsbyzjCjyBTMBMyVjgG63M/oXVnwD/hwnS
4GGcn79PJiCW8VcFkX3pse3Fj/y/nISo9R83LYLsIpkizMuYkaWzDG+/sz46SwoUileyx4m0IJO8
BRQ+NyHuBKNXJCLavqLe3dWdiG4pui/MA6sIjwaWmau+bwz0OWxZdeXppsSsWhNWKQVda1Vf5PpK
j2TzlscYDEkumQdYjuKERGEeWrMj8jIZyHp0SEn2QgucZkgyaDZpxp6BjJN79KKAUW3jVi+VPgdq
Q9FiXNECCYhGYJp7BXIuTiz8gV+UBR6PVVcyBd0ZmROpTZNqy0NkAGs5JUVyY9St98jSnRceWCxg
+2vc8S6kKusxj8V4p2gnOYD7QXbBzuWo69Ao0hKsvipd6kKc5q1xdUGvYZ6iQEaYh0VBEYtfmUTK
QTkB7MdcwseoPBPejmGEaq9DiTsv18FXxxix75Zat5d9JB/mwR1vClmqfSN1bEJ23ohTaNR8fuiH
wSO2E566ruMlaO4BB6IHbW7eEhXzDRQmSNqYfOULoiPGzFEq/po5ivIyLy3rdQp5HGo7b4ABBu92
oLXsBocXqcwA/J7fwQibWVKPfGoz5TXdVFYvWaLz2b3MmvtVN+jyZJuUZxX4qk4y1ZIjxFWBCTIe
r5Ig7g+y9FLMUaTl4dku3yc9OVjT8jGHg8xxzZ/89oNmeog1PIwD79Holl8YJXq84Sdtmmd7KqER
DEAhBaNzJhJrkM5pfKvlsEdW5QQfjGMp4p9uk2Wzb0FHi/0h0XiP0ajBduGirlmErp0wxsuVWzT8
LRLdE0tfU26zfGa1zkj3axQAisA7XXiPUzbctXNj4ZWOKE+EskQtL0udW4cJtAktptb8SuTGuTA5
AJdeBI7anAM9pTwt2EID45nmwOCfTkRMi3fCQUQuarzBdsh/O23P0WCoBXLnyRZfN7sdeXBN0ZlX
meO0oJ7ChoNPM7JoHfTc2lbOULVvEDSHcKO3lThFQ81J6HgjP3BZudBhXC9cbmNJBbO1oMIn9lOP
ReOm5xAlxctpeSwrj73Bez29lhBlJmwsed/x3MVkotJgvJMsQgNqIhm4rjDHNW/jaPKSBdxsborL
cTJhdXjplp/Ila085Ba4blc0PBkpW4zn7Kc3QGQxZfW9t6lMUb0o2MGP74dwrDl8v2mD3Lec7EsI
+CWw+/FukB1fyWDgZhhDToV8NvAvRGTdtosrm9IAjy+uLSsp/SpzOWA6UMOXWbGYkN9PCfZw8Y4m
N768Ca7zjkm/PHBvrF9mR6l9bS1F9/hfxdkcyuBRS/QeuH6TRGx5azzjmQIuR9fRRLyaoQuFY9bQ
M9bI+Th6jBX/vWG+JqDH+aDrHGCa5CRvUqoo6b0zxbkHTLSb9JkrCPM8eXCi0jsOZeZheKXKbtXG
E4dESb0rHYRw2Sksc5pI3iQ1Num1pmBPsMSevbWeVc7etpROKUbiHS1gYGtJiF7BRk75vHIkcLid
m6mLNvSfcoaxt+ANzZIrVm7AEribmhHeSdJ5m3jCHy/hCdylHpdn7LgadBOR8TyU45iHNGU9n7Rc
MnRmmufWqjq+QeqK7yoOdAqk6RZ4SfWg3ntMRXZBGxlnR3LM26yYgq0bJWq+bzBgm/sRzthBznzg
MU05ojTP4IfKDE2cA32eq4uwdOi8lkWeRRfE3qi/0vGdd6aRzn4/8CtlcWC+NrHBpVkEE8cUO18O
8Mme+VlVs5iDB48zfCyEONfdJM6JRTvAmjknyEZSfRwvomk9fG0cpQOSmE0PSC1OMf0P5zxnRMCU
pQqDTe8tRw79eeUEq0Tx9AZq71uYQkaII4uj2+MloJp4jzQKiuQS+7Tag5Igwfp+zJsGsXJfbxe2
mgGTnA4zx6YcIu69R9a0Dp9TXy57JC/qFgILyz3I6g3XN9W07hrBYDkevQlgG2hD75EaCH7I3y5p
SSPifF05A4cSllzVHRK3wXyLBQYkV4WYdmPanF1ZljJM6Aa+XpmNYBf5s7x3zcehaEfqOGpLRdv3
K2tZRsIGi+7WjyKmRO1xCMMpfbKIxcZ+Zi5XKdHjHjXhjb56YFI2SVfntyLqDB8W/htWbu+gqmq5
GdREoWiADLkCe+CpT8NscSEjc8cZDCisEqsxoqkkujamaNpz+ZF4MEVID1W0IBXZH9vl7F3mRdPC
bHeCEa4ok77sdk6IU+oxcpkPljx85FaqWJ8jVlyYhc5Zky7sO1b3DLWpoYzLlTYYxF2hD9hvZZE/
lqFQF7i2On1YTSTnWYfASDVMl/qP5UZERTEsrymsaLKFYEokUg84d3u5VTV6Qi1Ee7J0WV7SoxT6
PWyFh9ipLazgRfCpxkOrGWWNlcizfNUurDK6Q4ZVl4tcG/ZtOx2aqKsoOvYYztzokQk1y2ufCtK2
FfPBrYZ6eVOZ/SrJnbsA553+NNlZpXGfKGmrOUCHybmqwtGRpo04IvG1rf+PvTNZjhvJsvartP17
pGEeFv8mgBg5KkhRlDawkJjCPDkGh+Pp+wNVspaobKlrX4vKrDKTCggEwv36ved8p9VbeoyuCfjV
62m3bNzOzsO2MauDYXRJCsGgBblmF9auqM0p2HikAukjGWZOnhYEr3pS4duumR3ulEtm4yHgtRRh
0o84S00vDa4Gy17u/HnwTn0esM1lM47oWWvpbEjjvW1MRAFAUrjLlsI/AfDk7TUQ5rqpD6PGz9tV
Njyb8Es8mG/zhCMUY4616TVnvpR2k79XXvXezsnuvC673n7XFaRsa0Mv/dBGZbfzJ2v62isRfE59
Gkm9BDK/8JJtO0KHI59OEYHCeXDQp26K1DwgtPZb2Ca2jXsawV5+44s0Vzc8L/clH/x6t4w4x2F0
69skk++DgNyAgqCcvRfLT+juQyfLvc9Q3NU5dVQdGUSO7qwClKY5OOJdD92Z8qd2t85czV/y0XzU
crIuDRzIN36WLu8IFHLCxhurXUOS5z4OJob0QWZvYaM+dsGIpEG4VEao+bvmZoANC3K9oj6RabtN
qBtOYyUMMHVCwxfR9MciGO3rBqMMDte5ph/Y0Zlxaceio/a3GlG46PldDRFNVdxj6Udg4J80wJN3
bAKKko9Qu8TX3GMJqPNdQtKmBcT2YHIi3OM1pWZVhLLPaKwPgBchymdK+9ij1IkYiAUQcBw09iSv
Y4zTzwWN7etGlcN7MEzatapagCCa7/H3JLXr52EqmVnHSN9OCIA7CO9D85yvKHYyVypgkHllFo/I
gf2DJy3tVnc7PWTn9UihsHejR2JqDgsR0IznXbSiep61tUdpkE5Ma0z0O83jtdngJoP7sgzjXocx
Fzp+wbwffFe0oCXZx6SkHYFYvrRpYm/NwcCM0OrluloZRwUp6BILcuYiBJXzMxXxlupaUAlmeh2p
Qi+2sCfdx7hjRWHlF9UWQQMtxcz0kAdCyCIsXEW9yXzVwdgjr9NRQzfQWmMO0rV3Mc3DDHT0MwnN
pUEIQSnwzXj49/JzFhuYpo28WtlVSz8lLyz+yS7NUW0vvtHCb5oACCdpzCm/AVmAfy3VWJhE5h58
YnyeNGaQPttebLr0fY00EhiJRZ6C1nNFc4MbIosyOE1PLSrY40IK1iZA3r9blmGhOarzP3MPsAhC
0fcymX1ecatqbO2UobaZyG8cqyz4EgRWcp101S392/7DGm5/BV3nxgWKHLJ5xQ/VaNLcl72LPYqz
CyyFrlPZh95tRx0lOU33k9YZizkeWLUCwAvW2Em81ZhTNuS5WugxhwAKc4vYaIMoo/E/xl3Joh7n
uWwVy7cigIhJk1iYS+fgDsG5ljZYzKTXdMlkC9yZ9RHiEbuuOebE8vjQohGYIouvrjodQ8kOScIC
kN2Bos3bYwZi64zUoKlIqbZq2VOIuJPN3pR1balOurHMZ2Xih6QWLcOqk5TlqCbazQ8n/n9Q3L11
2SGudjjYmxygV5fvqwvvh6MzQp8SolSWH+ImKEVUNQy7Piz2MvbPNozijjDpgGqkqRn5uxtZsPn+
/gZ+herTg0O6yI1gKeQu1hbbD3cgU9doFnNIDs4coJON6z7BZwOp2bwF5pomFJtxu8+sLE2uhjZe
arpZfXyb1IPx6OujcYsQiKry93f1D4+FSexqonbpa/zC1YcTGdPnt5NDrVH6kaozY5rPGmrSVTKA
l9Wk8hmrheJIw4Xz8fdXXwErP2npeBhc3l3/QwmO/v3nZ1IrryAOB2mzo0qOQrnRKbQDfedXOV9I
qhyNKlr62Lm8WDsaa/ld20RKkSzWtead7Sq63Ru9GJL0MKwn6LajSfmVPArOMDUshz88rn/4Eh3P
MxwPWgaKfMOjg/vjlzgFSaZZSG8OdTwxIQ3UPPZh6hbInIQTOF1IkxAv89x3F4Tp6twN9Cq6lLN8
1sziXKHl/sMjfCPY530CMrhqqi0bZSzb8M93pDmdtozUDYw/mf5uXPSr54GW1FNPiwd3l7Yef6Vp
9i+2gfO7nThf1LIhhssgBSUL+75dz2A82d/fmPVPN7byJYmPYIZF2/jnG/MmvUXu2KWH1sXiSqnJ
2Yv0JImqfaYqsvr6AbSgbx9VQ9kazTSOi9Nkm9N5tCdCFNNJBk8woTgto7SkLjYGjrFaxiEqsRfK
9yyBHFHGZN6A26DXUwc6v2wNCDmlqSdmknVpDL58O5SiPJrP47J2AWoFuQ/uMxxsRtDz/VrHXbKa
UIt66RnebByv5QT0+8dh/iI4MFy8r7Zr0Dew3YB+/E9vTmpoXaYmT9tbqcMaCMa8Tk/+uB516pm7
Z+EPrpXpT9pDbS40TwABc1uKGMqHOXB5WolFpmHoLBoOSFT5LK+2yT9neIzJ9rU9ZJkQCzeSEGUo
VXJMskOT0AELwZZMyTaZOnFYVMXVHROoDQwYhezI50Dw8vph/zMK+vMoyP19JxrlzEdEJG8GQetf
+t6DNv5CR2r6SIsJTyVjgR7wd91M8JdH0oyNLcd9hbki9f6OeX0lWPgOkCsEXfCsWAW+q+P1v2wq
BycwIEF8E+L8G8KZtx1o/zUZxkHSgxDHd99qrY3J7SZdT1Ai+AR+4iVJnDtLyPZ2KaUf/f4n83Zz
WK/FsZ64F6g/uAXe/GLQz2joTIz6+NrfwFxJh4p595PiCVwTXRlsf3+9t3sh18N9b4LXXdkP3yzs
P2zQyCJMj9Yd16Mxwc+Ik16M34cj9TDb1rEeYtLRrNk3HqWbmY+/v/jb5YGLI0iif+Hz7fnruO6n
5aHTqHKbHsXkIobhpSorWiWlMdGLXwukOV6Cp9jU//SR/+EROzwtzq+4vXA+vNk8hn7IhfQ9Qj0r
Y74vkCK+MApggQgyAXlep/v2+4/5ywWxcOg6l2MJRPX81g6Q69rccswKEBTGzZWHYwhPGQ2iyre0
T1Y8uX+qMH55rh67o7sKyuilBnCJf36uqjewp8XzdBibueN46sa9iWxjbcT70mZtVGNm3PplbR89
VRjnbnLqp7ql2bNu60sNm7D3zoMyzXEjAGZPG0JH+2tjDuZnVus/vAUUE9zPT+4CD4OfyW+fniQC
urfguJpkriTHPX6gBknsRzrrTnzVJyWVddKsgaVdYsgT4gxVJhs2LuOR36A6axS1B1Mn4PWUMaI8
kiDmXBKrZ/MEycK71Md0cCuOO7dzllbpadJNmtHfZjImM9GwKxx2YRx8bIuayBi7KHPxd63DiQwS
vCa2ry3eVlPz2Rggs8XZOj5ZBB2lz7QMWhUxwJ2nLedCM78SFk07l1XCjTJ/KqCL0+D9kJdpEJ87
QYP0SMZHR5cQu7eG58FcUsP4m7d0JofPAFY6kw4YTPa7uVbyutZTShXCNdGnoTikubEuBAICJOiq
qZ/vNfI574Oio4s7A379OOYmUc6Ctq87FWyx8zTRF6+s6V4nzKYKgw4/8mo9X9lTwrn4QievQZQU
KtUUM6qBynXWOlqlzgDZJVsy50J9Z6JopuP+0W0GpsmQhqiwXovN0RZ8UiRYDMNI0OBkXDOmMPNi
bY0D+7y85kT4C0br1+Y0HHx1XvwueJLd4lxeq7bXeqazpGPtSGzm+BTM6zmop0Ny/vauphh5IKCh
9R1vsmJmIJ431HwMNduPppraft/LidJB4/CZngIvzqpj0WkdpnYX9fS4HQju+/BaWPn4iI0IcC2d
0Yq0L3cz1a59adb5XZq0/PjXeiSgC/TUIlZGtl6vBROKQC20EftfidfWOwEu8z1qNygikwuPI+TX
3X6csRpWYcJ5ZXWLCL6kIMVYPkL+ZiLYUqFm0g7oXSK4pOjn+dvz4MC79u1tWnhehNIbUmFHRXf7
+meGOCZoSek568aSHjQ+67uUuU0kkyDYjV3PCwx9GtHMUBAE0Pd5HF8ZCO/bcOolbvpu9gOmKTBf
0Usy1ScGBt1hfjvglmidDbE95vzQugQzcjKDdjrtmK+pTUwIAhzmMjP0ozQGbyKFhgEmyP9+yDSm
C2Muoy7RVHxuW46Om5SJHiO/dBzia3MJ1Ee8X/JlUhoWbQn0OLuXpPDJD/2rjRuSzbTvET8R0Eeu
Ik2dCUYpQUwwRyeH59w/tqstfM7oKOABV7uA1NRuNY7jPcJC7ufWrQP5IZwmecDbMWNiaOZHl6zd
MG3xGbmmpm5tp3DDfvWn96tTndajuxnUbNxBeR3OMu2wVwyoXj8NdgEHPbV61GmEWM1X1KvTgbgJ
OAqjDmB8ozfLLQ3w5KXrWTaR3XmnOkvd21av6RyA41DX0OcqvvAZVSioaOZ8dbsMLwE2FRn1GkVp
xMsdEI9NsyoK7KlHKOd58ZNFA5rGiGa/H9KEaBHRXWrDy+EFg+U6dBLsEn/QYs0R+sQrpQq4BKnB
/9iwLjMrw1KISi6u04zwHGYn8G0YAPUwrhxUgU8Vc6h8jTuvVkQsQy7Uh/HT67zwdSym+oJMnKmQ
l7mBZ5c77jqgpXOWa3r+gbEKP6zXwWCswxvIgPkc/TZYeztBXEdsow2uqmpL0mId9XwM4DJW5Tvk
Vi6gZheOWZ8qoWnLcUnt0T9aFV2WtUmGa8IShgBUzuz/85JMDtSSGnlY0MbXUmuTe4Ag6THxg0cv
TbunchAXVdGl5xU0nnApjFFOjvQtRgbWeQf6zyloWvPTqJG/FZbpmkodSO8B70uBzmaSRwc66RRZ
sjNCfpcexuRG+LsAqcAdM6N53C22+VSlfhs1cw91cKqAGtsgKT1Qh7YzYeOK61ssT/bn0rD48y07
lnjvpIEZfw58mQkykNq42S1+gxLPTIqRlExG/NfYhUceXUWgzULz/Fl5fnPI7Nq/82DYRDkfaU+U
C/I8Zcb9x2b2qUXaAUmCJQl6LYyJr7ULaCplZW+zWNhlIsCe9gqXeu7farNiW6iw3L2SG16+Dexg
NjCJdRdeGkSB87lPdD9K5hUqw6tco0FNG+P220yze412ywP+f14HiO6QBte95KsJS2Jv1pYq0VIb
D8/YJiPYOkECDt2dqT4IKqYHtEsSs2C9F5M4qHRiHZycBEUA3Fo0EgiMw9xvuHLOZlKFuEMZrltc
3nUkZg5PsY9zamVGGC/2ZUGAyRRnXSY9vDKCKI/1OK+kXqb3g6xJNxlbaV/LcURs/qoFEIPWv9QW
IV8IbAVvhLl0CBpK9sc+c1inK9SRIlIdsGziZh2PigGHv7v/dltG7dAa6NKcSiLWNLYvTtLNVVcy
DnxVAgwTtW8FpHtrkLClTqh0oTrDa2JGeWO4CZM3XQTNR2miLr4znYm7zqqWzyqnhUvWSCm9M+2b
koBd9Fo2HrAyTdaOs/T1yfPCZLZdqG89dHZCf9RDrDXORzc1WFiVQNkgWzEj2wblT190NJJHiVoL
OpNeutc2Q9eeddEzHspGg78zptrXQXTBPh1lMG+4Z6qc17m3OUteC+gg7ORdQJPNEqsQI0HgWuyE
Z9MCSOaMjpvoCDvflM46yx5bn5EpTrqhfojXbxSKCl/TWPHGlT1fo2Z0nBqAkdAMjQhx0DJcOiAR
ngxNgTvhOVFaPrhWpo0PkzvDrQ8zmSapf8ZqFLhsVUhHSH71E1q7O1VkWmK8z32q5WQ/y4HMNYPe
Fpnv0D51m5S8uKyyaJCrtsJV5r5C6iuxl6b6qbAFWpAKeEqmpWrLf7DU0bA5lfnSYj9Mu3Pjs7IU
KDbo+QfZSaMFuZn6lK1H+dUBu5yxUbOn7coREgluI5fAJJKddS+4slUfhx0og8RnSbdEMu4MPTEi
sRjVRswzEV8TE4hkKI1zbbPE4HAcUNEhtt0YBRXJ4FbFVy2zIfxPTXwIlqZCUtBNTWQ24AJYFb7W
ovuqleouQPVw5L2mMBg7/S4YWv2OMeQUTVBh3V5VzLqdbkttHDOmGdd5BsgeRMhyO9v2na0P9s1s
jvU7vm32ZeBEJ3a+CjthAaNds0gaqNxtEpQ3Y8EkzeJR3ekIR963pP9hPjOt22aqwJIySKOAnLt9
CZYhcqd7qzLOVH711gQp/xVgqnOyvknWKxNNO84AT9oMXrR8+RtAGV+IPfIT3uELl2lUjWtEFhXB
hIOXHbiHfTitK0i64pRedRPeADli7EwiqS3VtTd9QR8bVzCrTeauzaNlivnuY+C6/b0qZI4un7L7
D0fx9ZT006nEpxHhAXb0EMHRK37Tp10mMw/Y8dpDC6eVop8EFEKU1y7r74+Hv5x+oBVCidMNh2O/
zcHt59NaEKfDmDdDe/jWtBvpxT52TOXKb3op116PLq/L4e+v+8vRn+uu3iLX5WRqc1L8+bocyUvS
Beb2MOelexm0ShyqfmaGL5EMkbpV1ersuilrMSB9qtzfX52+zduni0SQUzE/cG7ibadU9TndE8Nt
DtKJOYAsvjAfGWg1VxCtWO3BMvNPuqkcS9bKmwH69/HIfzp2f+zYuesg5jfi7VftaHQpmuHyc9fu
9S/+q2sXoAFFLrp+dyAOyRzkK/5X187QbcKZ+Gp1EwjDz0wLhN107JBW85vSaf/wWn7v2jl/BXTz
kXbrJtMiZiP/jnLU9n5+xVb+AsRZlwaWiYrbNt5SIGg7tb07e+b1QjGdLPusT9SAqd/UN5XqbzTO
2tu2okqAl0V+5wZZ6/IRvZuL5T0zDv3UatdAacat6rRql1A9YHBe+psmqQ+psMaT30GRI4zZvWrG
WnvoavKLkHniqs78NUyoch8mVAJsZcFA0dJg5jbartlU6zbvEvSD6GIxdiYiynoTTLG1zzuQ0Nw3
eRJOcoAeduNSM59w0eBs6OJ3cunu5r6J1qnIhmQo49D1WJV8ytzQK92TYWPzHYsgorh4GZFWRmPe
9mE1iTwUVq1uYpEkWzkAxpl0xNq4P7qy17YMQ40durFl7zQd04LE3IPyqT8Easq3PQzKaCntbTmL
O3JQ7S2r+XAR5oB60SNsr3Va3MEV1ZNRkcbCk7KZ4sPDBTSYneEzNlFFPCWyRxMjW6PYttt2OhD4
cydUoAM1KBY2sgwLjBkw+dBbixQNx0KRSX4NmXTzZmrK/oR+4iY1OHNxyDivWLXtEHv7oBoPrb2a
7EuTJCk4CiHRQXpkxjqTkxxzbqqenGHC80Kmz5YwlSEaCGqJSjUmoXA0l11+/Fz1ECTmGYRDbWRX
LRVbaBHi1CzeTsswZzlLV5PPigAio8O16QgFDOLgNOC4D/3ChMqwxNqTspAEcdR2SFYhZ8Ya53ln
2kmAlb9SR5O546OHRezYG/4UeZ7sdtiSnZ3Za0z6Z92OamrmjeNT+IwuiU6ov7aBkX9q4ZVedRq5
M0RJhqZD8OHYC7mxkCGwRHs4gxEalFDMi7x7bHr3yZ8XUpGlt0lI4tlpNUIU2oLp3mury+Lkn/Ju
IFuyiQVndFlv8XFrp84M/rbRWUbDFDgR78Tqmt64klfCF8m7oMnxvye4h5ArlIR8DgiUiB21+1Lf
GINzpAlmfFL2YmDi7q9mrfi8KHvezhyrtnmGU8KpkTku5FhyqOJdIHugizxAh4d0IV3ITtUccnzp
osIQz1o/QPfw5jii1p7CvlHdHpe8vW2swN65mDV3sZW/F5BqbuiVVTvL/5wEvX6aE68LndbVHkvb
qHpkH6kdeWWWnSvir8O6x32WF6nat+RXPRKe4EeMJYrzwnwi6vvlBkNiuSP+SnKyTt0d/MYqcjD2
but55fGZmn5PHbIAASN3k/lUGo5OYUbpYEEP8HL3aCA8CbPEnw5orI+DM5lXiAnGSENG+37E4b0b
/diKTARJIbRCOHuEu250p2E06eT6exUTNzRoBljVqVuI6G69MBiJOCO9p34oNEvdx+gfTgYCJmfD
NDJFcawV6dZtfdC2Q+WGYwnQyuJ8v+NWx2sPSgp/ULuuOZ3um8K9Ra71OcOdTpgD+o2pA4g/0oqJ
vIXn2aI95vRVkoph6V/nOPWJK2qc05qoAYl1eND97MgU2z35i0czTjhnl9bmFk12A8l3BnMpSzey
aXFB/wi+EBF1zhCho+e9L4lDxnmWGXuVaX9X9qJ2pSDYavCuM7kGMANOpaxfFUV1vfMSTYScPdpI
rbVi6llADe3s0jXkKCU+uk+4FAdvbY6UBeYW6Y9DSKGltmbWmMSodrxSiStulOntxsq8BN160shw
jU1EQTzEZpqElRdsR6VtdH5qZCl1f089ojpvUfGtI3LoDSV5aGSUFbu8NKdtoZAmwy6FPxZU/oFT
/F1Tmp9ct78mszc/9s785MveY+LrDmGpLPc46ln9GATThxKAW0Sr/W83lQQLxTBdZAKv1xivPHuA
9+ubp6wBG+M0TYkS24XPKe7LlHZLbKV+GHfdVyFGHWCMjWxlGZu9TWBsFBOZsO3kUF6jHRd74pqJ
1CRX+FCC1SEO+FOgaKYoWx1AIxtXi7tShk3V7Qa/RJXlc8V6WR6Rd2b3PVlAucEmRLsAqK4E3lAQ
5b4To+MQD+o8rPp12o5ddqW6/pgIQhCmyYKvjBSVgy3bC8w892NZzM8yHseDp7yXZjQRxCdluhvN
Qe7nmnhhhN7IoaopuBtKutSJR/yIba83Lm/ajrPWQJc3rOJzky8NuL1sN3cZ7XA4N0cj1T6MQUv0
NEl5VtaarIXjePSnRbDWZIKUjdg9sP5mpxTN6j7RWOWkjxJ/FJBwyRsjLnGxnF2CQGxnlq0VznZL
9ryXf5BT5kCS8R/V0MO27HCLaMlXS2u9U1mX8SoOWzZ26xo7p/H8rWFX+slvOR40Njv5wqq6E4ik
IukrUkA+w9Osh/c2wXJQapDIdUF9mFHh2y2JUMTKyCfOQZW3Rje5fU6mPG9f5d/RwgkksnvoteuP
jAaP01uHzmyyCX9ni4f6vTWi+IAMo5ToiX5w+obVu4Bp00oSsWszds6WjRtXfGymuV7qk7Cm3gvC
vFkPP9jLS47JoJdbsQjxH2vW/y3ZCbkVZ8X/vby+S7OfXZHf/sK/ympf/8tBIaRTHTMWwz7FnPx/
DFk+IEykOBjukBH9iIoz/sIiZaIqMjyXf61Jqd8NWf5fayQTGgyL3oW3zpT/jWG48XYa7gXw9WGP
rTN3hnZvh4ux1JIprR3nyHm4jSMzX4pzuiLXSYSaQgLxMC1b+bKjglp2hpzjk49N+CMb8/zeqZm0
2G7ef9DpfH9IOFH/Ydb69lDL3ZmcLhxu0LRc960yKMCgHhsysI/5ZDcXJ7VJUyLLGGLwzNCog5K4
D1qwxX3bQJn44Vu8/9Ya+K96rO4buBf9//9/CNreHmrRCDDHXk9FEO5eDXM/KqVAMeIVG7PuGCfx
c9XFCPLlmAU3RYCPOXJbx7uGsla7PCbXu5rtIHsP6Dj7NC/18uKNPdridlHWKSmhixbuWO6HUozF
lm6c+86jilLhjHb1GMtquDZaq91RK9vMI6E653PFOs1oobpLTcUQyKNxjJsTuSScCuZL47gQQ+PT
HOw2FsNMhECu+RGaECQjmu0bdEBMp+l9b/EUjmfc6TXSYrvGZTJYJHAn9KDTkHYFavfM1j9oMIgY
fHqP47yIEhl1xx7suW19K2wUdVq6SjBFY00HhT4pLAhEIiZ9ANa7eHLqCJej+GjTOg0rc1bPdb4O
KTQ4dteOzCn6hBo++DIG5JHpOOM3IJTmCWyxj0DVKtROpqW7nwNgD5ptyp6gPbM7r7rnd8wqMiMi
ZQQnbKO7CBw9XUQ+/oGtHEl42k0oGkjk4aeEysBPwBB0nUuLB+vBozE26bYePDkeAz8oEyzm9XCe
M8LoQ8OShGxmrqHvkEsAua7jAV/axnExRGw5Y1pXsNFQ/idJZkrgxeh0GaLYfK25Zh+oA01tU9po
WaXjPHu58rep49b3RS3mHZZGE5ErEFnqqYFdO9FnYwd2TezEAOdA4WLZL6bPHCo1p12hZ7tgmKaI
X2pwRD9TnRfmoYz6mjE/LbmfR74zeBdGhu1hASm/Dcp2OKhMkOwxoMmkoZ+byFnZ8mcKeU6ve+gh
BkGR/nwKfIPpVL7KamXKJlR6Tvq3LfXpzmhgm22y2qv+RvrFAI9eu8VxKKurFWnWZUDrF8fauJ5w
8zVH/IHJFiO7Eaga3ew8hmr6YAjgFe2m8+oGzDUewSTM5xjsnk+y10udo1QjKEzke1Nv5Av+oIpM
lyKtwAK0OI/1m74LRHaBFVe2h6BGFHbX9wIy97gQ9KJb+fS8DtURlxEQeVnodo5hHIyz4FfRacOX
Oh5BhItg6ACFAcbItsMoam3bwMW7YUhMYkSve4OxHSc0og/KapQ6QMugba7FNc3uphZVEomRsfEn
HHE4tEGqAUVhWFZjbJCFfgD0krIVgCsXqczaqKM2vvQNesRVhMirPuvNESNacSaceF0MMaxA+c3q
u3wZvVtzbLqA+K+Aq4n1s6kUVo6IF0NiSujjVSxo9x+GzM2J3som7p6Dz3LoGjgyWSNbtPUOI4mJ
hLZN4Exo71PJD3nb48zQGG3O42c9p5K8yTPh6LdBLGn1tWbbXHA5cfzDaAPpYV3K6QLwnGxMCNuB
tjxzCG2Y0FSYy1PZW1rWhIW0FkJn5zXyYonYCQx1ccYR9fvJnzKdfxUMrWliEKNMhQxDeZHTc53M
ZdYD8HHqy6gGWuFKLP1VIxb3tusN7hjRdqPtJPGu+YbkLlj4pMDdYYpkKA0O3kSJYOQzvoEEYWzT
8MPKKNPvhFMSHYvhtnEiH0vSEWrWALZ/GtLqukLZQUg3d8C7S37cESOXP93aHblnKG+deIzqXnif
EMhLgDeZKIKwTBawjQ0+dn2D2cEn7aDz5MeG7Nfb1FVBFcGIaTaxr9vHxCQ/p5B987k3hvfghdzj
hP3DWTEt8t3ollYZaYUdT3sfLxQoOz+rcMc0dH5sJ493BsCVm9SaYgwPGrmJKfX8o4nvyKUUHJ0v
DqIFVJyWAT9dklttNqR5lUxIrm2kEVcEMKbXo7eInsECJ7u581sHOKMwriwSt4+BaS7EsPUxRA/2
mYWPHKjIDjq68sxxPBPJSQ8nb2xMQhHVQHrKvpaWYvWb3FxErOOQjhPH3s2A4Dd9ZfUfXvfR//Rl
/9SX9YBg/FBy/MIgO6fNy9//dezLS/3yU1/221/8HzUlHHVmFtSIeOZfgcLf1ZQILZEKcYz9LrP8
rqUEtm4aKPBW3TJ1pUnV970ra/yFjeDVyL9iy/6N0hF/xtv6iJGDpdv0Z+jO0uh9I73rGJiJKgga
Upj7epOrtHkICiyrWLgC3C+m8yyraboh6xMDz9g+l4mjHXXJYtiMZRFWS0rMRG9XgMaqmkaC/sSU
McF9W3b5rrFRYy6jZh0FNh6meZq3QxQs8WV7ty2IGNJZjPucCeglsKob2No3liZxk1LFDgjZqdUo
QMpp9DfM676O+pjd0hhgg/Raurd1Q4dG8xdMJGztwMWvmkC/d42evoqQF5CIM9xtjp02xHSG2V/7
Mi+iykrUFqPUrWfNe4kmGVt1/TUo6hvYYed4dlJoXuMO++kNWdv3dq6uOAa3IcJ2LIzZRbVDEzXd
8sUZUEdMxhfwf8+d6ndNSQdOVKn1AWLVIRM+Bg4dbXjTrxGqmn9rDNZzMZUXD2vKTk/kWRfFzfoE
hgpxF7zBr3m7mofpwu6sUjWRVdFDHdcz+CSnx8SSZ7+ecbvQXzuKMvgClCnYG6l9wLZ5VYDBPC4r
AUCTPQ9G11m8spOZYtacC9Q4qTrL1n5OreLEKn8RXQ5UyLlF8sAA2rX7rc0Hknb2tRnUvV3yXSlr
2HVBy6pnr+AvStqZ5ZpDLBIss+FBmalg6OeIYcMZIN1mRTCEiDqaq6HNoIVq67NMq8toIFPQV8DJ
QK8ZwVqPBZw/oHXLvez1+8EkKTJdrgyfXqQ26Vet12gh1cVXC2jK1jGym6KYr0y+nAORry5bAJ+w
sdUTga6gNge3pPliaVHRc6Epo9BKoVxdCyc/NWp5EnYX076fHyvdiWZVy7BOBWTSJrvUyPu3pTl/
8ZvlajKTLMxTkcGV956zWf/sd9ZdAMUWigvdeHM4LA6GX6IEHpfOOcBVoHEtrENCq4DQV7LiigEA
KHX9FZ7xdCtJ0gw5IFqo4HgT5mUgn8msLCzm+lOdGF8Ci3CiahY147XyZHjTYyfGR3suv1Z6Tsws
Cj98L/OjFRspDNyh3ZVsS9vF1Vj80SeGr8/dqN1b9vJnEmPyHWYIQHG2txvWv8fnhDRAz0pa7nPm
CXWAuIAJ24AmZ2rtJxJjgxDksYqEFk/vLNgKUTknccjEwAkV5eyh89R06hpnOvaV66/RSqBBEX5u
6WlUd7XWqh26yOlUoeAKTa20vgxG/0lNwr02fCwpvDVNxvxBIAbJowCuW+QVi7zEXgMyNWkZ7+xz
u6ufijp+qmZm3dFi90G2AecQIo66teviEwbGKUQZRefaVeFiZVE7KLHtiGti2M9Alb4oBviT3xBk
53rdbaml93VDeDdZ3U+NBqoYa6tDQKlzQcspvtQ1Utpay9Nt6TJo8uABtkvg7qqsGiNTNfE97XNY
rjWv/5KbXxpI5ViCKqY+kx66s2nsLK/he1P8BEaykgmCMBjicD5n0u+N+9nkpVOF9+xp7u1odvIY
T+KrJsWV7RanHzadfzjn/qJnZnALfgkkjOkyIX87us2IS0ACWDQHe9JIdx67AY/8fJs53c0SG+4f
TtVv+w0+VwvY0Mij0W3DfzuGR9kx1q4CqZTwUyd1rDiZpYU31mJB//3nets74Err+d3jYrpJx+TN
wF963mzlkNcOJrFUlMOExbIc54ZkEkSh2Rz5b/ru99f8eUYJJH69JjROVP9gOfk3O+YP+vvEqoPU
J+GVDEEnpX83PaL/KkPNsg9Sc8qVKHyCKnIlela331/6F7PS67WDVYKPfgbx9fo8frg2A3a5cASt
D30lLFKLKv9ecSZfl4urvMmLgx7MX2Q/c9aU03TKp57fbcAcQaTqS0pGQEIQ35ggvKBqPgRQbkLi
j7emL68k6DemkjRvKXQ3XZPf1K4AWjCd5yp50p0UI85s347/zd6ZrEeNdFv7Vv4bEE+Eek2zd6bT
HTYYJnpMp74N9Vd/3kigDlD1wal//NWgBkUZOZVSxI6913oXgRvrqaqCveNU9bsI7fyaQf+8+f0n
/YdHiHBQZtGSkzmZp798sWaeBIgabaa2ptrZFXKWYAHv0TZ/uKO6yfaLqCHgQkjvoawSo/ireyMY
pT/xhzyrAQghBURkljiyRc4iXLpBusFqde4iWdznw3zndaK4pyOe0DuJvjQD67IuVaDzZbBSplNk
0GwIxv7RCNwbqx32sc9y7yC3A7cauzgXzek5csx5X0RmrQWzyakXrXoos+nNhCaJTntiHxlGF/TO
O2AmZfIlTJgvllnOtzj51X4y0i9htbzxkTItnWLzrq0DHsQD+IRkHRXLBTV0YrKSr81+ufNmDvuc
IOQOufL71mEW6ElqrN9/Yf+wwuDs0wEKGGGQEPzyhS2eUTU2bJPDMoKQoJyYWNnImgH2OlqH31+L
Cvtv35kj2KfoeHs0DvWf//AWtOacYPWeS0zpwwO492MBd/QPl/iHlQXwBsYG/e+/GzKQAWddLgRY
uGCo4blOQD7D5aNe6RlBzPuO431m2ofAMG/GMIi3oBWPxhS+VWn6wQfQxkF1aJlZpNaBVGY22YDV
qZ6LMzzLL4s7Wlt079kht9wFkaUFEAJ20XWeuFsECE9+x392GRBc2TNjbVR94wpFEmkCTI13Zks0
nUVO3Z5kHyZzZvLFKXkEmyQ7D1NGxEM0awQqBaocqX6JfijRG68H0T1UpRlvkU18xSr+x0gm+x/e
WL4LDIMEqAjbdsyfv5TSrOGxz0V5kDkHhSEuknVCgv3KxKp/lvQxSBYgaSif/ZuC5hvZQa1YIcK7
7VKe5TCD7eCW/W4MySLr8CBvMKQ/j2ltbeCE4ZQc3JsQVsq6D52bGH7NBgEoRCXsmhu6cm+EOX5c
lFglXvIajyZVVcMHbo1pn8XizUwhtqrDuN5b+Ug7eXyIHFc3+ng+7ZqFT7kDARAGEUxFmAd701ne
BHU7fJ2v/Meb9A8vCXuG/kcSpWX+2uoeowbpyjiUhxFvPSUOBtORX8dG5x/W0R++EZJL/v6e+OzC
LGt4dTT37eevpLGtGX93Xx5auLdb6aJC8cP0GLJTBZLvB3hgtlpmDkhk2XerNKUCjHKc/BSAfRW6
tMzI7KDV0WwD4LGkshAHXc7+B5XJa2Pwb/OAWX0caMNFWVkbq1Yfi3R5mPL5VHh6M+Yxi6zsJRx1
lQonN13EuenJLJgqc025uoVs6u86vtLL8XKxJ2uTOPyPgRaaGx0/UY/Drg77bpUTSng1oUO+HILC
cmJYB4f6WPbjY9JxkPQJuYORz1HPWcbHtovgQNgBrKyBXoy8A0uE6JFqTXr9Bh/tjISA+X7Bf8HQ
xQNZ98NO2q3a6tdITQ7xTuOjG+kDhJMZvE94SvKGagm47RmXlr/xav7v1nCem9ThFevC5jpwpo9Y
4zYjrAT8r8k5IfEdiwylOI7w5zQeoFbZjBMqElxhPJIXcVxIKwM2ywvcdfmRQ/G+CNlZkmjgweTt
cMfuTLfofazG8phJ52ZQ6OLNdl7rgxGt/GQ/knNw8qnswdQ+myhh/rAfu//welPrAERHfcgT9Wta
NxPxtIE9UxyUN39E3PFAs/WG+oKb5/Ba6/rrctSuOsDGHenR0Ox458uY8OhRjasm5cfQ4W6yrky3
AXonf2gtD2l3BETJ9MttMPXzIZfK4ICWoa2IaPESMBB9hF8XnOsWeMiCK2LbLUjdS2Y/68WzbkyD
NSbt5jeDRbklWqteuyLp11PUZavcp7KOOBjW0ym2kGowYCDQN+0fO/BoK+RQDy1CL4Qa+Xno+wfb
AQFW5e60pYVIfO9IanE8wreDc1tIA0NyNX901VLvWsgaHqcDBF/uzcAmwiGzf7Twm+lqvvO+76//
7bD9ocNmWRSBP+zdf+uwPX4uy89Kff78Y3vt2099n8/KV5AywWlQ4Xn8Zd9aa4F4RdITekMolWhQ
+PdfRmXLfUVbjVQt7I2UoVIbQL/PZu1XJNaTDc15yiG6nmnqv2iw2d7fClATy6dkjacIhV/7awHq
zS067tEpr4who4G+H7wwSodtaIwjCPVCIEvUlv3xutNUmUI1rFuaNAPQ0Ts0hZ3wAoaq2Joc+25U
A51m0pwaVxNrosglPWhsLQIx3Om5QO7ebGbLsV4CzbsxNfmmD5wRrxY0HC/0PvVlDR/HAtnGdCja
IFJs1lJzdGDE9MD5hIAcaYHZWYJJ7ZyYnn1eEhhPZ7B6tuvGh5+piqse/jPcMnfXK8aYgvjf9ZAm
0a3UdJ9yTlDP0C4Hc6ZsxPcMwavnWPbN3mR2cySphXcdVb/7Ibzgg6YLSqhAB3muGDE+ZWnnX0/s
JQ/92BKSnXv3Qy+Ds0jR2PkFESCozDE8WRlBSl4/bLKEo3aYinYPro/dN8Hno4lHVV15Vy3Twp1r
EDGz9IO8Lb3gGJE+7VRTdkdqDsp7oIwrOlT+lhlvteo1ZallGr4dG1usxWLb10E6qateLcYhNBZ5
tLPYOFIG1WRNN8s6Rla/UamozhD9wDs1vgHqaeSYIPHmbNHCetcREah7xCwF2lLL4W9Vy309mOrs
JUYIecd8dDVVas56d6tGZr+hl6n7JQObPoID27kYhzdGDZvK1pSqHlwVSMf3okgUClYrPfQDClHM
Q+GbwU+qXZqG7ic/ga1AkWim58gp9HqpAVnTBCvLL9AYJbHvH+D4tDv8RsRWgfXYYvmHkqGJWxC2
gg9+W45fonEOdouW5a2bELAI7419b7PuI21K66e4l+mTT3X4Qjqu4Fy1OOJMVsBw8g2twCkEjKgk
AHJVk/ezQiVDjJWmhoUCfpilSWIIz5/iC1yMc3Zz8Psqu5+qhszKkhQcs2hxejTEINNXhsu3TqRR
eIfeAAK9a5GqDitIWWDNFk04c1E5pBfo2TLpGANNQjMvULRG89Hm3k/X5RIATaN4EoSGm4gJrRF3
AV6NyMM1x9hrMpfijjHYAZpKtiLgvjm3rvlS5Y0XXjdw9eJTLfO3btJ6D/BT94xopXGlkt4OzX2O
7DDzVkMwlsFHzIgN7fRwXm4xLKg71Zt+8ZFDe7hc2yU9KL/rn5x6skC293HbbxHNPdqhYhdtexhS
eRkcx8ozmeWGCvpUHbv1Qz0ZRYo7ZR6iQ217Wftk5qOdTRuHaIAOexOBlngileMrA6tVaopbFkru
ezGQBhG6KYf/LWlkAho8ErW1QE1108xe4b0Vjk8syVY5s7wvp6APP6UhjT1oIcGKFW4VS9vgAN1X
r3lynWzFnKCntoZ1ma2nQdtCRBekHzwjnI2DXw6MVJ0qH40V0W096eQXI244xb19Hol0wxCJRzxD
JcOTIphFIiPrxLAqGxBMDP3tT7Ntddme5u9QI1tjQL0ZjCSgmJJhGGyJI+eSCwY8oI6aYGJFWHjw
+eWUrWIE/8nax1SMxG4sI0xe0ckRH5RalCFBWd1ioTMrF/99E1vdCXKfIwDUQwGNvMkDqxqX7i2R
QdPO0chTIfIBipvDPV67wCgf4U2YpxaseLvKqhai2VIEI+1Myz2Xgd1cZUnAez854cbJcrvjxE4e
KhzjeE8mlb+v4ja7K838eomYEK1a6VTXU6yz2RAkMkzs7Bh1gu/xUg0JcuK+7CXBG66pw1z3jlGm
+l1FXyYjN9m2IN6MHUhv8drLSUVwTYXwFyu3sXKNsqTV31cP/uBRwbjN8I7RpjmvgEafZlyrq7xp
5QZabcThF9Ltall6RMSFWuaPzdx8YI9qbzRRATdKiDGWIbKOFG/E62iR4Q4Tu/+EqF/d27YRsjmU
OSlJnrqtOh/nljGL44Br6+MC8JqmltwojykGS2d4AA4nnjNPJhtspP67QTZThRPYrA+p00wnb/GW
MwdSfwWbj2nTOKfvY9OSR6epGBJH064zSpvRhFjSdWfFEknDYNnbdA6XO1o8KWbuYK9IsXlavKq7
molCgDpUoqwHu96saCeO60UZWKPzKr4Fp0vB206mf4KJSWy4aTF5R6q/4nw3AcGxnZUpiWqIkCLf
1XOEZpQp2NZOg2jv8gF2NfhXwHWjHbM0LvazBYqSvdAJ6hcI7d1Zeov8PDCu2TndYm0zAvwOrmqs
t8bE9QitiTY1VNUdNvUaD26X32RibN70vIdnSD3tnYNK7ZquaUmyBDB8AmKSfWPFw01GXBnZNbl7
yJfhfePbyfVsx/HbsOrFTRhKWNa4c6kECGBBW4xOvioscaOmuOjWCW/+nZN6054IpPaFphk2ADdD
gr9093Q7J8IkC9+9KgIV3JNlwrwmzaoPIyqZVT0VAhFuJa4IrHjL6cYFdF0Qa1cizGdmbjFKzNC/
ConHrwzF1iZ84+wkiWAErnDnsvtjCyTRb2Mz0OLAyaAeVD5M1F7hW13ZmKoDA32AGiY3WDe0UNfg
vudEOyNomxS6kwuCi3h2/jYx+jgweanbodsQdOm8mJNPTQE7GI2NSFkJWkQEjLIGKHneawu2IRZB
XPVJFD8qd66T+0vR+t/6/k/1vY328Xf1/VP3Ev9U2n/9gW+l/dfUCcGQWoBsMXHF/VXeMxt/JXAs
BZj0MA4JGxffD7NzqXWV+jTwva7XIRVCWJijmJCgk/xXg/OLpvIHKyK2QKYE9F7gRUPpYbD/c++l
wowbVzPSpAAK9pKtfciF8w4hFRtaAaYnmyaNL46gyirHVp/kPCf7iQrmbm7K9tA2Iw46Ta1IYShu
Lyz5eJ6dOwxEihKqyidkM4xyRtEPJFEVLmmuD4Y3Q9akpB/QFDzFhAYW9QEFPROvCP0e5+M8NG6D
wh6KY9WmLWlZSAwq/4tVexC8DiOTh2m4irxeJuFV6NFqZjDpEzFWD9zk10ZJncFoNibWJUpHLADc
S9u69YGArwWXZdGrhctrYvLOgz+bOWAXNmz4MU9uwqKI941nLmQKlW74WBZE3SxdZR34UEwVEQJ8
GOkbPvqp3YJ/LOKUGs8Ba9Q2V4uTwMKswv4FFBORsgoS9CrJWnArlP3roBqA1NJnWTyzPKYRanDc
EUs2IuwZ0cA1J7IydJQ41onpJo4yAsWxR2gIdGZE82tjlj3Z40Dl02gX2rVjenszoQjZD1/zyjEN
h1KvQ9nQZNODm4ukPdcYuzj9rAomGMVw9d8V4f+Sk2HBWKQb/5/F2G8/q+7/vUnaKCmTl5+Whq8/
+V1U473yOCNqffVlZdBZGN9O/r5JQwCSDJi7iyZbdxi+Lw3ilYuxFzEwOpGfEWXE2DDww/rqaS8k
L3Xwb07+sNB+bc9aUNDoydGZ0HzJX4ey0WyPeZlGMWNzEMiVXyLBpI2uThaQgg3FINSejGyJBzAd
q7mI2LaSKdnkQo6HLAYxsA3piKM0DdrXiD8NDrx58CbhaLYHTaqzVvtAJ2SShdy7RUf1ncXOFWIT
r931aR9SCRj26K7oc6BttDPH3QzBzMm3LqZDE9pHHu0ePfActbzRfvQkS4WTb3BwSgVuCuJ1fCNV
Tp+Y08j8tHQDvrIxn3fJYIhNh/jwPhoreewq2Ct0iJU2/xn5sCbZtHlwOPVc8yOAbVvhDfu6Mu6T
sE7VJp7S8dBaIJCXcS5Xk7LEW7wOwym1xPxI9CrgoVbFd9TqTOaDRX9yrFNqaxYugFuZchr2kNwR
LDUXr6PYwaxnTfWayibZQGKXp0AmTxW1kK6Nh7Nvz3j7825tNKLaRAgY0cgldvc6q1PvLqwkwdN0
RKcVYkVbIrDu+cS5byzY/MMAacDAGZ4FcuXOTb7hd6YkUp29tisKCNOgwAkn622fZfWBsvDaA1Gy
l318ixWK6gPht51vPHJmkeOMNhSfaLGvO6PVzd/S7ZjJLt0qLLoDp0UsKWpOUSIki9wag4lvMp0t
QAaKmMZgdPrrxTcPXSreJanpbHo+yzYLuzdhSXmN5vVpxgsKHkaU73UM0lFiU8NZ68ecPtDjoGjY
5GkUPSgbDvRm8PAz+WmBWKLEHcRdLmJvRaaZexv1yr3LLCJqjdgb3oVtaN7jtk23Do2m63mpP3cm
OiqmBYu7DZskulvgCh2ngMIqdeFM+3K6zpk0rHLphhxbjPBeWt0zDZZyjQY6u4rdNoxOY8eB6n4K
gIq90P9R7yl0+y9JOsh7t6idEw1d63XmMrdBkdpfI4Ns3HVHOGS3GuuiPYMifj9Odn9joGbZmqP4
DEztPVOXCoutUzZktNqkKmKZu2X/kGpTtLP/DoR7/7gY0IlSsAVblzhiJgtF3xcHYfdOygG5KnOK
13F8H3OcFBsJn63eKqPBfJmlrUSYPptbx6OTktAtF/dDtSD+EbG4rpvAw7hEvOb9UJt3oyPfLSp4
J1rIbcIKtq0n2LUDNyGd2Pbipt0zxTf3gobYW7D+j+B3PwuzDxG6cojbtkzkDk4+MI6Jc+S65Oho
jZJrMtFm7eBvQOJvqZjeYHLy3WC8mqi8SfWFUjCt+whozFkFaon2fohABqtV/a5IjLp/aIm55VdS
u9Tow7sBOR2Mkaw+o1gfNkofeXsR7Dl9w+agxdLcm0jdi0MfyiJY+/2cnjJLpNk2UQTBrZBOO2eF
v23rWVV8FReh3DZ1RwijZxgbCZL6LXHus7PqlhOpU8Yh6lS8z4iPJjDcNHZOCJA+EPO4K21Y9yjU
sufJseZNkTbjibzznV12BUM+dnKG8na2Akju3JNMk0EozgY8sXGxhvFGKHFTNMc0s5ZN1fd0XBkh
rwdZROdxcMBH9+mCqw6c05XT+e15Ep1B8MEm7nNm9Vm0gZwG/TeJKn/LgaTYpfXJnadnGhD4Flpl
Xk1LuGwd/q9T7tD0k7mFxN6xjQngUNWYAFcwlHpXmUuYJZr75t4KWuuRbjM9A+ygm9hhdrKe8ZXQ
Ngorypo8y94tGiFuTx4h8LbU8LvhPSyWFLlRH6Nj9IJ2ZzqQUKZluMmXaP6CYg77HqgakjojO8fa
WKM6CtVHm5DsDbnd9EhiV4ukTdFfhcWcryvMxddJ3r/Xo9Yd1sThUC7NyFsKv3YhwnUcMbgWSfeR
YBgr33q2p64JQQ92QyRfRwBBD5ZRkC4mtCCy9NN97hnEzy5EEsGsZIQd+Fsi3GdOfyC7zLYUV2L2
JEp/UtXdEeex6/ni5Ha4R9ix/Z2qhYk2WgaEsHnJdjLzh9BdkDCoyNuPdYDsOdTSz2TuNfvdt1dF
zdqLVDPfBJbZXDWMOpmwR1mzEbqHJqu1UU0mgHZe0XNcR8lNImhcZkQqrJEgBhsHlMBx7poQFXtz
moqiwTYMxc6p2gl9RQ2rHA/DdWdZVJi9HV+1C33QoCuuIqf91ARElPfZ+IEyv98KOeNI6NluZBtf
+a2KDtTCFlNm/2aQ4UNHxjTwG1zwfj8496gri11rqJtoTh96oYz7MU7vkOfRC0XEytuY30Resewm
NwvYGpPIEXDKlYvXXbVIROnrr5wBPy2GnvkJtDNOop77+tAguHfxmHQzvGGiCir6CItsVxS5uGE6
Yc2kF5BxQyymW/qL2MZhUC+vi0QExvOosPtsEs/zF8azSE4gm5UM5adM5ri7cV3I+VA7yWvn4iBZ
Lm4SEDD2zYAtnMfKkUhQiJuvOOC3xef5YkgRPWgEk+DZGK9Nu7y16n56W1RiOkKTkade21uaGWTi
GqclslbijIejcLORpT8vuQdDjDlG22RkwYrpZ4b7MmsTDSe+9DiIoLcgCGOy8UkqOhaiUBvEZFsk
JSNSTW3KMXtjr7RRR81+sxv9Bs3excdTlCyvWWNxg5D2TDuaFtEbew5rtAYwgdo6Y0wZFAzSk4tX
SCD7XI1Vj9qC3Q0FQ2XX1qmt+yLedmbLmW1lzn3gr9i5xM6hpY7Wao5pNCuvTzinEG0DA5SJy+Kr
ob8S8dyf8jgzroyLzUmEgjEnx83gVkI/6NZVtzTJLnMa5MN+sJBsYvXuJtP+KezoSB6nVKT3ftw2
D4RzYLUK3DlZV5gX9yoJpx0kavewXOxZHGcGrFpz65FEoB1cOfqFTahdXcXF4IX6dX5GUYmDXzl7
qwv7BnKCdoX5uAxWTZaEWP0xjcF+wD9mAO2AP2sUN/bsAh6jAmog5jOFu7K1CS3UdjSOiWG8jnoL
l1p9cayprBPQ9LrumcV72VrcJOTa8gPNa8yyniMKvN49Dos8E/NEPxnv/AiGZ161vWOuOwQz9dp2
YxSnjfIR5GYxIEknPtfOWO8Cbb8btRGP/BE8eSU5effq4tRTTpnvbd3vxu1iwbpWePoArc6fMJph
wqbmfsJ05Z1Cm16vbql7hLlQmm3CSEbBGc0wWT6z99xpX8WsHRau9lrk2nVhTo64QrC0tGuEQe47
iyCXcQ29siWC0mMdgKlwztN5/mwaYUQYViJfWE+TYzIaEoqJ7T4PzAVn5lWFh4u5YSSzoZHJCKaD
pjCXnfXQy8raOu5YkgPkZdvMToI9ya09OSTDcFq8YbyZFWpyxRiAeMhxWqewD1YViR4vM130Bq12
Ze9kUpGGXMsa1SxykHVRgS+zwq5BmANSwRyE98kszem6Jhzhxkfc+7rGpeisWc9TNOFSPQalyJ8j
KbDg4W0P0FZH4RGtljjiO212Hs/rSTSRe28t3biGXFxdQSDjAuTKIsuw6+1cepLaXxCigqtnjQco
zliai3I34sXck+VXXk2CWrwO8vEREqq1M0S77eomvU2ilmTktBhuUs8zTywSA6qTmJfFY3SjwMKd
Ld0wwE3JYK5IXYT/ssAJNcwNQyjdoW9h9tcJNUpOdgQFVJd/jDPXWQ4egMJt0vTul6HD3uYWADKI
FAumMwbBydqNrV3t/nv+/7+d/xm7//b8n6iPVamS8uez/+Wnvk/83VcsYKhHcRV/pxl9n/qbr4B3
uUzdMfsizPghp9amBQjFyPbxSdumDqr9qztom+DJLY+MJhdJgP8vp/66+fe/zUGMNIHjOQgbmPIA
Yfpbc9CUIs5wjbonzjX0+jTU2pF0/ZZ5pinY0Uun7/FXg+SP+u+vF6QZQrI5XGvflXywHxWTGZ+6
NuvCOVmMSTZSZ3YteCvvXGB5h4id5+b31/u5tfHterbL/YLp7iNC+/l6QUqSJ4p0++RVsfuSBlzA
0mwa5Qx/Ciz5Wah5uRRfNd81SmOhlYc/XwqjZhz1mbRPWQG/OPHS9sDUhJGfa0Yg0ReI5F6Wypv2
zxi4f/iUPEkOT4OP2epvqvqxYeUQRmuflJniSfRrRpQcQ/UQNQIk+ftbKlGj/PrQ8ATKQBfxmL4u
HecfVK8TOCXKoMQ+jRWS1RXaM6agYyoQIw+dx0ZbWoRqHRF5kLYwt/FAZIzU9Ewcm8Za6CTH3/9G
f//49MI0XB/5DGm0v2bVpJL0yzwK7dNX6jPGjWQvwO3v/z+vRccetAKPMA/OLw9UROsnp/9tnyxF
iGBvAw/lbD099Bqg/fuPpR+Yn19OV2ipkOOQbOsjPv/5gcJDAymx6u3TEMZflIktpzfRyf/+Iv90
71iEEINyMVapX55aQdsBe2tun/DgAtDzB1B5F4GhXHRW4+8vJvXd+fUj6Twhk2EEt/BXjRHgIjks
hrROqYm0bgNQpDrJ0NDs/lYBHAeq/mK7My9pEhBzBBXpCu2h9bWh/R/Vr//wBLs4CQUMOV5VEgz0
q/zDExwiiAXwktmnye/Mo5WVdO6akEze2lA8oU1QFNssMxnUzwvK5c3l5XUoN/asIO3h9zfln74B
W/samcfSgv3VOpLBgCNgGETXBVzOZGgkBLhHcY/ScPvvL+XSTGayxNZi/vpETbXfVq3XWKfE4fYG
gfYPGLme//hocv8g+/15b2H51mZRyKY2OwtH5V8vVscdGpSmNo4hHHKMXFiw35UWiamLTgceSh0d
+fuPJ39egvUloZt4YDBxr/IF/5qWQAqNrTEmwVFwFN/bfgkIU7VE0bqjAUNdMfihnifChgOP+Xjh
xxcT5gYIV4B+ESE1OO/Z/i4rCHBvjWpaTGC2IRh1MLiy+tNNci7zt/99JbC3kZqIGNDR+Q5MHH71
KDEFSu2JA9wREFqxg7K27KrEhW8kVdYjNCnmKQKlnLZVuK7Sena3kr/svgXyWWznNOd3DJGKJ+vQ
ibpPC/zaTxMTbLrp8aJpxohW441oUzmsnEtcMkcF+6WJyVrFT0aIc8qPtUwPyXPg55CHkYI66uzq
jrbryY9s69im3EAsYul8x9CaaAPIicEb9K9Giuo6bORBKkcbuommBpgckARBIG0SWquoTyx3n5cN
1/C5066K57um8ZHv2ZAX4hXdStSCMZAmoIeyfjdTaS97g/wO9zgCej6pLiIvc24lFPlL4EaW5s07
bLVmfSxkMj9IOrh3htkZJMjiS0reyznQxOkFuFEG04soRfzpPHtd5r5kTPcZDtCTfpllQOi1rPUO
PQzOSzFn5sea4OMDQLPmoXUB3jojODgviQi9ZP0dAAoGDhsqvRTy1xgMnGw9rQcrbKytyeaO6rDl
2TaTfWgRDg722N8YlUku7SVJKQBJ8qBUtLwxB2DsX6O0L6NYObXqU4YXx8SdRr7HokJprX2EbW/6
Wkc6IVKyrgCnc5eLlODYpeO+oQpThLjqHbVkp0bPASGACU3cpocIMgdMXM/jybZj155XQFkX7xjr
woQ8yG+JBSI1p4esmpEa58Igk4FDqLxpkoanhq4pJGxXZ+HS669pf1T+XGLeCIFg13q9NAavIUTB
HkBxgy7glwH3CdjuAtV2q5j3rxIRcUuXJI3YKDRJ+xJ1F1Y+fHsP0QdNn4viSZbI9gHLGMEbRV6v
JopgNqaxCfBbanJERzeelNicfXnVlczg1zUSqvMCUCtakzjrvAwV6G437gngVGUb5Bz+ZEsO1GIe
lmVEMWdGrv2+HIby0V+S+Zw3NOfolFdylRq59Dl6ivaY5BWjZ2gT/C35NDEjXqp+I1ToPmKnSzAI
uxp84znpfOMLmoSFHWO5LLIAKiGYrfXEOGs9l8v8mKFi3wKFqYFYCC0B4ZmElsOh/b6rFTTyNOyL
z5XTdl98e0F/Znr9DbY7wufnKWWW3WesTOslZ+HilIo4pzPm+tklhFDtEL65H5kzo1Ai9/K6UoQx
7ITle4jc+jrZyLQq90PVVzcBYwqsxIuK30cWWEzERXTPOUzvm3Im+AFSQ7P31ei+wyCGTp4EgvcM
6qsjADBmJ9NoL+/LvMk4C5vLWtHSBIkTOvhcs7F8nzKd6jblEKtNJlpvr4tROjgTqcKbti2MbUMN
uEJGVOwQv+DAjnGGlZUIH4CWG1dl1tRXaRur3ez08+eQ4LMtkejGPTjO4jnJBjLMaS8Ab0kQ2JOj
sKJ98OJ1Nu9HshgEeRbxuh9auSs4xqetb9zgtRUs/1ZIAin6WrpQGlhcdetMjzycVUtvN6r0N1+P
11S6/gGV1uxsSmj/zBCxQzFXC8KN3TMU9SsoqDkzgM1CWiqzvap/qjO3ISqjVDvojTRxYvEx91T1
TL6niYBUQuQxgDT2Ob8HwZPFPbsSpvKF5f3atZtxVUeCb9SLzPS68oLyjiDm+g5XCw+14VKRvcwh
AeOGmfJKKJ2Ysq3qjpgYPNG6k2XBftMJFd2nqBUsSAQSy8ev2d1onEH6ewift35P02cLCXbC/Vs1
VOm0bkhlMB2jehdKe7rLJ8LgLwz9jtGLz7DEIQQjN23Gta0OdxFyqtUegwxLEKsxhZmWghgT5yhC
QyjhXAanj0Nt8+r3sdMc7MlOp4Mjs/pdXfPY6p6HHh/DvntH+nBEPQdZHgprpeMxZKzq4j19Qr/+
MteDjWjK62h6eJ3alqk9fgacD98H14vzNnBDMpzjQB0IvaZHXE5RwsRMpvEHNXQvae3QfLKTKFqH
M8vHc87czHidLDW6Dt+MaXO3wL7dPMm24BObQ2q4yw4LK2K7AFv8CiTw+MRMuXhwo/qLmS/PWKTl
bdZhpmddBQthBohe7b42P0VEbnxakmR8HfUe3xxvPARFQJLByo68ER9TnKDjho/rHV0nwe80jXld
rJXLOr7OUIqNhy6YBFrhaj43iuaZu0yJsWqLrGd+y7eQMnMjldAoge9tEZnl56lt7dslWfLbRtr9
Q5H4hIpXkjHKYORbGrHWB5ADw6lza9pyTmgmxBj5FqljhInSfV/GYFU0OctFEEJoLXz7OI/Dh7A2
xtdjF2X3sofo09LKf5+NbgbflvQh9kqYtqtmtqKbAAvguWXWdTSCEbhBPETqxUzGGpMV88IycfoT
OHRk4naHL3gvWfJ2oBMRvk/SNKFf2Uh5dnFeWo9uVtf4jqzldZ3E4bWY++W+i0UFyzga3/V51zCz
UMpOjlMyTc4aCaBB+kA4+tmNOyGX3Qdxrw6cco3rlDyDJ2QwUGENeKs4Hg1PZOiN/PFmZIf/IodG
nfu6HvYTG+GpTFWRb+ogDpk+So4XMYvbHrexJGGBysJYR4M33EfmQFe5TEPQU1gB2nfZ1GF9hb90
Db+IZRQVAJ6dpgb2szELQGoMYivz3Hnz4gATbqS/9XPPZkGU4+fKxNe8CyBJ7KKaJHvbbsytlbvL
QfVe8qAK2TyBn1Bv/BxK8jAh1VpSndtACBpY4zjWA7XUw9s2emQ7hkv8SRQd+1AnAA4QyZvkG5tb
dTcsnFPKHHHF2kFReAsrcHoS7WigYuyYFCVWY+18w2o92I2ls2uUh/GiMpNA7Xue3S9hHk9va9/q
PsJX9z5h/wWeKYDTqbXC/UWaYpV7LcAiq/pCYG+TbNp4mSF1dvUXJ56iO5UWuOyXRHVHa5zialVV
ZYOaIgEnZ3tti+a5bG+NfEy3pnDDbhNE2uuwzNO0EnEFocLp7c4HFEKkkGF7wzMoBUJ7vGhJbwXu
EIFLscxvyyAHwE0n2LiPSRlds2craSPiGvOpJ6mGeNZvnL7/qiP/oI7EE6RPU3+1+v7mfjq8jC9J
8mMj9NuPfNdHOjadUM5m7K/YQB2Xbsa3RihLwitSGon5vIiQhKZWfhNBmeYrdl4P6SQZg+gt/eCv
Rqj0XwV0QX1h6hgq/uRfEd+dn4+OyDI5FaOX1gcwOlr2RSP1Q0tAuEFOinhkvibfte4hbBQg1gfJ
76mrr+C6tqP2PiYJ5mPtZeZjzEjswfwf7s6uOW1l6cJ/JXXuRaFvdHFO1WvA2I4dx95JHF9R2CZI
SOgbJPTrzzMSTpDsODt7UqdU7+x9kQpk0Ixmenq611rtJOhbGXhk48AbmWMEr60QUmZQTOCXjHNH
iUXqI77PhkP6sZSVtkLMO/I+rtMy9k8UjqzzyC390y1BimmsUlQWgWhR0BmL4kHmn0XaHnHptV6d
sUeQbVOV7VLgOBERMwrjWqE43XVJvS0qaZE/hE0V7xe27u49URODdLa7goJwkvppdUr2I7kw90r8
sNXc9SKHK/MRspE60Ubr/T3qaenYiVe+jcBklS936Uo90SCxoEk2VG/QDLhRc8VDSjbItM9boNb+
5Gi9vBIarjX1f9yE61dA7VsU/BEwBSYmWHDHUZkN/KW1Ms+sv6pUd85NHSH0WCvFTTZCDhxyVpLb
J562cT5GdqxdhoXG0IBrRObY84e7WeWu0UuyzejcgUCFnojpooRnRE+q5yt3IcJ3t+5eKaemt4aQ
buYI1YzcPPgSBPPRbOWmMSQxPboejdLPeYAqBcV/Lu1VoUER02aAFJ7WiZU8vD1op13Bg0EjsSIW
MJFbQsaIerQHHXNtg9wSh39R12d+r4q3v4oi9SuKAPhZaE+eb9d6eg6HJkfjPNxQb0/Jq9MMbb2r
covwT+yrTAPcufJ6FaJ+VEQ6ytR7/pTomrYEuquiBqEV1y4l7C91mAEfzdH8C9dDbeZ4XoCYTbEj
SRkMz7ywCGeukiqcWLo1EdWAp9Vww5rWIbq8H1b6U2htL4tUU89y6O9niNlBxDbwdL1y709LCNPT
IefqqendB7GzvjCMqHgEfwxnI9eLxzjlsK3dzTQnHjF33d043m1Pc8S7b9mU/gd7p7CZMt8783XO
N2+dnljz1OJmsa5MeMVQmIEbl/Cma2Ele+3MhlWqUXSBu6IdhpT+DHlL3A+99RUKV8nlHrXmu30e
xssRwn4pJdVFkSf4xcmZuDudhm6WnTll7L0P8nx4NUdH/uMoVHdXpo9fhqu9Jc6SuNX6jFD22hlX
xkq7Vby8vM5AG1zqGnBgrxpVZ5BX2JuKX91sdkV2Z7hZ8uBQferSMFIHHfGy/FVuo22zTGLeYD/h
qSHLBIJEcwSj88hmaYRG53gqyq1LIvYmd7bhTAEH+QXhstGEKwDOmyPWDqqdj4U24uaWZ6ScjWLv
Pq3x4z/EMNwuknyY3NmJEU8CNxjOkPz7CnXEn5Bj3HzeJPTi7xBFFFSVcEb1J/UyInMOd2pVwb1a
ldM9Aim3JRJhxgkkUgcyg7K/MpDhHGOu9qc7w0TAKK6QxkjNGF1MM1c0ijFtE/osd+WH1I+qm3rZ
xtSwGHuetb9KE1NFpTaaf4uoO/h1pGyQBl6r2R1115MPXuala/A1VLeZ6HroPYRDf5Yg0gTAGyIY
khTbrTWjTr1vT32UEq9HQ/zsXwRTtXYwW0y/LgoPi8yDZpLdE1v7aPqLBIr4qkrnt+AqLGWSg/NH
hDJR/lpXDiNQ4bKNrSRTPq33HoB0s4ydGCc+dMvZaOhxvOjswe2JFiToHPu7eIG0RLqnGkMRr8Yx
DNX71NgzGCqPqueJt1WavO5Pw+CvDcAQxyvxf85lrZakORpASMg/Vd2VTSCwyqflGqmtJF6t4FjO
g5QICnZmLshtpmZhYkLXVKZEPuIFIBDzvVpY82/sPR3DvI8Wemmrl1aB5oeroWNxmgSj+afATlAg
dcNVMPpFJqGLWRaTbwDqQk8CPSmNZEJn8jepALwU5m20NdFOLbgkf2M1w+pNszT4onJPuoILW14H
9i6c5RsRQNLC0KIGobe7QK+IqgeOlp4HZpGeR3aifKK+FnCFwshR60Aa4hoAjHcJl6z8WGycgJBT
VmTfdhwTvCLPeMjmqPxS9WREFCQhpLyljEg4s3e43fHaBJKkoRGUb7fzO81V12fKSBldZB4+P1Ri
6xTt09VpjKN9n1rwu9JiNz+naGU6rUI7HCGnoJVLdcUlCvUWA8JXFmvqlDpnzqke+Q8q9ZYyVw+T
E51r1Hlg7Ob3oc1WxycoP9Zbbw7w+imdK+5uSqKDxwt9JG7LVLsNtGy/Bayo79BkS7hFxBk01KE7
v2fl7ZZGsBEWREzN2p5fbL0QTtuwYvqIBWm3sYdayl7b+J+GsVZR5jSxvK/2Zv2oR5voHNna8twv
tGycptoOceVAu3TLIkNoOCg/rNWKs+TtAxQnkTf9w21gG0LzxmdQ4fvW7mDHbcBWb7bw2BKUxNXc
HgMpBoVY2+YASMmMWIA7pioVA3ArlwDZMIoXlpZXN5WKTZquNhnkvsSeULEiuEDlG40IsFyeP94p
a2+DHHN4micgX07YScMHUUrwM+Y/f9AKY7fcerahTIjYbaDjupRvnIW4Y1e7MDenGxslwZMSBHNw
gnDrPDgN1Hk0BChO1ZnRSiknwJPt89LYfIYBQrjXdjOgjwrRYyexlBudjUUJUMQknxKTY4X15U5S
CD1npVplM0PcHW10enA5xXtFtj+/y0r/zFSIwE1K8hZTR9/fqVRanegRvEmeB1HEbM2GcFYGi3Wt
ZcaYDK/9qNvGZpKC8LmI1DX6w05ASQsAZMmsSjQ3QvxxbjjjeOu7XzgHvC+ZAvSQeHtBSY3I26zv
MnhIFP3zE2t15uK3lOMNdz//JHNj90khZ32r7Arh4FCn62I4KjmqEOmj+p2ovqG723yaw+0bMlwf
kxdEGROVFSl/nudbtsHe1aq5SFMZMBIqNfy0ApZ7Ph8anDqVutYfXH2OPtFKtWL/vZIjEJmgTXuz
yr1ImVbA0R42JAEEsAkJjT2WfThWwkq9XJmFf7FnIUDaLEjvKAbKomNggvpXNao8EtigA2/WVGvd
Agxal7cpvuUZPE6HdEdWVd80yx+dj7aVMg22G58QhTWn0MswrYqpsduBPwbsD5w2ndsnRaqwCr0E
L/OkXKWT3CGwdWLGcypy6FXwzbaLW+J05HK4/0ZUOvJhNgaFv/lg2xtoBkjZEOwPHGbG2Vc39Ub6
f3OzPQxEXDyRUPfy/c12me5vlxmxoOxZ+EJ8Wkvsf4r+2Zfe7ujd8u/ghlQ0AEmjt+7K9UPVT/xW
H8GCgW2flqI+wMBCI5FNo5LxpWHVAup/HT5WRvrAIGkM/oB7g2icf/zg0ST9bBreHmEzn29/560R
NBN0/vTvf2GNuazLTYI90EyDZK7KjVC0ziQA0h4QOAdPYDRiVs0P/u8n4THahrlYjCsvaoHBkG37
e3PQ6eFoITgDcyhq5JHXrhsv+nghONTEU5GBEfiBujU/+L+fg8XTxgsnxPRS7zFvxYGeF2fjmH7f
or+3G4RMtYav1x79CHidwQVIg13btL5tA5X7GaEuqX2gjQa4NqYKZKVpnX0Ai1AoKwB8Onyhd8YA
ODfPLDUJOvFDVImIDmJYROM23NoITILugH0gJFg3cDb9sogaVM3mzUjsBHMgNGsoE/P6UnBszIVY
BpAHmta3WQA317wZiUkwBswksC3YqnXrWAUECAeYCxO3G2AgrVl7PbKJ3LpVHlpqQxjDAXEfQuD4
qnXDzBxvCNsYkMY2ic4eVkLvTgaUi7s5hd/2k8gCQAs2QfE1k9AxjWj2DsBYiQOydxsBAWfZk0F3
BjhHjg30rRl+xzvgfGSXAEsmgVK3/q0B1OtkN4I6AMWOgJ5+GGRnDdjaoFHV0/p3JID4a17JP7eG
kAU4D3TAz/pho7ftANZhYCA+oAmQb936thMo7CHtHYjS0ATOkDj6PsiWMTSZA2TndRUnQrTeLQXw
9CNp72CIJCTvm+J1zSi5EB3PgiNquFCBD2vRfN47c4AeMWF2qXNRF4lhTL4qWDPHo7dh1RDqFmoa
PR09aP8XiiO/eyIKtwBcEljywzvu+Mkjh5o8I0s3Rz92Sr/8ZJWwvuxOMIwBb3loMxPNu+7Mgoom
k2UCvAaY3jdz+JruzO+uAjYB9+VaPqoZf8dFplKopYLFcFCYqVsP3SNnJO0iU5rK5q4EduT7KI8t
gqNzW8JcIhnVfN64oz26KKgwqKTPxhHhAQMQjSCXiNbxjxyKvMIb42p9sAjNtPdoFiB0vGBi/u6O
wCIQJOO2BPmwae3TAbtow1ogbNnbIAoRYenDkfiAxjhxhjrDN7kpsEBwJZvZ6Z1rQJLXkt0Khj6A
BoojKHSz69aeBUL3AwJIqnpwSHu0B0ChC7KhlGtkmANkT4mMHO30Y3toOQNYwBSHRjq0br1bBDz+
C5XG37UEXJopv2xzWTjcFzuBkzp8ZOMlI9rWN98AFXjpU1E4yMIImJ3bgW0NKPVNZO05ldA7nwDC
piHtGWoDUkZkzoDdvXYa2sQOh6Rc4Mn07uVTaks6YsRhb1FiSlQTqFtn8TuE0REcAFF7cJx75x5r
pP1kw4Y4AyNWAJKhr18PRibOwJDKCiK6Jlr/DAE5T9m1YFgcB+hOUjvi1a3gGEJnEvFYrfmlHp2G
GvIRssMnx24joUGMvHnHIl99fBriEZJAwOJS9a1u/VsEuiW47VI+gU6AHPgoigYHv7hzU7SJF4xM
nCb0FXo6C9DLm8y/VBAVk48aOYiKunHMHK8FIe+M31QLF/TtWNAxBdIxdIPsKZ4fAgTNZuisAhFE
hmiBtTiUme6TLdBQi5TcBQY5BHAkwits3n/3WHQGBFa5Qz+byt4dizp6Fs1D/fNdgC1Ab8hxoMC8
Ogukkyi5BSZHUDRE69+5wGklPQvcD1BX4pb0egRVVS0OBkyifZimxgT3aUcI30V2R+hUnuLG7Txn
1ToWET8ZY0E4vb9rAXC79I2Z3BmYEtyk1+FXQG/QliKY/uwuN4aoV2sBpRfJtQD2BhEXLgXGwTp2
1gIFygaUWyWaLEhb/comALWQDxtphI1gGQigWd0647fNAX4iBQmfASm98xQhXR4ObonTgdihIFpy
f2x8hE4I0SbnIMpbiHLUdevdGYlimcark/KXya+NHDCphxPyRTSdLCNcUuoP15pzzEPjmvXJIggs
pewsECXRoJ+hOde07lrgdBCcRoHCqlsz7T2aBWy2oJLIrQWgF8SKSbP9xGuuw8kibH+ItvTOOoq7
g+wZqRNUHxI0JDDzqnUk10iVF44GAjd16591tNCAlF0LnBHEidAXO6z4zo7g9kBqQcWthLFUt/oH
+7QjWAzSvrMKzgbRUl52sxZY8cf3aODqOqco1vEA2O6ddcTdPYS7/vlJSXhxCCaP/7qOArQOlohj
4SvV7TeOyL+xUr7zYMYoETzVDBhvmb1GlPnZF56ZHy8/P7A+BLVDsBpaXxTiEc1v/yDI/KdFCKiZ
KUcfPjNV6t85/PPDAF/+dOu3nkf1/Jdn3jJdpI/uvv5gf3jMD4sNLJr/CxYPi83iJRvhx5P8+1+t
5zwyAr/oOPM7/YrsnHS/qVdFYbvjGi8t37G/CLNF9vyI4jU2oHzZnseLwPsWpZ0KSA37R7rvKIjS
xVN0/NQNaFi+Z4o1P+be4zZvdV6jUWU7nywD1FDS5XHPDcZRuucDv+Zd9O3dOIJQ+NAuPNXA52R/
5ZRZ957aq7Chscj2PFtGVMtq98zFCW9Utuef68/8nLL33fd7a6ufPy3c1gI8wNNkH/g8CLww8to7
ssH/SXcdPnmLjhVpwObSPUdF++UhYILjJNvt+5e2qcE9SXdMB9tHf//8iLXZa2A0sl1fRltkJrrT
3IB4Zfu+Wnhhy3ocwB/y/aJOtgifjqfjgCiQ7zrLFo9Iri3zvLWmDzl76f69R9dbLdrsyiYTLN81
Z0EW5a2VrTX5Vfm+s8zj/zj2WpPepC//RO/RNu12LRLD0l1HYd5Z3ELGmfCmbM8flg/pouM9gUgX
KRz5rneL9rlFBFjkA+Q7Lt6dLTZx5nrtY53+RaT9T/R/sUyz5f65r9rPblhif6Lzq2XpPbaOMeKi
Ii78Jzq/j1L/uafDc4uQq3TX6Eu578aLNOKkbG/OJu/9Z35gsvC7e79h5ch2f+167Rlv8hHS3foB
Hkn7VnOglkp3nS5XXQJ7DbqU7fjjMgzRLtktOteEQ0BWtvtbN3pavjvPXpxtTaRTtvu/ou1PFuIh
fPZnfuDlQjxk9mW7/8TsL7Ns2XIpDvli+b7L9q0SNTIRRZLt92fVtiW9+S/LdMPJ9vx8wlodAj6y
D/xqHeAm6yLb9d2CcydcUZ62/dx1AFu68+UvihhLzvjdW0WSZPveR4hOrFqz0oRy356V1yJN38VT
XsafnkVRXvtn7eCa+MZjsFyk//kvAAAA//8=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5EF80603-35A1-493F-BE3A-9F7CED540ABB}">
          <cx:tx>
            <cx:txData>
              <cx:f>_xlchart.v1.8</cx:f>
              <cx:v>Profit</cx:v>
            </cx:txData>
          </cx:tx>
          <cx:spPr>
            <a:gradFill>
              <a:gsLst>
                <a:gs pos="0">
                  <a:schemeClr val="bg1"/>
                </a:gs>
                <a:gs pos="100000">
                  <a:schemeClr val="accent1">
                    <a:lumMod val="75000"/>
                  </a:schemeClr>
                </a:gs>
              </a:gsLst>
              <a:lin ang="7200000" scaled="0"/>
            </a:gradFill>
          </cx:spPr>
          <cx:dataLabels>
            <cx:txPr>
              <a:bodyPr spcFirstLastPara="1" vertOverflow="ellipsis" horzOverflow="overflow" wrap="square" lIns="0" tIns="0" rIns="0" bIns="0" anchor="ctr" anchorCtr="1"/>
              <a:lstStyle/>
              <a:p>
                <a:pPr algn="ctr" rtl="0">
                  <a:defRPr b="1">
                    <a:solidFill>
                      <a:schemeClr val="bg2">
                        <a:lumMod val="95000"/>
                      </a:schemeClr>
                    </a:solidFill>
                  </a:defRPr>
                </a:pPr>
                <a:endParaRPr lang="en-US" sz="900" b="1" i="0" u="none" strike="noStrike" baseline="0">
                  <a:solidFill>
                    <a:schemeClr val="bg2">
                      <a:lumMod val="95000"/>
                    </a:schemeClr>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8047213A-E348-4BBF-A9BB-D66F06E305D7}">
          <cx:tx>
            <cx:txData>
              <cx:f>_xlchart.v5.12</cx:f>
              <cx:v>Sales</cx:v>
            </cx:txData>
          </cx:tx>
          <cx:dataId val="0"/>
          <cx:layoutPr>
            <cx:geography cultureLanguage="en-US" cultureRegion="IN" attribution="Powered by Bing">
              <cx:geoCache provider="{E9337A44-BEBE-4D9F-B70C-5C5E7DAFC167}">
                <cx:binary>1H1rU9vItvZfSeXzK0Z9lXrXnlM1km0gBJIAyczki8oBRne17rdffx5hk2DFAXZtTr1lpmpcwW5r
dT+9bs9a3fz7pv/XTXK3Lt/0aZJV/7rpf38b1HX+r99+q26Cu3RdHaXhTakr/U99dKPT3/Q//4Q3
d7/dlusuzPzfqEn4bzfBuqzv+rf/8298m3+n3+ubdR3q7FNzVw6Xd1WT1NUT7+196836Ng2zRVjV
ZXhTk9/f/rmuAjyx1tnbN3dZHdbD9ZDf/f5253Nv3/w2/7afnvwmgXB1c4ux3DrihDBh2Za6/7He
vkl05m/fNgg1j4SQ3DY5Macf8vDsi3WK8S+T6V6i9e1teVdVmNb96+7YnTngrT/evrnRTVZPq+dj
IX9/+zkL67vbN1f1ur6r3r4JK+1uPuDqaSKfr+5n/tvu+v/Pv2e/wFrMfvMIovnCPffWTwi56yT8
R5dZuH5Ypf8eIWYdUcGlVETdAzAhsIMQUUeSWNQinGwgfHj2BqGXybQfocdjZwi5h4nQlW7q4I27
LnUSZq+JEjtSJlOcko2amGwXJds8shU3bUK2IMldlF4u136k5uNnaF25B6lPf5TxOqvWUPfXsneM
Awdlm4yIjbLYuzgpesSZIkIIe6Nt4uHZG216iUT7EfoxcobNH5eHiU2y/rZOX1OF6JElJaeUznyQ
LY9sbjJGTbrBTM0weV6SX0DyMHCOyPuDROTirntzsk5zRAnl3cMS/fcOiLMjaQtJFBMblZiZNosc
CcuSVJlbB0Ufnr1RmReLtR+k2fAZVBcnBwnVH2U46lf1P/yIKkapTfhGR2Y6BL9zBOUSSgp5jyKi
iI1NfbBrzwq0H57vM5kB88fXgwTmPKwq3ZThw+r89+rD7CMmLbiTbQBtQj0ex2+Tx7EsZhG6jQxm
HuclEu2H5sfIGTbnHw4SG1cnulzf6lfFBsGAECan+2NrUxwJbtlMwuY9VpeXiLIflB8jZ6C4hwnK
ZJ7/1mX8sD7/vcJweqSYonxy+Pc/c38jjiTegUfamrpZKP0SifZj82PkDJuLvw9UYbLs7qYOb5r6
FeGZ3L0ggj2EA/Akj+2ZhTCO2XBEdGbIXP0iafZDszN4ho57fZDonOruFaNnaI1pcSkszvdqjWJH
U/gmibl9f6Y1z0mzH5bNqBkep38cJB6Lu2TdrV8zcmbqyDRthMZsm2wicdlRFXHEpS05I8hJp5+Z
xrxEov24/Bg5w2axPEhsjst1dvvmWtfr5DlL9n9I7z1wsW/0P2/gx5v026sSfTYoJAQbhPHZNrGO
TIL8SrLtNsH7j4OR/1SsX2yZLdG8O7n59nEPcvucJmD7dFg9rNsrBCnmEaGccMSOG9Wd8Ui2OiLc
lkzYP1T/MWYvkWg/Tj9GzrA5PUzWYoWgPrx9RU9I7SOhhCCcbRzhnDC3kXDZFuPU3n5gFtu/QKD9
yHwfOANmdZjAHN/p0n9VA0ePUEiiNldbjnwWOdrsiHPOLNDk30OYxzrzAoH2A/N94AyY48MMVM5D
BNIVfOErmjN5xAALqO/t0s+gUfyIKOgLGKaHh254oxfJsh+VR0NnuJxfHKaXuV0Hr0hOcH4Eh29a
cDN7XQwh/EgKxSzbnMWNp88Jsh+Q7bAZGKeLwwQjuw3Xr8qwqiOUYJUl6A/r9DiYR5UCSa9tSrWl
yWdR2unzAv0CloeBc2AOU0vOXruiZ8Odc4sqy9p4jbnpAv9qmwDmIQkDM/7Yqzwvz35YHsbNUDm7
Okh1ub6bfEp1d/ewOP99iMwEynao2Jn2VmFmxDcUhnGG3oZf1I1eJNJ+bB4NncFzfZhKMzGT7+7K
6m54PXw4UhiGop1g23Bsho8F92LZAv1NG/ejZgbtZTLtB+jx2BlCF+8OUoHOYFOam/gV8UHjj6AW
o6CIdvkAW8DTwNpxLjfIzIB5iSj7YfkxcgbK2WES4O91E1avHAaYR8qGwkgUxDc/u+AoggYTYqMS
uyUGZuC8SKT96DwaOoPn/YEmMuswe0WHwwUcylTkfuTpH0doUh1RgqoRePK9enP+nDj7YdkOm0Fy
fphE6/m6HBJwra/nZlD/VpMdE3PyWx5ZJkHTgtqiMaNhXiLJrwB5mMMck8VBupbzdVWtb4Kmuqvr
16Qw6RHaRkG3WFsebBY4o69HmgJ9V/YsYn6xPL+CZ2c6c4wO05Rd3/Wv2qZIUBliNke/6P6kRh0x
1MeR82xb4hAiPE5qnhVnPzTbYTNIrv86TLUJb4LQX79mszyaR6EuCjWajQP5OTCDLil00m/fn9VY
z18g0X5gfoycYXN+eqDYVBU6rcI8Dx827isknOg8oKi3fi+5zDwOajLofqNo9tk2lvwEz4uE+hVC
jwbPQTpMTuDi7lu5ruL16yHE0TuCgwoM7aIbszZLOZU6Qmw92bQtZTAjNl8i0X54foycYXNxoHGa
zupXpTdxEAiuXhCF8sv9D8Kxx8EzMaE9XBAqp/L0Y19z/rwo+zH5PnAGyfn1Qdq0i7t2/Zp1THSP
MJy8Qjqzv8RMiIQ9EwjPtgQb4rfHuDwvz35YHsbNULn4cqCodG/O7/rw5hUrMzhEgoM+aNnlWzP2
k67II2LaINfsnzB5iTS/wuXH2Dk254eJjS7/bw5joWuXoTD2XXNmzfAWmjNsKI6UW/xmgcDFi+X6
BVKz8XO03ANGa7GOX7fyjAOoSHWgKWwvn4b8B6nQdLThB9+2Y+Xu1/p5qZ5C6mH0HKfDpAs+lHf+
qx4RxtFG6AqambZ08yys3hwRRqbKZsbueUH2g/IwbgbHh8uDVJsPQfiKrgdFG47TiWjW2FY7Z64H
zU2WiZNa9i/U5TlpfoHI/RzmeJwcJh5xgjaNVz24CHdjM1ixbeF/3nCmUMhBNGCa1vaMPRTosQn7
8AKJfoHL95FzbM4OEpuPqEJXQ9KuX/UEPXTGVjhAv80p7+8weJzaWNaRzWx7aiD4Tus8xuelUu3H
aHf0DKePfxwETjdPXsWwWasNf7Pzyf/wLgokPKCbcYKB7bdtYAfQx4GzWA8Vg1kiOrsh4tdi7Qdq
NnxnJodx/cRlgKsw3pxWr1vAAWkjqU2V2HafqxnrOZ3/JUhBp9Ol9z9wSY/V56VS7Udld/RMfS5P
D0J9dqTGRS5X95dQPESdj/fpzif/Q/VBvyBnKG/iMPYGh1nWM0XSlJlo85QzxXmpPPsR2h29MwNM
9TBj6D/D6kZnVfi6xQNYLnTbyK2XmYXRYKfR7IHGdbW/Lf1FIu1H6NHQGTx/HqYCfa7XwYOReYW6
AYg21EFxTmsbwM1Y6fuz8xZaOqicEQXPybEfjs2oGRKfrw/SlH25K1Pwv68HBqyYiR5b/DfLbHCu
VEoqlQSvdv8zqw28QJL9cHwfOEPky2Ei8uddVb/5EuLoxqsG0WjjwN0suCcMLRv3PzPvgguOJChR
cJ7bivUsCnixWPtBmg2fQfXnYXLT/wcoIdUk1Fa4cWKD0jxWA4rIgzh7qGDPlegF+2Y/QD/mMsPm
y2GkODtST5ftDRq37/mvaNhwrYFSsGC/uHkKdU/ctEdQ7zG3AcLDszcnbV4g0H5kvg/cmSJm+Pf/
H4/z6wO63y8qXKzr9fL+hsNHV/A9/e793HHz4mzoNhPZm5xuAu/T29/fUs4fBdvTV+xkMLPMcDbu
bl3Vv781pDxSFmM4gY8UFUepTMQKHWzx72/RZTVpJapBIOZwlZ8Npcwm2vr3t8idGC4YQU67vTCh
mlIDDEHTHFrjQXkT1MsVbvf7frXkR50M4He/r8b232+yJv2ow6yufn/LYHvzzcem2U1PBEmrYJ+p
BSodR/Dw/s36Evsbnyb/LyFRmZEuFnc28epGLWnOcyNxzbwNxy9CNHm85kYpqlVWDNXAFzXtRdC7
hvbMb35W8sxwNe1j650KxNAsYmVkxUmn0qQ6T0SaG4Oj417k30RcR71eYK2SiLm+ZXFyZ/V6aC6T
oLeStW2L3LthKSvkhS/DImdOSsIKovBclOmHgJh1ly38RJRx7uhOpOl7Yg0FRPbTlAxnNGVZ9I9R
tRpjHkG6Z5Hgv3bWCJ3wlCsUXCeqCMuFHfF4jSyShk0gA/vO63QWFSd1yhN+kvC2Kq2TsfLrsHPH
MMcFkInphdRbPf14giBz9/nTJUDo9maIb3BLg5ref4TRGDG7kqYMbyMSszh0a80ECxylqFFEq7Lv
/LJelEHt88AxuDHm2ceOs6GiLuGj7Ni7WgZZFTtaF6wkF0jnC7z3tJDwDo9kFCauj8JFbCYabCWC
YtxssCtjLIMCW8NoL4IqNiDcmHaW/JpXIms+DYbdcJyE/X496R5M9j0Pl/Ns6KCpWrf7PKvvc3g7
s7kY01LQwun9oIgcU8eh0E5ZofvrP3ueRXCCC8fpgIGJ+5qmPPkxBqzzCMnaMLrwIr81rrI4Gky6
sOLEYsusKixM+ekHTgv2SDEttFwwHBOHv8ZlNpOe7z6wD0KDBiUzbqVRtniUP1q+VawSm9fMdLKy
lvJrLEyvRh731MLONvv0XK5waAoZD8W5zvlz82bQljaYfesPUGLptGaeVH8F3KOZ73RR2IQfMg+3
5NZOEGjkRc9MG6nubNoWWhtxFlhxVCpglHan7Ys2NMw+YLeGlVgFc0VnSrGGZTLqUz2GVnIRGkST
cxYXQ3MVV6Y5Bg6uvUuwKE8vxO4Ow84SFGeScdvj1BmGnGMGQC1DMxrizLvx1JiJ8lgXeeoNS8NL
KzUcD3bZA5WnH/nz5NGxIVEtwAmB6crQ2aYOrMBLsK/KWy47mM3VQORI4pUou6biy9D2uPxaNlj1
wqkkstav2hzaUi3bUJt598xGIDPXgAXApRMwO7B8OG2Kk3IzKNQYCZXXxjdcKmilxklfB5OFSXsd
4Abepov4yN0wrQaaO72iDFKJ0AyaqzSX0eBmBimzK5UGaZktCqFLepm2YVZ9e3rNJgf1WE9QXMRx
FxP9R7h6CNoyU8ym8+zSLMb+W1/WJTaB2cQmFsvsOyYMpy8ZtDWncTEpTd3p6SXM/eY/XSy03OCO
HYYznjZnHL5id7Hsglb1UEn9LUuEAacYwR2MndMOZj2IM+YJONLKb3CraRqJDC6qzNOSiBPbiIw2
dooA7mtypUOAUVk4Ju0Z7+Ncp8/YaTLfY7hlFikAxfktCoTldILosSHrWZflKhvZt8qj0kiXUV3l
SfOxGOswz9yuGAoIZ1hpi/f0UKR6WNjxOBhXXZ57p5Uqk8h303E0h7M0KLLaczJlSq92G2EayaVM
lT+mLmWqh4+hRjSQ7J05qgTfGodeVxTPqClBKXlnAyBsRg1HSRN3VePQs5hZDOzMrGizNv9qCS0i
4eYmTq4Vjuc1SpUuGa3JHXnDxnomDcd7zb05yYln462+q5ksVk3HnldoPrfi6IlDdCcUIRSF8p+2
RdzHVeoFOv+al9CiYsmq2ObnlARsOGNVM2A5lNcm45c06IfBcpqg7IrAhcHv5KVfjJ5xUqY8Gr+U
RlPJCzuUU8TV8zZN1HHciAkeXTGFLTS0lmgv8zKKxy9jIuMudswkmaKAEKsPgHSmAvySDbiB8oud
9j2wYyIa8FKNpl/bi1xUrFpJq5mwi3s/RMRW3D9e2b4xdI6t+whfoRGNQfLQyKZgq85FGq/7SmZF
vlJtSdorzvRYvy/L2CudJElLmrqG76X9ic8Rrfyd2ZnHv7RmS7DJLNtH4NYWmUbM97RtmJtwrL6F
0ioqQ9ySOMw42xrMGzKfqDz5OpK0Kn2np6aVV06nI52csqboYCiefuLcGtHpki1K4LfRAaZ+emJV
mlXQpaz7m43NtBm7hk/mj1ZWDOct20LIr17ERmzCjjZ15Z9bMCzYp0+LMV2otqMUDPflUguOC4c0
KUfasavlI2ubwlAy/ZLyLK2ZU+tGGHe6CApYoyCuMrIsPUuHH9vK9mFx8kBof+nbNW21gxOGXdI6
NfWLs8Sz5VXPysQenKojsr2sbcMM3UKMvT7DJjIDJzK5F+YO9xAaQtkDE/tQtwGii1MviutJ81v0
Mn6Y7vfNB4fFJevb46dnPLdrNg6jmBMNS+/vZESStTvjWHpB1hWV9bltMhNZgShLiqygHad9yxFk
8ZOAdD22bR8rhhe/vk8VDJlPW5o1UUe9K6+X05amRYi48iTMKZtMZDFWJlkVSZtX4fEohhha53Xp
lKSQwU6hnRYpoEZPT4nOLJuNCMiG24RVA4I47jEz1QXL0lFHGf1s1wGDbtW5PwlQG6yZVPdej9HP
PkA2L+gnFYetnExKmRdwNEZAkBeRXky/0kWMfu5ERRY/CbtkWodi6LS88IoenwoDNk1x8FNZrWLD
Ktkqt8uWVe4Af4HpPjO1WZSJqSlcZkVxsylialyWNJta3cfESho9fGZ+O1mquiywtcZkDPVNbdox
zZyh1sX4xaLZ5B9TQxMA0ss08YflmEpS+yvFjKb7jCi1xHJ0VsSw+1g7wppkoaGwxXiX5JN1a2A2
T0KadzBrNSISPDCsPRP/QtJKsBSpz7EUdW0FRu2KpImgEoGiEf61WZ/JFE7t8E9F2jMdtREuILqy
qLCRx5s/hbqkG7kcZGFct6mlYR024S0N7L6NXaTqgZ89ZxZm7mh6JMfljNSEW0JVdp7JmpFGCJn3
1nXVEOyQesCxsvAYvh/rw6Oca7H0OkP3lSMTNmDBk9bLELLA6GGVurJP6o+WrGwvWnk1t2EMoJDt
ZYmeCniA1IDi130GR7WFzS+6DEvZJ3YGXYEWTXD4cT8BYUQhwYsaItVemjrVkETEMXxTLOsp8X96
tbliuzYRk5+cAIwErkdBFDTPbBAOVoZv9sN1EAwy8Zy6iVnuep3pRReSjrwclkVQytx2FKUqCpyy
LMLinZk0rBdOjmjHOCv91ODnXhpYzC063fs3ZpiYJ53XcLmIrUwntzxKxvIy1TLFnwkZSdJ94C0x
+3FhR5kSuVsgfqyaVdcJu70oi8DrtSNTMyXvmVkStciyUhE36uum9Bzd28UYOUHWlrx3/T5uoQzt
WHZD4vSGiHi0UpQ0/Eom9cB91+xJ0zXHueoC4iF+8/z6tA4sRGauNSbdOIInwFbMT/t48BqnqPJI
rlpl+WwhUqMfrzupafil4YnvLRivKXEH5Kd6cKRfV2qhQtrFri8S/wQHCOtFoc1uPPNUZprHpCMB
XflGZQfmMo91yj8PovVj47PSZt9f93XP6nOjqjPjEh7Dam5FKWX5ebRaP9NOrjUJqk+qH5P42AtB
F61Gze1UOyrWjAauVY5VYX8jaWRntwHNddsvsFWG4k41ddeZbpx0FYlOai8rhL1AHiASeeylRiwv
FLGMOD5uZU6rJLgL7IzVWOWeMLvk5yPTLbb0SMoqDz6hTFtLc5llPM+t00Z5YZC8z0QfF/4yav26
a993wvPDcOXxtGvEpZdRVpzKiAe+vcJekSx28nY04daTyg475fgGl0W9CLxyjIbTzq+MIDzuwhTe
xo1Vx2Fg2zxsxF/aaKSoTrE5OsNzO4awhVw0OaIu5dQDs3v5IaGWhZd680sjDBO8h8Y/jseNuuLF
t7EpFG3fRbLMfXpCesOwLHeIRNxYx30WkTRxBG8nv2gKI8R0fCbgVNa9N6BC7UYiUML/MHR5l1sf
I8+IumRlxcyg+WncDMpuP8iIiVA5hVITJ2GVtQjiL5bvecZ4xnlSYaWMoYDJPofVLgJxZjCvtJL3
JCxCknyMoi6yvWUXwRD4Sx2iAbh0YbImkYbWSEy6NP1gCIuFmcdRaS+y2jRE9hf1aYbnpVGi1OfG
t4vCLZEHY2Wp3YTwIC6RwfQlkB8hi1MUaorpeVBh9m4ekIzJVRR004qxpI7xoqugBp2TWpPJ523t
25arulpjA4wZ4o3jWpUpPpdvphrUYsTyFZGFH/iSysPTkoBMlBAJJ3hIzgMq/iRJP61zxlUEcs5o
jBJQGFlsB/yuKJDQFKsyDBFpuZ1NBqtwQzsQjQEEeVM0X+ooa8IM62UEoz4OmpGT/tyOrEnkEEjn
45XEzsITGN4qvnlGP20wWRoT8mIw8LtEpdPStC3BR+Fi7aKDDC16GzDH7XzKkrHiGxjMAL8Tfa7l
VSy4p5jLOwUCyMmtgGAttrvHGyuFr7QiY5qcVw/3i9Fg15TuNsZVYhTTv1gl4nNmhqVxtV1qY/Px
h0XefA5MAY3PLZqnEIBkRtB+i0OZh+VxmLEBky7oiL/O5PiU+aF5hQTc18oRG6D02NbYasi8m9I/
zYgaPOGQOGgH+UGljcYqtTRN8BGag2MrXdAcXquc2BymoNdPBcUvE8s3i29qs4I6hwbBrm3mFNAQ
OZqb60x25GRo7Ck7NzfQbraH9OIE6yN5iBFLYSXT5Hs5BNinPimnxwQ8kPjloAvTCj6PRsib+h1m
yqbl3WyksRkaSIlJTt9CwrLCOPTDMeyuqg4m0TcLaozdiH/ohGluLQ1TgIg8HVGc7fNjf2K0zGUX
Nho6re55yrzqgG/YWrT4RqSfYftUAhErJl+2CHY/VCgOTF9I2+mFt76NlyQzJ3VIRzHJnzXSD7rP
TeInfrjKfBubPSgY8dlJXA0Wqc/YZq+EUaVq63i75CpqS4jThyzGl8ADaDw8ysMYfr4lxSjNz4jc
Irtd5IVRZ6FrVr6Hh4sowN9RWtRJDm4zAWEAygYwBc2ppf1JnRv4V/wuHhoZ2asYwWI/vGOqSnp9
UnNtpqmbKJ6kreNVPmhDokiDzwd1UeEFQaNILtKiwf+He5JamB0BVVSgOJJctHHtgRToyghPJ4Gv
2y8y83pkAd4wTnu/UzDl0apnBYWFscsgaexlksLFpsveyDxVnQoFV9X/bco+gr3xE63j+GTLz0d1
EpTRqgkS5Ls3A69w2flJHgVYjmN2rzOFthMsWOV1sTd+YYGtu/pzwbqgkyf1Zuq98issEcv7McaM
Yr+rxFKOJoGVq0s+LR8BP47FBF81bfENf2pXcYcVIA2d5luHIcVLiQ2OzxchqFDDCZMRvDL+mFGc
KQeUxSDTc5aTEp+QA5ly2FY0FRi1DckyEpGU3qrJitKjp75XjPiOcUO9eUjLwRoWgsfgSz0SI/VN
U+ROmVsnICbEWYqqAWZa8y5EVcOP7RqmkklvgM+rBliaaIXMdlq8JmQTVUAbO0ZxI0oyH8Nx1QNm
+XeH8Mwz3nVeVZbhhWLRRFLqBu7u3Io9JutPHDTW4C17LzKGYCW7XCTVAtQFWH7HAgkkv3KfEaTk
cIYK4I8GHzErmaWT20iFN223kpYEm2+zklGtwUSz0AxZ+64bRepZn+Kx6YyrEsE0WIUxL5T8CnsL
ktbo8hErEHFzmoOXZwaM/7ZskYSIVxFZq1R3+VephqAg33ifyORCyiIfvBWnuqqNf7qQRL23hEdj
iXCqBPy34doJscovYCS7uL42/SLyfdcTAwv6y85CbFPcqjZsC/p35dmgJo7LuGlT5Rp0rOIvI28o
104D79Aj2SdEI6a0LKEa0mCXp5GibotfGlbrWB1Kff1iO5MNlkUegSB2cSJhmKZ1b26SpJ3snxr8
yZog+p+UN6zS6RPZPXvvRXT6nSCmgU8M/jB90GNgJ9IlMvepthEmXg5V9hEtehdjPZB8GUFRJ61U
6fTOdssipoQlUmh6xFsbPnwyp4bvlv1QMsshtDTtj01g+Z12OjMDe86H0VP0tCuySct9Y5zowApF
H7xwhGX1aTGa2N/cRP3hArzlJDlqShi6fZAoFVxaga1iXG0ytiyMRit2oixv+Kd4Y7DiDdFY4Ewz
doORFBMJWZWy5HyR+mmhPScoZGNcNaHIMee6Q1m0fRdSfwrjAt7jGVabTGI19wpn6Bh+xPFEMyl5
Tqe67SLr+mlPWt5I49ARQZWl6TKIEmjjarMg4IEnoxfjCA++l1fEiM4CyhLLfob4miX04HJgH7CD
KYybJD/RykGNGgL4anoVaC0hteX7PbSh0zCzhcEnDUpaEC+B04bFJPsz2d1ubjc9Htf74JjFdL0v
nj+j38um10ZXWaCqNqYxAgcMKZAHQJOeftSMQIc2mag64lmgrPB/OaX1j6qxnR0XtodQ8mGPmHGv
tVvkHucfcEHEtLuVDCZQmzACwpqXHJBtjePTsuxSCGgHwf6x8QcXbIn+AuxzuiuL1zIK+jbyr3B2
G2YsFGSKx6sKlxwvR43Q+bl1/vmB6PECcSBtRUEuqhmvGAelSZLU9C6LPoOj8GN4/FNriGHmtpr9
9ATJRNv9KO9MMwR3awr8DRycW0I5avbAPom4n9WJvNxajC4YJ9J+kGwQYtXzym5XUe6N5aemY0O0
SJtssueshGkwqpHDHz0j0e5Oh0RIpaZ7vJilBFpy5mWxQZlGZw2suEw2StUhroOO903swa6HdhsC
goA3U31YMTgHhBZGMAkS5axoRrctkNmvRMq0MJ0epmVwYeoLfBz64ZGLcGDIJ91uU8/KN2b26UlM
6vBoVSE/qiXT3xZCPwoHATej37ph7MNyFPGJlRllLFwrTS32VZbA97kd8/Oj0Bdgo+CEGx+RE801
M/VoOjS+9E82nrMVSOYxbVqkeHl6VrNSEL4dHRoKteOpTRp/zmrO92dmHXhRn6sbMwKrut0FVMZT
ZFOydMp+OrvNUtdMeUktxyoTEPNOgsipcmuW9dbnqDOhs8/ItWkRebTgoNywBAqNOyZuVbJxZHJX
UU0T5Q0rDKrjcqRmUC2p6KeifoMbSRr9TzVmqAu7uvJBUSon9UYkXU4t/JqkZ3B6aA3yXR3nIFDe
U44U3vyYesL39ckAFyv0hdeHMekH16Oo3PxdFUWKbKKMKM+KZZo0I61dU5uyShd2KcBYvWc90Ux+
VJuyWCwR07MPXpaSoj+P/aBVaOVpWhkSUAsRWkhOEK9bYbpIjCjHFtn6ecvAsMCJN94Zga4Nmyvv
rcEmYo/vV7MLUgoLiAxr8qZdSw3EhZraCLcz2mC5EanIxrpgVTJV7oxNiJCjxgjczNwmY+jEVZ2S
0cmqUmXhQuZWEjXOA3NQwPsEzjYeuA9EUKDqsL5jYU++0CpaEDQI0WNJl7mt8cg0RnDevjNB+oe+
m/Qp7nA5Bi2eRMlnhuhRsQs51Irnp5E0jSmnrtoSdOWwSWdUN1SsWARxk4K9BJFhgax3oqC2teca
jfY7M3UKHC0T9KMqVG51S7/AMZniWgyqHfU1aPupMIRQyqTyQtcVuPjrMAdp6y+wz1GVXwVlQUjk
pgSx2z8DMrjKfidk39GvRPRDbV+AffLyT5lSUUyXUVYZJhJK3E/Y1y5azFCSXmZ6ALaLrqdjOTim
gQS/dRHhEGG7Ax+87n2sqroaHVR1uxBJqbJLlBfDwKyOuZnU3TdppvEQLDyOuDVzUitLy78yEBhG
49ibytU2ki1QVvblezuF+YtWWZBI2iAYvQ9XwB9P4daQ1ZPt3myN5D6oyqwkRuZTKjSW5E5bmjIl
aN/xtQUxaBxTp4uNVl3DFmr7Ks+UkazSUPjCCXy/uxJDKKLFEHbecchbdhKabDxNy749ASGgL61S
UrdXIriwwjoxQb225bWHTX3CfaErB9oXfIvKPPnLN0O96BXxkNIlrD5GzghmhmbizM7NrzqGOmZd
Lt/LLswXFg8CoGsa5Sqyer6MdNh8GKOkNpcIbuulPZgswY6V6U2QN1eU8Pys5IZ/lrZVvRQVmFz0
c/gnrW7UIlCd/cnKgwLl8Ty8DavCWyRB7jsDz7KF8FTxzh5puhq8DMXULBccX20PmcujzFp1+MpT
G2nNt7LXzTHaB7zbQsXJcdyTZHQGFYlVEJn6KueguJ0ETEflGEz7n7t+tNeJkQlkxE163dk0XJq0
Nt/hUt4gdLRhsPccbNeqrCvcDxxZ3idwcCHafmqmbgkqJkgLSE4uWxoF4SofMmNJqrS+rFqOvB2m
YFENffOOVeUQOyLtbNezlBfYf4UtVcMpCvnNTUV5RJa6yWtkC2EaDE6LA8x3di2sdGF4RvkuVajq
Lzipo099y2KkG6k+E1VNCtezA702oyp/3+PmmrNKkmmHemIqRfpt965HVHhuWnF7ChLZeBfGLKAL
G9bvlnQdy5xxtEmA7DM3/u7yorsrDKN3aUjGdVVFmqIwn6OtcRwr7NwgyRMHjUdls8jHLu7fycYv
fMckeXgxEAuG+H/ZO7feyHFkW/8iDXShbsDGfpCUmc5M31122X4h7LpIokiJokiK1K/fK6drZrp7
9szB4LychwM0GiiUXelMS8GItb4VwmRS2zXhyQlPzObypNys9rE08TnlwlUQTF/S1X8LDaW3JMLt
YxejGyh0YV+1Tti8Sf2U7Eiux1vZEfXmpUNrE8IlbpfKDEAJhjrv21RWgUnIBwzeqUpiPh4mzNtV
HAr94KJxeFg6r4d60Lp9njs/vyonRVzNzriaRkqyiuHng3FZQLrCjee6rSauWO/LeOl4PW6WfTAh
twpeiXjBo1PmSkobPZTQ4o8yVkVtVEhPpB/Jx1Jk7ppBNrdQ74nBi1JdURPMGOxMe50VwdRXPBrK
DxWgp24KtDmsStky32drNuxR6LOsLvstv9LR1N0DdwEisXbqOZ5GebDGRQcmbfahEvq8Ytx83max
FYdZEl+xWbQ/PD6QQ6dzY3bopvyTVmVKK0VmGJ9Dq6uws/aYlYM8zGjnoqrNl/K5HHX5mTiZfGGK
Tp92s9sPgwu8sfkU3xD484cQJ0Uzu1k/oU0LqnQd7XWgluF9C6fxkPCIAnCCKnvb+ZDgLHOoSCHr
C8gq6ZBdYUMvreUyssOQGvUMRCrBz2/jUxSOyZ5lyfIGeWu+L8dOXUWel09CqO3cLmzeuRwlF9Ok
6G9HEuqTMmS9HxeqvqiiIN+SwaI4xLO3t8QL3DyQhu6iRJuzU/l67FeXTJA/ivFAM0EaTJkgP6Ee
lMctUPSa0k49bHHRPRcAJ9/mrdBfcOC3V7jZ8pstCjRQoKzf85Km1zCKo6TWouRNsfkxwfWuxv3W
BtP9ACX7vnWTnGsAFuFerWx+k9qQFjPqtl2rkpgzeJ8BQ7aYvrTJVgrUbOF2ST4UVxGss9rKjdwV
tk0gcKvge0BjoFzXPiVbX9ZeOMwETW6gDBfXQ5rYXO9CPG6Q64qXkl6vgWzvIVbw24D48YVr9YHv
aaGX9tHLItDBMJOzW1cyUIypjPpTOcn43QTUrDXv1vAGxIx57mNr50MX84TUZRflZ0InVezLUIzl
SXSFbGCHkq2ysI2botxEXrFNl7YSCR1vpwC2+dkHc47POgtXra7n0sIviZyK1uNIZnGXOBI85GPZ
yzpzqpt2XSnVI2t7K3ZwTn13Fv0w9U2gxhRgIaVRcMjtsmyPvhiV6Q6X1iNsytnhKZgDPrVpbYfT
gNFW8TrK0bnUqTDU3kB0YEudmKj9subb5Osp5Nk1qDcaNWuEFvGsMc/ql7THEKVQR5TUaYbGqR1B
51xZneWnNHbhyL5siaexrbybw9KcYhS78FgQCOuHmftRNZ1dUvNUBu3AALK0vFSVCmjLhzogpXvq
E8AnVdwR/jD5KNgOK+Y1Vof5HIfXa8ncWMcKcvhNzlFOG3BmWzNBIDqxWPc1nmk/nHTg3cLuuA+y
ckvw8Y+hEw3kDjFcYCcZp+JOa8IK3fiMZTyGTr1MuB8KuIS1iXwsdiQyvLseOpiclRihltabdvNY
JcLDP8kNG67GnqTTrl3T9WbooTY2zPXuKmlJVDRZEXY5lCWmouPQKglXz6S5r+IVJnKmY30bpKXL
a8EoWaqcDAkULUhfL5EM1HdbojVJlPTxYZpolOxa28UmrtHCdcFUw+IG0bVWeZc9+oBMORozU/ie
16ikGl8whUGP5VUoQnOR7TrJZZW2c+TK3SDyKO92MnZTmt5Egc3MMzxRQa/YXJCP1tr3beva57aT
720pU1ZhTBBPKxCJHS2oOoQ4PEIUiUzBRcq3M/cxv1VJb/a2U2UtZ7nJKgftKCshUvGkRp41SmW+
MkVPUF+tFt90S7d9PnG4Ya2jNzDqirCO3LLOzYbDhtyXS5c85eBwVNNbSCa4HnDBgNTu1+/RJIcH
OY9LsVvyvL1epnF6MvOi251xraVHiK9tXgXClUcxsbmJx5nvh5mmQK/DaFfqbjoPNA1u4sGRcyzh
/U3tAg+4xFjUxDHFJgmTm8Pm4phXyBVy0YSlnZedjLLpFhjeqo9SrbQqlzV09Ty0rCbZYmVVRoIC
xQRXaI5Lhje389CKnzaKh1VR2MfzgcGmahRuyrXa/KBuccrj8O+zgTc9Q3+BH4E+4tTp9yYvs9qM
snthfRu9Q8Bye7Av5WEKS7HPZc7uAxaq2oqsew1H8cwZgKoWg9s+jyl7m9ZYT1WaTNNbElJ1MnFC
XUWVY0XdQ2M8URnjTbchhOLe2RpDeHLHMJac7Br134Yuyd8H2kavQ5Ss1xYGaJPKeTomUF5foGHH
w6WmOVklLJxvMkoT9K0ojpeLkHwjw2VI96O4nNouXj4nWwT9jmc9/ERoslN2HNOxn+pF9U7Dstkm
aG75yqI64agjVRb0LL3hcok/u67TQxVz/AwV43lX1AP+3RoqEq6Jzsv0KDIT5w1GeMsVeq2hPQk5
6a8SU1tXDzJJwnccvKuqyqBY7VWgh6zRkgVX/ZzGzxf7fR9tdjBV7wN5l6aOfRpbSBwPmDz3k6GA
iiaaJtdwwNRZerAZlWrR0ly7xcjPIdaurxeodbbqLXfftPa4V3BTYk4zEmLgdwvzx1YwtuxuZDY5
QettQR71bkMzD/ryB56iZOle5J0+E4/5rQrQjuiG0zlId8EsgM6Gm01f9ML5Wy6tq4clWRoeBnN4
a9Y8eoJJVZSAa9DDVZleO35Y0VSdUP3GdefmrmNo5Uq0noAhguk26dYoqA29AG1ehKncKWkB6gPs
wEVUk050jAx234J8mEsx1GxAk6Z2lzHW1tTPfYyeOhnp9jouZhzu4ilalwZTBR1Q0sps2mStItNy
fwjCmI3kLjMJLaohmvvkg4O+DMbaBoVjdA/faXDhzdBN2VTWmLYdkZXZOrGYOseBm/qmgw1U8MoA
iia+Ga2nYjj7gkLSqReDAUzecwvVKqkcaOnS7JWRc//atgOZ2mbFrQI3AimhZFSVdfOU6X2LXm08
ms4E4ucyL86muw4YkRh36QzL6omGMSyMgwRvpMdGeRKE7J4ZOeD3QAJQR4YBCIaUbkGL4+3/EEGZ
h/gcFzb6ppSdS19Tlcbd02+aZyAvur3m5UVhjCPq5BnpvosDDtv9YifgPtzy7y2hocsOwJM33G9z
tJT9m5FrF3TVWECACzDZUrZmOCJQjvWL6SAoFNcaDaW7DVkZelKbdjHzcNhgEuG3hSOPTewzKcxo
RZNybfx4Tgze3lb1E2CFpQY7kgj6lOhU9tkuA+/ZJ6fQmNlPwHl6jR4Hs0M776UsGOpxoKdmAMxz
E4OJQusuS1RMX/Zoogpy6HUuvJcQMy0Eyb4GmWT4Snbt6EjPd3IFuFJCOxin4npD61fsaMAzCjPJ
0lKaKiJzSXa53xJygH0mXmRh+HMASEVX8YRQXEUM7p0doA3xPRwHdFmAyDs17KZsKbvGKuAertri
GR7elhn/V1j9VPatvUciyV5BTu2vp5Am9RBn5oZF3oudTASYJ1vCT5UBf2KlW/PjjBYur5JRelK5
cR3Gg9IhYEBXyHVExsUO3+UW0gGllQhaZThHTaOTzT8ufbA6NAgB36EDxYRImUzTg8qIFg0VhfsM
Nuq8rKJ2naPHYuiHtFnxnLZvCvugVbUwi9Fg3AKLaUSxqNuhnVDLlenSwX5vA3dRXNBRx2O9DV27
R37M0mAvTFSAcYnncqxpSKZpR3y4XEXLlL9xywkEy5zG7VRDUOxTTKi5X25FkYWmicPU6FcQBKAP
gIICVquBRswWDVIUA8+BuHXbYvIWFZnRh984+FauWpMh3+VDxk9Bu0wgwk2KjAIQNSlAQMTeLE0x
piWcnUB3B+D/+MXkrg2qBIja1Sz5zGoDwexzg++Pa4OWDyYIJ7zPTe6zSLp7j192Q0palDsGROFH
AAYI4iGT7XWAMry8Y7hcu4ecCXXpupK4v0IHk50UydP+EyUy8YfEEvY4rQm9AW3Yfm9VhE++WDcH
6osaKCPb1rtK9uH6XLjU3K+Kd3gLiNfBZM3FhGqaCzD/Q1o+RpAP86Zk03qMIFr0zQrE5OuaEOQb
02EhVyNhDJSfSp9m2k57HY/ha6aWqCpz4Hyd4htA92XzFWJE/hZZz7hvYrNYZKP4CM687G1pj22m
AHkt4waqsqWrw49b8gthgGm4lmPu4z2MFtiVYYLAY9PaxKL0BogN9JWWOSi9pF1mNAWjX24SI811
G0e2aMK0lfkePIH8srpcA97VI94lTPX8naiuaCuBBvxuDi4d74KF8mOFntr3VTbQElTHMPddgwOd
AWCCXHK/CSgA1ZZJme0GC06tSULR77bZ4XvaFFQa6AshG5vIn+vSjbuYLq5ederfclQLe3Z6VLLh
sy0el1Rpg5dL0xkDQQ8VSMTTTcJpfC46PuSgbagXlYpoeQ6CLv70vB9OLpDLPZA3VgOlij8QLjEj
wnV56es+XZiq85X0vjGrZ0vFVaHpznR9wVF/VcLPLIp9utfZmr4EtJPuFsrVkEAMmISvuBTRW18C
HKgEeIbbCaBGuMvX1GMoKGOEA2YapmInItZ9GVKn1hrnJro69OdNl6i5uHxu2d2arJChk3iitwUX
yesMWKGtrOFvySKmV6WnqerwxNnHHGAieKPW4pLn6q0N1rBFb+WCOkDncaMMUjILdJf3sTXBUTHc
1I3qh/xOGz2ddDojMqHy4Rq6QH4V0LB4gWLc57gM2uxTxluycyRcHq3y8XHAIyHjmtlivXRroQCB
MkLiyZeluFqSbsyarQzQOIm+dIcxjS1/RIq3bxTErUbhUif1nKRmh/YlOo9+6oDYrdFrR717LamO
KrmYEAnEdNiJgtOfoHPDhqREPxdo9w8RodHnBJD7NcS3pFXg8MGBnH9FdKW4cfDKD9Jq3HWF+QDn
q++lCT2tCj2FEe6D7b5sgwEdTUTEAeeBGjFmLElT5GA88N3X6xyrrwxiR1M4DCozss5b5bpoegkK
Tp5YlxBRE6j6RynHCPlPAItDknzzBuq/2g0SepD6xAE1CNvASkYY6BUT7STkoyLLRNI7zboZVX7B
KjggPmpGLhteu/NMzPAa4NtNd8SDSPGHNUbkIW6SKXS6O4amE2w7gof2+pn2bk2/pSOZhis2FUKT
mhIV6qApbEpWheI1AAqB1wbMgJVRn4UN+LVoQ9tYhL6v1ZCp0B2Nd1Axqyx26Z6QcS3es3HUKCqz
HLjjqGNpF6YN+jzY/U3gs7YFF0KAKoHqRRsPOMkjo42bBjQ4SUFUdnL6Ec6Bz5cG3i54t90iVz90
QF36dgB0I1t6YbFxDc6wQVrWbuH8YJNCY4TpE5cp9TIVK7WsgZ9ZYO5D8qZ37JaxaTFTs6zYERrt
QpmYZf40w2YjX+Ffkb2v14mgJas22aEyXFGkDVlZQ7G+vBOStWHJD13rbD5/NUG7xWnV02LA3wEp
zzN3DvSCgfnM/EJ5VruwLHK7//f23B89bbiGWCuXIeqJBUww6eDJ/NGb61OPJE3b59+HSV6iOOI3
TkEMJccvPJhgS/0fjMo/WsiXV0SMG2blJeqKPPFlxcDvEQKIc4UOgff/EL+9ov0NAknSUcFJXvKO
GDBbNnQBEgo9gyn421v+tT/h/jfn8bc9AN8miSBI2+k//fG/8ejby/qI5b8u3/X3r/rrsoR//OnL
JPDfv/0SPIBCTcv0U//5q/7w7+LVf/10lx0Kf/jDP61z+BcLGx5/LIbrf/GXf9jm8Id1Fn/blXHZ
d1AgR/O7i+Of1jk0P/jH+qF+/PP3/FrlkKd/wZo0gqXEJL/YWxnokN9WOQT4qxy5d8huf13xcIlk
/VrlgO2FUI4AYYIcSBGwvgT8Ydletjlgdw5BGCHFQ8Pw9NCLPfyfbHNAlPNPxj6yhhni9wBxihIm
/59j8QOzHYvAKV55IKivmulRooAlq6ncJqba5UrovZz9PZ/i7SKD2hrLSct6pKHcM8RzWbUlW/RK
e4M2aRyHDOnBcP3hdHYpYx2rCwq6nbf6fiyCCz3I30kAQjsxvQQbWi4Hn4Twnl0JtQgfYn9FRZo+
MSxvuHZOb7ecpRpBQhNuV/m8UNRI9Hsn3C9DYyZoG+CuYMpcZmcsQ1BnuCgM8Qj4aYFL2WHFDxdX
CVIax3zr6XEKlH4cy5ackPl/Z/kcvPZcBF/aeczQ3rrxYMq43SE4lVSyWOQdurCiEW55sEX7PQ0G
vEk0yBWSCw8k9sO+LIeu8WkCWgPcySFsh58Syhio3xKz0hhuMPBkjwI4a7mfN7x6Z+OHDNnRqs/1
DTJLSWXi+KGPii/Umht0OGPVufFpnbfo2q3wX/gw2iqGhIH/ievJi2tSyFcqcIRvkXanwbfvZQYJ
bJ5sxZPkYfDD+5xaVuXT9ORYsL0NIHQbmXRdMxTS7HGc2rrvxxqX4BeX0B3NoXiiXbn8CHDkU/zT
kI+TQ77l4V0yBMFe22F6apeSv2AHB3mJXAJbY+SIp7Q0Qb9eOMSl9Vx1IabqTd7DmN5QvYOTBk35
MZFIfZGltuh1MLvXieQ7OIgY3tf0ihZbURWpnu9w8qhXMhRfsqWf4FOp/hAtHsYQxayx5WV0Vc5Z
ARG8eOabDIDgJeszBuf2RBAHyuu8XcRDXFLzLQgBqdYwy5IHDan+VvRzB1E77lyBNOq87Xg3PiVB
BHtBjapr4il5XLgu98gqAZRNugxedBZVrLd90/HAQnFzc3lQcyKHYysjWEO9R+cAZxykvIVEGEfO
nFsAxMjqqCB9zoGpnonIwneCNw5zE0q16Bl6/hSf5bSPCgWDNnE+PK9+TrGugIVplaZM+5+wWbfg
UCgIwT99ma83PFboMNqRDDue94mqIt7WUrDoN/TkPyr0/zc1/A9Hw786Mf4fLPTgmrAY5x9xvH+q
9H9fffSPlT2/vudXpQds9hes+wCgG+LBQBGmt79Xeiw4wV/l6BTxUHSspP1HpcdzBrHkDD1ERrAN
AKQYeolflR6rhiED5VEIog0ltcAh8Lej7A/nNRYV/frz7/f2/ImqCgs8fu3yTPY0woIiRN0uPc3v
IERYWFGf0nm9NeJ7u3Bc0p+/+zT+lxf4Y4uCpdR/eoE/cXfKJVxIhxcoUEm6QlSm/OjtLYw5aDX/
/qVSfJLyd3AUCEZwMDgVL5tHQFWGf4ru+miJeApJ44al3IcMpkMAPRDnR1lgcUP6vjDXFt+6iaJr
OoRQCoINCQiwHwgbJ+Hciu8ToPm8vWsN6SC6HKhqQ2zoGM2PvgiLXlwb9PkBOYeZ3I58KRnM1IJh
g0EGAZB+8bOGFd2np0Wz6J7NE+srzyjmzzoe47YqEpVCsbIZENNqtUmpob6JuRuekLNqLaJLZIR1
jDAcmv6qzzzm6NHEJwU64Nk7bpCink1eb9bzdY8lGDwR51zDHkpdtt0W0ETX9wB8VjUEregxGMUg
9/OUJHckyOV2ZrrssIABhhAZd4lFTCKQtR6YdvSQc9Uvh7/+Rv5/1fhfN4L+owIgh3wJWf89xPtP
VePIOWb3fvl9f/jrm36VjSL/C/p6VADscovQH16miV8NIp7/ClUyA6qM1gzd4OUJML86RII1YIhi
oKtEU4kfguB2/FuHiOVhyLCBGcSGuEtL9x/VDYxzf7zZMHHgiZuXB9FjyU8KhvVy4/+ucvRZj4Bq
tHQnN0d5X61ywiHFfHaWcx4scHwj0lwkwic5zDOvNHgaWoe2SF3TLmhvrhTsMVoXE89O25YTuuN2
uqQ4wtA9QFwW5BCx3AcPA5JvX2dA9yks6wTumscEB8YrXuw1X0UxVxx4WFwZEW6konAjkVnKckiP
kASOW7RpUo1sKncbdiypnUX+oauTdaKnZaHSQnQL5s+S+fxbgTa20dBadphbAfbAK9UIrhfYJNpA
lSXxdRnrrllKkd2soLsrYQ26gzjY50uUgLTiNoQvlkX9k2TMP7gu1LfI64lHwQI37rCnLOhqVlwg
jzENW0hBTD7yVNrDRfTdRfDar9o1K0+xVP056oqD62MVVN3UT/t0TDOE47oBH+YaD1HjULj3ROfx
V14CcMPpz5+i2GW7siPvrfXwriaPHPCWJPcmZupoJyxe66L4vsug16RjhuSX77PKQd++T/IASZRx
fUSMCSAA50glIeHdfctoLA8kn5Ja5eNwjoSAO5m5GZIRtj5h00jf3izg0G7XbkR7rc1mrsN1N8cT
eFKpxE+GSNjeDsTvl7Qv6lblyyO2sH5LKZ2aiEa0zoIO3eWC/3Xp9rUkAdi9XIy15Cn8R+yuyaG4
PTG1JI+JK905AQd53y/QFuQA8C5Ouo90ytZma92ZX+whwDLo9mNKKnT4wYOdnHjiahD1OPDlNk6G
rtb4RGpaDg9AFmHAu8HUPe7Y58FttCJL7G49AieNdGm8i1L8pAE2jjShpe2XrcgDUXGAkaZm41Ti
n2VMQbaQ0Tnp5vDkQ/Od4+svBwl/yO3IMQs4Wj7mGNAfihjmH4JBjFay3bZbEiQae35scBgQbjts
gRkfgWvFcM6Nvo4HQs4eWALGB7KPcNnfTC7Z3qyCmr0LtO5OhKGHlWTgmHUgbDfzMKwHw2i7D2Zz
zhBpwzKN7MbaZc4hzI5w2qcCExhzwRV6dWAQC67BxkEYrAzFroJs0y8BCMkO7EjR+3BPgbPY0lXL
PL761bD7LlF3geYvkVcIc3PyGM0h342F/LbIPD8KNr0gPjRWHHK8AB69H/pYe/S5wNiwTaEeL78p
/x24CJbwRVpWmwm/ElNCKPUlvZKrDW5WbIvfUSPbBotB3lAMl7tYCrcPFgjhfGjTo4cd80JwnNaO
QZMSVIWAEmPcVsEpp11aYYvem83pvDO5UAcsAouPbDlhRdG1FhASZw20cQQfRZceIlIJkoUITHUM
dPEq+/0AIBfyLVseMa3yB1mk7dEiFlP5bUiOCDi4B+H4dhj1EDdSSnXYBpfdEGVPCA6tR5iEdAAy
s6wPK4E1F/ngKsDmlNuVRN2IGwwx6zV8GllAeNnMkYrZPWDaRFwj73IrVPGJhgSJvGwrv7AEDhqJ
xwFdVE/vkeHu75DU+UC6nByh8s7Q4KKPTFq0GEhX6PdF4S2HopMNwNT43PJR7EPQLo0MW46xhfAd
B49471F2MVmi3vEJg0Wdj/59M/DuLEV9tgbXYO+dfy+96+EF9OH8NCv3NIYZdp+AFrmbREfKypbc
yPs2pdExgT25HCR2VsiKpzaECcSmI4xSOlVYL8mbCQDuo2b5T4nYf93GLtqvXcFNlRZIdldBpotK
gtwAA016AZCjxtoZcNowIwN48922L2INlLWbHW7xUWIPiXnpsKMoIlfejn+1uTuDsyWYvw0Bw9aB
jjCDDGm3xtndoEBuVwwrEa4GU7Dt2hGVPTgc2E+JorhFhhWX3lFpm74uyNCeuk34pdJbkn5qXP19
HSFk29VRQHNSrWDIH2cegFOlUahOE54fepo9rDddshE83KyPcMnbOwQ8+RPWdMGhQagkP3QDxYVb
bmv3Jguy7CyctKsICtxHgQWCoPcLBduo9ZogV6+iHmCQzLNqWw09Wlng/kishYnttuBBorT/hPEJ
kATbUtYbDezr3iMcETZ55p2qtmgE7cdSZBwr4jbzFWbn/DGrsH/DmdyO1SrMzZJs4o4iefcTm/MM
nClOk0dsTbFfg4FvtyLMjxCz+A8hkux7iiUUfdV38E7htlq+a0vSH1OIxwLVtl7QP/jGw10RAGDx
KVaMdcWLsT695tnCvwNXYfQkoHFgSYjs1wc6k+wF50i5A2DV7o33MeiZPJe0jgYkaI9gQ9y3oe9L
gmLU0pcS+se9wyyPq9J3wX3PskVWcSLUG/N0uE24bGGpYMFIXsel2I4lTPDvRM/DI8zaJ77wFTut
tpEeh2gAEjZ0uFlBisx325zMtF7WBcuK4qWnYuexnetGAmh5A3y7/gAyPL8XhNj9GDAwa0FbtmXl
Zh+gWWf2fgR3jBl+UcE3EvrlzqsRgEcSFPBrcy/VVY4I5HvZuhH8/EbNUUY6WRvWsxnTSi7Y1xmA
FKmKKdGPjFwcycAl822mJT/inuvZwcSh9IDv3XxJqpfAIVX4RktNyW7skSVrsEsgPRhO+keY6OEB
rmcO1NRAmYMpzSCvdaxAftKKOhni/Nqvej5FyN9B5yNh4y2MWo6ptrqgdTXcZbKbQ9hwGdC6XdqN
JamiRT5EZtHNkqblNcQQI6qcTrpxOZPHJSdwYAQf1dugmM6rvjVLVGMn2PQ6YNffuNOk9KCCsRbp
R4YG6oaGq2ySOPskbVc+590oPsBiTfuku5haKPFUwIQYpqBeywEVEemF8Nhjc9dNuZH83aaKX8lO
+raO23TD5p/EJ5/5qrqzBjf3AtYLVmghEkeqWVnMVlOMeChSqwv8XgOalCWdh/NOZ4vQQBd9wHaN
Ya2mwN8I1Q9pqeGiM2z/ejMbGshdG64G11K4IMQw5tH3co5noHEia4NTMTH62pd6fPZYi7Psk7Fz
Z7MYf7AMVmWzKeCFSEsNR9YO9+Fm+td5zG9bb5upE9CVigBSmIHnjvjIA9ElwJ4coY4W2xggFZUy
vss4esMCUb3DnKGxqFJlyWeZb1imSSbZvowEbv6FryJBFQVJ5Oto6cNDydv2dtHxtlvjjR5jWIYH
BNx0s8mEQwMMzXUUdLvMKPGjYzEsBOwkyH9krFdIXS4jxMJMq+c2zelnRia6t1MILRe/zW2p4ZGZ
my52EMPQZi1Yn5eC/sNOcEawsIew7xL03Fipy/9k0HGUlmS9mejcfeXU8S89wI1D2KfYVxdRc60k
uFtc4FlxHhQix22IHlGsLbIMIsAyYTWbq6IvYWtjwB5eEViMVNXR1XZQFFMYu1LG2W6m23Yegkie
1oxE13iHHPmnvv9Gt14jB6L1lZAz6KYyGY8zxxKbeNi+Su9WU0dxpD7aZP4f9s5sO1IkzbpPRC4w
5ssGn13zrLhhKRQh5tEwDHj6f3tk5arM/Lu6u+6rVl6VQpLLHYxvOGcf/w5tlPHTgkTxO/PxP13y
/9YlM3X6n5rk/4Ic1ciPvzbJv77njx75V14wc7UQVsKvnvafPbJDVgCdrkeRAXrVDRl8/bFF8X71
yBD2QiZsv4/d/uiRbcZuFv8afgdjuQvF+t+YrcGZ/WuPDGqN/4AZ+2xmGEj93bMI9Uk4nVDUZ1WA
38EFazw0I3cbmLVTlfbuYTVaEKet1ssPjET+lVs6aPICy9IPbauw/srO+Kj8CjWc64Q3PKzsJ69A
A8oz0wNjLR3/htNRPiwsXZ5q6eLYUVN+rFPP+tZ2CUiJwi9OATcBWNH++ySL4jAbwcCju9AUBigW
10/oOEacJykup2QuxSM7kPLE6r85J75d7ZUtKTPG5rp1RR6HVcK2uKizkzVJpOl5DSijNjxuGiP1
TxAxsLgk1XzbdkG176ogvFpketk6eLO4nw0V4qIqzWtryZHOY/qfoqm1+53wrWpvtSJ9s8I8vLGM
8s6aUWMlwnpCJkSr6KFhaXpUmJHZd/aXvSzIX+rFiwNrakRMvTviRLR4MBX4ltmhoZQZqlzt3crs
fmjNL7EHTqo+H6p9o9ryuXcKqti54nlIZ1EcMLFB5nA0Gl9/seLREuq1pdxGTJHp+7HN189w0csb
Ajb7PsU+dUCOPtx4djHfux5vjol2Z4e6WJ0R7fXfa1vNG3SU/q6bOGV9q+TPSGdqsLKpQOhoDDWl
o34Yoc0Z6S6xHXZnAMlHBxDPVoEEgzHTNjxgk+u67OqjERhHdC/lBtnB+ooNrd/3/eR+pciPkIiN
OdJ8R+8ZKXOwg8y9g1u6il1oFOUpY/dtbO21UOfOWYqXdMnDd7/3ABNCykEB7OnHbtL9U5g4+fXK
UvBaSxM5o2Jx9UoZJa8ooqtHp3W6PYoMEUYabtfBnSu/iMrLhmld/Pw6TZ11t/g+im6jC/wHOLkW
orGxDza5tKeL9828CweulTYdvSQuVqf6VIC4bxKo7gfMXvb5Uujs685D6xj4PBlhLt00aefeoxtZ
D3O2oG00JvsstHvhOLTpLcQW+VSsdhjjwayOtUFR1SQXXXbjBjei78R7Q27VdZ865RF4VHcoigrt
Wo1OeaedzL2tOn0WmXa4HPvhYJgjqqCUmCCFqIJ5VmltRZf4H72tf7r9XB/ThelRvdTuse0TZ+cH
XbBZ/Ea82E75uWi7S2MjdcS7HzRP7WSvL1J2C4q3xrxvM89rkJ7AG4Emh1KbDYB5k02Wa8UarMcH
Np3izk9LJmeAXcJPxAzZvpn4pnTNq+cgN+t4sg2GDlNZn4uUD1Hbdn70FAr7AGjNo2/L8TsjxGmI
xtJ6GtuGJ7L2Ti1CmwZve4wRt26AZBTlvW1Z1YObVAePKvDkJWtzROOCHqNTJRqa0H4f2zA/+vBJ
dvQy/caXI+rxZi4eOmk6P1cUtFSRRRavGSY9hI3lGy7Z+dlvmL50go0xH6gP/CSjUe5R8d0Zw7zT
ldefqcSYRYThzh2Lep9I/DSoZyr8Ifc0oNObASyfgsO27gsTUlADCFLGlTanm8achk97RECYULAi
vvf3iI7n7VRZythC1gveRsj+HV7WtWJC6S8t8JAlvV1lW+4NlsiM5xfXj4dp9i5aEugeKWRu1awS
AVurVLAJw+k5XRfnsm0NEaUNKRYCQ+ZVhPfGPKdd310vLL23lmW8FYLWMkpTNFV5FfoRJ4AZh0Pj
xZWRv+IUMI+ViVqsNYs+EkXZfq8A15yTNgvvXTSXRynduY7wRY33+WiUGHhZxaIA/PDwh+5ZAwZ3
Jm7QkQ2fbd5MQWuyRq/XigVw5W1xmIUvIU+NmxVj6esQOPlVvU7fQurPAw/RNUbvNt3I1Mm5lHRx
JQsPhs5ihFe1coa7kVXFdWHqHtlbXmFtqLtta8l0Z4VopleRdVtX9vZrqWtx8GiHt0MStLtsLsTP
1U/VtaYq/XDs/vJwwdP2ltVV/gz6b6oiLy/DnV2E6R4dN7rcJdWxYSXZnWXlFx4L8qIp7edHU/HW
N0wBN8sydls5i+AcXLQ+m7lqs1vbLzQXmkXfbDguvYOp1v2S2mrf5PN4LMO1e64UJl6rK7aQCde7
crKdbTdNFKHLaK5oS43GwQAz7y5r8RtrSsUptNLyG+IwRjXCC6LJ4nGbc4ufQVt3B7DAkBXLfgjf
S8/LN3WjzbcqGZIDJ1N2TEaxWYTn3q2qMD47IBSnDrTtDtuJvLXypjq6jgEEyEnlfbXo4DnVQbKz
zN58zKYc7TLzKQO7j+HR5/jDzbD03xvEoJ+0BBz/ahhXRIqzk+5BblubFcYMPalxdhtTIAVu6Iph
u1yCLCjyG4ULtC5z857l4cCzvyjSJ+VSiESFwnEVNyyd7vu0rw5txi3N6Ncvy2iVA+plPwn6rxB7
0nGqMsGYQBtXOe4nFmD13TQ15WF01TsS9pT24qIkDUBEfi9H7x0j2IeZqC+/Wt9BOz80FqJEEGMd
v6+vjwPi1C0MzCfRp92py3z/aepK8VIWuvlEnTG/DgnfODWewaWeL+NQnrqUv0Kdul7207ivmDev
3jWlFqpFhNwgGbe5aEcHbXqeXc1sSZBzziq468d+8d6kl3wp+BfBoZo0HxzGZtHtDByacdKaeyhp
3bpnNNZe511vtO8dByi1VzjBu0rKXY90oj4FRjkgSSsEbjGbwXe6NCc15P67u7j9N9NP0uIumbPq
7GcuMgYEylmyr1ZGJU2MfQl5Omxgt/gRZLM0nt0+md2tlQFCxRSNUe/Ys7DfNIa57IewbXaTJ18l
iKFomNNqA40X2W7qvKLd0gcv7yAv1qO64V/OuxDuTowl7ZQPzhXCFDS6psH+pcQe+YJJwThQizw3
a1ZtM0DHJ54goNaMPMXhXFlx2ljLzZSl/c3Ap8k4lK1LluuPC2DrNISeEUnHUHurmRf2j5dyC9C0
AoZoD+c8P5bJDk4LpMk2GQ+43J24ZFqxl5iS2M049/WayU3RG+lxdcCGYlROTkMt8tNoItmwKlJh
MHxfZYmH5Q7OzDdle1WMzHrZ5/2UI0WW4RbXcLId8qrd6sTpZsQZJQ+ypGM1wcd8UKxvo7ES9Z7o
CvPLUSgn467scLqx7bWtH17QeMGrNFXjy0/l+H3pPjNhouKI877KQeb9Z9X5Kx7pf2nibMuxWA3+
61Xn468k0vhjaFl5Qjb+55b0H9/6hyIu+A2As+lfMlgsamWUCP/YdwY2CUZcPKhMkcX9+sofrZz7
GyYEpDSs/L1f0XH/XHcKBHaID+j+PMulz3P+rVbuVzbOn7QF7GLZubJP5WdSa6C8+Ou6U+FvaoYi
bw9ITC3Nio2xBUaWPNxnF1y91wh8601aBPdhbq9IssjOu9Ee4HsO0yDYDLaynookt1/Zcy13sK2a
x4ljCkaeNd91q6150iCKPbDmwTgCd8c958bUEg3TtMjj59KrN9hGUKzjxQvtq6AyspvSag1UdBCm
Tmrtq37bY2rBrLEs2opL5WXzBh9+8yVrZHXYsBYHKLd0SEEq5jvmnQ4BTPNkbM3esE8DmHsGeJ7b
FBtwLCI7TjMDVUbL3rXA841UQCT2UeGaOmnoScdwzs1mO6PHfTdrXtSmr5PxJ7+Fcp9EJ7i4iWqk
HQVYrzJ+cLVsQyRxxzlpvCFmiNSWW1wxLrgNorPpTNCI5XzgBzdx5zuvcXXKTjRPfqyeiy+Nx758
7VbD5+fyyl4JdJKvPIzLh5DFGUdxnt0yHG+eOhm0t6McpgXZH8tW9tDAcqIk8wMepTWm+9i06Fyi
NeuC+7nkdfWsCSlcrYQRo2nn6AcdWCz3a75236w0CO6SqqU8RFRuWpsEQW7D1ku3FP21jNzVPwJH
6G4xs4V3Liky2VVB0XKQvH9Mx3qGo0RR7dcs01cZ5/Vuziaa5txl5WBZfXBvOFwtRZnVIO8C91Bb
KS11MlhPSVs6R3yI9smocuc4K79lf9FjGVudetl6fmGdHKl13FelcjY5q2rJUKEe+Zstm6Fj3n/X
a92/X+JeXjvMYDYrh55NMuwT+QOQILK5kakvbpIlvJ+7FAvQ4oSPAi3wPXvGOd2GMzTY2J3sbyKZ
Kc+48lwAhpmhP4K1xH8prfCqwxtzGdqbaO7mokGu6bNdOyq1CI51WA5XIjEmHWvh11vbnIMGjp0d
FuMR/5ILRlR36sG3Qre8ytjx3rHgsIBLDJ73zNPKuc6g0ugUOyi2uyhAL766+LuH1d6nTIHDBNpP
oQkFMHgjhsPi5m3w3k8IH40x1H2M/8dO+HwM1JLIoFSvt0ToBDuMPzzaDlj1jfE0ehgKjlXfL/mr
6CCSnVz+ByyFy+eNx73xuOhBxqJMrhHfT+d8GuVr1tc3cG7Tq0phi/gsXAM+w2UL0SJyTNmZNBtf
VOazC8N2l6+MLNB+rtsEmskObRIaVdusoAWm+iUfEQEaYdZeS3wEW9kx+1dWtskrhpiRXwgLvyTX
0IvnMas5cHsbT01qJ/t2GNaBLYxddzEqqQ73sMBwQPLGzhiFRKDa8BoOlBQzvBAl1GYZZzTxgVkc
6RfczRI2D+2Ka7CQybGYMIWF1HEnDXgO1QIePYfZOVvjea8JBvvhrpw0lMAxg9X9HFhsE3JhYaYf
fYCb8yMlK/ShVO+DsXBfrAFmUKGUwuSs2lsdmA8WRPtoGti0GxeDXnoZek3gGjkqvHSXNDKWpNuc
TXqfnygzACiK5J0sAn2YdV89Nt4U3BZTizjjYvZzKjndWZhXdz2hC/hos2XvIIjK+2DZV7Av4iyj
ycfEaQE757sslLBxPgxth+51fW8T342Xyr9du+F6xE6JRRJBc2m32HaTBjqPZ5jXw5DoWzZXASDK
9nvIaUvTYQXbPIGuSRZfgfjZlXFrif6wtm2OC2IyTkWdw3WoFqYofvqtzQXOLCvL49JfiPMIVRtV
Yzu8Qr3QB7NOx+eCip8LQxv7dJi/1OBV+yUrlu04aOtpskTyzS5d5AdzkjkXVnhdROwezaPyWl0e
7Npxz02Phhovk5EjMGgxzajSOQV4KuMLwvtedVm4z4nd2BQ1Lo3RdWquCm/1b5gQgr6ZyjUvtkGf
jw8hFKGXsMfPZNP7bxmjZjdrGNChtGVL3wAL4g2EVr2zFHMGtu3BrpYjrvR16t7x7pmvzHmM7QiR
kyFns940gWjPUASGQ23Xwb3NF66lNxu3xIcA/u5rrP9hr3apXL2bQSTWHKmZ+cUJF3Z6FZZ1AAS9
YQ1VjTlKuFLYkGHYfqwbhnZL5DIFiidh2Tc2gJJoJQ2H5VzX5Hsf1d8en3x5gqCNQ4roJnB6yngZ
O1O+csU1/SZXujub9vDgJUV7P6+jeWMXZbMJRt5pVXEZOHpnzvhjZytzDkIA1p8olY9EoBQ/benU
P1U91BsPJDN4vjHRLs9Bbzk15KnbcYGad+O5ufXcZmp6yMIy+IGVCVV5iGG3T8Q3I1RfyK/TN094
KNixYOEjd58bBz4B91SJGapkWmpxzq1Lnzyng0NXWHxLQCCBTHP3UL/HaE1oc+x8eVvQUmCmbyF7
+sNHX1cg/23zWGZzuR0s0f1ME1zQZWEAOgjs4jAJ1bSxYNyxXb3Euqukh+tJ6vK+sTzGb2PDPGFQ
WxTmTMRQLOZjDGRH06db9crq6rJvqeUPhfWNee1FnxYb+WpjzrKnika6WAFRmVibw8vhWrowpNgf
B/HoDDIC6mZvsybJP+B1PRnCaze27s1vmUD838Ia/zlYw4OarK8EsQMTbIgxhv/eVJa5QSad7+fS
hLNE03/FWAAir92/tymm0RXyiG7KhLOz67ZT08MqwB15KOalPtpTd3QXU0SFZz3nmJmuoM6TRZV7
1g57bbgXxZjFnVnshwkaUzvOjw79zUWFgGBicmOVFesPDNFOPNqqfUxYJ8a5JHsgSmp72UA5mbau
144ITWS9m1WLXdEIPpNUvFlo5N/NnkQbO/SruA7c+94aua7cz1rU1jFfFZiJLO/OXTO1Z9WLn36t
Y+qCHxJ6aLZRvCRg51Ifgi4p6No60t16rP1T4GV7Khb/wTKWlEW+LnYYyOZbjNDJHbCi08CH3lbQ
0TPmjot0kPx3XKJWkG6WbBYb1tjWjd0Vz3PZeQ+0uYRB6NxVEYkc7QMu+TYupBH5k8dfl7aRwyP9
yuilt5HeCnY+31+Kzd5qblt/TGNHh8A12i83Tw89KPUoM8zbRMvby2SuwnQUDxIgTld/GyqMDquc
n7RUd6zFb0ejuaZaA6ngrQv3fTIzLVElNSAwQ+S1GaqRi3DPtVEyRyC83KumAPXj1X0TZ94QicV3
McKW9XonIAuc/9P4/V8aPwTomIb+dd/3X9XH94/6Lw3f79/yx/LO+Q3JFpE9F5+Rhb4UZfgfDR9m
Jh8ZN5M1AaMHVfc/l3cI41Ess5wzgeZinPqTwNX8TQik7ADfMEERe2j9Ox3f34TxVOcIbC+vwhQX
N9XfzXyFhXxJ2o5xCA2D6W9eLOtBhY58+tN78t/I4y/6+r+0lfwazv6LwNc2A/H32NzVksPCVMo4
gJi1nsg6wS2tzOC2RgBX/z6iwFrx32v9L1L7v/0u8uMQxwuOExiRfHx/VuzyWcDVn+zksFhteGt6
w3QN+xTO3Er31Hk1Pdr//MfZ1v//56ERpv/GYxAQ3W6y7/3zr5xL6faWz6g0X4YEolffjlew7zgv
WmheLr5mHb6Y8G/FzlScyejhCa7cU8qIZt+7qaLtmBxNDcAjvEOAcAjbmbJmCQfzezPnF0oWZzS2
+nCvV2xBNaJ56rC5QYBn1fdVSbxdhbfr2Rq95sQyhClgAhEtwXVz46QUmRs7bbL90uN2zlNJJzhe
vEKQ23/CklxfstIZXvwuvTbVkm+1XzUx+03zsPIovnYc5sVxVtjqXkhVf2F5a29p5YtnYeZF1JhJ
tXP7rMGHjqJDtQ01XouUtF97sQ8mk4RZwrMYCgLOqUZbnn1rbG+gJTCQw3n8YVapcai8CwlpMPSh
p0Zl9jqHCStPQ7SfMiC92FvrGareminWoppRIIP/nSnF8J6XRqjLzZyhuO0jf9Gplu8hLeIir7Km
K3Z+4yNo0QnXeWxmZH/S+9bNdzX43XtBLsprgbD4IcRcm8WoXMIfRUDQT0QggI+yRyyUgNBQ5h0r
HERYGFay72VWBW4M1K+6NSuoOXga0vbKZ1J8XoCjvATLSoxbkg+wlS6Mw2KFSuhA97kFzf+QMVFg
BV0sDxnce8oKc3gn1GratbM57rBTGW40t179Y6jrjMlL9rkMRbdJgYqf0zBQ0DNWN6u3kjeHUqK6
7quaNaktjHta4fXKXAHYR3K2SsBQk2lsyrxI0Iy2kNqR0BxZJDmHSTdyay95eWUWqcIW443fS2sp
qu2arl6D5jYPT7wFcsMI87Mfq1hDE7ppKhPyi1/9MO1ZY/J3zkhp56gs0+dQYl3vE1aaLEQpS8FR
xXLW1MTCYUOUoMH2u/FcID8FWDOmgJzNoPiAGZ3wj/1vdqLsDTScBaif1z8kuhJXXibv3FlrKwoC
3+HS5u5BqzyRaOtAcbWmn3PtGzuXxva6FM36fSQlGwl3537vQEDeoqgGFL2O4wPFkxGDVH3omR5t
lbu+GWx8b8Saia1YVnlj+CtaoZD1cNOEKk6tcNottXPf6PrVt5NWHHKWW5PDvHrKls+GZY+IeDzj
6PYUfNwqWoJO4AiVxbQp07pE0ioULdhS9d56FehqmY9VaJIUHDOVNs0oMfBwv1B6IvSLZqGkTnkj
2n6jFhQMT85QBOlYseefg0k/+cuYbUOL4fnGhZYEOy4BtR+5PU6YcAyaZq8ntp1vs+EQrOQvpQAS
FbDbprM2lmAnC5n3yJPqkZSNUq/pw1S6lwimLp/SG6+HnRe19dDouxTIFPuXzutldg4ZaNB9ELDh
vosO9CC50U2CckoPcyheCqUNd9eDjfV/+ChPrShj0GJgy6T3GB7LGkwyzINQlu+G25WP4VTn+8Fs
OIbb2ncPk4m+2k8W45JrIJIl0sqz6YNQW0V6nbDiugaNnDtexnEi6a+seXYPojYwJszlAuCiXkPr
SWRtSmnYX/5vP/GSR4on/cn4EfhSgyp0B27OPrYV07NIOZCKSjSDR9a6zQkOQbgda8U+o+4ToDbw
stpz7zgo13zGoDvLky070RxEEibOuJEmdk92LSx/kiT8BqSwjnvqt8dVEo4WuY2h4H5Mumay5HQ/
Hcz0V7yQPN2VREiA0kKluSElpsq2A6GCRwCj4W3l5t4HNilenw31a5dIv743NCKIuCSBpolJXuRr
rjHWX4AfqxfbHOe7qiw8otIwKz+mNSV0JGleaf/b0lPct9XmP1Xg/6UKtBni89D/12Xg08/5rwqu
f3zHP6rA0EaMRaZzaF3MSf5lTP9HFWiZ3m88+EkXRir8uxjrTxIuCO18iWRtTmTxpypQuHjkEVth
XTeZ4OFz+neqQItHwV+rJoskCgdtmS9YTrCBEJcYhz/5nOiajKlvW5OsD+ghk+HAFKqWz18EETCn
/TYzLJrXui0ffB1co/GY3ryp6B87Hiq9OciTWmBj9vARr3+xRRayZJL91BbZHXk3xofyfaLpvNbs
D06Q+FzJrkjlXeO7i33vOJyldWTQ5fp4mYZA3ITUa+2zrHCfMPop19bed+XYddcBigQfOOYExojn
TjiNNX6opCyc3bqmJq1+p4ehfyZEcXTnCAR3ZZ2ycPYQIQmUw1s/Mx25yypHdNiz0xzTSUHSGOfx
LJYl3OYwSqyT3y7ixVlgCTEAai2quNFJ5mBPTvTiHlUOP5dWe8n94onDy1BTBIZzgnHeuu1HwbHz
I/WK1EdQwHi83wIyNSfqGenn5iPzdR7nIy9BQp5uofywepSx8sLsnAAkmOAE0cztJrMoJpIpiiXY
ILQ91GnbvVMjjthySOQ7YLcKttoM3PcFZArGyzQ75DJ/TCsYgtGsCuLAmvZQCP0CdNvegxWgrCFy
+lDqNFsjkMDZK7tEFhALajo/mK+J3zhnWqlXmeJMUtWFMDRnadRMITuS1PvERMnuVul30mwYEvch
ycc2rKPyZZ5GxMihhQ4vcL6neTts7aRUj2ugEDtQDbCQFi+GTXghXbjeA+7wcTg0e5IAHqY1f4FK
+sV6bTyjXCGUrkxv1qyHF6rG97aWp3pqm0M5XojibJTnFUyzXDqceB1RrAQJ3cHLRcEgypcO6+dG
0fvD/px+ennjXdfemtzpsPUitF5GFCpF0KmdbIjFKvfO5HBmrtOtIIGKkxseTwrbnHZ+yq5QpQ/X
wajFFoupSaoWSYbNvLoRABaUQJKMxVyJaV9PYLcQzM+nmcXUtutd4yG9ANSaIv2ZUD/ccnY/MsHB
VFIvFc5cvKuIxvID2AiP9BMe43a7wPBvXLUbA9c5ci5ku2EQ4Y7sNWYXmRHuJ0//bN2yJqcSwkLC
2cE+nPA76sn8e2tfBoNuU2/TFEZTaNZy07Z2HckGWxKmetC+JiYGC21PFIj5yUJfgXiwfDGq5Liu
jY5q2RFMPxqv7kLJaFPXnLLeJQWpc/IvgoeGb2r1maCMUVFqB0/V1HtOxEYE9hI0ybPnjdzxClzX
xnZW46ulI4FHG+AAjVqfAnozFBMTDuDDxgGFg3pgj6b9x8opuzvPFIi1etChNx1N846xJ5Q8P/EZ
ZkPrfZIXVdBoWmu6z4tWnBqVDnW82CO/jQurXKNEj5+q6u3YTKbpjqhiK54mLos0RC8VBfO8/ACH
bZrb1HeWkxrz5iBGvA7hfuTSmqFNeRe8Ka+W3G6pxy/ybjVAL6IDdt6sVPaFughTAFSynpG82Xf6
RgSufJcYvtiIZA62HWuqzTPegZrQSnqDrDfE3oTRjQpSH/2lgHNI7s9HMePMaE0mxy4T4sjuVrqL
rre3SbiiDEuTHMXT+obFNHzxcwhdVWF8cEu9ChCHUVOV7bbu2ecYvXMD+bzcDJUozo0Bd1UGUGRF
l7/UoLIITO3c/FrQg1sRdY69Wa3aumON+dyDNCXANbRZbTlVe7LCcQf9bbqa2KQ+MIYwHktH+h+i
dvNNWoZ9DPeMClClGbcxQQlim1ykGoz+TXioSM/AbzL7H8fxppLAm/k5za79pf643LUlqdcoJyZ7
l/TuDOOzyrBkT3dV5uTbfJEHbZmIcpJxvTxL1iBaEq+51/byjpDVPThTHX4OQt6TI5DpCF4ZVMNg
fPNAT0W5aRpbYU9Hp4JGXLIYJMjb6savpHVIHTBGg97MzeivlHVBk+DAadFRLGnALsaxOA+C5SYn
sOh2NczpGtkove2i/E3ezCKCrsyt5QuFn0Ok+ywEAmhqEcRhcbFsWcN+MdKBM3i8DhWn1opul2Rc
BuLUac1xLNF+eXpwoxTRswpWEZUBi+HWgV7O3xYe+nnekwIaHgFcJuxXQKT4Xlh/LoRQbM2LeVJZ
hrHpZNmz0WhJ5MXvL5/CvAg3dlAum/7irpNjfwyNkPbY6L7m3n8GgtZu11ArmuUuj1l/rjDmHLDa
zZztlKrnk1H2P9iGXDN0VGdrRtC66svuQfjNLTwF84rEQDSF5lLsdD6ax9V1vYPB9CrqO4x6gLXy
OEgx7BoBf7Mq6YREXXLe9R5kZWboTeBbUEbHb4J0urPbJUlkLfgzE1svUbcU1hXXgNzL3KEBL8sv
5VXhbu7WbykIL0wrbFeiYkEcnLRWwkat4OiHXPwdNJ2Oyd0Y7pJSJDHCUonnkIijrBJd5Jnpe2u5
X+wdfjpjXu0ql4Jhmp3XmlYnRhHbv1QBP2odnCHqWMB8AY8HDCeLElzbRSQgdXZHJFdxH4q2O5qB
WK9IPORt8Mtvqk5MjLLcXZxS02uwtDwwRvsxz5EbTikrSNo2znUvr76LBqTMZZJwVCBRIAf5aNRC
o6EnW+srYQm9Je3TQeu6fJdA4bB9ez56QV6Dhs66NVmdvEhTIPSzJT6/ZmWwF2U+AyPesI6XP8E3
eOe2L0dWe03w1Psu32vD+B8w0nnVjBCxCtN7hR3sDsdI8Q7z5pEZI+ziKr1xRCsPtgpSO56z4qKA
THij2fA7z+yqMZ66TJgJUdk6a4J8nuB4yIBq0guZMSykcm9CBpG2ghXs3LBo5XOORGe1txPG9IO5
zv7Bn93gmy4lriJz/iSEarzFfm4U22nKpkPRjfatW3sTUgh455ysHbgcN1viUEwhqoZLfFVn1g89
YLIHDdzTBMSLpsNGvAgl3JHVlxzsAF6pLFI+UwIUWjCfg7fHr+xyyzQIMQ6sOlYVg4X20GTZjxDX
YO2O5hVWxAI5Xci4Le1Plc6SdVO0WQrfx/6BkQ+OtpeLTystjDpe8dDSJeZqPna6Bb2Ul1mhGEss
86dZBRXuOiUfVz30TFqkfz1lRrUPG++OsQoyWH/0NxOPg/kA6r3gcvYm/0eS+kwFhPRvw9HNX91u
cK4t0u42xOlWWzcnersjoJWVXo+yoB3t9mGwnSFnSWDKm7kkoiAyE8Rx/tgpZKxDAG8V+chy2wR5
tSdblQxyX487BtFiS/qa3I+DZ+wLt0hq0h6q/JXTrHzlEafeKj2bj/AykoNZ+PnRdDUVb9J7p76Z
DKbEBrhjMsV09ZIKRsZnwpGxP67ZcAoNwQ2RmbrcdoiDTwLdMwgUJlHR7FzgWlNKUrAph/txncdX
M1iJtcYGfQhkG57bohhvccUNz63tDiX3X1sQcdmTFV67GWtz0EUv4TCCOKd9kPqJGY1As+E6JMOs
YWfjCKu6ZdrmBffDmbk8AX8BHIVnDWXJe0tL9nSbKZh5sgaKzKBiGmZWVoOH/sMpHQ+LQ5lhpdaI
A1tfPaJxXKwN9E7jumIO+w6cq9khBya9oF7nCt0HYKkiKGAcOE5pBJGsGRaZyZzcT/zTw1xzvGLo
etQ1tTHLV/W9qRtM9plf7NAWp+ehoSStmqkfo7Ge6icr0wwATF/sdVCXVwADe4ZQ4Bha1KxxZ6wV
Qpyhc3faavQ9kihw8e6KnAdjTLn9f+ydx5bcRtZ1nwha8Gb4p88sb1iGE6wqkgUTMIFAwD79v5GU
oaiv1a25Bq3VElmVyEwg4sa95+zT51Z3WVZzt3KBT2PCHJNbW0JwvA+DXNU3Y5KO3gZDptn4Yg2e
zaZYKBmUT2246jCpyvYr5WbGuHYlgmZwH2qd+KJlGZtAxsDhzaO0xBCR086/QK5rrP2WSBpwVKQc
OG3KOjqGBTpGgLQHnfresw1QptvMA/TVgxI8i+8MCeKNaWDcv8x64g1R4kD63SLvHDY0zHq5FkaA
ZSQlxOiy14Y8dG1k3Y+N5ixgNcZ+9nxoxyi6T0zY5RGbcb7ptJNdytzLCPXqgo9S1e6X74xklSFa
2I+lfGwFPchXy0LCVroR9mGex1XYzjPzaliW3+pQJge/KynBLXQ/aww0wdOcD+YWSM3sbsnMFbvW
buc3k8IabJX0cP4X13WA8bTm155mG/aylJl8SUe3vKdtie4U1+/aLl258VLLoXWbloQbCKDOZxSz
2YiWmW5vrZXK62vXbcoNRgX3U0sVuUW/Eq3nysq3CXsdxXlDc9RWeDaK4MjEHxclB/d7nWTRTgnT
fvPc0T2UQslVjIAKr7sMV0FWp/sscYDw11546WQ4N2GrpgOZ10a/L2yX0I00gimtbrBBQ6XQwJ6l
bU+HxioaSinSaQRH2pGeuLtIikjukxE63wZhyqripiQmN89oCQKH28JJSDmNGOJzS02/qqOgPBhZ
7JCHyk5SDX4F72xBjhimMZHL5Di7OsaiUkWBcXOGSGOsP3QI1q7AVWANSCqIX2ekNE7+9BvEXfcq
jrOMhbbBeV4bPLstC38noaYUpPLMqiArROieTWeY7lJtRtf9mAhSvzL/IGiBb9EqsWC2dX3KTOs2
DIk/btt2rBl7JG9tgDaQMDCg8hLd2rUwGlKqS1NsrQInPnnqzmsCz2blDGSIgntIy1dgvK8NYS2r
tA/3eLIsEiNk/xXURYt105yPBJjRyuXgCXLAA/c7VvAJJoFCKA8S7Mhz8QbXON32fFsruxpfZMgh
IsFsMzdfq7x4oa283G+dWW87XQlkeo6zJXTDXhVZFJ/yrPXeRDvGqzIx/TU1s2WuDcwrxVZB8OgS
PNSXtZ9X3C1tsIcgiF9cYZ7AJytu6T+QONS5qI63vTTxT2jq7dzsMbIs7Z+RkcgxAnGznekyH1CA
mt+GiiNarvP+ULqaEFyjse9wQNMRkOqLTkd9CrBwMzARwYm25CYlt+CI9Im8EdsQJyRy/d0Z4p0g
3+O8RikGpmLauHNeHqtO9mKd9O30jMSE8LF+uHLQjD5RSj1mBln2gdLBReojUG3GmcKxxqUwzIvY
ojMUsPzuc2Q1V4M1Oas0t5/IEYbn37vuTvrEMg3gTZ/T0SpXODmQOZphv7a72HskCJSm+ixs0L7p
ZWZUr3h62sPUpg/Ktz6AolL/EfeywqhVkd9qvzqpVaCwqNyvGBPVxkyUs5FG+TQGofMhJUj7XYIV
STP9GCi+AYgzHPHL+xCrRrKib21ttAzjz73ZoXsZ+x6/M/67+8YClbMqwhhNDw2IYee17pRR/COa
cIvRwwPpRPcVC5ZeSQc0DG8vDjBpKxrwPAnl1jeFOiGGoJOeJSNHnXjDVyWDK5F78qb3XQprSxj1
yp5FZq3IPCuqbU9OcrvtzFQC9fPDI/+HPxJV+GEn9r2b1yweYZaesNuL0+SxuVrO8CUWsmv2AjLx
FjsjuhTA5Mw5xxM5xowqTOsJ7Ee1LhYKSmcvvUBZIWyIOvr1lo/cx4NUQtict7c9KuHvxHUCgPoB
OnB3CPrmcxLOp5Ebfl1kEn1PYlxBpabWKbxmmzfBCf+d3v0BZoc7P66aCB9VRamPw2jE9+k2lyrp
76K8/WoC+dh0EJiRflZ3jStJCC6ngBQi5jqB8Ru2PcCCfTPY7nNmuS0We0NuBuUTwF3AgExNmWyz
urQOgCaNjfK69ljpxKRzQRCJKbyvyMN+Rbvn8ZCt03r6LBKUh7aenF0gMBHl2nmPvd56GEJPbPwR
9eX6THz32qB/YO2D9OJ74LzNpjuphmYUyeVrKzbcK7gTBn0Wosm3yiT4O/KrK1cX7TomRAC0PQHd
KBsTa0lhMlNxatgfrWiu4dRM8q21yEnxQPaVG2HM8xdhp6hOrEkYbwwf1U1gFsYhZ8OD8RAE4yEk
IfcyYO62RriQpxtAKQhs3GTrkHvwTp3Fo5XI8i1DX3NTL9T5WafAKDP/AwHqRFRMarSnhjb03TyS
+OVlBGWv/6DP23bqztdqDGuJje13+nykHbmZ58jffUfQ+wIwvkR5jmN/hhaTIWPkvBAb11amvP47
jD6L+8cp8T5RIXgPZx590kz6wHOAnFgBpR+i8GkIfVb4tLIfEjLo1gTw3IRWG7+VY2Ws8zIOyYta
KPUYKIVxMdgUNZdnVH2je2KoAFuOu8QH04Nk3u9OLkbMeeVrU+b7v6DrRQlPE8dQTnk31JIQWb9W
T0q6eAObMAQNWgcRRiiCvveTzGMy4XLr1a9HojVRJJmPZN5YmB6JxH3uBFNBHuP/A3bP+Fs1a1MO
ek9qd3Y5S3g9GzasaKVRJFAx4X1cWTZgILb5pRJilXn9gYIvulwfGN/W6AbH31H4iVH0azd0xgev
k5rmk4leasUxLOSbMKInAEjIb1Mg1hsQIMm4oac23U+iH8X6By5+0HLwhjlRrClBf4TjMyK4mzCJ
Mzz1cZYhmid4pxv2SRY3d2PS28/YWKtxg7cC56DyrNu2qYHFIMr/DZ/PWlbfFrMBxsVdEPppQ1+G
2WB4pSZDPwtpmNdmOUx7W4bktHZ969wRbRPc/59wfd2G/YNtOzRDGczylNYVy+qq9MLKpmYEJftX
xr6joiS/psNPcMpfGPtKljAzNISIDXqRW/QA6G38SdpbhzbUo4m18JS7LJVQtKaPM38fyDiF2uxr
ELw0mK7TCNsDoPCsee58r94NwFY3CUGDbPa4RznskElJKN5eGqiPV7RGL1Q8Bsd+wOQrW19cSjIf
oYAElnlZz/XwSecVs3t/JKoWnbu79pV7Dj7BzSoaee1h5DuUqQUAvZ/lnlGyC7tWIL4w1KCvwoXo
T/eWRKJ6kI8m9d2lqpth12mqf9qZMIYiI71H2NujgYHtPzLLWCeyLa86HX0xesvasjjFBz+Fy3EG
/Uc9j4aT2ykKP+a1qRXeVqM/HofJ608+I3o0B4w1XdCTOFijYE2/WZ3aNOquzvx/uIDvVTha2z4G
6JWH0xvj9nRtu4KTARQk2MUx6qNGTU9G5pB1q4gYOecDGGQ+7NMe61X/R0hALaqJaMsQSpAzWhsf
Zw+RhTW1rDmjPClcYCM6nQ+TAk3JRoaYL0TIYVPoFcXmh+yAKWWzyUlzFvSzenFpBM1m8Bjf0GP9
NUTAQqS9QuFy7YmZ/27Gdy143JtBV/SBe/EUtfaLk7BYe0a1zVxn3tApeYsqxfg/YeAxDGmyOWcN
VIFR72xLuIeBjAD0P/dzCPkMdD+xwp05L+bdG4ewm1WRN8+ybfJbP8EeYNgHCiu972e3//x7LIED
w3VnzlTIf84mKKO8uRu65g7PRUFcbh2ytVvLQTAtjJvQIYcCFWx6bLBwXrq98RU6Z3dFcgvhd6z/
q+/ZBeDDX/SA4pKww8teyvGoiub537H1/zK2tjHSM+j9z2Prq2zRA6jsR7/arz/0m34x+sWM4Iow
R/J8+w+3WgS+PaC5gq6P//gbl9MER2JZTGmobJETLi/O7z+T230Uja5tBvwFFFK0Xv7JwJpa/M/z
arC0AUHAJtCTkHkEAN4/z6uV5efNgic7zZ6JM7goEh+bsJvHNh1l38WqlZQBgYNefZ/JqbqeBwye
TViaFo3XLt8C8zTBrIsZyy4Yn5sUDwcRYgbcqChQ+xF720mTAAT8Eu/sxgtHBDGkoLgUqWIIgLJ5
6UWPN+rSPJ8EeQQuJaKcWwiS4b5ESrZf5lZ7cIWuXielEW/aTvj7OUvVUZCwcNW1U0xZ09JocDrM
wKsSJPiCQPSfmSfW9CWJAQdBH2MHQkhPip6tD31FVF6NNmWgCzcQfmG+C2bjb4EowitofQTSUT/p
LX8hITrcH3ciHolhYXKNycyPSHVOsQYfLRysB6Fs48vSwPwIZBbdOHkVHuu4VN+SEaENbTtp3Wap
7PZob9S9C8TvlAuA/atJEC+yrNLfchNzPj3EeUXgogPTbkr868SskosWCxsaqURRbcjavibXq4IQ
17wAWGzu88H29yIN+0+p1PohopJipm3M6t2Ng+RFGUJEkGTIrfX9hH18rkjOIggCsoAAw4ruUOGo
ipYjrA24qDkzjGx3eMZSQJJyVxXvDJL1IVrIR9bCQJoXGlJmwnOcE+8klCZzeOElyZjKBpBZuws4
46IIx5lNZ2DqbLWC0iJeoLRgAudT6vhtC43JbknPmawgXqu69HmjC7upXTBOQKYpmBe009jExWNd
uekzU8VUrIdKctCfRoKpSt/jwGecgVEp8sp2lS0cqWYhStGTXHQAZ9AUG2u8S2dkoEVCj3dNqyHd
FNgMkhUxmsMH5ieYVRKiIWPkop0RjqbVbeZz6HGbKbhMVI0PAS/SyoZOdyW1kV/aZzyWOKOy6jM2
y1sIWvEZphXRInhvxsGVKyE9ZpQLd6um536YmUzSs164XHVYWddz6UV3MCQ4dIPvkimqzxSgl6+8
a5q+/Zdq4X2hCWnWwxkC1i88MHchg81nSFi+8MKihRxmnCFi8RkoFi1ssQYBZrc0kDskAQt8rJ+E
9aqh8VQYupsOElvVfFZYGdaRHKw3oRw6zP2kp/sW2Wp4cB0BdlqFUX3IbHiG0RmEFp+haN3CR3N6
M71ozNR97/yG0EXL5aalmTBDVeOYTioCpDVxhq6NkYge2a1rTtNnLJt7RrTJhdYWpnDbvIXgpjL3
HdfekhyhHJr2/vSN9j3It9ay6mqJEK1eUFgChSvUAogDOKRedbBg46YAgly4sOTKM1ZOL4Q5sGJE
zGh1Z7Uhk+Ym43lWC5NuWuh04cKpK22IdfPCriMzMNu4lD/0ZSDbidoilNYkDGA+g+8Qyeb7+ozD
UwsZz+DQvicPLbu3e7h5dbYg9IwzTs8NlPlqL4y9eaHt9bYJeI8JFBA+ZgoFHBjIfMxvgfRFC69P
hQu6L14ofshLAfph6gDuNy+cP04AIP9AjcjPjLoAAbpG2B4IxwUP6C2kQHdhBtZnfGC7kASnhm5u
LuY0QjK9oAYjF+qgQcP/s8+J5Rtz4uGViHfryjmDCvUZWuh46K0RljrNTQpPFcOLLRdf0hAfU9tg
uG6Z8oFWq9yEIhoulM+8BHsQnsEqOLly0kCLquIuwja36TlqHJE0JMBA3GbP8eQRB1a3hxkRAx12
MfsS20nUmiGmah1pHCGNOc5fZ6cfy21v+c2mdrqSzGUSLlYFwtab0bSKvrtwkX/CRndxEGXPswGh
9DDhrBXmSzgJn15DqhxL65eum0jwZXZgrGzQzjdWPsQ7UjcxapWFee9bQUKONJFUQSjmY4+T0iPz
/r5BVHbfcWy1V6ix4yeaE9ULzJwQilRQDfCQEvEEJgBlKg7aDtKtrG7NbixvIzoKO3Q+SJsy4V5H
SYmvr5+R1XoqYdlmy6PrOWXXHQ6+HdKuhoTetiyv88jkcn0BpZT0Uz6YwpA86pENk0q1/mVjcfnM
d+wrzyMrk3JPxw9uqPxjngmmNp0Rwrfr4/SbMxtMqIykK/fIGOrLiaQr4A9SPiDvCY4Jb/yLzJqZ
+l95+1HjmRvjZv4MYo9e7dwYtCKtYtrlLmX6aOkOYXvcbYX2WI86wukvbI1tmUFmvS6H/LYpOrXy
GlJf47qgZ4xZMr4fwAPSGLWv1FgTEVjNkDSnsKtvkznI9svn+ajq0YK3PRM/ThW7zxtl3AiBGHlr
w2a6Kxh+fY21mx2y0RjIeWlGyeuYejpNczDdQcwZcApF0bG3uvYJZxKoEYtIxkUPwTi3q2mxyCBC
qDPgN8P2NpkbDmcky9Lio8peztCAr8A+oeFjlu5lJunFhXvTIbC9IhtkPLZsjDgh7eG6isIvZo1L
12pJXlt5uBNeMjgan80hFse2NuS+clKmVVnPUsPtl7JJu4XDwQtXyi7rc3EbR/XwWQbBsBHa8l9t
hDg39oSwSKfLokkmn53t52Hw5i0CJbt+qKboJYPpxYqdhqm8aNqms9YmTsh03ZdD9JohV37wEAI3
tzRgMsbNQdQYHG994ZEJbTXoDHydsY9FVmUyFQLWIZl9RHzypO8wyG6SDd2QcIIg44MaQ2q5Tqtq
QWslw91s2XV+oVXRlodOG+mLR0sUk53PI76ezigVhXcCrorwz5QVCyExzJX6O4GFW9aGxwLEeqGz
YPh9pfYdn4Uwqi95P9pgNbvgESubPDUgXmBYTpCIoL6QyiPXQddD7wYJ44OGYQH8cEHF5Np/XRwB
784ZI+MuRJnW614DMGUHPwiLW6YrW05oxiVfDl2FhUlTCd18OLMHN1JLCNewx0AgAxrKioNiInHn
eIOY1h3RDXCBaDgkj6HfqW052/NdOlPvrHQ9LJScf49Q/8sRithuDEb/+QSFOqJWb1/rH09Q33/m
1wOUZS6IDgeIt+f4lmOHmIN+NYBZJocrz3exHxGnBrznDwOYS2QK1jAPV1HEMed88vrjJBVFi1TY
B/rh0KqJ/slJ6ueAg0U9jDWLqBXoIrAV3Z8OUgs5m9bpbFyQD9nkERSsKJy6F9VHbqVOuQmGFSYF
e0xKHdBqZmeXTlSUwzYpwVkFegV935XgEEgqFc5V9WsWCe3zZMkmCc95G2iClvANxgZell16ydBT
UsOizWO6Ds3Ma30yPZh8CODYCroxvWT4SdYktz8QelDgIKTJbQ+r8uQErtOtwZIUGSUH6DSKlkrF
el3TCJLTA5hd3GHb0E2G4A4mUZdGN1mmtwNhq3EBbtpGweF11QIC7xTbD44hVqZ14tVNKP99ar6D
bf4LLocx8N/K5f+fyub6z5ic7z/y+0PDk8HpnoSbAOn92cT320Nj4ajETgnzxmJSwKPxe/vBCZYe
A3g4WgLnP+EafntorF949OCJg8OziBr5R8RT+6yG/8FjSGyix3Utan2TUTyn9T93H8omYFYs/IET
nyzGZsGKaBDQqxALtHnB3De0yzUjKT13e4TtRWk+azLvrK2ocI4/ogbQMyFWmCXtLYcCJYccqwmE
nfAB9RitWsR+zKqtbi0HdDM71xmYM2NLmtB8DwPxGrQW7bI/EihXtoCdZ91VWl5VxZRXCJgz7F9R
KKtLL87HEybE3qT08qeryY1jGPuNPDEOfTHaut8PdR+Qsz4ScODl8vIMSyjzkdaH5wn7MYU6UK2z
FJsPZ6mB4NGQtWELZbQZMMXMmBx9uGX3MwHhb+CqUAZVuu2vMsJN1dZONQ4ehQqU1qbDlGVfjX2x
H3tVhBsvqkE5lkkTXNMA6PN1C7pj3xgGobA+1fkeQhq6WKMA6ZCWrjjIWA07irCAVqtR8YuJHGZi
VfYx0m0vZlI7TNb94KdVv69J89ukbYuzChW2jRMtmWYUo6WiDdv0L1q501M814G/hnZI23Gsw3EJ
tPZ4o4SRd/ZLTHf0cvDgtbY2iADXEv3WT2RjcbJTZBfUIEgCNxi2OCpQJ1Haekcf384TMSvjJbLi
qEWm7BKXlLbKLFY9tzoyZbTSd8hvtjaWoXLv6IJkkNobZ3SNnA4z0LUGftCyD1bkZql6g8vfo6fV
l4emjpm6JX0X7uxhGFjT0KSWid0nu8nWJh90ImmfU5QPH0GcmW+zZ2E68nga6QNlYDRhZb+VLPGw
UlUJN70e5YNFAtwFE5fiBWKjv4rNHlWlNBINVY5FfGOr4KYsJ7XpmA8uRoagWRNPanHTWKPVIzUv
0CiheARGqaKb0WskLkCF5ICUVZwXjCBWaNDFg0+JCb477TAPQmM4okK0j7oMOLIB2f7M06AAqOZW
9B6XPcOdqSV2b5/oxn6M4dseB1UGO7sgYxjaadw+kKL8xRw8Y9NPNOjjUKFC4wnIjghyHGTh5KSC
0vZD67L0C/ckUi98XUy4+75NfQ6iLTvFxuuJrGrxkzmbNm4ePbdQ101ozu+FLuMNLcbpCSl0eYhn
jGxrwzBp9iDDclBJGO3NVI/VdeMB5aHsAlhMo578H68V4cai0fbJTxB2DUZUHStmN88ao+ZIYFVc
3AsX2WI7C7nHwLLXdch9GMQudjdXmHde2nRr6DVOtKOLZA+sLCTIYHUgh77ztLxRZUxan28W3yow
L0f8wcRVMvJC3zpFhDTqL7mZuRtnAprkcVI/IFqJ1rVrv6GIeUam4DEVT6JxE/V2oMSmcTy+x2El
Gxp+/u3QGqAbhpXw/G5S/+6K/9OuSPMGW9Xf1JJvRfZRqyr7E07g+0/9tjGy+1moWD32PftM/P6j
mrTdX9j8TKIlsZJTNVJo/taXpwS1ghBphLs822fSwG8bI1FaDr8Q58X3bfMf4QSsxen+48a4FKyL
KMQPHMgF9lIF/Ggjg5Zay6brxutqcKJtPxAszrOfLybGYOjvMDZPp3wEsrk1TaHh7br9JwwG9Jva
qPp17PMfSQDWEs7109W42O5w3GGfWyALf74abJ5SRPTOr+2GrmUi4IqvQIv5zKB7UL+rfnA5jvEg
ZytVhrpZN7lig4tnQh2Wg3b1NdLavOF3pIgpisL6NHtGaO0n34u/WRP5mbsfvu/b75f2Y06h/ROP
weTzc/3A5zSAXxY9+U/8PTcLUr7bSV87I88jYpC5+NS7oB53Gq4v9FgCx/JNBsMUhbNP0vwkTAfr
kUKmqvpafwXCSaMxM6SHFSADDKbLFMN2oDyEOcnixhNddCrBUbUbJNLRU5s2F6JgFLnNWsO/ylTa
l/u/f1d//RqoyU2mRehJLdbX5U3/4C2kvk4GQ5JIVek4eqoTjJCQwQHtrmTVjbfw2aMHGVvFy9+/
7HKv/fjtB1YAVCNwIpt7kX8sl/XDyzIXSlzZJhU0ptm6Jj2ku65aNCNhnD79/SstZ6SfXwnKPhnV
5HZzkvrpPpPsqnPDxngdStN9axipFPtYh7SkhEy3ZtMVM62VKQQmw/G9/G83zU8ZdWBEuVFsDyoI
rBBWh59ePgicjHRscA8L/vOtzDt0gJxai703ly1qF8qpyeSr3w9Fg662EXXwTRdRexyA11yOvqNM
kuLyGnkcbslPjpI2Pny8HN+k0cuNacxlsKZYc9WBMy7i4r//9H7GZyzXz1gQXBUppC7P6s/eU78j
9M2LDXrnMeohpVtUaYbQEIwx0VTJaUgz8Z6Ekbwc5ybd+WSkZ2uAy8GHxrNfr6c0CdZunfffMuUE
X3sP+O7p7y/S9f7yJROiwE1ECgNrK0/nT1wRNINMj1LtXFHRyTgKN6RMgoU779GQv7q1GhsT2ffE
LDtNU3jbVkXhqCRsNrZ6YsvKe5Le2P+DYkhAoZX1kQoH6R4F0yd/KRnI0IyZ/ix1RKYdaoo4b6vr
YSk06HSiGkbvjhn2XInYfVoePKq2eztPboH2EnlUdEFzzTH+UZ/rGX8pbaxsslkb3G6e8SuF+WWx
lEHUt+4pXUojwuSokgbmISW9DoonUhOoo4alpLKW4gqRwRckAvqhMw0qL5TsAeb0pju6sW0/kis8
CEadBvUayOv4PTpXcRmWXxwylHZStvZR1JU8Wk1UfM16Saoh5Zl4QLRKZdgvRSJRwJQ7S+FoYU2+
aYZy3LoImXY06agwC86CybofkrABe0YRWrYO5aiMbkDLU6EyZ9EHthobefFSwoY6KF7Q66YXtork
g+doSt2IASoVUzm/hSivtq055jN5fZi/jHE03+ylaG7P9fN8rqWrc109LiW2sxTb07nuVksJDsSk
PFSU2iuWcyp0anOqdXxDVO5BPKBoPNfzKPHitXOu8hX1fuIulf+wHAKy83kgP58NnPM5YXSC8dIX
81zEd93Q6JIMoAyqlvqaxqltz6/tYIwB0duRYimvv9hTiW4QGqLuOmleY14sxXiKaJXv+6jT8bFU
GTiAHDvGgxkYzjGfHPomHd9BvAIDQ8rdnJYQW6s4Zj+Ew0Iyo8/4w1yrQlvxDW1e0iUPYgqGJdWv
iPSl32qHO2rAhdXSmGYv3BFpmMc3PY+Oj1eGaABuOEaa5a4qMhUt8iz6Qtuxz3xYCbjjPQx9HELW
dRtDBmVsxYhjIPgDlklMVbADfA1TLpw9VsyKTED0aakCdogMOGlv28zA0FEnWfiB4ZoJ/sasbb3P
3LALrz0q1vhUOdhrPCCFY9vM06HlaKYQ+CQprpkYFVPDwaetMgyLfjkdzLaFJenZU5Gt8SfhyoW3
lhlrvlb72ZDlbG0cxyc1i/+Zxk2Rm2R+Ir6unhHhRmDVVKSLrQAsej/jQHB2HGtsCwN1ioR8FQCX
1aTr9uiE2YydU57A9N51kivAwlMk8za0xpmefj7J4aoMJ25tg0dFkbFmofWEAFBsCBhPuk1QoUNY
ZUFLfVLNuTN/g5wToQfkAjAMoHFqjhYV/yFBbkuAphCNsyHpEYlBFyNoNgYlo1skqLkLNK9hYF/K
nK4f7B7iFmWc4BxKo0BurSmdawYmFpMwgdyBIwF/Dz0TJBVun8Rp1uOQGfNKj5nxWVVTPRkMEgSW
fWsGPoOzpncN55HsXru79mUEIq+KGn1Fz40tCem54AeYyvJpxVlqVa+MuKr01ExlMe5aBgpEgupE
P7q57b15YwwmOETD7ey6aiTvBDwavYSys5AXFw7miXU4xNvMyprXAr8Favok7x9azx/epUqdQx8M
zCRC4aGTr8g3dHZeUecjmUo9g+xROu5dqz3r0dIGfwPjTwuoz5oCAhbsMs8OCo8r8S9kq9s3mRFE
T8wmlpszz5uWEXmbtrfj5OpwbTZLcyQdKi6sbll0L9jBoicSL7i7S1ZJtUF3OHLsbaPYvs1VJ8S9
HZIwdhzdfOiuNARIik9CP249Yfjjth5KXrquZ0DLo13qeb+IH3jzy6UPrE9clyyta7yKvIuugV25
SlGYzetI9Dw6smC2cVepgEdedVQFCX/GmmrrKr1pLHdiAu3I1OTrhuXSXZVGCjYAHn0z7kYToQdU
APALfOs8TMxQLBaQMbKWOllX5RNJ9tEp7LMMOwd0W+4LxB9vQ7WAnUcF3MjRo9leJJS5OT2xSuQP
IbvFvq1M67qJkubVNW1yabBMZ/apDpOou4jBuPSbSeE9osCdYD7YfKyQ1JvpiyiEdzt2rVkfGpOA
tOeB3lF7KGOj/JhmetJb+DZEkHIOCImmsCf4hfC+omfDjMtdOcgEOpTLMjepIb3Pat1eRCVC+I1n
Kzth2fOAXvSpHT2p3OiTbWFXPCazETvR0a1qq/lWsiBPp9DiltoOy4rNpBRdy26EbbZlkxmaC0t1
tk/gaqGJ7U3RGlB6N/lngsCiR2OiTD/NkYZsqNsKcUJpWUF/zKAFj9uxtNIZ5EDiJ0fJ10LHW6B5
nuu+11fjFBQPed9ChMSL4JZjT6jSgFtqLUxr0X5gBq+vKn90Lw1tLu7epir7i2QaZLrGnl6mj1Qi
aN4jiANkMWQtRMy0RSkRDT3m+SqemgeimqzsxapnBzky0A8xfcKVaUT8MoJa6O4g7j8ZsRzeaQsZ
/boI0JQes8i07kD/w8hVXdNi4ybkbUbUonPnFhPPTMSnLzEVN7I3SQ2FKQrakOqm3Q5ED5PoElbI
WtWMWQRlbQudYHRGBVAczM1+DhkPrIQ7IkCZkHQibac92jwP3gRoPKUNwuOQRU/c6yU0kYhuyK6z
ZZTvwjL1B0xBrzYBDqG1YlwbfPLsirbl4CXavWIcEPb3TdxGis2dOxrLosO3ycGB9l3maAHRS8nU
ubVHs/CP8VhHvK9xNJIrgb162JQtAkcCYiBUXBXkRXGMhFqxa9NQpBs8lCbRrS7P/eT7iJZcyNxX
56r030y1/zJfQHpIef43nZS6qr590dmXTv9pMHf+sV9bKYH1yzIlIEHcdjiUcuj8vZUSOL8EjONM
kzmCa0Et5ETyQysF7I5N65X59Dk77bcZg2v+QqKa7y1gnvNs4h+1Ulz3p16Ay9GVY6tpwxQMPJPj
5U/nV3si+Q1r+aGuEmtjp/CpU8bhaw+tyOSL99AkbUzWs95yisZ0RS7oCr6FYIESALJ1+Bj2ISDg
QourEfFbH7otfXOfbohC+WsaVCg5tf+E6ws7bDUzZiiBzCYSw1TYRDsZGeSg+V2E38O+k4zaNjT1
q1XuhjjhmmCEZcBrUoH36xzG1to0SWLNRfvSFxF5LBkeAqR/awRv774hzU1R8tfFwrdh5qCOslcv
FlqBNeNuZ5VTT27LOHgyBvM+d6x3bFAZPytfipq2WaJhxtUBdZpv35EZ3uKR4/34ctRbUzUvvpUv
FgfKrsHg7VXs14hXsOf2RnBUKjwmldaUgHw0PSVpoktnNefiwxYGCnhQRqs6VO3GbPilRc9H4EK0
4y3wMZjhsURIu6GSo79qcg29dIleim2KwZRwzdwFuIiNvtj4QJrXvXDvhrBDc89PEmuK0ALJKXku
S67VxEcgC4dwUW3Nd0mN/IhA9W3R8pJUhN6F5zZc/uDY267hghzpi405J59ES82OvYu0prr6mKqG
bRBv0NqLJxJ9iBqF91IkX+KCWHGtosfIRPVP7jW+FjBCDFA47lCnhNhOiftUedQ+Ik0ToCVRUEij
mHdyNufDEPLpOSzsrJLBMbSMx/NNkjUwiCa3aTcy4D6gILsr+zBbKzN6ZHXFOyf4R2l6d33GRSU5
QH9ESMyTc1RqNeLuUxBpm675chdp/i6zuuustWg91y1snT7N134MD3pmM1wx1pLr0vOuuZ8/kOER
BsR4b1UM2Ts4U777mX/LY7SOvWVUm0GHLQO0mp8p+ZRai4wyO5Dzldm0Ecxd9XL+vsskhPtdcFvp
gfebpNwywYIzqRvm0Z0fFifTSj54yLmrmTZT13B3hgG3Sr08CzTzp08F/t2VH+bvjsWF8OSRbSQF
Iik+LqZBj/+fvTPZqhvJ1vC73LlqSYpQN7iT09MaMJA2Ey0MRn3fhp7+fgGuW3CchVfNa5CZy00i
KZodO/b+G8VNYDshqL4CPROeQuNeLmIcwtaB133zEGdeux4z7A8sJp/d+DoYZa1Fnwz+ap0VPwqE
QbchSc8pvBpni7t2jRN4F54q3CZuii6t1zYtw9WEogsXzBrx5wIlljarzE3RSobUHHmHKO7O/M6Y
9xF1uXPRhAmJG/CuzGNT4tx2nkxpqcFHrDLk6cjry+wCCJ25AW5kbvwRYx0sgvKtyT5B5jK5HmNM
vfX2EumyHExrsLezpJM30DtbVQPmfGbBdINHzE6j2CyB0QlY6eB5NtwQAGzpuTUKPt8Iy3N3xIAi
slgCZY2OlCAdwGVB30y9bNlVoFv2uHhlW24GwY4WWw7FlOX8ugD0CmeLXydyKfdCEcYQAgP3DAIG
mSymrh8m5F9alhHiCL1mxoePtcbnOjGfupDqYhNsGQdMDYheSDfho8QUWNkLdnSCZiW7xzTYzYXo
g7VdWuGp2Q7lObfO+dKBfOlP6Q8jAoQAWb08R4Ak2+JXlHAvNo1D5LBPMW+wzhXXqp3nssjKQpTn
GAHw9JLwBT8SX1CCA9cmsgq5D2K4/djJ8cOsCbZVJ1ytTSE23Pi7VWN37ckET11fBX24d4WJyqoj
tkYeERQji+A2MXWGlwX7cLCvY0D4+8Uq1Z4kDskHOUKNo7uDojSvMIEYXLFFqgOICP7l5eItNtnB
bG9fNy2X9hFrPwOVBSSdnJYl0Try2lZaujYEPuZQQ+fYAWepwLtRWwGvlVW5uaF2UFJXlDNevtkL
WAGGRrEDXsfaRVAEPQetEmUxr7KkNCJnRIMM3yEEar8zLzfCKxt3rY1bNfneD5uXxuO3C4D7bPp6
FSXEE4lXyM5q2yffNJxtaVAiqhrvHkcKdL+M+MqYhkuPNjB8Oz86VcmMQKSBHTY0HgoxWzubkJgs
ZwOlxCUHUujkUFzAZUl3G0ADBJqGTNsPGwf1DT5rAXKvpn3roHOz6fypTi+oSAynyWQyhcKk9rAK
IzQAtqlJFy6ukh49MomDxQovKJwx226mw62yHn92dH07ULbwatcubrundTg8Gn1VPSNc/CQTE9/2
SMzZi98IY6GcBTkTqwhA34e+bKsdt5Y5qFetgcxVnbbs+RR6zSbiKNrQ/AkvgqlajB381Km7pM7u
w2lF07k4oDHTG99UJMFro0Ocn4dxIOABtrnlruHyN8mlM7q22kbIVRowi0kfYs+9fZeK/U2T46iQ
qvMa6eLfRtJr0ul4lSJ8V5dHc8BeZNXC6U0UpmBL/JJkHC4C1ZqhrQTLil0nE1b658/VoIx3Vfq3
50qME20aYR5Qxo/5FLVuWwV9PRys6TXYsQdFkj2XE5Y4c529fP60o+7D29Moa7s2PTcAI0dPQ/AC
GuJSDodcsUB0JhBk+JJG+GC+fdd/LwF/uARYpmRQ//0lAGn2Lnt8n/+//R//bKXawT/Qu6SdxoI0
pau1z98wRpB6/4GsFcg6miqa4/Sv9J9Lg4DmakpaPY5wLIdF9quT6vBHjgmAjsoV/Ua8uP4TXJ7Q
TZt/rVb9OnREHGlRrOA72S0fV6vvjaooBlxHY3Op0xcEnkOB/edkG02/6fvUVvcpkb/fdUrkxbrr
lOM8zWFel+eIVVaNvasNye0Y0zoD0mEZhCYeAn6OLcZdaxZGikqyrF3CCzZQ0WigPUUpnnQiHxQK
cVjiUPCiw1Z7aG+YMErv4n6gCpCjmA0hVaogweFiwVbH34sOBQckq9G3Dto16kEG3o/lmHYIjqGb
EMKmfjeRfxNCLL173o8OO0roPjP/OLotczQ6yMtQ8u8W52fdTWMArC/yYrwoWilEdhFETsAjZ2wp
i5cG0L+6hd8GI3dtI1/M95QUN+e7z1/J/u2VuJRaDr4LgLyAe1pHr4RvEeqoXRs946vpZBfIJUbZ
6SJ1SWQfk0hM2QosJZZk2qADcH6WEnQ0L7+usscKpaaGEw7z7PQUhW3McrdLGC36aJqZim2PIh4y
7S0H77x1l6xxL5cls/hrwDA7zkyIvwOKbJ9/1McrqKTEp9cgiE8TYLbLXvi4CMM4o8ib5eVPc0IY
8atTJkZ1U+RhtVx9/iDd4ns3nzxIgD5F7dahNodhgh7cd2cCWhVNsLhz+KybcMA36zzMpAnPix1O
oS2VX6aOZAfXLtfJDZxhrcgbb5C/LtOXz9/kY9zWnywcoLCmxT2eZp+rh+Tdm1gCslUwp+7ziIai
e+kgT0ePrgUf5IlTRNIRH/pPB5mmqU8oEWB5oTLqoPb+ieQthlflnnjKufBVcJMVbVdk9fwlVNMf
nqUX4cdxJnBxIJEj43VD+Pv4LEQTctwjHft5tiLk9n7S+fBidFPqgXUXVY0e4ly5wxBsPx/W31aS
wxoCtAk31HcIujopeDesAlx+G1AaeJrNAPVDNG908S20DVh6f/jGo36ynsIAoDUgGFriBO/jgz4F
mJdNVO+fO7LJwjvQaCzvcrsnRq17D3mC+sscLKFZnFdJW7rm1hnjbLlPO6/mEo6bLxyclYkuWnCd
piBdJMqCpZ2fZ2PU4oU+TFIW7eHz8fltYhyNSwWGw+xQkzoOaBYuSfZsm+VTCRWUt8CLLktfRkAm
zrcKmiGUc0BxVR/+abB+n5iAWdEpkWVLG/Lux4kJDcuEq+IYPyi/WDatA89JBi7TPmxWXKoEN9Ac
XRGZeY8qziPstJq2pau6LozZHm+TAp27knoRPlI/IoSq8D+Ga6TOnELJP6dw/vH25AUphultgrql
j9XKx9cFOl63BWnij9hPbLYiDP9+ucJbq2VRLfjyqXEfdJSILw0RJuymrpSSw6B0odSgTZXJSD2x
AIv0xe1MRobjT2bLRB0BAMHLWwCWYU10ceYhwmM3CgLQ5WPhZazUEd0qZqdse5djuBQoztBzKUId
og1UIXigTbPUv6Yb3c/fF6VTiBX6REgzbuwU5G2DMV7iNunOlg36CqsmnhLtSyLT4qfLrQwZHoHe
0XLF9g+cb2WCqu19i24C76ivIeWg/Y+tb1lX1Wm5Hdw5X+6XXnjj7dg27njTpfzOtIrLlAgCEgEJ
Ea4FMY5yzaqA9A97JBU1zpcrTCIqPgbUZxqDII1LvCghIKU2f9O1UOyKEXb0usLdO+Mc99c9oiwc
Zlz2EFNdd61MI7VNo4BHGyjN8NcXdCh4mhGhy3wpgoymHJ658JxCOTbJRS5LrOomq5vLM0Rx1XA6
zBRQuKL7oY58yZhY6swHnslhaYa9PjMbP7TZbbXf9FT0KkQE0bn59QFOivbCBM3NDNx0Y8JjYEAd
s2T5dXOkg1heYNBebOlfuPwn8Wra5uuuRsjmnz+jqRv85fHCxN15zZKrpnkl4sVhDAbcxXj0XMcE
RyUqvil6G1WZZRMj5/g1TmiHaerR1inzdgCobMWBfqIwPLI2VYfULVa18ho+j0Cvl0sF+zV9EWAi
WDRp6KbFTYmmhOftkELTy6V24CJRqCqDgFUT2egzq7WYkZV5QX3KCr0d/dHMF6cGOBj11NANYgxx
OE15vkNgtMKvfm66jMlCvTCfThDRHRHAiBbczfxNSoOFP1MIaeiPSIPanS8aQQMe8iMOqLyxB46V
t8N4cuRjKjvU67cVjeRXWEM0YjwNulHyUypVgXDeDKnw+RWoYY+zq8W0mldCvFc/aBpS/S4yiLkY
Uv1CO/RJ+Q3K5xsB/QsrEmyDeD1MBH2dt1Fopp7WwZlx4K1JfrEOIK/yWtiN6jFuxoIRHOYJoMNq
QXCDn5STAoJy7REW8naR6eolqlPr8bb2S/7dWGjOIcGV9sQGUseFLENOCfucrtyig4dunT6m1FT1
lpY48FSbFkAlM4HX6cB/+toS462HVD2jAAy67tRhpMWZFhdQajXrhIItaIU14i6DXtUIM7VQefFr
t5wDuogOba3UvA2g72kPblCZOjLFOd5qO9fExQRR2xqoH0U3Cf8vXuhmRqNZL1eOUjPL3+9AOSJE
iCYovoqY6lRIVjrOmLVQpvu8MSmhpiL5UuG9iGYaubqe4TIZFRLpSMp2o3GSdKamzsxt0+MROedd
Z0xnGbB13jE0QMk/NdJH3p7ilFXyMSWe01H1NcAbQ5aXFTqds792gRqgS0ogJtxsexHh+oewCzrG
KOuQt8/jKoTNFx9CARwtgjSQEWbdJ4SFDSQUCLaKbw7SGRPGeNXGcxwjMYhhoOVd9nPQ6cWDsLFe
iWD6cR7OVKjXJbzVjjUUAmHIojM0bBb+rLHHoaWZ7whCJd6OjNKmyJiPcjWbhjU0lx2tUkJuCoGc
WSoBGXEWVAoevLsOGlNHwUH7ohN1EoRpx53ZQy4H4512DX/Wt6GOS5k5ag+iHpVSWJNyiAhPtZxd
xq+PDaLDyCiyF2iwdyyokTYLir/MfqOcM5/muDz4EPV58Xg2Bh4tLcgjWDUhUcNZr2qPU76gvsXO
88GhMwh9P0BoXc34KUJC94BmER+UHxsSdrHC3nFFiHLkoaYjzyf5VQuTlGKwTrG0Ho96KvyG28iv
ewhRXw/OVDWiCvaoRNLm2VIGn4RxMlDSRTYSlHC0acKpDLfSRPT1a9jMfDyihMgQwMafPN7YS9Ee
wq6ooDqUblJKniwePxn0CP5a1kUy6T9TshIs3AWxF97crQwd7jvD59CyDFal2ApIA+20IhONTPYn
JVV2LhYR9NgQP7Y8VOgSwu6mCxBtwIpvsZT7APsjb7+axZzfBtB3ENVq2yZpTiHPjBkAwXGon2ow
McZZi/YGcpG8qVgDrUmaB0jSLnwIr6zyZ5nmS3tTaLmzxwkgyvRlCQzULCk09zi1gNas6QKkZeDU
6wb8ZTfs4Lz642XboJUGTaUwC0rrOccqRP8eFc+GOcIws5ppXFMHLMeWdjf2CKNO6Zd2UvlKeqh8
BLA3DdV/B649SKgRvZIRlCGZaXeC3FZhtaoDvj9knYZRj9w/J1m+9pZ8WpZNkOSL2e5CG42EM2xw
UAJzafNNpmlhxRx4ER5jJGjLbYSUUsXB5/ZoMOKJQ61S9ra1VmAcEZJ2o74LNoCWtKMGkistPLg8
OtAy7enLmNNyFgalae6tyYrtXVjPVolQrZcvKNmFwjGuaszc5N3QNYiX7s0asn+zDSpznm81MrK/
MLq+NG6kIbvlvi9Z1ajXum57t3hjhIJ83ru02Pc+aOdlRuPRq91NAOgZSGHSg9LB6dNHvT/IKgGP
GJGGDrsFq0j98jnGaHGcNxBXVIOJmSOAYA4UtL2VLTqnN/d9WDYOvYnMdHJ3HxZG5l4i2om0CCYK
NWlt/DP2sdFAubryMyRXNpZDhdTdugLUQ4QvKx+TXv3Kvk2Vhy7kIjwmqm410ZflWKqxd62dO8Sp
6lpu6nBqw5F8yozIUdToOWRjoTmxYVrcm1n/pdFiwrRvBQQojhV8ofXmbnydPkIxH9kOsXR1hCtg
ABBKEkPB+9iloKkiVNVFV0/+2dJEBikpHBGU0C8wAks5ZfrSiexlrzyPn7kbnEpnf6BK9c0B+2z0
HdcK+XyM4oamSNxvDl6wvIpVvzYMIgOq2qYGQ0SYdLqOzN4Hg1Tbe2k7ZMGTSe4GLg48CbEs9cGK
Txh/TSG6Y6LoHFM3edxFHAJp56REJepAxJRiKEw+lLwEiNvacYpWB8QitzmjJ19IUhME6XsGqC49
fXL6zTTzpi14PZ49eItXLV9HegL8Geo7Mz/MTKuQvdQ5FSzyfRekOk5mkp5BvrYhD/FGJRgRVGGC
NtD5ahCORBu7H1r3x4QoXrVDC8Erz0HDjxyLtM90LlXWnk5Z4gAiH2YQVen21stgdCoLNlNujche
cB5SN1h5NWo60NnM1mH4ieFKp0iv5R63K/Qp9esEk1bFONKU0xULNwDnjtqICA0Gso5kGlT4SSNl
/ZIPBgOr7b71GwydgeT74Z8jgcYBUsFDDTKF+lAZ8xMrHLxQoM7o7fg5NiS5XooJWkncWYo5dL7l
rUXt6W0aOTAt657r39Df+k2IJsUOoR+LORq60UNVroyyEZn7ZUrNMPg+ZqAns0Ncu1ExnUjS0fF2
8WydxVpLrYtPbTuMSXxSm6VOKkw8UEnBJ1vpi7zvNiyWgnqdNa9pjbQeDu2ZTZYS2aHO5mnR0s06
oJrZjf4V8pAIC5y7oWfyPkgs632A1pDJp4504cZbNBr0FmmKRhe8SjSfum04Sp2oWfizf0saSy8w
nOOSxt43tpeTZ0dvp2s8jhGH5lBNJKprIeiA3YIG1flmT/8WdbI8TcmsUSviqh0uXskv+H39t7VM
03I15aCtNJOL97Jx10ZxloKqi7EjyTyusbzM2/bIeod5yYepYlLp9Ii+OBezGKOH0Z8i/BwdzIFg
GhYNayFfJ5gwsM9kK/XazUs7KC+KyYrGfhPlnQ/0kx9QCJLaqVLM7WCMtFW3JUYF461Zjxg2ph1w
+hT2VsWVL/KCpH0c2yHRVi8ZCo0EFzVJcS4nq89K1PMRR3gpTFtfAtPa4cYGd09PSCcD0ksunsxz
r5xFnYnJ5v7keoGax/1sA7F8HGNrZlDCt8ynA+9BrtGBl+BrE7rzJAa/bsQ+ABUSgzmKTG5faOkL
fhVxZwFiZRjG/CTGAace0GMmnIO4jrmOjHEbdcbBd2sx3CKDLAZjbUyY3l9h/KYv3fBldBbWzpa+
5NOw14l8VFesj7ALI2atLyjoVpuZTlmA4zkOOOQogVNhrkcSQgxYrIY770nj1fTE9P2B5QS0JOYH
oQKlQ2VNTHYPtefMuOyV3szSP1i+hdGfynDXeHrbeuWY69QqNwrtzaAaRESaTT+OnV4Y5aTrR+AF
X4GV0Hum8osp57kEIRgt+sbtBEbPQE6Wp7c4t+WovkD/QpK8qimN9iGmHMO1O3tLd+IPs5UfkKTi
TsHBhmcHQmBzj8LvzgXtx48JJHIXAWIkpc5E7dImiq+nt1vjnIH9RHsPl3uCFAn/4K47Kld2vkWI
Ud8C3y4Webjol64WaIEguBs4RfWq9xduvHL0UxY6lyRsNtcTUhtMKZxk/epgcTkJt/glh3Td6VnL
7MKrKY7wFxfFikJxQwesnmmErYziJYbfyKthGU1nIMaq51FUeA0EW/UWOQIgpoxhYWV6VX5eW/ub
mpFPTZCWPRQktBaOakY+zF5EePPpxxz2+p6p/RhiZ2NI1eTBqsOJnin9/JHHVTXKVD7XU6nLebZP
4vSxTKXqsvTN3u1/OC6t4pf8bWnkPmLtf/q63x+l+T8YyeiGEa2po8qqHUdgR6hO/EhkqONTBXIN
G+2ZYE3s+vyzXquB7+vHFqVjzxKO7YHo/70r1QE2zSeQ5z9mUQxcZIa4sFmJTi9jtiFwTIuzcKFr
nz0O+LmDV8W8u/FxLuhRz72kCqE7GyAddIUHly8da3/1PsoW9BMpkud0nAlIzE/86vPX/22oBGVh
ElsLbqJl2ab+83dF6LkNix5ZCOexT7DXQa7ebPW1kMOVK9Tnj/ptzQkKw8gE0OCmruof17tJoxDD
IYF6DGIfxvchVH463VuLp7cIqIDpj0vuuIWC8bAF9g1WKN0EGzjUx49rm074EfX7x1rGOkb1M5vt
akiI7DeRHegzKwzI90kmFL/+ib2P2X4h2hXOyefffjzMdE0dR/cyaJM6FnKPH99kQlN2nIJIPFCT
4OqIZj9VKh8TXiLg5086HmXbESZfC7mQp1EcOype46nU+AIL94ehrLzsApkyfTWHcy845GNbZ42f
P/AjlZGmCQRNys40eRGRIGk6WkF96i8EE9VCfKBPhH+nCHWYIygq5jVsm3zGADWJVAxoMkMQWW0/
f4EjVChv4LKIA1M4nod0iyOOIwv2KLlVe+VDE5sqKrf0spZsS9UjDtJXdcnlakTQiTPPlWi1Y9Dz
VhQ3nF6XvAoXOdn4ZHobnAJnaMaI0r/SG1EGgtvCgnMiR0IHPsbvNj4EJh+1SSvridbe5OjDclRD
NVabODTZ+CtBdCIX6b2B4pEFlQDDtDGjRLdFUQEc+ElCaxk6WZUZer93IwZLam20tsctRmP2mTPM
TcltPHhd/Pi6bmtey3sr0Hek9kTNLLN10pT6/WvGZ1s6WQ7TAo+3ldlFE+PvR2lLZdIe51EXWcqM
suznw//bgvMgNZvIEcDQFb8v7YGbRYz0r/pexY0gZ43qXl+BgqXXGcCvkvXnj9S75X3I1aE2eO3R
QC5FbfVojdMoU30D4uh7ELm6xjgkgZtdIFwNcvXS7PBJChHvwnOs3s0WppsUYdEE4Tc/f43jL4fn
JE0iJ8xy/uW/tr/fxc7SbcqJuYy/ZxXlz9OkaPviDgyV3Z7bXX/5+cOOIwjQai2wAtQKajps96NF
jsxyhPBo1z2MDeyjeyf19LJI01pnVp8/yj7a0vx02KfSh81G5038BguKwOnnGPDYd2XXI2ceUr7s
o11EGZWbbgIxh71Aw7vgPx4FG9bl7Ijgnsua0wLsoaxLCYYrj+7f15PIyUOtBfXCWzOJuKHEHkHg
KYZ+q8tas6HLAH4Prjs+GX2w1dxdC7ojt6NhCT7OyBzOoigydKfIGgsdr7kQZHNzYhjE0XxX4hgo
33gE/5YpfzTejEFAXDHZp9KDhWseZUgOfIigcIf5bihSfTKHFa0KLK6mipvz5+N9pNzLbBLAHA/U
PdrB1PWP1zPa99RULRne+rJ6fdbgUDrFOlWn+gOhnhD01nvPAekwCjiK6Srpr1+hJaMrBMYE6O+b
Iz1dz+QuWBPpbPgYVBSMLB2M5bxjq+JIi3ZHNu2VGLgwIb8Tcj1OFoLauPvV+KNbpJtIRp7a7J0F
6Q/+bKwKPeGLk/IU47U7DiVJPxhxFF3jNZxYz2RqkbVMK28k8Febvk10YflXC40dydpNNRiOXltI
lQPlXAsF+uoP563/cfq0vAGdfNMGsIQimJaA+HjgNnzB6Jt1+JSPwvuWtogD7Wzaowc382tJjT/u
d5GcgzOFF1i4qWVYHgo7y+8RvUQcoAT8T9M0AvWKTziY+rhv7kLur91VPndjvEanF/PzIL0uaLU9
AX7vcNdrDczZ6OW4X0YnrM5iM+kuOJFibSsbj9nGQK7wr4U+8niKbE+KhA3e53JD1TC7R2+s53KQ
4xcOrrG9kpxK2U7mhrjwVDtih6KaLT3x/B5pTnmaIzZI86fuKedV2UQLr7fyB1ATzpmakT5fDUtj
QtWsW+/W5nx+rGOM/9DycWNKGFHX7bEeKW8nTwz3iRAxOCjTkOXGoG73HT2E7hkBy/arK7uOtAhN
MuSP0h1tAgVImH7RDDQ6SIzVIIvxNC8xuZyCkYJNnKZ/Db4LodkPhwzPg7a6XbDu2JB+GjHVPkOu
Tde8lr0yf9iq7x4sb5F38eAM63h2i7PMgy8lE5Wcfb7JPgZrFgRtZYIZyh709EkUjhZERfnHa/BN
ema+5qvADhHccHONhXVb0737/GEfD6i3h3kA5fQxTw53nJGEiyS1a4Py2TW9AozQbN5CBrFhtxXZ
xSiFtnyIquKaFiE6IJ8/+7eV//qZYHVo2RDEj2ETg9MFVSbb4rnBhLLGOb3O5l0h8BT4wzHx+pP+
dQy/fqW0bYAHmv4vguNLJPzLzEZ5KH62gA2P5DwcF6hCF1aymePcuyntIrxJOuxhVmbuBPVGjDjg
7cfEcTczjOoU0HLvfmndNjgtjca747zFhJe6Yn9fFCQvsDKLemX3lryG2FO+FIPwz0vKs9ejrey/
gpR76sqqLLNeR1n0RRSokoA9L1yqNxm9OGsKKKy1gXrGoaenlTC0OytyzEdz7gXI+0D8IRc6AuEx
JDoNIA1iXARn9HFKYBleN0tfLc9y0IOPn0C8F1WaH+ZlfixxQPgOeXDeDHZE0wPFVPeAIotTbj5f
Ao5ezB9mxtNgTY0HQZGNY/woQULBtaB9EHvP0UDjgHIazoEzAm6YodIlQeMXuuTBK3ocOdFFKej2
VMWhom51gRYBovG5FxlfFiuSB7EoCmdtGDwUeHg46zYzLhJVeudKqD28VnFLDTT/UhlMGjYUzazW
Sz/TdsGmL1x7dYCZiM3lezfhlazcNLkUKKvvMyrFhwTv7i84NeX9pgq74QdGZQOih3Z2bZQ+B4Q7
W9NO2D2qZqJNotspD2DEgKTnA+IZw5KxR6CJ/nWT0gjhTPwq0aI5T2Il/7Koaocrmg7wYT4fXD12
x2ML240c1OU26x1LtwyUhJl3L3xuEulcAjhP7yFJKrXJcHW4tCbuEn944pGEEKsKkoxG3YJHAiQO
XO3jYYaeZt4WHJ0/0zqVp5TNjGIVDso4o1CJ85bJXtogVtU+18LM77G16s8TOKjXxhiI3R++/vel
RapJ+LR9GxMq6xgM2E6F0/kRXMNopsHAvb0KHyoQ6+MG11Nn1WC6TIWjqBCWhEMeq00au84hBg67
oU4SBAi7GUWM7Z7rfUv6fNSlX0ropdHFF9jQIYktxHzpDnF0EjleJFd4AKG61SkLS6MI6XUk3Sx4
M3CInHoPcabepVlvXKDCNPIXJs9AlCFWV8jfc5zBYql30cTpvcYbJzsvaPOSUYoCDby8yUsgJVNK
D5em570zcjUlF+m+9vZcnsRFjphE6wGXYSXSLlq7VP2uRJCUtFxB1EHvmekr9S5OC+sO7MPFVAdd
t6qS2gVXC4fEOgGcMrV7043sv/q2Sr4NJf7ZMrET7RKeIgz4+ez8Hn9YKdqbAuiay/wch2Rh0wnN
5in7iRyV6cFkDtIfoDwUXUOmjDuV97x02v22NH6oMZ3QW3fHuvjTa3xEar8uWNwuSJvR0QoktYGP
CxakVFd0i5f/DAtXDVhJMiGo5MTYDeRuj3MK1G8s5oadctF3qFE9+R6joVizThbr9g9j8jcb1oeZ
aoK2tMFaHiN2l2KYxmrO0p+RZ7pfG9fqbuwcZzItFnXGuThc4o7en9ayLE7yWVgXfYmqK4ybfr7S
4lMAkstpxPZuEC8g5xtn5TdJ9vUPb/lbygAxAvg8WxzMNJfKoyEbi1AVQSOHn1S9m+iOzMLpELXH
7mHo8B5EtDmjp9Qtrr/xW6d6iRfTy1YLVr/TXnhVd+9AdTw3vSm7w8JwoEPCKbBDSDNnuKMUMaCG
du/bRP+XZ3Gr6p//+z+Pz0VSojzDJeWpf8+aoE7qc2n+90SLi8dW5Y/l89/8T//kWjvIuXqsOBcu
A6V4k2X7S8/VC/4hqW4Iri5EWssmlf1FtRYBLGxYnWwqV2eypvh/rgVKr6gWQ7CkEgPeF8Tvf8K1
+LhnQJKimeebbBlYBdyDX0tu70sb5pC2BQjgAyw6Z1nRX6Q5PEfqrrDmcR1FuCa9G56rt/Pzvcyb
/HCqvj7Qg1rOFuXNuRAfLX+0tzBoXFx1mOe0vaYZNmJjNSX7z5/ysSD8+hQ06kjNpOPShThOz3qH
rdQ48XygfoSMvT0311mFWUbiyRpq44QbaddOG9mkxg3eGX8iRFAQ/e0ztRUQ4nRkEAzycSwaBq6b
o/L6Q5VjQL6bp3jZATc3DzT0/XNs4NrTOZ3bbq9wkbBWdSjArLV1AtO243LztQI1j7VY6KsLjNjJ
MOHX5St/mTLkTkGs4W4LRwbGiqEFUuoUerUTwoNZI72mXuDqZjci9bPNQrv+EEusAUPaCqcYsDTf
QgjNeyxHuTzWkYXgFWcltQbOGXitIJ5uXWHXl+2UWbf2PM5XvRjg8rpd/ehjs2ZyBI7qJe74orHM
x/t8gGcJFE5zN6kQtWHiW+sJr6tzaqTVA4Wb+rsVmfyP05wE512jSZauG94EI5kp9Y4aFRaGConR
iHBp4VWG7PDejoCUrUxPE6SXxL5FbAf+51zFX5xmKc8p2OIpm0d2vqq9pL2uuP9HKxRvSP97Dzdq
N14uFjEnB8Du0wZAdHsK0KW57oo+PF0Gb967aNCfvLKCLWoi9+h9j/eoA7lfmR17u3QIFJe2k68H
RPOfFA2bNd1c1tBUKghBYfUdOzFmpqlL8+BOkG9JAULa12Vw7lpGcoBYrV6ooak7qrbqTplt95db
+f45pCN50kS9dYs6XvdXimv9OfY4wXlR+IxIkDb448kCTvTKBV+2yvK83na49dDhHO0tBKfspnbx
CxmsCONTu2qfENgIyIIpksI/t5foYMxUM0o5NE8zuMY73+hhruKEcFL5TK7ykPDgog/IshNlW25N
t8tPapygV/0CR9WTUKcNK8xuImjBOxczkktpes46p4P6MzMV7NG+z3Z4VJgEDat6SOZmvMc5YbkI
mpEfJWLIt9hIrrDS8M8DRBAvQ4Bga9donC+vsgkS+dUt2G+kC4K4QDkgYymOoMZ+0ghV4EPwZo4k
MwFpF4/xslY4xQiJ9FE9MK5ZVD96OdTUeQpTKvCzQYiv4jC8cc2weXICc7kop1jd2VOR7EtgTkg2
N9nOyMoeDV7Xuk1kMm3iCDa8ZTC2yCViLAFqlI4CSxTLxfGnavn65VVgoFmYCelWuPlYrH/kmevv
kFvD07zLvk8GfNg4aYsvkf9C+59bMnpdlODQ+rJP4s55MG3VfANLPOAbz9pc2UaW7G2M4zZS5g8A
d8efvQTwh483ixJ6AZK2TJTrGf0ubGT9BbyV/BL0k/NlABd1WyZd/X1Ac/uBtjqrVdPGWzusHkTh
qLNUGM7X2Vd+vTJSH5WtcqoeIxAdyFkLrUGFWAtSQ3wcskQ5vhidcTPTue03ENmWi8lXHd54Rnaj
qt6C5B8xPhbSaKdznhZrdzKTQw9wzgKwPCd7Z07apzqnacqqzQYcRNDQ+EYaHpynJuDlrQuU4rJ3
7ci3//KzwMrc72NFhvyUtIP8nlhlkUWHUSylPCT9gsUfpeppuFDNFDqnUyQGeSMyhea9nNWdBe0B
xfshBlGkUcVNs7g71qFjrnrKNKXO1glNQ3kJJNde9aww+NLZVW92xjWApBvDGS5lURd8u+dc46hJ
7PRmcYlJxdfQCS8L7nob02MTgSqLT6gW3nWwFfEdx15lkOpH4hfDVo7DcxbbxYlRRk/oiMQn8YJl
ZWkN9XlVjBPKfSPK2+AXn8mSm22UdGdz34S7fGqt03kBW2Uh9oSSkBNtojpKLuUi1QUuRSP0xCU8
dVP/1MgwYEvypqQxFITNCeDdfGMbs1w3JrJlRZKNFayd/IVGeA++0Sm9/dBJzItkecPtPdmihhic
wXGoLzo3nXZuzIZt0sI6S1Q4b4fAj04WxUTa1miemKWBobVXKXrWwt9Wk4EXuvDZlrBbMPz1EF8w
CvNsAsR9GCLrK3pXyBOgSnFulYHItzZj/wRQb6Iv3gQopRULc7iKkIQ62HUCfMOaHvBxa89BFYGv
ts3hJJoCTKBzOjscYVgJqbB7EtU07CMn4szjAPd3Y8wxp82hsDF3mxsq69YKdE+3Q5gwnlH+MvCu
8+cH30FZAhvk+ayE2Kkpn9n3wAgrvDJnV+0DWBYTKipIZASOTy2BEh0Zomiuyc78nRwgqp3UxFdz
owgiMXqhupiHsnt1IZEpOcMuZ4ESYNon9lwjHRHH7Kr/Y+/Mlus2tjT9KvUCcCRmIKKjL4A9c6ZI
SeQNgpRMzDMSSODp68O2HSVRLqqrr+viOI4sk9jATmSu9a9/6DGnpBeualbgPBB7T1uoHpfJzLAa
IR/M66vDVACKafVJ75zlpUElecTFcHlosqaOQ733wY1sH85gNN+mOfGWYyRJtCpBsB1IhSx30rHh
QTLtZL5755IuT3Ew64jladQD0Xi7FqLUVvOLJSDeG+qKb2ZfXSfGV0rM086K5jGAo6zt2qSoAxmX
d4WucZanYjqmKYB3YI3jJtZiAm29WN8XKSveMQkW90YVbf0psq5geFlpkE/aPYiSd63jMngimGuE
1mv7ibVtna7804rb6wRG2aVPCBI872nqaMEZmxO/naANpfE7EpuGkXqaON1Fgbb3SWbubAWuPblZ
YExFf7EGN3kY62Tiz6YsS0JPXQy+NiIT45Ghsw/7VOv2mCjYT1Mh03QDxzO7tEh3/1aamSOu9N4a
SdTQK2DAJx/G1WFKIOIEoq56rBAUkLub2ONrnek1DpDTWhc07Z1Sw2pkQ9Tg1hvL9EJTBdLaiKwy
l+VXJkdmrN2l3/a1hecphl2wYe30QOJX1IcZyoGbGbLfYUmq5tVoPK0Pu2bO1+9GEGFEiYQMinOo
0JdDZvfVJfC0zebcDN+9NJpANyejznci73G0ge46v1UFFiMNKR33CGbXdyCnTHAjBh6bs8+Gm6Rl
iLOFfbOkqXavER/F7YJG7mSeYquKAx0JQxR5ycZyVPOqGrk0ZCjxJekLpzPcqPb0V/HVpga2Yvrc
f28yN0OyZTOACICTsdBT82xsKUOdTyrHNSxYC8Zqa4z4rWSJQQK861SXJCIsB0v0mIPVE5txhx1h
UOJiF20Su+dw98saZwW87j6nhhnfkL6F/YntNNfxcv4Ufkt4F0SpIGrbdVNeyvkN2oGHh5BLeeK3
rX7LNlh9xxioHhHcOCOn9shWSTTsaobGx5n7Zt4nuiY/kzrLd6e3mleFcCznfQxGcQG+zP3LcdrE
0EL2NcXWE07JqMjntfzFderJHVRxNHpuwYwt/cEr1fzmzYCZSNnqbZWlPs6yUz8Hs716oKGgKI65
4bd3H/cw79DAtYlZcTcX4J0xxkpx+hlc6Qyo30xDh0OsGe0p8tkMKYfdCqvutrsr1opmMduVRJg2
z/3cYWg6VTxsOdi/a2gICfkRDP3rs6yfxGS8wsfx1z7yhz5R1maNaWY7HEh36pMQjMe+gVhvYCaF
0c9sURBCwmi25L+rW5eRxzbrbfOwDPVzjAb+XqvM9tSb43wBHawl782ybsbUUI8TFffuNw+O5vgH
5PavD+shg121xYhg339YuCO5O2pmfyDmWOCfWjmfUKPZodCz5EZD7bLhKGKB6SMrPkewshGcU6e8
UvVL1qz+NBZF0Mcf6p1Gfv1QjH6hQ60fCtT+feMby5Y1kq6mjaWJeQmUPWJRPdleLpM27mEWJxu2
5mWL3ScHTySpoLKG5tVN1tfUGnOCQ632ZBbOcpCRXX9nxOLeeYRybGGRL+iXuroN2gHb4o8/ObSl
X56ni0kc4IXAsgQ88V3PbkvNbArC1Q8KEDyc3bTJtm3pz7t6VuxOaTVt0Le5bwxrxkOKiGaHnPbF
y5ovOHViR2lTLmn2FG9kU9ZXY2dYT2PTVFfpYuYXQpTms2HhzXDVxE01XnRJ4qHawxpJ4CKySxUv
dMlWcoj91L4RetJsO1VSrxalf0kBuewqZc4XOGlOm66VE45b7DCGJbV7RMvOJ81257fSi4UNT9Sy
tMDs2WMdy6HuZch/lJINbE2GpZH2sKKy4pz/iCA8VggKGnbic62uqqW9q8CS2VP8tWzPKeh9QPLA
EqnzyTLzZmuoqLnOIXdcZlB9d6MO5BCPyfgZCmyMf7FtFM+dSRbuaShQgVyiNYp5SCkekJrqB7XF
YicRIbQLrMwOJvoxswttwlJ6a8MNVcbnOrKIYGlJIj+68IXjY05Js4mW9V9EFPTRRkCihq+cQqgZ
A5uK+4LRc/8dkyPVcBpT03ciISknilZz/Ljy661iE0b7rijlXaULkmwp8mmnxYHumy0W87wvIqPV
xArKDntbq7uwZCRxpToaNy+xmtc5k/muS4d0L0eqK5FPrMhloKFAWis/D2nx7Hb0j4vSmydvKsx0
083pSFPJs/PzyUtPC16vIYeOdt9lhnnUOTjucnNM91GOhxhOnkNxZApev6hZq1+sWac2NAoDa1vF
92kOXndLJ+pdzhDNAznR9DtF1X+pSnoZpXTzyDCwfh7W3g7C2BqrM4xTaGEyMQZoTOROX+Ly2PUZ
XQspruiDUveuNDv5WeiYfcExrl9scjD3wqLDanS6501XLZwAA6bQX4wMQKlti+Z6cEGTg8hiN0GH
g7sPtC2PP1uDG9bQzEesmWWlBwiKcFIXS/utrhRPpVzQWdAdBjbOXocq4UxEoQsqZ0wcOSgDOULP
Vnb2jPtaURrt12l2vUt9Ambpm8S/jPWmO6UzAg+HKEX8hUpmd9jnI/Kpxs8ec8QASWG691YEiJlX
c10SvI4ZEW0yjO3lzeMtXbapt8ANcMhpVG7zOsiBdlvY8Y1eYRBYTokTMhclRAWizt35UyvLB8RC
OcnCqIv1OyCj7Kivr6pa93eBZnjTAJY8260ixrIrM/gjAqc39BQgI2vzmipBA58oq70TGBRPYZ1R
ipzP4qaKmfGB9cwXOVJbpj/dBK5jOjyqFZTAQWK+WGIyntQIunZehoYCgmF5t+KgpDZfWTGIh4nT
yN0Z8UG+jnMKqbmhg2oZ2gZdcFHp6YF82DIsYO9cysixwzM8gBEYj8Fq6WwBHHn0K5C3pKQx5g2A
0JQkb3C05quF161arYApRjCCQdITg16JRuX3bWOR8kwB7NOnUJLJ2lW3rRwB5xBAk0rPcO+oFu4I
FpoBiLPwCtb+BASHRznwH0quEC5OvUX0A5wBcDdtq5I3JlalfWPkjv2Jgkd0AF9j/2XISO5kD8vb
r4tpAZTZw9R+wx3a2PYkcz7iGAZug7r6yOhw7RsttjU6+uh0Rmo0j/Pco9ToSAQllSsoDcCelsSe
ralz+TN+cz4kVQ52W9WJddSE9qcQTKExatT4+oqSYqntRb77a2nCbd8hQymO2AlH98TDVpcYZOLX
B5P80hv69mutg6HpDBCbQK618oRk/2a06LTCWAxs7prRf68Lv35WmFEgUG79SwhJ2OVNCY8wsdvu
m6hWJ7s8l/qWvCugHNSjB7Qb/uW6nhnEsw33Ud1fYIYGIumnLjVv3vHjHKLzxRp2+5CsqDd1yXoK
0KA96x5Lwlpk/122Uf2CLjG+cWUDbNSt6ycn+pRWBzDS4XaiFf06l7ceGQm7OK/y+3JCmAlVhB0J
89SH89mAr1x3kl6c3OCLuOJOgKjEEls3TORtjorJ97CnpAxp59x4mFa3Q7/Eo8ipqYQt2uEwcTL9
oXFMbKslXyTUjeI4F6K6XEy8+myDIrZcvwMoyM1T30/4dOKlQHE+6exmVjx+nifKZBRg3qWoC+NB
Kys2W/axr3XvNU+JU0Qn8AsnPEOCzOCto2c00Skmm3WTKcrPnt0Ek0itz3cxfNddWyuKk4Fmp+TF
3uMKDwpaw6kNZzHWz4WhAVBPYMZ4DtAqDBTOJmR3bKv7Bi7QunjO26xyeRogR/NFV1vxF7r6uQlm
o1z7iV6BQnWmuu0AbR6JaV0OGkrQORyha924gu0tGXmPct/k1GLoSY+H+WCDE/a9msDLjEKV6RGG
fnuaSG5/cdetEnHbaiJp5jeLZ+R8lSmBMxiWbc3W53wgXQp0eulAp6vBna8Y7ekPZuvKP90qUnui
W4ugosAzw9SnCWmKunntS5Krg7ZfiiMiWpqYJk1uDNjL42jz1JY1mcDwEl4V9F4TCIigGyII8itV
SWbhrjljWlWI2qduwVAW80n0tsHUUk7UdUQFOY/zZpR84bOXL1e5AaR+/uP5xURWzRGDArz7Zk+c
qQ2HyrGCsnGrDG3elUmW7msIidg/UFXGrs0mA5ktvrEad7Fh/6XLFRZZdGSTO+9Un79Ja6mdbdLT
wJ6BYrdvni2DznRaq4BZtbRkjUHqH0ACdzwd3SKbDtKznoieTTbLOokZAFS2uIVysbyW3mmIhvp/
R5X/Twlb+P5A4fjvJ5X/jDf/o377D05EWb7+nLX118//M7R0/mBoxZAb+cbZH5rR5D9DS/cPnNmZ
rkEYXqO21nnmP1NL7w/fXy2zfEpcHBwc/upvhzjT+4MZI+x9sltpgwz+6v/+n584uv27P/84RDy3
vv/FzVmbKeBcC0cQYrZMSLXvSH6zXuVQTpQ4YKRBCuBbAY2J9+UIWLA2wQfGVKdeAFtF8quea0Fm
9r/pilbT7XdNJpPbNXMIhjrBLOeO+YeOuLbhPnp0FYe6m8V1ZH2dyejpx5xTmV3fgApHYvfGb+IK
inp01TQxIbKGVW0n48nChXhJsH7FTl2QMJHW3m7wcVRwSQdY8/kY2K2ONxu8+DF+aL6txQM2BIGs
4L3lzxllxfp/Z1LooVA+9gtixLIPem072/7BqgdayDh3LjHDreZgEQO2mlrXm+DaOWkzZvWZPSPo
WBMH5Xh448SBZZgXsSTAhQEArE1orl7BpuVpBJlnlAiD2XOkXlqavCuSStI0rI2RP9w5/pNuats+
dl8WDDW25FmTDWOGFhnVWJsFIkm2siZlXpUhwQ/3SiOGs526LVkp23FoniVO4Pu0kLdx715gpv26
xDIcsjxsnanY0+V4wTQMRWBW1bdSWWKf43wUzGL6VllA547sLyvCM9grm7Bxei5GNZmb4EtZ/Nf0
+n95EL/hQeg+lmkf7S6XtUz79OV9ru35p/7eUzy2AMhKvC3M/WEvrOm1f+8pvrVyJCAFENQHbnOG
uv7ZU8w/Vgoam5HHABpuHHSMv/cUg1+4MqAY9EOZW53P/id7Ch6VP73QOrNR1riFjyE6SUi969//
8EKnczfJOtW7o11FLsT6TNPvRdIuV+R8YHHeor4J7MYVr73mRg9YG3fHuayik9al1EkdjbJbuOS1
C6fa59bay456UWIqkmsPHtG3G049O93WAk9lZNWKdkqTf2Yd/tSKNuOzZbTYppfYKMe4al3VwkrU
pjLcEVQDGIARejfth1JbDnVbOp8kzve/kZ6sIN4PuypPAFyKHZXHsJIn3ssTshXLr0FmjqrT1S1x
rv4+nrHAN4ZhvS8+9w9L5PZXLsjPVG1wJq6HMhWWBiQUHADf4UrG6r8Gc7M5TquvtoqLVwQFDNgj
nsHHV/pZ6HK+EhAWx5YOIgi5cr3zH77bRTr6QvBpcZwibNwxI5sDf7a1vQcv4NNoFNZ+Jszp/uOL
/svtreoEUFwWE/DZ+vc/XDQTYMhlRbkunWRGUSIxwoZU4Nobqexu/qvu+emM/PFM/LerMYV0UN1C
q8FM7+erxb434fmZ0XaLCdebqiuXnXI6fbqRJBJ8fGfv6Ifn54kZ3hqfjrD4V94fCmus4HORHttE
FSZq9qgvAD/KGs6aTis2J+pGdlK/nPp8PCyFOzRkLFKVf/w5fr1nBB9IjKEe+Ct39t3XWui9O8MV
z46tzJlwYCTab5yYmGffaTC4/vhiv64hSHtUHJg4Utwwaf35AXetT3RB52THRl+Wu3NiwqDxBjdJ
kyfE2aV2hj85Zoa/ue6/3SScQbiCjuO7sMh+vm4eZ1MaO012rKZ2pEjn25xMOeH9lpKs8PE9vrsW
2X78flj+gk0VecF7OpiVYj4wJn56TPUWKySidyhKRDevaTrm48fXerffnq9lM1a1oNgBmb0XsGbl
4Gidxhpa5mXSYYa75alALqlvPr7OL1ww7olKjeQCNplVB//z85MO9psYAabHSDAd3qgp46asuSK9
ZoRplaRpOWAJNtSk+HVNFm1FGSe/Qf/frZ31XiHos9Gt8xyIYe/WzjhDaWntgc8w9vEG0Kg1ghUT
vsIwoTwRC0pkqWPOv9nPz4/whw19vSz0dW4cNjln6Fk89cMONDIgq5fITY8J6V9fuswpT45pzZBM
qgQnnqbqg0EjxpnIQ0KGwmiS84jRfqW+604BmtKMfnnKoyo6xBj7naI04h9Lpv1u0vXu4Fk/p80X
46OhoX9AFvTzV5TbZjTRD2sHUmmcV6yarC5EVgZ7IyqcyTlUWta4wZxprktI3JRfEeOBroLkhugo
8YO48Ac/OipGD9e+5vTQDEZUh7CBfHfcf7yafl21+Cl4TEKwf0He9P6jEiKFdRxZHMfSFzPRvivu
EVZ9P2w/vs6vbyIKa74y/BM8/vn+bEw19N+4GBDojaH9nZ8uoJlVjuoLWxj708fXer+d8/w9HK4Q
kXgkLv+LBbHX272lMrbzmjzs2IvGjYBlFRa8KhhtNXHYqGm+0KVyn0CJ4r2q7eE3D1aHAsrX/PNy
xUAcRquPkg+O6HsZf4Hy2eDNiA6uBPACPzDYTAdfmc0xBm+70/BleD1nWKSpLLtgbhIq/DTNEaPi
RmZfnIfBPuTL22H0DcmgJGu6EJE1NGkjJ2GkSEgSSfDLucdrJXobyQb67M0FTMEC6Xbgt8yL3Fbl
J6P07IuxE2y4fTkZ9zZDm08AseIAH0q/TIi9lRsBX/OBCIzlbiapUAZk+Y03oD7DS0Fc1+uiUcb1
WjMDLqoqYgal2c2pKttyCaqxiQ5Lr1v9LnMTiZDc7dYaAUUX1LrWsF4Ij9e/VbI0Hyf8e9oAa8hS
C0G/rLdiHCxwPEzGEFx6WXIVm7zZINPxholT+ioTNu+6j+03TIA8I6xKykbMDIUXh4wSYrkTiWPt
JySm/Qa/l/675zLhwGLIfcJ7qfPuaz1jvfH2x/kOxgGXR5eu3XlGz94pcNt+WqzI3ihMG6/c9Wex
pOJjzLYJC4TZOLLQtNAe/Nqcrzhnis8tho0358cbOdPAMCURd/BuEKnXyAdwYYbJaJ4MUSIOiX3m
he2SME52z7uVxEmhGxZ2KE9XGvyhnBWJ0ZouwjOVgpB6nt1M1jt8CyGSB0ul1hfZYTgUGrGobs0c
3G2TWfyeKUmTK2do4k3fuulrJ3y0EVHXzfHeJ0hvofXmUMhi03xkZtIZgWbwbEvTSF+JWTPAfGvr
JVtNuQJemqILImyA72wSSodwyDt1C/FY3aQMbBNYlHr6jA6CrQl/vc/6LKxia67rsJzq6OTJbIpX
rtwAf0XpFDB6SeuKzw5rCWrschVPOK8xC04hGwwkeN6VtoZ5EGOdfiMTmA5hxg0wk8kgJoU9C2wr
+qR5ScgyPWDDx+q1yY+77aJE1QeZ0DE4dq09OEnOA0NLPV/FiH9PuYc1zqLlG4VjHxqvot0Nmasf
4mlZMXxG54zcurt4SNKj8LrqYoonK0yxi944Rg/bxqyWk2yFc4A/ED3Eg4spmMxfWodUHaQfeYj2
2L0pF3efpwt2gitoKtLMfPI8XrvGKveingegDQlCgXdfaNDzhbpTdTtiI0HfO8y7ERBZxmc4XDeY
Is4n/M52SdKau0km9QmFCjI8TQIsltM60OG2itzrQix7is08DjIweitCq2Q9dXgtXMVletMpSHPj
aKrNOHsW5FaDiMw2fSSMqdzCJDEuCvi/QubMXoZq2ud+KcJ80ZMAVQZufY1FKJ6f3CN7efUb44UB
Dba2WmliMGtVJDWNBnMR72vr9GQijUzRwUk9TjXZGM/wOU8LtI9gNNLrxGF6nVvOwzhGFzWRm18H
sFQc8WZ1SvB3DRtrrZFKY752UtO8GnADvNPToj9pI3yGZXEukb2ufE+rzNzeJ/WgNeL+z1bkzWHW
60wGVTRGbTDHZnbSyYnRA/KD3UtpF3ygurBWpsRsLI/2Ypnw1Veu4zAa/sWg6+0NhZJFrJ/DfpG7
oniE1RQ/SkNMn+bapn6o+zX+thkZgkFTMrfIgdydlQ/e96xMu6MqHHVM2nVIiBmRedXF4p5R43Tv
TvO8NRcp4bUpdNKqbtBcp01b3vbkW4cubxrjDs2iFDDyOgq7mVokJ3Gpyiunx4vVTdmKqimIrYgT
wcWR+dBktD6S9QfjbK52/iKsPdIgq4GMZZQ3DMA+4+LYbvRpHUC3i5eFMWwaOMTMcrAAzIzyQmuY
aVQZqZur7erOwd+DoVo8XZhSbQa4Wqdsknh2Gt7kP5uZ6qPArowejTz7JJEzXXIyW+p2Zrdef1jw
MCOQmNqBFqHQ7gqIn9ty7r5CS7Z3gkH0k8Qf+m2wVI4xZcWQyCht94uaFp/kU5tY3llizhzVknoM
S4BDsyz+tdJa5w53eRySa/K/0JW7Bzpo/+Ar3SBcG/D/zwaVybZB+3ZqBxTmpSWufDTpRYhV0CW0
vYoSZiWNQqW+K6KWkQNSBJPmP0ssYIpOf9BSDfQBgibqAdf/pGy5bDiEkYHCFrW+qUX0d+6ggRq0
FZ4psCc3gMpbzJ0rhjak6+7R6hVwyIdxy5zfesznvr6Nhx6/+UjPjlHWGlc8wXRjQpZsx0jfj7bN
wsYZDuGZCDGjN27jtrAPduual34cr1KJxYas2+qb0pvqfSEWXBKW3nuRA7fERkNadj+lZugNdQdn
MSKq4+xkT7wc6U8xcy3SbCH9SuHVN2KJKPtxgMGAutewFp9zrbZAQsdiX+SV+2TnDiBO3cYXSoOC
AHliHbZhXQhpm3H3YE7yboAzD07a+GNPfGnFmW75EwPUerSv6dibfV66Lg2AXp8KfR54uwaUhFlZ
4IBuDzder9TBbHvcc1LfO5RqIfPKQ4I46pF3UbcqumJI6O0Z3JWvedW6zjZv/PaLFdvtDo9pwqbs
MiXODh/QoyYrsKSs6D6vUxpmZngXtrVVhL69wLvt8X17EQ3Ru2wCvXbEvZha1tPFELZJZW+gP8kL
PZrTUNTZlm883eal8W2CnLxJZYOc0faBg6s4Xkdhsn519Wo8LXijE8rMGdgmJnac9hxtiEscbnUx
9q9Zl7NntwWnBptAl6PTHi23ze3HATaE239zLHrFQFiVSt4SDU/lIcWnlBd7qGiTBu2tdZLqStmN
cZ1OtnzU4mh8tbrUe4qlj31IVWFfu1Fi8WyOPYLT3DIEEakOmmPNJ8PI/BgLoPELFN30WuRlu9G8
sdADVMV1wHRaD6mi4uvZmF2GcVC0TJiLR7tGKsinGhQK7kxcYQlXbEgM58yojXmGKyClAzNmNXAO
9KxVBz2aBni+ZSM3MPNrtrN5iT95JrE1obINebR98tlDHXSIdVn47D79oj2kWETsYPzxvXEoMJBs
kCouqfyGtSqZyz0RcJVW8hQ6L32OGJMWK6Ikrla3UPL2jE4dHGFGn2fbMF80o9HeDEdOlyiI4geb
2OxQr/m1CiuMRx1X7HWm2D1HDWrtYhR+SFTLI4VxtB0iBy5f3t475ucY1/RgXtheIYGyqMrPwq5E
IDzt3h1VTpJFtYRI23bWojlBVw1zaOWiDBTFycbFMQACLuxfjx47qEyrDn2VvuaFkVShRp9MguRQ
c1TGB0MRUC+d6c9hMf09vTwEd/iPuxxXIExinJPRl3aop6MelLbcebEfh0SZoO2MWM4iU/rFbJd7
uegvS8MvThgu7lFckDtTzsXeGlKFIBQbXdyh46usGt+0RphBu5Q4842jcUoBdtF9JOqUIvg7+Bjp
B4ifZt7nTu4xSxSv+YASnR6fU4dC6GTJ2tqSaNcSrzz0l2JQ2WWuq33uMLIxKbhCmmoHYwx1MzlY
pyaWcg423smQUUf0SW2zwU8RIQil4K3SewizRdbsYEL8OXTwPBqtXva6Q5AoQ5TnDqPVXTc3zsXQ
gB0ssThmU38nTe0ldaxdTXQ2dYp/XZX9Cf3C01QuNzKPTkPtPDZddMWWC2BUpMOF0y1vCE8/675/
7xrVnggenD6y4sUX6bRfckBKd/BfdZu8YQa3jLA03X6sybTfitp4Vb5OYaXFbPKJcSwc7HcZ3+wy
2VyoxJ1gljvfytHHzaEE1Q5sFDvbeJLyy2Iu39SYHp1MGrvWLSDiz/4cfxGwbxcsrL38ZHUNVCx0
HoS3m3t92RKc8BUFWg+nILm020fhjfKh9TDuTvr0k2vGCZorPw+7dpRfNaPztmoah8NID3MpZaeR
YJ6tr/ksTraZul+d3qoYlLVoa8lZ6I4pE6YbOWVrO+H6iWIirlNCp11uBYvuLJfDaGvdLinVPZJj
/7tw3Fk7aU0BoAPBoPfE3hiNybwYvLKHV85sXt0WBt7kYW20efZCApQzAVzo0XCMy4EVjW636QJQ
TSsb8PMt9B2Ml6QOcuqhAyYtrnYN4cpFRK/VWRtoax6n00+0nDnRhZ00oicvzqM3Uh14AbkqIwY7
8mhE8GJcE8A9bDLCmGUv8YuJCnCmdaYx1zJ6kjENQqTBmKlqAyvjdFHXuGTSArcRyhPLpktOXW2L
q7QjrrH/Scft4M+0HdJlW5pwtQkrfe1O9BRxVLYY003mzPql0CFw6XFHZF4+RU/YjgNyx5ar3+vY
UW8dG8k3eNcoXut6cuyrIUG2EZj+AG0jsZv+S1uNlA6F5og9QQPdkdqeX62hXidsgAZ9Y8/xsnN1
SFNicoZnB/bbJu0o/+BUNQQ0LiEZrBWZ8HGGL0XdHQ3SNMO0NxHkJTa0pp4m35MuGME6qTlfb1yT
bOfa6WCbmsxs8mLcC9cqv57/E98rjXvh0PbXbubvXdteDgYkzxcEhPRgqjNACTxzupkWyh6NZpNZ
zwLVmKy7+SrtEpvJ59DuzkBxUyjGKAraqMwJti3KtBFBmib+XoMHfCqTKT850CX3DoTSL3U6cANp
xm9kH1nueoCXWzst9K+lFHzrFa4axwhP5SPaJXWbK+pdrEbhpOUSUmYzI5BSgvsiBC16aGzavnZM
mjq056zdU6rR20tZuASN59GUB+kCKgJ4yWYgdboT0fmb2hrt9pgjnixZ/wypL/0axR3gHwTIPANR
9JYLv+t6I9ALf8CEuY0GfH/ipSbEYZqsS7T24trWJ/uCABcmZIsNeBUt+em87lDrQZCFY0X5PxSf
i65Y7hL8hmiTlLZ+vqSJ3rAH4XY12qy7Qq7PpJBM2XT+yHelrmvyNk4OIGVo6bBRYadW+3qF4noS
nXFTirC0LyZ8k2p4xI7FChgswe/2x/UXFpnzKTZ8DUtOQkWh7PSbwYW7qjAO+loKfiSvrO54jhxt
6oGnpTuKBQs/fsbbR7B2ls63Ny3EnK+JblvZJh9yf5/2rPtEo7zWXXDWzRl40jUjelt0C1AJMtre
XLhkpuCxAiVW5objfHwc4Cxe+iQ0nkboyC/wc9UtHCBeHS3hFbZMyWxyQr0aNXr9kuNdgCRCaThr
9SO5aUFXRPo9zQF3WBkO8FeELokKmECDvV+lxiV9S/dl8NfHW6KNOMmaxzT2tXE/5fgjnV9Yo8+T
7yWWby+k13BpJXt8nwa4FQOQaxlI2F4vC365Mdkcd0PLz/ldml+w+b5iSQQtTU9pPYbmWwWbHIJd
5O37EV0sfpjVHkNrXvZV3RjJ2QexqPAb7wjsjWvYmyYQ+FVTjtFTN9lomRdn0S+gfeo3lelEJ7sw
+eQDnY+9qdgO9wLHIgiTHV+xva6CqQGasxsbSIHAtTHMvYGecPIlq8RdxGsssuaFUaRWh8xieafr
zo42Nd3pTgr2R9/iScUOsa8LDcGbGzXcsD+sa7ATEPBcG/ZbGuN2RB0wwztzSbrFqpK2D1bqiBcH
fXJIg6G+4uOqntXoMYXqKchJBuSQ2RILDDHEQEhxqfdjdZ1Mg3xAgeV9b0Yrektr5Z9GOylm+KCc
TOhT291suzPx1hUrYPTb6ClzbIjpfWd20catAbjRw6b1316b/0t0+B3RAeswYOn/nka1K+gXv7/8
6Peg//Uz/9AcxB/8CgGq6dGxMCNFTfE3zcFz/4BN5aw2WgaGdWBh/0Wd0v8gn4Lhh8kvYwa8shP+
oTlYf1Cyw8XyKC8cygz7f0Jz+IW25ADVrCwH24SEA6vx51FLjOXj4jW1PBgGYZZEa/vYCFgG5HFL
mrxNrt1VcGUlXOzzvvjDs/r9xN8WDMKhd/B8PNw8GaX+fPW2jRd/XNSwn6QxbhneOls9NcDn3LQ8
/H9cChdiwZG9Wly+u1RnZqOuYzq1t1bGcmHoE8IPCOk0V+1vJozvZjXnu+JRrtoYnS/9F3aBrvIG
KtawP0soFHEFmw51fDgoV/7G7/DdMPOvS3FPFnsbDI33U34FjpmTpTQgZY3wxZqNu6qTzpsanQ0c
+SzEQVIL2ijKw0bQb338SN/Nvv6+OPmJ6yrWGdr9/O0NCnW92QzDHnDEodlVuMXrVnv58VV+fZrk
dOGOw5AdXbj3fqjfx57Zj20k9x3mKB1rc3Wbs1XrjtusKXGJ+Phy70az3JTN3AufK5NZtPjFAcVu
R8NM9AG58ewQbZR3f8IkefOQsFHYlBcAYU3w8RV/fYyrR7VvQGzXLf2XaSfJotnkmbXcZwKieQUi
ypeFDOfjq7ybqZ7vy4CYiIwDigZDi5+/LEtGkCTbXO5NjEgCU9MuoTPf4K5lUBuW9m/u6d+e4o9X
e7c0HEvELfE5cu+NEyAvs3RgKuqALG8IffOJGsjz149v0HgnSzvfIVo+DHIIMmZBvtvK5iR3PArN
Ya8zzbqxgLc+E72A51W9eAdZx/lGtuAUs8cEEAWUgwrn1CBKlHFX70fE0FupjCnoJrf5phSRLYD2
fmBEQ/tpgZ6DygNpdo607uPPrf/L929Cd1t5QdjK/bLivD52yIjjNUoniY7bIqvKDZSyx62mgcKn
vd6GjQdT3+TpbaGrW89iofORutdcuyAkpI3F/g2G+H/TG/97DtG/fjT25/UNt/nf+vc/EAYyv3Dy
xS6G/ZoEYUQkBdDIKIKdHIrqNu4fVYoCkBbMLzb441YnVWUddrMlpqelGsZgFFWQW2srPAMUmTo6
ZSRQjDQxQoReanQYXC3accFge9OO/8neeSxHbqxZ+FXmBXADLpHAtlCepsiibW4QZJOE90i4p58P
Lc0dNdWhjjvr2SikUHcZFEzm+c/5TtetBxZVft013qMaYu2x692Axru49htbk1vQSIwhLTb2qhyP
zNeoH9Iy3KGBIBGViYvITh8UEvt1ak8shOGBbwnYxetB604sjuZ9HcsZn2yGvwwN61KPJv1JQy/Y
JUWq+YGYPtPJOndul66ojkr3HQTYE69cbP/5V//7BeJCeVpoXnje6Pn7crICYRGKxTs/ehtdM+dC
FnT1A/voezUHeOIVs5H/wztCAcZasTiuv/pe0GF715vTbtfgkiAPv8mM8LtX2JeNVdh+6jnP//x+
f79vE2zlboNRicjt3/xRlIX2ANVVt0umjEVubw+HsBwsKO3NtP7nt/r7aYoHiy0MWShitdBCfz5N
Q4WRB9YbT0G3Z3up1QY2CSV/cwB/+S4EdVmmANjnGP78LjmdmnnHzminOQ3Bqlp62l7VoXvzz1/m
a7yW+9jiKDMMl9Ui/etfid9prKE1QRTckVIs12QJk60z5iE0PVrCbHr1dqPFiU8NQHhs3KfGDHel
nca/uy1ZfJ2/uC9+fAyWMAtQVsB3t7+YcGrmA3Pcy3Znj5ncDNjdtsGQdFt76GLXt6CTHIxi9DaN
Xn5k5SDP7BkHIB16f5XPs3UUzOd+8wuYv/xMUi612Nh7qXf4+ScIbYpzgshqd0WoioPeiI2nq2E1
F119HbQ4VCKCWN8ywaWc1dp0UlU8LfhGc+25RYkdL/vIAJldMzFkRjq8qEQz/TruqrupUOCvupih
UhgNx2LKrjW9+93i4tdfgDAQwXnL5vpfnmF/uaEGBj1ckztwUKPpHDay2qrBDh8i7mJ+VctkHbTI
dbl0Op5YTX6Ex/3qxvIey5p3YNIS+COmXDaOpXeLU6KEHD5/zCIojpYbeduhCqf1kDJ3sZIuI4Bb
V79ZHn31Bv1xWvzlG3y5CgbgGDakBEhlWhLi/vKKI3wB3BQaNZ1xw01eORN8ev1gleyRW4b5vzkL
rF+eBfBtoYrjUZJfL3eXWipq5lS7S7SoIxyYueKNZdWNtNtixdiEUGA/PknTiL7TF9SpnjbB0ozW
qQUjqA/bram3FJo6tlwNsQEvRZqKujPecDeKJPEp8zU+psIwuFVKZOV0I2haWzua91S51OUavdAv
NUEl0VyWr7LX75yJNwptQ/nV4LW/Y+T9fenmOuwGF7cg3kV2Sz+fNAIlNw0Sbgh1kj0VwU72RI21
WY/oKhLWb9aJv7htY0gU7Dxhz7JW/LJParMUlwU3nR1JlU8vdgOe2kB07HH+XQ/68kpfbjC8E+0R
HjZzqX9d2NcBJi4ZCM6kJrxPaZt/ooESfCxt2Q4DOyhnK93R3CPZ/9+RdX/x9MXYSsurhcdfZ+H9
8xHtQixfQaK3zLmnb0Hn3oyyPutILjiT39jyOr95QH0NKC1XDa5TAIAG5QICA/jPbwhopx0xqbU7
tuHFmRj/tTkF2EJwiPlWP3/oQX5fxtm4DqeKxQ2ts8yrw2bBTv3m6vnlySSgIOLoxyj91XoaK2YY
Uc/1O7hlh2VNOkjmjPm1GPKQiJLPf36a/eKh6eisHOn+Ye/NJv/nL+5QdB/mWCZ209SMu7AyAn9m
zPWbPeIvjy9dTDZnEoeXZoWf3yZpjbA07KrdsUdufBBF0bovEqDDgasdBqpU4C7YCsp9nW2GALwL
akC2GXvtAqvM7+6Rf9+UE1thV8imnBSL+Hq9DpMSc9SmfJi+0zdRKMNt28xX5DORSamF8iuEzl0k
O4w2qdJ/cwEbv7qCWQ1xsFm302fx5VzrIOCYVqE3u8mwo7eKMkmxArrUndrYEPmKzCsD6lItwxJt
8pBQewczxRoxNDUZLtLH5g+0h1/1kRUGK7PrlOGLULTv/3xm/OJjLh5sTNh4TQ35w6z8l0dhpLm0
ikDv2jlj0ODPmfuN3TLKYy0f/+aQ/OKtgOdASNaXVIn7VfuJE6Ot6kYy65iD/NOmQPt2LiK0YAZM
/4evtaBdiLAsktrf7mpVAXmtcu16J0wwlB4+d7AoMrigmBQV8d9C4y/Es1/cxHgnZBGWiKQdvprz
zTkIk1LxTlBtwnXQFdVdHtZkufWWxuMxJwtYRv9hrGS5kXkomUgtwIjwA325nikzLMAzino3maAO
8kVbjxOGbw3plt/cqbD5ctV+eUKw0oBES5zDBXH75Ux2U7tUIX2FO8cm3b91GGQ1YMLsAcdRHhSE
7Zk3rWH+dxShW/0Azaxr1LiZR2nlt1h2ubhiC43xAAs1ezSrnoloU6Qu/a4Zme5VB9TttaSI+wqQ
hAAfR7MzoRzAD4yu+EqWLxdCJ92SYjC2Azbl6UJQxbgjHSYhv9lNxJwkjWCkKnM21pmNo2ObGPno
bCyvisxnkA1x/uEkiCUY4tjBRMzFqcpaMyRpooc2K41pIU14YhfFRm5vNL0yjvk8jtquVWnfXou8
UO6V3YF5vHVaOAlb/lsbsBk0bTqulO2lxbpIezu8cmUh5BpqXZlsFU65u555cXBsCq3cGw2NL9j9
GrNZeVH8mBMwsBnn2GVykCHcGd9VJeAUSjYnjDHVVDSXCY4cJ/YdryJ4CTIASCREjQmrSz8F+kWu
UemL7gDTa13lYllcxa5rvso2QC+h0Wr0Z9cumztybprclV2bTDcDaMu7IrabjhrM2pNnvQTGsyFp
ECqw6dG4rd3Ri7d2QchlZVfhPPvM0r1d0fCI2mTBIv/pGjAssvTCfUiimhqiLC8tv7UjDCFJVYl9
7qpbdN6t6kX1FFRm9pxprn7uCsbvQZ6Me5g2eG9rjzTUtC3qdotboTgHEhHVjsJNOsM+gEKECdNL
CfCq/gisavDNqn1NUsdeCSbva7AUFhUb1rttacOGaG3LZ2jkjgG9vvHs2NnZ3kyz84AvlMx/eNHa
1fgmO+L9tpoSCv7617kGk4/llCaxcQL1kj2CaN44mlPfCC9vNoZexDephedH6bFx4eZZdGUN/B7s
FuJVGweP42yJndCMWwbIeF6nMTgAB0v9MUkVi4oWpiRPiXXbymVOOoK4tSmGmyfBP9JTiroEMh8a
7jia61lP683YQQhJooCJmUzzi8GK1lCF3BtAvOdci8aNMbjRlor0GR9wp9aBOZm7maXrOQiz6oXS
ef2yiMhMQlum8UPvmk8wr3h8ur5auwjWTNpKcaCwkwpTrL8HS4/NA8A1F5ITnWXGuI1FZWxTMTF4
VfVzEZMBEPZdrKZnMQZkprFprxoVPOeOFjZcgbl76JUstr0G8IwOt/vUcxdaBVwhJyzdjb7QO8D6
4edOvHkdsW84x43W39Qh9vZWkacerPaSuaYEfDTHq0krPtp6qPb0I8V7sPb5vsjd/tNucQ5P8TCj
cKU9dNIJdgs8Toutuak3IR3lsdfRdOzS/mNy8jzl0LzHtcSqCM2C4rl1EqrhW8Wxv64pjUAewQvs
psZBpzOOOEtHKbMxY/HrSlBMXBAbKmvF1F66Ezbr9tsU4VfGuGsG9oDTtzWbb5phbQEyYbmFDDdU
O6mZ5XeaU/H6WtirFKbIRmKlKUlEXmqaw5A2lS5OrGzC0HJEntVbRNo63jcNR2pFT25G/VPe30eo
+jcmfVD3QV6k8WFInGYjcDlReAEhk+rvYV6BesCVHLf6G6hd1pPou1j1Zz27AOzYfO9aN3Q22RSW
fgIp1LocxxZAFl6DTw9xX/msAnI230Gvr+fJHR+Yv+efTbUga6a8NV6KkWE7WzRx8piXfos9yClt
1E67jhXLvTvZybe+5XUmLRs3ZWfWxxnPuh+PhX0wbbAfqHCMQZIFUd31ijMhsrz6OQrd+jsgHiIN
OGefZW3G+6QJwErRLZtu40lvn0RZQ1mS5QCrJRDAmNXccnH8IJekOmiP0IEKlLDgOqga47VEQt6w
K/WaLdyvPt/nDHsBU8XgVRa617xxRQxB1wuHICazYMOuzBkNHqoCWzfnoDYcQy+J7kg+ZKtSYvDZ
thxO7bEgR618WaVedAGHlo8KA/SxN0c1XBFxDE+xC/uvZAp/VXYgXOzI5lUtMIU/mFp9ZwK1YSVS
45CIohNuMUg2DCY3CGfiFDZcqpuiXJwjCnLLUI6Y8CWdVidg0730KxGJExcR1L6AXxcRfuGRevBp
oqh6ayCr3doz7uA25njHlBruKJCZdpjC4r3W2NOFxql5W4mmesM8u4CEnLnq6U6BO8KRjfdiBM/j
aDhbjAYCSWXA6Jn7FtDSVDXP9L4sUGMJGwtfUb2iU4LDWhc5+JmF26i8rn33hlac7LnWBsq1vfA0
xrSAsN7F/PQ+Uz6GTbzCnQU30Rpws14aPJarNVUZoa9BKK7BQy0kNFepBWlZ6sZ9ZUziFIsyeICv
HRKWUOWLEzr0W6loXqDNc4Bf32URKZS1wA9d6JmNDoxTU5Drcr48ieAR3DbcoCIEBWpV/O1K18KT
8mqHaKwrWIHjjWBiYeFtb6jwIZXgIeKsY8xTR7Bk/IEfzOswHKjMSWbGtauZ6xwZC6DZhLH205U9
cKzQFiQrJjK/De7jFTmiSjFzMcVdTA/ZIxwIkFVUWdbHTOjp2e2a6tWip+VOo4QbcDp87NPk5IBi
MMY1z1k9jzeu00I8q8b0HC8/t9kE7qXAwHauF3gTMI1pSxYX6hmLjOhktxw1IkjTjR5q06c+l9Ch
RhuHAqJ9cDbzBNK5HgEkswZesZzTM0v28eEHk46wt60d5wZJfENXzPQpK2Q+rCHYX1boLW2zKhxt
KICGlxKMRjITY4o1ODfUvHJ2V6qtp0Pe9yDBIsWZNGt1w63XsTnTuGdFpyxNSgP+6VzeaFaCiNsT
qEFKbeHuHKDbQiby2u6zpJwY3o9Ou1qdD/Un1jvj8QcxrB9a48PpE6V8Lr36lrvF/FmaS6zMMQtM
000i1IfpKpg5QS8596uKw+LwJG93OqbiZgVExbjHda2dvU7nbiad/mOs3PoWOBzCfw3lu+th5I9J
QKSjc8MTFGRQOR7mkrh1rQP3MY8OcZfru9DC7qmmT1q/bTQAXT0bSjpsy6nk4LmWvGJPHGwrFTTc
xMiGopt22PXqwHJfcMd310Fehbs+y/q97eT8NDw2L63GTtWKDp74xqHebluBeSPh0Qcr6n4+O8qb
tlVbVdU66CvrTXih2NpVNhNJmcq1aY2FL3rL2RkQ1lZMNG1sUA3XYWfl09nIsYOzCMF8aifBo5mF
xGy08q7z7KteckscdR1+Ydc060F5yTW01qOuov6Y5FXD26bOSR9y4zqSQNwdawbCqsfa1eho1YlC
reDOCczygK1Yhdx0CdbBoe5WNe7Vg4i7Yz/hHaTQpb/SQzyhRSiLYxiBRGGpzxJwKRxCQn31RITX
jWapc1r21ntP714d6wa3NCzTswW9u3CMyh87+4LaCvuJ9TaoZ30s37xhmTOV3TZCWT6AB5NMy+A8
7Hv6Z58IN4VnHVzWVo7V3imzeg1fjVRIXJd7d5hf0f/yb+QCZskzh4NkanbIjZ4dji+nyY78JE3b
Q6rhVe4DTT+luV1tW6XERR4QRLEzM7/lXySifKDdqxoXtkX98Fm1vIkSgbxRJFah5FkAU2Rgv3o0
qD46bZft41g+jnQeAGxc6Ew6S7lVHk8ltUZDdEWHQ0CTknkIrNl4i/Rg2Paupu8605jXbkxMa/gR
R8QZvRpSpMJwmpwLFhf2U2KLXSHGklxLwg24TNidhk7t7bzM8z57Shiexorady/3ZlwLuX1fRWMC
Sd6zl+zN8tVawnJCytup51cSfTvWW8m6cNV0TbgJx7H6mBk1wSYPuxgHK6dBXGSgruE6V9zWqons
RZ60PsUYjc8AYUVJrekr6bCgt8PkNZnG9BjCCerSOktWwtYuyykZb4E5PnUxTmsuxW1szQkLNSFY
kEl1ndsieKB8nmWG3W9TboHJqiK6d3b1Zl6nueVetFPM3YsWzEhAMkutRpzySpSlH4E4Z2iRzYdp
KvsrR5AxYY0GlN6xneJYhWNyyhILGzC0RBJ/DRXLySrTEi4jZmg9kZ0ueV7qxnfCQIBHWit5Ys0V
koaKNWoOA6u+nBCz2dXJPk5XsCZSWH6xfhbSPjaJHPdBT+LCbdOrjF/5oi1A/bR2mTEcHYjyDG13
ie5L+qhN9qQsvWeCWiv2Oa9NWSg/h7Dn13TG+Xj+oyU01xnP44Q/khqAN2N2PgLwsy+sWLOXrM1L
blqt9iAzoW2tXoWbTqr8dnJYsZB9Mhh6e90MujCIKpZD47438z4+amDf7XUv9VbuJV0WPGMoXDhp
cM8B60+yPCHf4Kgz3SSEYZ5l3IQou0xecmBnt2bt5rdOjI68iiduoLS5du9Za+pvIL+j9zogI+Sb
Gi9Y4wI4iiYp7wgUusNzw4qH3y1mk5MDCeEpoTnWIatcnigeZE6elmhnc2aYCtGf/1UGsXnP+pid
KdwJ+ximZGhzshvvrWoREdpJ5Z+pvTTEtXMXvOhtYrylVMRTUU+i74aCieDFTBs24XYQa+DM56B9
Jx1M4wehQU9u5lQUd1k9cmNoo3EotzLsKNezvQFFQ+GsT+CRKxY4ZZGVd5FDRJE1JhVttGPyd7xq
zJo1vuWUME+hcxoV1tSl677lU24SgV1qXeDSwj5N9CJfJbFdtBfxLDr2jXrRGxFmSuJrWxavvPKs
uWN5sAfkx3Vke5O206ZlCdAxIQ1WbKZApkYkd9ZOk7NozQKHX0mbedT52aiCl77pyYKE1DeTYQtF
/mkqxbuq2pqM9WBblA7+OJii10I6ABlPxv7cYj3G7DuP5Yr9RLmjRin0LaKUqY8WxKGnnbG4E/jH
Cmj19LotzoKYDWY6pvvKQAU6mbUYjS18TcpSATzciQFHBT8h81YfEgzfL5UCPaSpsDRftLgY+h15
ERldeX3Xf/YO2uhKmaIiMqwZ0X069eauUEXxlBuevE0lhky/qlz9foiqdoKlZRvByVZ86b3Z63xG
VuV86pjsJbu8aSw05n8lmVJ+E65dtH+K89BlOIq91vHnZ0KE7zG7l3jFh/Uusfa2H3HSJtnOU03N
AMPL4wQHNuxsP9O5flb0y+rgYtH/jkPcatTFlB0rOhHZMENwgSOiNMxWCDnVsaBHs7DZcPMQ5vnl
4ycnzLWU4Oa+OY9zdop6Enf1soTMZEGIMMMb+GDAstnUWakfmUk3+wHmym0O+eASL1P8OM/R8DCY
GG5/6J3/70H9nQfVxN/3F2l4/dq9/tcfDMDr15y6st1H2YQ/0/uMP/7O/3pQXXpBabTWTYPhyFJE
/T8eVPEvBz8YlzYen8WvyP/6H9QWMvqfnlNL/xeGBxuvKRYlHAHmf2Q51b8MSNjywBLkxXQkZNRr
Z9Hr/yL9e2ZJQULpZnvLDb8NoL5Js3MfYkj4XGjOXdNr+2LRfdzceJ4GlFcFc7JFGuoWjYhVvXmw
hnw6tIuCVBApOODpznaA96q1XJQmcA/N5xTggiwXHapcFClt0aYYKetn7YdetShXVoauVrlxvA20
YtyoUJ6TReka5ni9uMWh05NLQjNYtox1vWk101xPi1qGqEU2NT9NrUmd86KoJUhrzaKxCQLy61IO
0jemQd2bMYmkcFHlQA2gaCLUDYti13bhk2Pn8cpc1Dy56HrdovAli9anL6qf4bSILYsSyFJ+YyMN
AgFdqUUrJJGDyIl8WCrqdHu073WzaIvxojKmi95oLcpjldUsERY1sll0yWFRKAcblSRDtOwW9dJe
dMx4UTRZ1LyaPRonMt2RJ0W+zWOEymRRQomihBt+1dWwqKQ5cmn3o1tSOwWLjqo0co6VhSY3ytI4
E33PnrtFecWXs8294XY2uvyc4nqhB9Jt1Cphog0EQGVXTWWFw8Z0e+4yEFOfFTtGMN8AhK2WlnjL
KlgGV2Hf3NWWFtyZtiEu7HTimablotmHnVNz16ni66bMhmcqWpEBhOM9jrmVkkMv4b87JapXBLxi
0w4pexz8ArdyIOdSZBYLiczsxb6zINzKOOEJlUgSUMTJxYXIUPp1MzOubbjePPGNDIGcoENziVi0
kO4tAOsxZBHifAr9oDWr4ti0QZCs5lIvjrU2s0qt3ULWq5iQqEZpcU7YFGXvYmLgsTUHmbxIk/XF
egzCYsPMKHhMTB7hkMjyzZjH5Z2Rlsa1RdTkwl6eACx3k5eqCngieIbkkRUDINjmCV2qHULjzST6
+Fp1pLjJ3tnjpoXTt5uHvNlbVDNAfsb+uW5q136tdSt7nJC53holrYNmWWrJnnYc1YYK+WYJr3EA
NR9hOoZZgkXhHq0Ik1/HS+KZWJAnRTjdmCGnpqCrJt2T+ODL11M4nWW2ZGtyuBxn/OOsMEFkpr41
8TtUbsYLGhiI603WxOSr+3xaj10OZZjrbxc7DNawQLLjDUY4YSsZkQmqyKleTzXWzbie+52hrOqD
wqfxJlD0Cf/4ZAnuXNqBlMHLg4KXt+EcIRGIRjg+GUz31l7ax2ytyz+zZaFWiELdt4kNXdyZmIrG
yxf/sVFlhts9yDHnD2ZBYh5Ez01kjU13IhjeYhcc7OTlx5mWwHGaSWB6PTm4if1KPA7exrW98jRU
SzE1izM0TgSWR5Zr5tNQLHOMLrflLQ1T9oFU3ng2WNOtm4ZdiRkqae9BJ3DXAwJw1PLFE2HSBkNT
VN69dzKKrwu9dE7QFaeLOjDMc6An7nmotXwTcUbSDuqJ4MUz0ckGkUfIS8HIC/Uu7ygnqm6yMNLu
yhnX4+yw6q1DdmNl1nmbH79WPuTlXRxOreu3wJ46wv69C36dIzdJW1wa9QLOcNyM7l/CrWSzBgbb
Mhs568l8wwh1v7lIfr5Zl9QXJvN1W0TXfT3dgMO472vW6r0oX4rYXS0VLL7nXpmdYl8f3kS9Dmy5
i/Z50nyKwbsgg496yooY8OF5bC12D9Guc+bHsGmdtdBH99JB4Ec8FvBDNbI0ExXBZlGeO55jMD4W
X7URG86Z1c9DayTGtdNzDydIHK4dWVm+IXE/xvl0TQv2ehiTNTjwo1XI4MboNKCMo5ls3TJkWjMQ
6tk5ZZqsXBJjm6lKEVWYK+/7Pqv8zk3riNyf8V6EI7Qq84NQYXlRQ9u+ID5POt7M6QU2xffG6PaF
K255TGZ+2iuLdWkYfCND+9xqLt1hWM3JEOZbSpI73DAFRuCcCic2zgsQuyEtVTlOeaeI6Pl9lMzv
eS9YrjF/W3wH26ob74pEVUdPpjt8YJFPVpEfmAqI7VirYJUMU0qmw3hwJhbtLFoP6TjlkFxMa09j
DEUbroLUX6TBSvcU21FgClpZfqt1xcSwKPXLKdXlseHEZ3rh6GtBREs38tqnlnmljOnTmqpzFbvy
IzbRwOyh1l8kot3aSNP7DkPj6zRp1oZrHVg5lTU+iX8GEAjdR9sL7HrVzzP3A6vP9mEyWyxegWP5
M+qSF9zVefseTR2AhsKdrhmmDoQ4YHZ3oLhNfVoVc6M2kFbohDSc64x7/i2nFWllJzBuqDW3N4Op
CjDBSkv24Nirtd1q/ao1zOqjpYR8M1PRN+VlSta7elVZaa5rt/XWidE/64ASYCDwtPfYS2AEVd+J
ZnyDbwCevA4eBqPCW29RziXQN/2SXvKrxhYPAe5n3+EyZGdVhM8uVQZE+K11h13hcnDZELNIcN/B
kPZnyR4LJka9rCGkt0w1nelIzG9AkTQDd8TJkjwkUrFpbu38ow1k8oFelh29JpcELlsibL2GJOHY
wzZt+bthbpFNJH0pg6S8tWzGUWFUs7KyFmdI1bjXVV/Rw6ZP2ctgGta105EVEaywVo0Tz+uMq4g7
eRejHoODqP2AeZu3ohw7vOwZlRjH1gwMatfa2bmm+GgJ5NcgDdAuHztn1E6O0bh+aiGY8iOWEDya
UNv0aaIu8VqBNjeKgHLTWlTmyp4HHoOjKq/BE8ijzZx/E9Qi3wRtHTx6eDUJJ85xsgF4Q4s3dA8C
0vDyDqwU0p2hl/UmHrPAzwZBHj9qxs8iN82TkYfdw9DEw76KZP3k1HDGaYko1mwL2dvKgciuXcG3
kPMhzVmFoSJrR52kqF8ZZr0v8an5VdMlzHqmgLmX4fKxMmwQdvZGGRUB/oZ4KVgQ/aoJwBRlVtns
ahN7lxrSwGfNcDUylcfAugtNGPqZO39Lmqas1tAHGGAPdePPRmqs6FPKtmBZ6DQkdr6badAc6ePY
NYy0VqYKIBJlbX8zg5Rd0fbX8uTq3dM0MO2vk3ZgXplq36zOuzaKqv0YZMwCxJm6rVc54ZbKQtKj
Vh0iKdGSpugVXGGoNpcZxpknaHkC/8XIwFMTaNJBPFrVuBuHETqWNd9NjiWvR2rBVgyYkh0OyR1V
va2fGc2m7MvwA0Dkzup45PVQ/jd9nICF1kcYCr3R+ippg8NQB5dxWJ+hhQlgDW5ymGZnvAgS3KuM
NrQoXVrm5rOXcnc1LqTSHELnSRVlxgJMGZLw1nLI8HMJt0PISG+waXQnwhrySAhrygxTTw/BcMgh
m0ZAQ8xY6D5YcCZJmKcCilPSr0e3MpH5VDomGelfpcp17sS4nwDGRdP3KHWZRKwcKyjNPU/DJ/bS
t5ru9VvyqYvko4a7QM7zxpjm9jpMRLlNemFfISw817MVb+bKOcdeqfnJ3HXniKnlmmbS5FTLSry1
S2g4MYv5zWiN7mrIpbaNjf6jCelUG4TZAxjurSVHah/tkd0PW/f2BqHHpN2CssMlGrsxAyTXSZMv
RN0C6FYqeR26cGIa0tgWz3sy5FrsrMKEaHpaU/PZ9/HoB+gLPCqrjDyHTW7b9e49rRsXKNjFbLHQ
RhZ4l+bQr+w6b67pXPKz0v4eZWaLJh97R1L3TrFJjGXRHyKhvOmIhe8yFcnlMBQt6/jW3luUJRya
xLvTCdXQLslaRmNW3qUHYrS0ac30Wl7aTN9vydPOTxlR+as2yr+zAQ3zTWnWsJEGOiYupiIo13ER
fa/znKe+VufvsneWe1bQdVsFtWTbGHrzjeWLszGZPJy7wJt91kBnK07EyUpm0ECGmVlH3fbqtZxm
rjRVDI+OGtRFXdEDMWe9S+Bk6rLTAtEhZOxa0RuGED1cBUk8bnMj4lGgew0TJ7aGJeuAzHPf3VDn
xtGHwjgza3CfOrzc32Yrh1YeMYRFnrdsjVu+BD+k9KG4hxNZbsQy2A+WEX/LjXHjGvOB3s2Cbj82
WaTS0+t4MQcYi03A+eEYEEUE5iFJhhKZs+QUClmUJD/cBcViNEC0W0wH3Z8eBFbPiyVh/MOgYC1m
BVSinnpmDAxysTI0i6lhxN2QLjaHdjE8oKpfpo3K2WdhhoCc2N+Ei0HCWqwS6WKamBf7hFiMFM1i
qUgWcwUf7IGNH6ljLyq3WoIFI/vhxvh/1afo4m76neoDDgM/3L8NgX9TfQ7vr1H5U+74j7/xp+YD
TRuIOg9zcMyW7qA0/lvzoa/hX6ZFWwJxQOyXqC9/Kj62R+pYZyNnUkoniLogBv2pANkGXQ7Y/RiE
CeEJ2h7+IwnI/mJeJIJErpmPRZCD0KPlfkmXpEZQKyED5xpdEuBUAKfgomDGhXvCZeguw9Vo5qnF
ZhMUfHZHV5QAQmPKjwjP+50tU5L1Rmnd08gwPqVSiy9ww47ok6bLwKQqHJeo/tx65VpjzdedGQ+F
NVuxYagfdFoRNZCbcWblF2BU2h0r+CS5lsSe2TLVmbtlBF0c8mDCAJio2s8nI1wXeWavie2ILU49
09wknroFudU1S3VVcJmxXLxsldntJqevj6bXDO8oBi92DvbO9lr9WzaUcgcktHppgGX7rG0chs7t
q9UklLtj9WGTIc0mupjhZe/1qrS3/FDadZFoAWNs2W8jOLQN1DuPNvQGM4gy8n4LdnKhGcZDctKi
yHzqp3EJb1dr0mQVja6Rfp6IDp07VRdrHMlPmYi9h1GM02mkKm9Xmd7TOLrOptcnP7D6/NZOtHpv
q8a8bvK8OSjECKBKcXyZ9+VwoBwuvoKt9ep1NVssHK8bgavhos5hMGSl1r+1qQwOUyAskBlG9gEX
stnMiWt8LJnbmgLcptx7ZvyhlNlQJRuPz8Jw4W6GcRLyvABLCq/RfTFNRfRCJhHHpnzK4/yp1njr
oq7wt0ZDj3NfExsWfuWG/JP0RSXhN0lK0Zc6tF4YKyv28js5jwQKmMNVh+WMfKj71tkyz2QagwKV
7lEy6ngVSUlgu+wlWC2evzudGfaETXQc1MpJjfBsp0Z6M03tfAqGSPejmaRzZJkaWxh9FLyLRRkX
Pt2dDWdtWtFNHt8N1KhfCsyUlxGLpytCeWS5omC4GZq62YIJHr93rp1RPalbna9Srfr0MDtS4zvY
xi6XyXDJEo0+KVG0l13gIumNzhC+07FKwqlirkxUmeKNSVXywkBtgFzWSf0aoU9fOY1HDVFDqTIV
oU5PH7yLlcMaQQdS2DqZOJTSmmcFzMS1GUY9rcq0uKVAxZIVZEnvos9ztvNdRdMgG9oS9uYwXsY1
H0rWTgXBZWofQp6L9EGnZvRZot1tXDfzKJCja6QR2rsz04FMK3JCxy7NUZhAtMFcjRTr+RbepK1M
dO8JQSpd9Y28qAJEz9z9b/bOZDly7MzSr9JW60YYLmaYdfcC8JlOp9M5xwbGJCMwjxfjffr+PDKz
FBlVUkl7LZQppZJBEg5c/MM532HtVmAj+210RLEx6N0/yJhV4ORKWJCQnJ3tdJW000ZPryQQm2ct
j1ycEl60GXp0P2GVAycmrNrqQ48588Fz8qlZlZGWrBdkumekhPVatbyZHQfnEtxc1Ies3y7kMNtb
j+y/Z9RONXrKCv10FhEY4/pxCgSStbldQgIKPZ9fyampvgKj8CWOrQlRUjcua6HGjPIqWtbp5Kmn
cW7nYJxasUlsnW2ZD6cacU50m3hVd3bItwbn1z2mueZcfHPYdZWp7kBJMpGa3YM98FgzWTbmPaxt
ivvJqc/IrTUkmELOgdd4y0Mui+a2lCOQSKPNviJUgHHl0LwPUzftvSVNon0F4P0B+JUR+rQMRD/q
t9SdtND1dB9bbXdcsiYLOTz1E3KCilzCKoETnJocCq2/is1JJ2hZfDJrd06N1VZ75N/GvpSDE6RC
liGbdnKy+JC3HT7hVZQ2j5rbLCiODbN/oMlavpV6Q8yV5i478iSte3dpGX53gikSHUgCzc3Ot+jn
QApGHOS6ofqbFETtU1Xo1qYl9C90vNG51dmaMdjlIPJx6q0iJCtvZq0nuwWVcqjNBZZEq1805iW2
88ZLkGQx39e+AePTgnlKzBBf9/A9i7T6BOKqvsjWEYhXyoAiSn+PVRmvW1GQq16PI/51Ce6yQSf+
Zqi4P3ZlcZFMRQ+J71Sh2XXNDSKW/qwquoCJwNCzLlL/TiZd3gb9QDy4FTvdtrToJKlQAY3l3rga
3MT6Fl8nO5M7fwxM0sKcMxMSYj4lYYcg4JhozEHqxp5eGuTQP4hGF/ztPuPJ2nnDQsOzYToNYlcP
GVaaz7dVMmgcWDEaFsK9voJEQq7gtulJRFW1VXot3qcytpizqifahyg0psXY2aPTkBiuRYjEUjGj
TVPevvSLi9LFnupBD/zOFMAl9YUPuDJsf+Wm4/3U5PGLNts4aQaShhanSs4Z6NEq0Np4etZj0ip9
s3UPsZc04LjzyN9xbkKs7vWjJOvsotRwHmLgQG2BUhQ9Xx7a3HuPGcFuV0lqwCNBlqAvEIupONn7
UAZzpsf0yl0NWNOM4hCRuLdLZ2cgb64v1ohAy1D3oiNr3Xxbo1wD8p95jIQQFU0NAiceKKKwS1Rp
cU9aAqF4yJ29qDzGdsfxPUXTO7GJzVYbdedGjdL9EG5R/NbJRjvZsruXZmk/IGp/0hcLk7kftTQ+
hMR3vaa28MQAVdvu+CTLZDig5XnPVNbvkwwHUJunV8oAM/KB/AsnmLVYHlL6OBY7sXWRcVWf1VVC
iuzWHjFQ3iOgMt6Qu01H5BwjfDQRjS8iTbVdoUb7WDZpdjBSe1ObWRti9GL6YD3P2mQFOirxNRyp
CADuWDz6XtxsB7SJdwhURDjLBrlwG33zWBIAL0ySLfMtei4mDzuJjf+YWNZ009h5/Dr6hKS7cqyJ
60StZDm2+o6x4DEpqwrIZeY+5BE/Qi9ydjVoKgMnM29HTtV1k4ivkaRtKGsLuWlTHwtcRSi15uMS
CeupaHMWJKgy15bWjVu4Aj6Zn3n0tRuWGc9x2n2lS6GF9Qef6YIx7t0pGzaFI79OgnPFJ/1uE9Oq
5teusRiSd22w2VosIBNcL1MH38eDQDDJzdzfuDUGdewwJYDfAp8bXk9UOLpbPF2hcg8UVflN1Xq8
6m1BQ5ROuZfd1XUvtkAAmhMqtU3pmM3Wm/XuFgUphouZuJgks0rY6UZ8hOzFsWNkwy6ma2RSh1D6
zEALzLEF02/2hm61ZBk5ktb0VRLlBWCws5st7b26a9gChbndCeDnXbWxvWl+HzwgflAhUZlGOamV
QV7ELXBK9h8ru1bzR5UnzVcHh61Omftexj6p6kb8vRzKdpMxp6jDpdIA/UndC8ss1yABd7kTQlgt
s0BYeXXbzAb7GCDTSIBLOJRozT5R3hkoRNTEKw2WY2D71/VNnt1R94Y9CeqbCVnFRo8a3qBTJA6K
c4A5J9UmBDidEFZN/+5higv6pRiDoWetUTt9vMYF0xEbP3RrHKb3Ntp0kwnTwugnktfVn4E2gY/6
K87TK/4T/q5bDQ1k3kXmrNQGSQqSJoGrFcygWzdyX9tE7/yNgOGHj0G/d0nRMAI2ERnS9F58zI1b
3GGj4UAg0IftT25sokphtXnw5mjIAFGMXlJ/kBwwsv0sq8IvH90ZPLh1gA4MwqyfPb9+nJaRq4aU
BwwdKUEVlXJAmqpQZKQVwh3he2X2Ckl87q6WJK5WWh+BchzZ+H5rkFp/TkSrBNQI9itfU3/VUH5v
FmNsyGeO5i4QI150BKjpYRi99rZt+Ldr6dRvJk+emS/dhu+IP8lngDEwItqmEDLqIG7m6rOLdHEL
WczbO+jweIJp5k7u4DwqRNlBy9br0yoaWNTKVc0NjIxpzSagu3RlawaZU3Zsl5ryXp+SBNVJDVes
TqZhZxVg0DkNiJNsmX7XFiWMMckyiOM03zldYa1Rchk3eiXRkukdJQCKwjULoXllO0tpBq7G9wM1
XgMIGa0XiWhoxqvSMKCWoO8CIpnzUOfKXSZ8V2EKUO5tsqO7OANiEuiFPz+wRItXYxaDMO4Hpd8u
TWyEWS/lqjOLmV2r7TlXpF3j3Xm8hVmCs9tAZoa2N5BNVR7mMsseY6/o3/praGnH1u60VKB3S1vJ
jXe92BGxlxAXe7ov2yjhcETj1CGhmse1MzT6fslk+xBFpd6vSNvLtgOLtX0uu+rSxz62k1a0z13S
iVeBfhd4d/wcla5+tAy0UqxwdDK7jQYJduUzERpG/cb1y+YBLbu85m03lXuLdMu6r5L23VUdy51G
zdBiQTeq0MPjAkVRxRYqWhRUd3mxFC+ZzhrLy6Zo6xm+IC1gEMaWVqh/YoAzfY44QcIGTSPipbhZ
8RNVm6xjeATJv4Kq6vQ2M/0WNTDpm4C5IbpMvymqPip+jSTjrp6Xc+t6OWGEfpFeuhj1rN4qNolo
nol18DSxNlwMdWzSiZFRKjviJib9hASxE+o+GtjZ4WbStd8Kr1ZPCRx2O3CIj2GdsnBo6Ha+vOQc
FXAix4nsgsxVd9pSs2UAb4CedCwu1bVOMhX3VadYtYhWBzRg5IziqXzJ9/DrXZVFAjEsrl/6z2sh
K+zuaJsU12ihrxo3hV5haScXxR3+RMKE+8kr70SeSRMrikMz1greAhgFZOKFQ+Iw7kb46ahPjV3N
dBY+2yEnYRWXVqO2vPREcs+PatJY/AZaT8Pbnwddmi7Ji4NruE3gm0SG3HBJOg9jTExuY2hKUbOn
+d8E9crEYp14UvG8jTS3fSyKcn7+afzz3/hBf0RM/mSX1D0dEpgNdYWqjOnOr17rpiXLqDDFdILs
ZK8034C3bIx8IuVew8QYxV+N0tyOmXEwc3ujWd3GTsTac0mjHNRagprmVyX2AnAlesl//MP9YsH9
/WdzAHlh9YfS8itJqBRjW+mRMZ2apju5DbVitAO3/69/ExRFmK6Z5+rurxfAzvqZpnecTqkBN4n/
OIDmK7fe/Pg2/xai/Y8jSdybP30i/3UkWX3+l8xH68fX/ClEs764vo1aCfAAo0mXu+RPHZr3hXUD
oCDIKDiMHeOnqaT44trk5umua3P7/DD3/zGVNN0vCKsxCDsmOUXwcrx/ZSrJjfJXwzEANpJq+dOw
IjNZM37lEQ6GTFKVzNpV5j6v8OMU73aGuQpVtQ6pM2GtjI1OLlhSh2uoeQ6M9Ogg5L1VTmTNoYCx
tkY5PH66jObuFLqLr76eoaKP/RxBOl9VruY66tkkqepraUcmkkxh3LGZhDaXjZ15y8zQA1+clZS1
0i8c1DDeg4tk89LNw3inj+9l3XUsW5P8uWex/Vbn6aiFaiwqtc31Zn5nHljOcMO0RbHsixF4zT5n
amD2EK3WjdPmvyVazovW7K4R2gueHtYuS4oMoJ3Zwxf+QHbPzKoROaii3uwg8a+JxHDNsDN98lwz
LzO3LYHmjOaARxzNzB29Nb76FF1WVZD2mmt5/XG1ibzVva5Og1z0cDALeRP7cvqgx6neoLCjfB09
SGAU3O390mTxu5EYBo5y44o5H1DylE2ItRq+cupNJ4WN4MwpXyNE8+YWwWw5uVAW0/zkmeV8D9ZL
bZqlX4E337vuhAkE4l04VgO2G2vZTuCsz8hXSA/JzPJjluD+zbn0zo4tqMf6rH8wF1bBqZRyDWPG
3EWqEUR5k99wsPvYXWULSQjYONJor+CyHUZVIAnWY1wwFEGte/T00qjCTluKZxPk/wNEN+bDg8Am
iZtbvKagXF5BLs/7ZrLxkRBScJwU28i+Yl9XI08IpzlSRxWL4aXIl6YNrzbg4xR17Q0l9vjdZ6yH
6XzpyeeRBb3VaFXFumGclZF17NMkMP8fbwtt7q7Bu9fYnR/rOlwT9jZOS15pBu6/r1mGYP4qe27J
yGnN+Fx5UGV3vHDSS9Lk5otBJM69r2y+m6m73YNgaboZ2sS6EUZGpnsy1MlOM3t2bAt7bKMf2920
iPFCXinWfNweb1oVdwdTL/1vjKLcbuOQpWcFwiT3Y42e0r/4maMmZgJxrb0SsuScEyutmAZ66DED
X6r8w2pq0wf/jDAj1lW58m1a2LYU1SOfY47iQiZnd87krRRLcnBRx/hrUU/MZqPKYg62xOWK2xVS
ktnqV58jXGet5f8XdWzdtiPcfpjiZXPKeFGk8ORKnvLXuRKZheUiJqCOyzNTIqGnGVOdv9WViHsi
Av1xyRyGQf6sF8dKZy5F/guiRcXOmBFrNGKiuSzTaC6HBLDKrp2cs/Ay7H+Wq1A2YsnBMEGCCrFq
41qSPfYWRTStoojGAicpO4Mwb4yaOZy0HzD5sBddUkGulEUaRlKl+slqyvnYM5DfWtheAkkUHYMk
/Pt+RPI03lpuRZ6XSySZ8gYpa46nOZrM8ugMvZ6d3RRJkb+yGjXoD5YinhRTpetU9skQrbabhu7Z
KpLpXsu9q/W/M6e92Y2HMa6c25oX+bbsc1bbc6G2zVAu923tGfshK9qAHJuY0aMs7qfOZLA6ZTNR
EBk6W9Mv1m7DBwnilsAXmhzRJqcy4/koAYbrfXocswMFNH+SqbXbwY3atZ8abw7FamBn2iHLDKwC
OApIXpP8MdoUzkjSnhN2YYAeujoUXJYNbDp5l+rWmz+Q7oXkljHCNGq3mRIRXTqn9TLoL5WAIBXF
yCLy5bOT402vuIZRr4PDN8ivEH6ubwjRepqv8ChU88+eu7j70ms+UKmAkEmNi74ASMcJ+Byb3Z0z
Zdm5b6tXCl/apuXGRWG5KfX6YUzNMihntw8nHVMxbsAR0HcxYimYG2/nJqzbmaMVdAqyRW2aOLct
s9VDZ8qbPovizQLebmuYI1souTBetAxXZ/uaJ4cudi2ihKdGvdFcyFsfR//GQTpgcBvdOHzaRz3u
DMZ8Q3XR8WtvNbvSthaqoLCn+D4tXZRF3D9iDDy89/ftsvgXSnAaAUZ0xX2uzRMuxu7TrRP9kKex
uFGl3641SVmNOXgGfTVWKBBxshMw4rKUXmE9AeoIEGOt8M/jlI6XE956RsKj6J5UTqq3ZjNFM/z0
3u60lkciZ/g5wrwou5xw8LIoH8Yiiu5tvO4B+yg0G7W+rEw+Jj/SYTOAan0v5ug9kXp7bzTudDZm
f75JO2leHHziD7gryrA3nYNkNcTun1sHUNmLLZM2AOTBRjCbAUw6/KRG7n5M8ygvnua7QIrmZQPU
28eg4Rbfr4FdJzWt5aCG49RbJlP8QVonzhjtmPWpS0+blO0FyTDBt3hObkzQu6FNWOLWn2XyYRUg
7QOG7zJ08+HCTVic/FovzrjVaJAqx12njpLsF/Urx8xa9UbW7UtlmucCFt5KG5bmzp7EV3vsHObT
Wv5Q+ihW7N7Fo0aLvpGTkQvujATDE3WBEwLEqTZLanSs7q9+zKZjhTE6/sGW04ICMZ33Ts8rcs6V
s9cKeC+rf9fJ/9zqHuzlP6yT6wnWz+8Wjv3n//0PYf34gj+KZF//InAziqtR46cK2Xe+MKSkVTZA
asKJvXY3f+7tzS9XLwWKIMiI1wIZu8gfFbKFc8O51txYuH6PWf+XKmTzF+sGKALYRqZD9e5fseQ/
2Hw/WTeWsu/Hyk1x5bblfKNlEgN9buSX2bTzz7IaFZHaveUiB7bjmDM1yk+mWXZvWeZIDlpXamcR
u4hrkmYZz5bZR8+54vG+adN5/kh6NsD7ujXxUUUV53+I5Q3Zmoj8dQSGkjSjfrofMA0wqyDSCXt8
5hWf47jYx7EdvGdyDbMOa17H+r8HxrYwA2EE2PPmSgCy7BmtF+ssMVuWupVvI40uTecTJXXxrdLd
fYyF8JT584jts7UueaQRbjaQzfm9N1V5F2vjbc6oGS5FlWZvCpfluxXF48sctximFpl8R0XfIEiL
bewA3eyesUj6lPyLKXnS4/lWuR3kcR959He31LT7uoJcGrgjSVMjmRB7x2pcht7SE2kw1aZ1NJIs
B7HLgQHhlmjDdwWYb1eQxr5Gdpu8icVEb2x6JbkKVyJY4JfoJRYB44GKgbwqyMe7dCriLVJH70A0
Oakm9dyYK1USG18mMSZqaFgFgbpLYuAgxNYIl4DNPZIHq/Y/Fwz6TbiAEGHrXYzDDe+BPjSivD0M
UZ6tmbkBMjDqGlVjO/s3HWwUXtS8ypBNNd4JWzg8H9zww2V0y3YXL0m9w8Ms6UIirycToizq0ILD
9tAW16ws19PIy5m5OH6BAlprquJOMPLVMf6p7C51SK8JY/Ysr8WA4NcZrN67QabFsCdRy3z1FLo+
ZacT9fiJp2xd4FK7Yz0GPGpOWxS6TsMuY5pZl+up7A99VppJ4CRzfPb65juckGXY6b1qU8KCzPo7
htPCwgFEekiQWqr/qDrKjl3EiP4Zu3W2H82qXSt/ya4gD2d8b0h/PjtTN67qprI3vmZ2Li0H4ZSi
9mm8ZrCTd6qXcfZMImM0j/dYKlM0k0JpMIFdMaaXaXGTM2v4RRSffLoGCZvQVFKu7WxVzMKPOlTq
GjeJ45bRKZasaUtRM1az+pFh6uRQfwnjKfb4HohnV8AVHyw5x+upYngU9kKM1S6qxFXbHZVBxRMa
kpLrHpYeJArGUFIPM8B5C2kVTZwT4UrmBEZddudSb8qw7UW0yUgODTS3N1Dd+mjNYrMkDU3cGL3P
ZFoXbjDX1oVpza6YdPuoGisKF73T0YVWy86ZW677gIEbCYFFPFzlddyBVtXqJ82uF2cl5UDwWhex
G0JLeTDKrlynGQWYOfvTcQAAsJrQnWxbexh6VAuqvXFkOxzYxJSXRVSkbqa1Y28JH0QD5Mt7lfBg
5nX2HZ3fk9A4Bgov//RIcV3hs4eoibnyURuM4lRMsxvKqk2CdLbFA1AETi2PPQF9CVxw3aGkZamQ
IKePPWgQTCrHIT+zHHr2ra4IY3AWBPiau6yPLw77UdwVIgsjZMthluoj6Zbohnedclhp5s71atfT
I2rcZKWPi7934e9C+3bYQRuZcXGgW6w4nvI1TYO9R8NQQmHxqTFjSw63NnXqup0ztmvMt1/MwrJe
3ZIIegj2RTCDfDm4Q+8+MmMZbprJKWYOKcmZQpnCWZnakfah461lyJHH6k6H0cLkM87OauRszBmz
72plWbtB89F6Cs2f17GMZ9KgFfjtSi9D4CvgDdO8PZUDHh63K72bvDPedYeehkXvuJkjgAy23/Zr
1AoYPUwuyj0GZkYmyrzS3OKCq22YGQ8qRZj/kYIi45qbIyLmdAYnltAWHlP0sHeZ9Bh36zY68ipX
NCKGvta95prq6w6bTnrlK92Id076mFjcmI//NUO5ZdgDi9x8ru7ECBZ8KWL9EVVO8V0uVv/miti6
5j1X920LBGxh8rwpkL/cjqr39pluSdwpTDbWOCQLDt0kHR5Sy0Rhkkjz3ZTc0qbZTsfZaKtbTzQS
oaUt7qS0oXH1zDNkOS0PsSgdD30QsYP96FOZ06wdpc1AVE/sLBwzmbNz8Tgyi/hO+PjvU9xeqFwG
10PyTQJezJl/JfwyKiFkSR0I58aqzsiIwWcRPSXs75IA1ID8SvmH+19pY3o0xlzuEOq3KHDF/FtJ
ckSozEY9mqMJOiHK3A79b9rHgdvKJ5b4xlEhVTqqqUZiXTh6xv3WJhfbGcQD+jNjo+qswQ3Z0iah
ME9emraROCyc+ZzImqEZB1O7440+vydwFR7NxHJlMCDYW7MzZ/9jWAq33dDjve/v+wFpNv25Kfr+
VW+da3G70MLk+uuCdbPaoYfp0heLXgBLUl87A2+iXGdPq+qEzV/F7n89CAQ1iznOeMz0WX16/eis
o3yhDe5SjuAEtSTBSN0UBXGyDNtJLx+neQahmE8w6Fg27fkoixWW7uLevE6S7Mo9DLHWrFqc0/82
NP9e0/5Pc2QmmqhR/7609ea9ku/yLxXy71/yZ4VMBI6Hlg7F1BWfbwiq1D/myEI3vgD0NSh3r3Ea
BF38rUpGY/rn3NhBzYpW8hrz4VDdIY79f//nL7EI8pf//b+IVj/XadXLa7l+pV7+vHnxTZ8RmIcO
hvAJw3F+UbMSdeYVWTw7N6VB5lQIeFjgOxUTD0c4EPnetwg7VcRUCDBIHZ3qauEV3Nm6xuRA9dyV
DwXiI608SLCM3bzW1NxZ0c6LuKOZm47s5ty2UCCfEmS77qbsxtKaTj3Gf9zTi+FSHWBjYtO+6YkA
dI6j1cqPPJ7uEfq7USgMzQ2thBTmAjEUZmoS4RtDLQ+ap5Q4KpK8UcGjtdHb4KpSVFtDdFeM3ywK
+GZSp4l0O7yku6L1hvaMIjV/6NrIfyNIz6Rr56UreMjGrLmB7pUwUF78Vw1Uf823WBy1nv3CSLcN
43xYUEtVrvEUeXd5WzlvLaNa1lX19JVlMW8cetpNPRD4hSgEDUIGaYl3uwkxFomWhg9ElcU+QzX1
1ZF2+2pIk3GxgLv3UfveRzEvJ0/vgCOOOR5x/hLdjoNjwvFK9R2sUbHuM9MPZ+aS1zAJv70fyGWb
Qn1ZQJhPWMkCinC/DCidORKtCJ75JOxxV2mqPA9ikM9zUkZ7o1sIyFTucu9LYznwYrxOpAExaEHE
gb1Liiz95H6w77McRel6rA3tDuGMB2Xc6VDaEO9Gs1Q9JsqlBAe/eeYV64YjO2DqYa83bi17NF60
upC4UVrDvKutawAn2XQIDl13P6ZC3RTsdEdieK1hLYxqgD531UGgGN6Yk6l2hZXNaEGiVn3VlpJA
0bTQtix/1d5KDPXBuNrdJyhSHpS+RCcE/fWxhrpRbslwXe7mQTnkJm3m0eoNh9Lzj78z9yPR/laz
r/vtMNXLHz6j0QcbdshI8JyqA7O9qYC5D2M18zdMIRisoPJl5TphylNrPYmE/vHvicM/M3EwCM/i
oPv7J+r5W1WBuB3fq79yIv74wj/OVdf6QnKOB1LfYzrq8d/+81z19C82OEBBsI5xXY9dCdx/Th+M
L/wjBzy+YRJ6Rcje385Z/4sriEKFKyHIF7uu7n45V//ROWv8OEd/OmctJhwWC0IOebwOgiP+r+CI
ojQlUYT6srMZsS2rgYderOxiMk9GNNf+mpMLAURJxny5mXogUwzkO6ISPUJQN6rtpowOVsdO3IK8
slHj2o4WSCaRq87/aMY+IpsXUzVyf31lpcMMpQmKMCHDGgshbE/WSjkFi0CNzb4G4nJpGPlzHxvr
LkvUVhNG/dzJpTsQrJmcBFCONVIY5JYGavDAgiSz7tCCZNeNQ/sQ591c7fTWB4MkGNCTpklJTHIp
WpOgBteB8qNh8F4OM6zZpNqRXZN+0wS5LRNom9uZr3m1lzq7hvL61pG1C+Z74Up9CFzC25gk27Gx
rrXJPqMBLG447Gif66S/hWOnbUWUKThHZJcHdT9iR5qifINWMRtRYiLrmpk3BFrnXNX0Jagev4l4
egvbfPI6LrPQXEaNCCr1Q+XEw7oCtLdDghyv8YD6gZVa4jApvzz3vAc2mLZRGqkC/fLgdXcJMFls
h/p1seYaTZh5KgoRv7obXj+YHxng3FbU4/p6cR2q2S5vyKyubP1FINQ/DrX1Sr/RPwgpOVA9OkQE
uyRSNEE5eDmw4MF8ngs0X9lgelsod3RrIymOtxbrUkpEHWrQNe7Stpn4uk7tUd3CoTwA4NS/8yKt
1lYpLu54RgpbrbAZtlsr1s/WMKR1SESmeRKaHJi+NPETkKP5bpSo+5i9MBJnpmGXV9F40pdbABZY
c4suOvoNVCpb763b3DJe0slyVnmt5wReD1cEcRw9AB1o1xjcyh2FKT5jdj1o77JLNLC6GjTpgkO4
xuhAP8oz01tTAkxhMugE0CvAElgZ62iX+ZG9GZySAPhp+mBypm1qy4KgCENBXLjJ40BS8u6lEvjM
C99cY2lhlg7PfsXq577mbsMV79/U4ISC0gPhqyXyVZXIGgFra5uEISX5DB4/pUzsMB6gxAuQC4di
TLRXC2bovimS6yy8aW4XGOIH17vOH7RkWXekr4QF2OyTObbcN9y2E5YGZG1A2lCsYypb0Wdd8+qc
wcYgZ8+s0HoElXFq1fEWYMoSiycvYum7kb6YTLLdhbKcYZVNSZx4l8khv5NxleZ7w4Nh5Pb0YEuH
kjGwW0DdzxAR4wwZUpYSfa27973HAvtlthTxZLBUCnODdhJwBXjwhe8PTMP3FuPFNxs2TkUmujHE
A5d0a0sgmXqdfbPK9hPxIk1Q1Crjt8l0RXQuft1uZOeTWtNDn6eDDbotZqByyk19zN7yvO9UtWJU
VhHxkNjSCEnzxm83SmPmZBvSOH4rRRoXYZaIlM9Hq0tuz6leGJ4sSsSIe9KZX99jUBSviqzyvHVb
mpA/dkvvWW+kuU79h5v7InfeuEb+MAbEMdWHtK9MxgZVlPeIAionymlta5uFa6IPffRY5QNUBr1F
IhEa6EEjHix6tn+/qf+ZNzW9xtXr9vff1De0UMNHvvy1+/nxRX+KaLDiub5AaU+W1w+hzJ8aGv+L
zdqAhsiFl8967W8bAtP/IiwUgdj7TAcx6BXJ9LdeiPUDHQziGkG8DF/1L7yjf02zI8+TIDsSrCgE
fJq2X/NFTIdng7M8PoyEnCfs9IR7P0FfoxqtSDtrmcyO+m+ZNqGAaNGZB5hZfbznY7/r3HLcmi28
f7bAGJd/uoz/jTzONvgdf+7S+NH45egZsTfCCSLJ4K/VwywJEc4Jatm7sInqO5+R2Z2nHLoy2hk7
5xCDeyIszVqnHQzeGN2B1owooRltRp9eVYl7CRyr7dbN4pbui2q0+LQk7dTTWknxVoIVB49djA0U
ZYzKwA3tDF0+63tPaojne83bQQNQK4v3Xp+sBGT4HJo+dsbuKYGAz5BDK7Mp9O2ivXhwL5cVMxPW
xghQ/APkJHEV6mTrufMf6cMSSBf+5JlnAHbDk18Du8RYVo4BvVaBaGnK2t/KpdSx24MoZcSKTpb8
BHaorGnZ2W5ICkmKA46SAt41LFyw71BF7rE/4/uNp03VgZePYm3bpao7tHEmtsNgyo9UT7o7v7Tn
lZPJG1SYhwa3xaNbpeCbfSgArhx6pN2AW2dt1FYULvRGBWqPU0v8BuDVZKNBiWbaSA130Sz/TTcz
SQgN3pqVyovk1UAg6wb6YE+3GuqQezXk/kxO8yLXUzrOx9hVDxDTi7tuIbmLdKIKbfHkiHjj5ZqF
YwOZOwkMMphtLED00HrqXHQvby4jzgiQgV55tkflYr0xIVDeMoCU5lMWd0iahJbeKdWuGUkbG4LP
pscFeUdQJWa1n53G3qLerDaN2xOVIjpnCCXLhrWiXtnNJul9CGS1wFQ63hJcnHs2BlMo2ti556q3
N9jROsqsQj/EFM0Hnzr3kAi9IMOj0ovXphfysXYZUbeTwJCeDxqLEZmqk1kZ89EcdfczdhNnY5FM
uUYlhYnKgOUJy71bG2nd43VMRotyd0Im3eRN8p5z2wem0c1hz50WKPqzi+6ik0SnOd7YkxzWhZX6
iEiSYo2TpULujfWLWDXzQg1DOouujCDu0oRbGspItJkYJi6hai3n1eYPCbFd0fV6/rBGZC7ejThL
cB0sy7cr2ua2hbW08ua521mNhWyuZ9fwRs+sujBC9rA3RifrVoQDLkmoehduOL0ymijXltILjLZ0
DVRQAAeBVfjLqoiLWAWs5LVHe5YIWyyt6IH+duLGh69qg67Ri/2IpFoGpSiSY8w0m9gN3IsmOagq
tMbr1mrEZwiviRgGL7I+SpwZCNmLqXtUU1Mdr3RaLp9qc2rELNqYtY9jykuvT1fitVYQMxkYt0zH
TSrPHsiZC8TR3rp57ex5uT/5yaR+c0cFLnb6/+yd23KcSrqtn4gdQCaQ3NaRKp0tWbJ1Q1i2zPl8
5unXh3quFXapQtpz7dt90Y7o7jmdBSRJ5v+P8Y1GHlxISytaV3QDSwPrGSvh8B3ahKpXpQLEs8qC
OTc2SVQn7prz8zBhA6id55xMim5jVTVWzAIXRn+NrkweRoO67AovosOOv2/D7HIqaMOs3KnvDwU7
RMCdLCLYs2hS3QCdtcGYklV+g2RsuLNriBwo1EF80cps0hvJi4E8TnHwoNxbaFTQDaDZJd2Ja5vl
4CIL0YOvOj/NHilZVEAPREs8AWiYK39RU2kQVZqNs2isokVt5VDsSDdGF8mNvqixbOYoDplFo9XP
FiYaMwxvI3NIvpaLlkstqq4ATOomKwfq62+iLw4hyc84aNmZRG+yMNpo9m0TTan2DWwcwrGxQkNm
vsnJnDdpWUBqQL2Ti+KsnkHUT5kxfMeChs5wUaZBsqo8mhybWbM1BPyLgk1/E7O1i64tdOHVOQOw
OSJUkL35hh3ecb41n4o+i74405gZXlM3wS0i5BLIAwzVdG06YfPMtgwfrAS6YsEhBI/hL8q7kLMd
e2U2vVctmkdkoMZgheSSKk5OCTXzG21cdHwcQhgOH2H/m/UdWZwGI7py8DoROscQgavPl5K1eRdP
Aj5pYo7bauCwwNowHuJFUwir1OAPJh3rPC95gpoGJjU82FW3QNDwSyFMjC00isabXNGZzEW62KBi
RC5E5bunQ3HRKtt+e2yepsKLjLofDTrBRfaGs21C+2csEN4MSpZwRUbxiB6tPMSU9W5dYpMZNftp
IsxjIlqJuBm18hJ2MkuOlV4Gk/LRXILnBv67si0NlJGRaRul4yAvSxlfTxYGeUmJj39hHs2bnBdd
roZF+olxT19jCDc3gOHRf9X8QWKq9hwv0tEaa+WFtCqZrpsyRFpquf3PfpGbwglwNnVWjPtlX/KS
LrJUZqkl1vJNrSrflKucPcLLBr9nuOJzWl8ItQhhLRGieDWa2ZHk02ic/hHIuWI3LUk0mxHR3KMd
t22+rRZJrXxT105vSttALqrb+E2B276pcVXoDFS91SKVe9PrYgepv4MZSB4ps/C48K/JuL/RCJX4
Mun2fTL61j5+UwEL2I0zvKhQXDVvOmGkOuaNnxBvwRareJ4WQXG7SIvR2vK88DyiOAZwnz8Lq8r4
OxEkm4s0mZY4ujdnESyrqjEuG5Yz3qJF0By8aZvZd1HeSBWWmZXjmMkPpCjfG82AtTYZAm1q7JbH
GHWmQztcaTTF0QmHa7hCYJu0osq+4I1vr4s4nu6IkIoQN/a62JBbRNe7JjZj1zXNl8Ad+FjjZLjC
Zh0iiOYVu4w4VlobxFJIpAYZCWhmmUTJuGDmfFq+P9EQVi/KrUo6OLPGqVI2mGWpRwERyGKqP5Mx
t3JVD/V8ULHtFMitOvuyzTiPrcoo7XCea7NDKT6O+8vKmDmSDawj8bqGK22t2Z7UT2bsTNpdL2Qm
9x0f/Tve2pk6DHPA37pFah/7uOZLIDGHVx7GdDluxsEPcSk5UPBXRSrUPcGtclNUDmwAiQ7iQtUJ
C23IGXKvCjuNr+pwSkaivp0M2akaH2sqJl+QxTrPFUwknKvoVFcJpvCfAIS1oyqcKt9XTY2URQsy
6O+hMfPJIKut20dZadyaEaLboyqxHgedA0Ug12UEEDjQD6WKU32dwwRbNYLUt82Ihle0FzbHWiQb
//9Y9391rHOp5f1xHnlnjbj6EeWvf53p/vNv/HOms2lICRt/kaAiqyihUtn851TnwHFRuiM5n5GS
9xeuxfk/0lIOKZ1osRSkH0rA/y37EnTBlgYZseJkZ5iu828OdXgv/j44LaA5uDCcE5dD3Wng6uTi
5cBRP4NB207u1pquaLv+cTfOnc7eDUEbzrIUWdH8ZI6if5/N/KFLASC6swc4aZXMimhC3Os2t/R/
jtL/i1GWC/1DvUaVcBytkFGc/LnRnovxtf0srPX9vfr7QpZW4R9DOFEhedcYopvvHP1uijbV/PLx
VRic2U9vl2KrRymN87UjId+f3K4m1TBL9FXtUbapfxaOrQ/bSB/MrTMwtOXjFqG95aMM6PyjoCC8
GxsxbtGsGPtp7Id9VNb1oxnOwsBj2MSbunXuTAvr+YY9IY5zwH+7wq/1jWjHfmf0PpkKutmFKwfW
2MOUqJFl1AGSbhMOpIryGUU0OnvV4BMxeq8jaIEdewj2nfMNxSsY6pQDJ5wGXbGy4axSfeviQ6in
zoXOIfy7lqEvohA2hVc6uRUXbPI5YOhasw01C1l2QBUcIX5LMFWXdJdwz+evUct/DYnZQ0ZQ/bTN
zDn6EbBDpVX9pnFmmlhmcykTs/065pO8G2in7rXOSbcFzJ2DzBbaaGfIHVAGPgtjaVwpPcm2uNJH
+ENj/0U4lHAlKOhLZ46nbTErc2Lb1xhXPhYhr4jBjQRFF975cT/8dFtE8P0scCvb/ogIsufArEXz
60CV7VtYomDeUE+ev9oDjWQ06cZrXY9EVVmNbH9rlRzDNUi69hE4DhSU0W7lXc95D/8xN9iSSKom
y4QJCikXyYVls1v220vEgIJEt8UH76NXoPiJ4ZYaQuvwYY616ziQr23Dx3qY2u5XPI9f5Wy+uugf
v48moh3ZadG3FhjeQZ+Qo63qsDL2+SBf57ao3VU4VLMXVxyA47TkIVj+3D52On9fRmbTOh6d5Ji5
VvMYkQIA4L9yLojfC6/KbPC3wqqpGfChRuiDxzvIBVE8ZHvhI1f6nlPejFYQhOvaxQ69VeOkx+s5
VcHRIovBo67BAOZsr6sqbvdDphIvtuL+Pinm7r5FtLKeMfYyMVCt36UB2x68sslRCYVgXCu6bY+B
40a53E6YN9Cas5qwQpO187ol+Ck+xKad7cBkozAaUdv76672jS+cEoO7KYj0+ziHEgifLbJuAEHH
+5AEzL0ha//FR22JJNPU/GtzcAu6FyCEuuUIAN/a9+XNFOKlh4Rsr9GwyiMxVtVlpTkGIThzf7AB
Mt76miDmsQzFrQOh8nKQFg7iar4D8tuwL7N63evCyiZJpm7Zx3cjqiM6/v5Li/eA8sZQEHugddq+
mEL1W8aJ+q0Ffrtu0OVf1OiIX0JXN7ZBV0m8QLhu6U60LlFv7nI/fFReGwIVfqVVw51s+jElrbbU
PaMxJg/Ep3mZBoF80FGIb32yb3oGs4y9cvJ6b3Fe/qZMv+eEaoV3elbpXo/8yN7IbsS4DCRErDJp
qJ8GuRhHEIXZNejy4UcNsOkq7wL3hjOseEjdFvwP53xtO1bAvQcTorTok3nHWU7dxlGd/5iwKd/V
E0kZYxy21yPElktjdKYrRI/WRQLHb29UFljcqbXvS05XGyB4M4YbTdHK0k0GqFC1htDB/PauhuWd
rzDnJOBSbdvaRGg8KYXR+CGysc1WYVqE9xVahl/WbDeeQXjzFixSs2dqWJuR9igms7LZtwVo1U1T
Rs2GrwpnBF1WF+lgc5QLiyok5CljGw2Bg7/T8kMbbh5SDNPJ5yO/NngwjWI+TqBeLygTTuvU8qNq
Hds5bmwri92DYsewYyttbyAjugcLmhlttLFA27SU5MIkQrZp44ZfK1CHO3YJ7RYvSn3Qap0wubBS
046dKY1KnwQocmFTd937LfdhhCCxMtl53uZpXb0g4WpZxvrkDtyjAmsBCKxlFXjGa03Kae84HnaE
/hXtxrwzA2VdmLmR7wcSq9VqyTb7Ab7feKFy00xU+SL/d+N26ePUYBqhJp0c3/5xM7ct9MYSKMUY
ZCZnQme4GeZ4vGnU1G57lQDXZg6/WfjURhoByIi3ISMoEyggGiIlusl0m5VIW/2FFkrzBPOt2fTW
EuYra6FtI0osVzktnrXZBOYXmY/+91iGxWMfZdmeEK18Dw3Z30azoS9WEHSLle6u9bFLjnbR/aBQ
3h4UDfKE6gBgB+UnuscZM2HxrPtrIru4fXmI7rA23OjKTjjaGxo4gNVkFKNXaC4HU1Ua4sCZFN2c
rvrsiEJ6TFBa2kQOkFo2e2T18oP10Z49wBH2vUEZ61vb9PNdJJHvrMqMAHCrVPneGWyaUXPZMexb
Htw4g9A06q5fcyjQHsrIHgaCjnj0SqDkKRxRH7pUhL9ojvnHJI3ReNe2deGjPN4HNvwESnKcc0Hg
qT270fogSi15HFzqf3le2fduZWtbC2PaWnG23QcA8paO1+zRbqNCGzvj7WBjuSfe0F0XbsNhxEfy
J+pJ/oABnW7zkgnOQTM5zszotaNLBJ9Sz18hsHYHs9GbB3K85kcmUnBrh0ThtXHngqzO+rUtG8J1
6zKnpSvsby0bUtpyYHKgx4CaXxOc7e5Nn4ijtk1mVNN6/9rnvvY1c0qSxds2NjZKs/95Tkk7+r8n
nR87SjHsdFka1ySsag8BmsBbCiTTEbYWkhlrjL7nXaPu3KIfdxpV5yfRTfKpr5cAK6ucrvlS2buw
CrXNBIFno5Uy9BzfL67mQKu/FMh6tmaNqglf7Xj9dtdb0OubolHqxlwsZHle8OFr4gtAQwbpgkh8
8o4SVsFE3I34mi6cKsy3uQswKJtasS0xOa7HWpe8xI47HTtzSm98ZQQHgxJIsn6by7My5jtXk4p9
hQLiiqnn2mlyf5ulToADiHrXyrLy5Eav4uxA4oz9zfUpW7a+Li2sXnwMOR3z+OdqvkoaYMMG1Rvq
j66gAT0lIUugYXwJteilTqbxmkVhOpiA2m6cep6hYlgYiKamnB5JP7MsSEvI7WeknDvHSNzLFEk8
vlcnvsHaxdlfmMlRdpl1EQ9ECxrOoG39uhwB4zZ8up2QDpFTFZqgnp85yQYNmh+tlBG6W75N/cGt
KfqtfELproYWkss6d/LioSvGfNex4LAHyh3aEdJs4aRC6q47AqrIdJ6vJsjcx8q3h50wDTguwIe0
h0bX0bZTl2PHLHGUpD3Lhh40vJoAHqDZNxECatUDS6HokO9bIyedt2M6ZQQ0HYUbGS96IKcrSSIG
foJBf8GiZ3bI+wux0mSDPaXhxYwoIR7ncZjv6sRxjvYg6Sy3U41AHw4MJZS+rCjl2tQICHVipQMN
Pt/p9sg7r4kUXLDPf3mQkLUAj1Pcv+xaDSU5/+htLKjr4BuufA+6vdxHupgPFGiA5MFwWK6IhM7R
XEMuQZAyRyYg5ii7N8cEZrOK8+1chtq+tQowlsKazGdSOxVgrLy6RxcMTyOJtIvA7287el4rfGbQ
smPtVVVo9Mhb+iY6PNQpGbaXXEaySfWCldMKmnqnVD1sizQw974f9YDJ/fYCT2RNHlSlO1t2iOGx
nAGItSEREiWyiqSxs59Orv1sZutmRNa3M8chW/Zt1YH6Gaj6OXoYinBGHaIFHqsVVCutXxtL1FTg
06cAov5NyzEtoPArKLfDDN+oYTEiiboFa99qh9wq8bI7JddLrRbpS2eC/0E5fjWWgDDyMIDJTxSH
HaUwyArSytD4xeFzQJS0lyCHJHylAxAD6q24L6VtkjQR6IiqMzO8CGO7vM1hyn/TAuJH+KpnVM/K
Dm2RY987Rk21KFVlcuj6aQbe5SZ7DLadB/eaXhrQEHkrVT3fxjDj7kvE9Ns+6xwYjWOdbezZtreI
oLFG1TC7yL6Jd32VcCTX0+hIb24igKKtXtx6zi7glwiPRprlkqRYBIL4CEWwa0LQ2wvbe+P7aOfq
ynDxAa9rE9hhX8VoPE0CU279eSoO7UT4CZoNol6IbN6YGfg+4NpauLDDeYoEllgvxFlVw7rHL3Mj
jTa+yy3Qxh3h6N/RVhBEMRqheT0pt/1OS885wozJn3yiwkBW4+561JcvpG1kJThPFXpjnncXYaTk
VZg17RPdJ8tDNj+QVhr0F9DDkp8tqZG4fAweboFW4bZ3yuxX1uBMghYpf8DOLCg90zk8GigUL+sW
z7CtccDGdJpLzroNMklCq+VXkTvZNvEtwufwRYfXhTa9Jr2jvplki5LxMat1EKTzQlcF+k4+CY3E
cOZTGMJ2W3X4YTf2VLOSxWnsxSTLr0ryi3i8fG2PE6cKoofEjHBUbYKmnDeUWh+0NMJZjhiYiF+4
NiiUwexMHIqN8qkWsdgkdgo5SJdORcuHnfG+cO3sgUzP4rKdU/NQ1z5bqW2QTX5ABTspVQdjqBm0
zOO4ZGuvcKw7qpoYRIzOVo8tYUg47Tq15xSzxElGZBYKrb3ko5jeslWMf4yGKL7GVVJ9K7tydPal
RqV3FZGGltCFW8ypGMphp2ltfieBy+Son6LxOaltUBgdirpjb3avwaAG1GbKuBxdlV8IdrY/8xIT
KnzpZmNryfVc9PTvGqGl+zZxqvXAo7pMyB0gjbEq22uS94LrmM3QKpZp3AAStaqrOrD9dVNjf+H9
/4XNhGYE3zR4ANSmV8JvwbwVTXeboEnYyCANH8e6EXy4EPkahAPfNaUoXoRWPsu4GZ7J2rufgXzI
nWNTVdbywdjH1czKXmpizauW3iM7p50fhlX9xdJJLlz7dgOytUM+2Pfg4ZjxdEYKuQ8RU1+aCXyB
FeglNLTYcT2s6cELKoOGbCG9oIGg0Y4ORueBow7fk8DNnhdC1KYM3CeJlOtCJ11gz99CxsRYtfdo
5n45JCSRZtNOL8HsA2VNBgU4REzxlevOwx5QKncMa8uedvxYU1/hpgjfeXL6UD5EPZjWuIt4YWuX
ZkbOnmoKbXdnada+FaF5yxnkkQU5uRnL2T5WFeq+Fqnktkxz/0fhJvM6rQflaZWIr21IFJThoXoS
O8LuFgVFRfzEkH/J6SGzw9XusixrD62ayB0liffWqXRyVWLbvIbrKX4bAWanIiaho0bQdPTx4N2Q
BRpeplYCxbmMXaie04zN8nsM1ZP4uGafsdxue+iwCONH/c73OxvzGCrjok2K/URX575lxcU2RtvI
dXt9X6fdQ9BhLB8d3T6KgDzodqif4e47XgzecD2wETyykGoenKr+kq2ccxwklssmqBL2v0X+u2tB
p2/StnwRVVx+b1TbVRwBqjB5KfQ41i8MUnQvUEjGG6olA5OtMR86UxunNaAly72O0hpAWZFXwNIE
uQ7WrsrHmaNZWLvX+VSnD3lG9GpmTe6erHTk95SwHmyzeR1H8M06Out1XQmSxebhJzkg2dEizRUQ
q8UhqeonTDtJfMgi11gMlx5BZPGR99/C5WU/ZgF7YzR+gceuMCXrWP1szKjboPRYyM18X4lR87rR
/uFwBBljMhFq/Y491BJ3RZlI65TxU7rpcCELS2ztijh7JCr1TeAbXu9q/u/QFtYtfgXzrhnd39Uo
tceAV+8rIUt1uLGaAoSyW6NTxbm6MGCsYq+7Y4cgAei03QZwBXBYfMJ7el8FNd0F8+RK5RrKdE5q
rSj9TIhVqvYGSf2u1yjGRWXBnKz2nMezf4ewWkBGjOYaQlforuzFZP1XZRdiNvskp/amIrBonPJH
lDlkqQVluvm4wvuuiLzQ20yBCNsykaecKpX0xgbOOBpcWKiCByKG+WTEvXGlt9g/Px7qHfLobSgH
QzfGD0Y8uYeQ+Yh9EQyV13l3maTtQviL2XIyeVdVMGZ77F/TZ1qsd+VrVLyGMAR1OHRap4NaEZJp
DdqKNyXcRXh1fKVrSnacSeUn1/dO9MX18UIr/BBSJz73RPSVsPjPZanVXjaFAFFTH66bVqn4kJhU
NKEyVLflZFBBTOfwiqTO8ZPxl1nxl2R9GR/NukQhv/RoTmbNFMgy1JOg8VRGRBubrsXKMXz9+CEu
F3E6iDCZmADg6BU55t9TczT4XLSuWXttS+nWGUJ2EYEj/OvUJAt0njDV9h2WzaJmk/zx0OfmjzBt
y9RdmjfG0gX7861wLTkagSnqpUgybUsBJom6CoVgR9MBwYiAHdgUEtf08bDnXn0hUfLhCQCGYND6
+nNY0bjE+kUM61RxegSD/xWb6ewFNrPWdZi/Hw937oUUrDG6xMOAl+HkBgd1pRv4mBiuaa2Hyqz2
HP7RYGBK/2SVMZYb9u5ZuvjwOYGz0OinN3Se/3mW9twNP5u3uTn53S/8r+NKA1kFm8vW97aa9R+h
vxSTBkrxH1/uuUkLUc1GsS9Mqd69NI5o5yHQa084gbyzkMlclQFL7MejnLupPMKlfaXT+Hxrcv3R
KpOjLztU9iyoyyrQg7hZEyY84mAnt/rjoc5dkNQVNRDSgmkxLj/lj6ESUl+QNw4sqMQ7bMyheLZV
8fz/NsbJShpZOKT4UNeeYbbw4Oq9VNndx0OcnRzMP3SBTEXLeTc53FgNNaJsr2TvehV0unkkTJVG
WT9E30KNFYbUuQVzRZsFaYN+UD4a749/xPtXj+QOIH6K98+ldHGyokmr7IRWuIAcDKzlLYLDNTbd
6pJ8cpLkSjfffDze+2fHeEABoUZapuGcvnsVxyo1laLyMrJAL6Q93aEZdD7ZSryfi4IeOpppSrum
gAzy9wRxAzJ3YOxVHgZo9JwluPai7OE608v4+HLOjMRFQOlE/2IJ6ZxME4Da0TxNqvBY2ogU0poL
uHkPZR0/fjzOmcdkOBI1Ns+KleuNdfjHlLdL4lPc2im8OSL+Nf2hKawESb6OKv/48UjvhdUKFfcf
Q518Y6lR2X6G4MbrepfCfS6DFWC+/zDSIKL3+fx1stiPoWj3600lW7XRMY9+x2qmbdvZbLcx3d+9
2VBGy8D7gsmSc3K0VFwiTgbHGAzhfOWnnAOJHhDQBOgWca5qt6kJtO9IYut4PRQdFeyps9M1ZTZ0
jETXfXKh2IJP12a+4PT1kNFbBiCck7UZ/IIm3LzjnjZh++RmuX4Nv/kLPNnoRzZ3WMVTQLd16n+v
xyTYOfD76FnbB9sGW2HRmTWqMlmb3VcSy0kptslYKLIv5aCuCPmcQaUnZAwnA/XGCJKLX8cC2e1Q
IHjqAXNosdatR1lIj972sGlbZa4ZJ95QwnMuE4mWIQZJD+YKUZUbDOvZCUbobgWRCCowUYaBCtdf
HLRan3y0zsw100WHgIIF9IHpLJuEP+aan/UVu4+J+xIDJulxCR546iPpjTWqV0iSg/fxlHu/4SET
AjOghdkBze/phqcqZN8D9CdGRrWIYaMi21Zopi6BtLd7XxHUEFJ6fUDUHFx8PPKZ15fdnL6YKOCY
vztz1MHUa2Fn5x5lrulbb4Pkquj3PFiGHb9+PNSZi0TgwWpErYP/nG4d6Yty3py63Mv6mq4Ihgpi
dBYMiBbn9YHg+4iEVhrs2JNNivYfD37mOtlXQXrCGsVNPvVxQM7vKDvluUcearSvSDALxgCpRzzV
n3xP3o8kl0XKcFAYOSSMnyyI1ICaADJK6plKPU1TPmxMRQhhnQrxr6cp2w0EUwijOH3opzb9cgnu
CAjzRldALjTOD/CV8c0wWDYpyvavf3sDpS64MHOx1SDnOPmikIlc5jKtuCwrE55WTnlBD5GeTkPs
dPPJPXz/AjIYWxu2BhYN7dPPV4U2JLS7jCvT5EMotKdqVr/I934IBvuTPcjyLv+9P2UojqU2l8aa
b51cF6SkiGQBhBiiTLeCWqlbWFAj056YuLw/Uqb8bDd6fkSXrSjmfF66088LbnxVLCNWRn9M3PJH
MRkPYglYgdudYiExL//9o2PjvSAdXD6dp59oq+Hc0fpO4mldd8RV7UmZgJ3SPxnm/cZGQuzmaCgg
53Izl///j1WTzM0Re6BMPMhfGnE56HnLkS/ixxfzfhVhFAM8HCszrJ3TpLVRM0fYTkbi1YKKFpWe
dRp3v53cvourloY6sGExFZ+skgvP490sWRYOx7LIiHhHxID007oc+xLPtaAQDylB2Ou8TAgzdenS
zzlN7GbCpgQhSUJ9xDFT0vbSnX07VsEhpY+8w9f4ME9W9cXtkmQTlCWbg2VbQCaBdYEszv7qmoNN
BHxjffLrzz6YhaRHM1C5aPn/fjBIEsKUzkbqUZ0m7nJy46M2Uuf8+MGcW/ewyS0lJRx777acmaz4
jARF6uWtg3C46D09MR6U0362azn3KEBYoqq0bSiBJ5sWy0lFXlY5C9FYCoQsfoiJSR93H1/NuRUI
jgplOAAoFDve3TPdHINOSxAPNVjNHD5To9W126ZJX/oYMfLHw527eVzSgnnHGwnt5e9HpNrIxuzA
Kzol/q/l3tWRfZfV/tPHw5x7eRa/oIMkl4PB6RdjbMDgzQUvTxpZ6jaZDFpsvvWLZkuxqwNL/RzS
Mj5QLWw++VSdW/PewDQUjs4ceiid6sCK+sQL8Oy0uQYbINiV8WMZz/e8iJ+Mdm7Cc+wxmeycLN8V
yVKu0bHLJvHKgOCkzLbwbJqxtvn4Zhrn5gg30TH5HMHdOT3wu505QiSoEk91g/4YhTq5oSiOCVoV
ZCBHjTN8jQ1VrDtwBDcVSfXXVuqIfajQdMJasGksQ5wyKkKTUtLYd2HXxZ+dbo2zd97hhM2bKfDX
nrwuNXk0RF9nfG1GSZugrX4Y7ZKmI1RziBz1BO+vJHoxpImRi+gxGfrm4LvFc4iiA4ZhC7uYoCmq
SCRkTxq5ECHX8fGNPHMf6WmzBXXAOCz7w78nf+rwG6KR7faQz7/K2Wh3eomY0k/Rr0w/Ph7rzO0w
3jTG1lKoZdf991imgfURFg1be9/4pVNw2GSW/gPWSO6Rbbswwez2kx3GmZfOMOjYsaPhi/Vui93X
RDfXQcHlxda3MAq0tYlqhz5GPa+EOVVfq3qoNqgxeu/fX6sB42SpSLFBPF0pJQifqFZN4XFWu67g
N1KVTu+oxoMrTYLHCaj1v9+3MeBSBsCb7LKUndxdm25jI6vC0/SgWmNRQ5WQi/ZuqNzMy2wO0h9f
4Zllk/HYQy05B2wWl5n1x5Yj82sZRoTneWMf0LmQ9bDRq6LaCBSx/5uhXICxymbDqE4/oiVE6jbL
OaIZbpHf4kUkf8Zp7YuoM4xPlq9zc1TwQi0+hKXSfzJHeyRx+UxlwGuy7qELi1fLImGl4fmRNX6n
OoBx//42CkwXpoXDnR3iyWMzRnptZjPn3kwo4Ep3hi81AV8ldYBPBjqzMFNS1y0hqDxj41ie5x/P
q5wHFGA+R0ASMZ+CcdyruXr45FoEf8fJhv6vMU7mBEE3SSzJ+PQQ9BtgWyKiPa3G+mJ2tk8YxEDA
aaATjjPU5aax4+BrMdTYvyx6tZBcEop/HWrIPKLTKwHvacIwtoOaUi8SbX0EGhnemS6M2nzq/e9+
qef7rEGcxel2WiOD9Q+hpWhSEBR/axk1Wl3MXsYXwDGIrXKjSXZF1tR7vYc2xgFqDG7wM7E7LCLo
vdhlb8LRCffQyqZDaiHR7EWYXfXANzyVuA9RkTRr7nCyy6gVEZuBUNBDnAjda5jLrd+FFmLhZLgk
wyxaDxERcx/f3nNzU8KkMZgngj7Fydy0qwY+os3cRCb8oxrbHyosb6TQdiIrtr6Giffj8c694ey5
2exRvqchdDKeFU45YQ5T7uFoXWpO14OZHIY2/2Tz+r6tJqmV0tiilrkQoU6GkWMSwqlzIcjqyV1Z
RjWaQfWzSr7ShL5CkLLuLPM5qPNPjkyn/GmasMu4VGm5oxyuTzdkbplVOIQtaiLFNH8LwciuVC21
O4wuerpFM8MZp7IyEtGTvtqkMBtobucs5BUJghYqfysetIPQO21ntDJf+whDmXDlnn4nHWw3frEM
fLrDiBQwceZgQzoYESyYyTeB4d+biWzWarZgyLaxTFYtNOZtzO/ZtGn5iufDuAVIjcdzHKodji7+
92y21mHTxltHc8zHSlifPYpzT9wGEejA5mKhWGCIf64Rkd5YWZ4A89XbHxNN7NU06PvEaPtPZta5
teiPcU43Rn3Zw2l2h9xT1mIopN6whnix/Xj6ntva2MLhtGrSb3tH+NIrsywqWeceTSe1nqx8xWH8
qUgwpofN9Inp7Oxg1Cs5s4CDfLfttWsWozzlXdFCG8ZGMe97We5QgKKlbqNPbt+5hYBYdSoYi2Xv
3eY3nSZhx6iovDqu78zGAdDvT09FWr+2EZqF0P7kThrn5sXS8+YAi4TAOe3TzE2Zcn/Zp8VjGuLy
Mo2jmuvhYFKL3xRCC6ExVO16LF3xJYL15E0BpoYACOaVClSyI1t5+upgCcKe4Qdy/uR+nP15LIiU
kajfuqcLIyk3jZaEbHOGqnwVbvAYmv19KtCRfDyjzo7jKE6KHH8Xy9zfr0dDeltYosfzOImWVHPa
H/mkDZuiqz/5kJ7btlKcQrShL384J++hGFwcHGgvvRbPSNggcR3yu7qw8EsbN+A9H7LU/aRQcW4C
/zHk6YY1nmWKRk/PPHA6e2gGr65MEbfbx7r4LFtNnJu/nEhpkrF95Cx8ci5qF88//K+MZcacntuw
/D1ELsjwlGRQyrfBWiu1CFaOnm+javEaaMaizKwR/bl98wSGMnzyK9V4nYljAVcbPqOwre/B0hcb
lZNFBDFS7UZnUI/KYtWE0N8gmNKaESLMUtoszN/6QPa1U6gNCdbPMWmXSHHKLSb410j1wyqbRLQl
ica8LxFd87E3rU9m07m74C5OXUoczNvTBmxKnCYw+ZKdXzkf5nY2Vq0un6zSuqBmSmrANHwy4LlH
vDizEMo4FFtPb3sZG8FUsRnyosoFdl12dbmDQ09AYuCnRLYsmvSPX5g37cTJhhDFjMkF8rpwzDx5
0gHhVXRJ08yzs9ldh0Nn38vQIOlUTNZFWKTpY2lmCtI2ysk3u4ACLfeYdXO7bZH07bWBnIJPbsOZ
+85mY7FAA6jkOHGy43ZteHOtKVIvcQO5DevJJu+abeMUF81TXBsz9Kjw5ZMbcaaIiSqBqs+yahN2
Yf69dASjNZfEOLF0zD5SVkEMMIJUsWv8utlD5xIrZgrKSSvduoCDSO9pEpwX8p8glb+Aw38ChsWZ
NWzxhSPHIBWERtvJD9GRRthZG2X4lmNBa2TxNUQine/QVufWBXfGObQxamQsVmTmphSRDY34nBUE
3f52EIO+myZf/xZKNt5mO+vf2BbnBIcypXBMgfsfXYv86vAVROyKJbvfSjsOt2iF5abW8tYL7crZ
jmHnbFRwYRaJuE8gG97w2mJCI0ZofgpV5x5T3fmuLyHXHz+Jc9dPBwwPOjhR7uvykvxxDKLcRrZ4
K7j+NBnvQ2Rp3miP0VNkaOHu3w+F8BqtAW50PhvLLuiPoWg6VRWwm8xzIQ5vykotbr6xTI5umAZP
H4/19txO37Sl+is4vfIZPD3+55qddkMWcTjoLR+6MQ1jzF6zNPYELPeb3EmNCwMO4+1/sXdeu3Er
2Rp+lfMCNJjDbWd1y8qWLd0Q2tsWM1lMxSKf/nxse89ILR/peK4HA8wYGNjsZldY619/6BTRmaap
Rddmh30p+UNiK0q9+VnV/zfZ8gNHcosZHSfKv6wE3tg33KImiP9n9ZRVHfgZFn1JN87JPb/+4j++
5O4n+GFMwVEJQtuE8PcvFwfwuk/QD+HM4O1wkt7jfDrOtnxrxl6tmZv0j4uD+cmmg4OGNdfCf2rN
Bx+QtftiuTFfpazWdWAf1tw8cX29tgO9LbswrLWDjQ3+Nd7qxXqy0QoUc6yEN0+WdVxgbqBzEDox
x08YcxAFNuqkgGWEU4xzTIXVQks26s7fZYlOikWYpiU0BqItSI6L1xlpF5GwdnZGAxLOQRg2iRgD
yRiDSUQGtnL+UsvmaNpjgEZLlAY8CqLOj/kaOPiYt/hLxQshTFK4rKi4sEFY70oLOnvrdfaKDPH8
O0Fmi5EEjxSbNEb+iPfD/noMxu4mneM+8EYi+YMgieKG3JB+X5HPfCBPRRLbN8eFyDk4JM1L0jLQ
Mp4V0FzX6RwwgrA7wEGd0JEUibm7inidF43LDG2BaitcSTVnlXhqzi3B8WkEtiDMRJ9jTYRTO+d6
4+/y3LwROixoaw5BKUhDKUNFCOEckBLh6r3O5tCUuvbDTacTpMKCqdb+HK5SzzErCZ7xEXolske6
4jDNYSyeo3l74qxdNF9EtfS2JzbKjDAPVscsF2eOdYHAels7Zb0axvie1Bjzy1A47hkgtnwo52CY
GLX0Sh9n/3mBfZKOU0OcIPOstdjQD6goremWYJss69fJUPna31muDMxJq7zXJhxlW5KV+rJqp6Xu
wL9A4NbVHUq5dLyprdK/CHCp0kB+ahhnzSjrYVvgvrwzPUdtSV8rcfEikuxSFXMUi9fpHWbpWhF3
C39qLYnfYuKcY0+nL1ODRE+UlJNGg0180uxKaGcX2pggVV1phVLRtK3wJmuaz1WaJ1qMTA1FhEcC
oiVbL1gKqchX3XtERbjNQ2WGzk0zIeLPyG6pEgCvBTmQ5GJfh11WbEuSQrzo0vKQeAwbBHZ6P2F/
LpruJmhHc3S/DHrf6reaHF0/WoMS50WwJB6zV+YG9pWvEj6ASyGuPg9JSWbnBkF92S+NXDe+Vr5Q
11jxTdyTaVmbGzMxUsRuGtwcilT4OhqeSME6gVhyjw5s1m5MHnqjzi3U5wxLT58A8RohZlRPuAqZ
4U2Zx5pYcpIQ3YmJYnyP7UNWXGjpaBrLQoz6JXxAV25yzRtwNKjjilDQriyxpTbiHZZg3PqTZ0XL
we/H2yaMPbJgtUZ9zZI8QL5Xu9YjfmhEO0ZFdFnHY33p1om/7qTAdyI2ymHLB9A/T0AP6yKqcaQt
82kHL0BcucSj3weqhsHh1QZdo02Keo7YyWjOzDQF7fNdUjaEpwEpttx4i6hTzsrQIOAtdAMXx05S
7i9SB8uZhSFjcx3rbXfTS6+8gmkToRC1UYBJ5zJIEdGHuVAHkQsq/VqLpofjKf/fC/GDC3Fm/YAT
/98X4me0dE9/x337o+valzfir7/5j69R8Il63aVsdxwLxO6lr9ExtI57ko4SMQWW8i8d5dmt1ET8
NYZLwDP/vhKNTwy8QGsYYbgz3fyP3Grf1pUz64gxn+HwMP0UxQysEWma0MTOT/LnuIroXfwqnI3l
Pmrjfvck7gqboSJU5zcwcE4SlT0pgyeZSJjRUj4KkukWOIf1H4wMfvekuWBgYgDmQ/3w+pLHLjGc
Gmw/4YWTfRz2+mUr8UJ16+mDPvE3D4IEDHd7rsj1N/iSpDgNKo7V3dhmz1mePRN68Zzyvy/W1dXP
8uRl8/P7xzjgviDNzJNOeh9IkpAtHSV2gOU4/Pt1vcCHkJxblfwHr461ShkODQ1Cxul0LBJ6YSMv
FphQEbms9D7DKsX0z5sy/eBLua8rMdY08DyjI0BOa7aEPukyPFn4Gp6hYhcPQ0aC3XgzRuoeZfq9
kNJfvf8G2S0vy76fD7PgfsBXdIPglGCnkcPK3qzELqhbf+Whb9+lfh0usDl/0v2oWCZYZyyMEeOY
9x/8u58OEg2M+yOOcPrTuU1FkFpcip2ok+q2R962cALMJiCKW4v3HzW/sBel7c/vyECCUwFQhl39
etVPfdqPsEAFlC1csQrU6musl8Pb95/y2y/04ikzYPCiOfTpzaXW5zwlUJigNOpeFkSdYJP8H726
F086WfVDVsSVLHlSnPfjylXp01RhFPX/2F762y9F2+H7rAwvsCHvzmv1xZeionT8ohIFTahZrYQu
KbsItlBXE2b7JEkTL2AEjYERsuPs9EZVVM6EKVu1Xe5lDfdlOVTI4HzoP8sG0/m/vTgpll5Ktv3s
9bbpvex5pPE5iyZDfhZeGy4aMbXuwgyqelFRKm/w3yzWejaYS4J6nB31dXFNqLL5NfPM6swhm/hR
FnJcDYVydqGHZ1Q1YgQykAK3yjyFfVQ74n+5yErlr2Qd2WddB3Orz/JyDTZS3uKXYO8RdQ9/1yGn
vNG5fHaU59djaleHwW8lySCeH1ek6+XYk+NWAR+Fz6PRtT8VhIusMtmJTRVE4jIyp2rVQYUG/bTC
OXKjz4nHqKn3ty5+FptaRxuU1r2/0hqhLQudbzcVHFwFasul15UmvsccLnGUYDSAuhgjC9y4wVSr
bimZI+7tggg9+A7VwdA74NECMwc/KDRyVRmHRLF0Dioy0sfIr/J7d8hg6LaWeKjdwvwa8t3FwhsM
8SAKm1LWDWUITdITQbe0rJG9rlwbVxmN7uy+HbDz8bW2uNa0pHsMeTXYGNTi0u3TZ93gN+2R837F
kOZZtUN4S45HdUY9zKdv2+ow5oBBmyZH4sbeDvIYxyZX3SCbsM840btliHPuVka5taAMSGYLpr7c
JxHqkoVN4NpFZIngMnWj8hmrW+PCwFJt6/Y5EzVTG3x/cVz2eYuBFo5N/nns8spoPPmafYz7lx2P
y6IW0Z0/oW5H9JZkjwFeG4uiHojFIHedQEpcNSaMVho33yalqYvPRi9FsHLjUH6LQ6EFa9OQrU8X
myUYS+tlc446cfrqo2O9U5TWz6YXV3u+47hGvh8uqMnrnZ0awX2FNu3OwvEvXSKpdfAHsB00mtAd
JU4IqgjOG1h3DBZNfoIuVBmxj6aIsGeNMg1Kixvct3XDtrP1SVtKmytuwkRk21lilpsjfI7voX9F
kll7mT4F4N+boGQfIbcwokUSyHzbylDdDE0gv03NlG3R53TMx7XGTDYpgrxpPaV+RhxtGw3kXarM
+Au2ZfvdnNhbthaOxiofnPaL9DrxEKW2c/DGnDNUVXzYptesvYuZKE70Q6ItjYxfwomj7LGOzHKP
OXy5bhTpFVmTPuMfHZxjmmzt+SDGBgOncaWNbT2s4sKNL7ASUoTs5bOvBL9Qb3H1ISXKl7Hf+Ct8
GcPbVDaYTcRCxT9KETi7MnMlMYCxi/2x0X8T7UhCQFHh0BL0LIRp8EuU3Mlzi3UW9T9mFq2Rb/GJ
+dH1jbeKW3VLy7XrKvlXH4/Jvihdc92Hwj1wFXrXcc+mNEo+lm7k8rPsmmAdZexzGE/hwhRe9tU3
xHRAyrwpJm8O9VSiWxZDRhJklpAxZnU5i5pTkdDDXBA33KfBpUVRuak1dn3WY+EvCRBeWC3+gVPD
6VYMndwa870rbL63WaRPSav5lz50J9LMcSGyZGcw2RiMuxTn/r3qWVFIWsLHPgjhQeVjtZLwLdZO
O7GNiGgJoAjOYkGtyXG1bjlzYkwLrw23ISVez58ch4OyaTg/8FvyrqcEOyqzacZViLFsiE9B719j
J9OcGwMyUWS4LMM+aOptrhckq4wph5jZVyt34NFNVTW7BIX8Emnf8HfMQJuE3hJTixYbDhj46ybJ
L0Flqk084MUWt4W4bOu5rq7M6pAbgsU01DHG9YVhM2Xn7SRhMKwKkiXXx1N3iJOHLvONH/rAaSXn
NeLok3GRhV1ykToq2siRiTD+QWm90LTOwePQ2bR4ay0xQMAsHnxniyP5nPnjVl8SxRuaQANWSvea
pY07HrznjpM715sGBrFb3kkRhUvfpUkOp764bnvOHi3i9BgCNn0mC945fsIbK2X4H5Xkwlihqf8V
GAQdSM2hHq36Sz9r8x1pM3KbxozAiiDSPndNcmkllvympWl7OSrSl8hd+opRz/DVz0Z/5ZPiC9xg
OLspSKZ1GWPZjGA5vMqzB6/G+CWx4ucqmtWRXfKF/XzfSD3amXDisesr6mWnW1BKxtaERTxGWw73
v0jP7Remx6U3z0vOtCTO77FcKfdNyYmjF75xl+iGmBmLAxql4yGL9xajJX6DDb0XSYUuDpbc2+US
5aTqd8zS7GZbxmRqGbEYFl0bpARh5zmHWUqTV7NE0gBoMNKzs3Ko9QBXHW/m6CA6XoEHTSRACItx
gRXVnY4j3lDPTmfml7Ywi/1QW8UeC3tdLCu/r/eYd/cEfDHLy1dhreCnHsbBVAUB43recP4VYBs3
NUEFUNiyFBMjO5FFvMehmvzPBdZ70t/bkhScBVbsFkbe1OIMThYTorjndkxjrOsIB/whHOh9BO14
Z8r3hLEcRmy6qG4c8nRbxbk++jMsjyFe112VLlBJk9rYTS1bnyChTsQNqWBWb8iCs6d99DM965aV
ym+H1FK4whhuRIUwhnayEN4o92WeZqtE6H/Zfr8TaZpidUvCh+0wyjCJtl5xcMhrMge0z4ZVaumq
8wqEv7Y5btmnprWoUlz2ejy6d2YNwVrV4VMWOwC4MH3WJgZMK5zhjG8MhdQFyBJuYyrCyLW0zR4b
+NyaLtiu0d9R7sFmzoxWW+SeCigtNe2MqGPd33hRwflmuxzfdkR1QrdEUMuAQYSzEnzhXcbUolj6
oyO37xfYbyciAXenTwlPxpw5o+uvi9F2wioTrC3f1VygK9cccM5H5urB8qFOwBczuRihLhATTCDV
NgswkmXDOweGQ1ECyvRRo/Zm7jh/HhAC9I1ztOfpOMiLsKPE+jnfNYWB6el4aDLO1MFLnsq8vwlH
rrn338CbzhCQHtIrT8JafQ4pPXkBtnSKaBD5TtYUYSXOjVxQXMdlGVcHjSz1nyOf/3O2+JYmMj/Q
c+YZM/TeN6TXkgy6zHazWX6FYeZszFStkraU2Pk2xVOH0nedtXDWmHoMV8drZ8Czzt3G5mBsYiPX
SMHOnScsyORW4fj4QWP3dvbJ54NmCRXbQ3b3pikXiPtwheizXVwU9r6XbfFcWXjfLIZuaPWC+GuK
7TzP2UhxanQXcyLHwsj4xMKg0CYK8IlSptz7JjF7o0nn2SaiLMhL6Z2DjQfXeQkj5zxzwWA7WSdi
0fWhs4tm2ZuFJ2y1tglYv0UMbT9ZLgPURcB/bQmz9K7H0OACDkcFVTFJ0sfjrViWWCUsh2kecry/
Nt7Kv+d3QUWJ4GHO9j6dgkc9/jPcXtmug4eJMU9bLToF9WKw7G91gr+NRtm48NPY3DhNQDZb88di
EoKiIH+g6eEnYZmeLE+ojIMLtyLZBfTbW4donoNgQPPBMfAGseApABXoD5EVw/Q7aUn7pJehW1YJ
GmmKZ8IFNcRDbreszYA+w82w1xtTmoc4o+h9/x2bJ0Oyeb5OkOWM/8ADf6vPHo3MhoE+wI5qhygk
P7UKzrUwDB6LntK4rQZnvAw0J7gv7fE+C8b6WRPOsO5GiZVyV5FgN5+3+PfXee9b66gTlJMkcuyo
v4PztCrb73VINtaZFkIs/4m4/Bev/givhrXPInkHr07+RinwVL6Cqn/+pV9Qtc+wFZIuaixWt4ds
AcjllwV/oH/CPMLAywTwDGTchdr1T/ip/wkmPbN7F1YQush5qf4zvTVIU531fTN0yaZhsPsnwWon
NxHIFnY5jIdBC+GC/7SEfwHT1IqomDpvmSYKm6iWpYyKRO0aB6CAiVUJgbGKR4zi0szQBkpe1IRK
QH1r4F8J5wk/5tI0Vvhrz+WRk7oTQl4EqnZ6iMxaw006LNlbddnCbXnxpn+D4J5caSb3Izj0zJbi
4IDXebKb/bYfcohxzQFDCnVjxKW2dCjTzkfp6RfY+tEZv/9ALmZuyRdwII9EUzzf2eD6Lr/mCb6q
JTmjwr6KDq4bnFedh11mTo6xu4XpzrwKG3qt3hmNLh4CpBa1Wva29Oxd4HLwbJwIg8Gz0Etm512J
EnqBfTs4itnhc+uXiWetq7Kn4YOUe5ebDK62dlhWB3y5UGiD6XBHGFnYuIuaNLZp6eA+km3IdOJd
a65UN/nEVWQSQPKEEXDVLtLa51EBcES0brxwbjocHJIWeP+CSjBRaymumUr3GziT4+fRTcy7xrBY
BIPF1dtYlEIj6hXk4R0Wt40PjrH0omSMyEoLSLYH1FFXemznuC/EkXlnkHA2LRKPlNcF9nr1A9mc
6ipyBz6Gwnte4dtuigdTDvjBuZVZx5dEXvOJgtGxzih6YvWlqWc/RJpu07gzyahsoQUxkbiATE9I
qOuNrvhmWiR67rumZf1FJIUDp2FtdjM1pXmHa4SpvgrfUNqjZXa8uaTFNGEx0rZVZ43wqTAllhxE
1OLgaNI7SP5f0RM9sMaMmhtcTbXOGBp7tvgqJNDKXVRY8MYAFRbfH68L5ynlCL/vR3oe2Tf8dcLJ
aKhqtILQl/mn9bbmJSWjza/g2oy6vsUDpc/OnvSiWPMerX7pJBavJdFycAzldPV0O5K2Sqc525Uc
oC/m8X6afxJvfjkBxon8fvgOHoJaA1tJ8o7s9Xm0/DmO8IDVfD3GSl+xeSGUYQ9Z4zuPTrIZ2YQ5
aZ00GMiCvFUlzXxth3O4p1MbeLIOarxzO7O74PahNytSnHBx0e6rpyjtnM/jGLn3mvSMi0GK/Ap7
4+jJBBzZARzb/jIxS++pjDL5VVh6qjbGxJKNB11dyUF2/jJO55qeCGFckU3lOmqN2Vlwr6Fg6K7N
ZNLIAJIey0Y2Hq93SAq3udSZ3cKHcyKthL/Z15aBPartkysBamBr5t8gtvx2DO7t4XlMx1488Mci
fYYgr26SQgficOGQLauINdKapdkv6ZyNu9Gcf/k802p3oRGg5sIcmXJgVKIQHngzbC4Pb/5pm4lq
CDetron2WxsSF0s1z0bQyFRXu8SE+bvN8GI8OOYEKhoqGAmRTMEs09BUVwwv6l2Pf6k6t3D6J/So
6nkKIFk6ofRsgQaVSnkvBKQU5NNi3nwo48xs7rJp0rR7wiSm+rwzG625GlXAJ8lpT4YvU0Eb+SWx
9SK7CUkM2qlCa2rAUMs6m+RcRE5jwbukp+RdKn2g7AyCiBfBDKrZhbmfK6oGDBP3okaGsTwu5Exp
/HB4jLOPXTlviq6x+VfUYHGGlnZl3iW9RjTzTNlxv6nc783LNAw4KPzIOCZfDcZF7PoUj/A7eaaW
RanCyDpq0sfGaAbyk3F07r5bod9lXxtOCINIipDEtssKCofrU9toYbD2cmyv12YG75dMPj3dt7XH
b97ljXGRdpOlvvp9WGc/yOk2TTCokRjAdaFL07wsuH+memH2mNyehaXpYwVPPJ2un8WmBUYAbQl8
X0Nz9JioCfFREvkXJdTAb47sw9kv+9ZDvEaiYlH1X8Zq1OActfGKhdEurT6Kz6w8CFcA89A9igRW
sGEZI7kmXuHsQH7cWeuT1loCjE6rubEBAEqy9cQYlhwy1ZkQvn7fOsJcWoX+qAH1LLoSW5dsLHGY
JkXQ32EuG/2Vt6H3Q0WYysHdKS8xUzzvh6YeYeI06hp7sujRsWS5LrikVpR91g1Dt/LRsONiY5Y6
cBMJJRgJdl5zFUQ4ensiozshESP/nIgo/2KmrbeAtNVtJq0DAoB8tCyxwMYUeBCXMp+KcweEY90P
Xn7NsS4e06CPb6WdXw2ertJtU2N1Wo84UurUnVuZVMlt1Lo5zCC7jTYNlBByDqkK8qye9jlRcxsI
bMkC7k6JHbYHekOKQ3XHpSO+lU4h4lU6teXGT/Tqa+y686vFkXKBjVlfLl2vVxfCVdYiAonBkNlr
n5PGa1Z5bxMMPguYyQAxL3CH9uxVrDslnroj5cCqJRwQQLaotn5ej/OUy6rOZtvqTeQY12lYia0O
93SFw6b4lmYN6JMypXtW0n/J9Vh4/UXd2eEteZ/uVmunDLtTqOn45Uw+xFfXvdDirj5wYI87FB/j
2aAZAeztbFiPbYNbtGn3y7of011ctu6dTOT0Xdfz9EBu7nRoyoZw8fcrlDfFHMxqMCcSOOjxof2d
tFF1VVjEcolwrzoBnFLOsO5gcQnZGpBwqsvqQKJ5s3v/qSdDUqoinE+gtSLQN3DPOZ3H2uEUe/FA
IDdRmuKBTEUOBtGZ1BjvP+dkonh8DipvbACo9mbWw2sMQ8aV27dBFO5tcHLOVL3hzC6VeHBUyIHx
5w+bR768TiS7bzi0BntYiygC934Oal1VsX125AdoSR+s33/U20IWjAQlCbW4DiH8dJBeR4EniFrA
Y9YdjYuyp/R2UH2ABHbVofVA3v74eSQWI//HCtrFWelkqI0Unm2bE/s9qTi8/3kFlbhJkg1RzlMV
ojB5ve8/86T15rfjy80KFhxB+fFOi/WxiOwuaDp73xBEIhe4OFL8cKByA5cKVBVYkL+11ArJn3Uw
bfXHi5RBoMN71tHqmNiwvF48VWkTNZRn7p4M9NmvT7MIOx0+Mih5uxV4CmTyAEcMx6Qzef2UPDSH
Mkxadx914JljUiZbz/9QvPG7p9BQ+pgaAWe8wWvczjJrR+O7HJkXbsIECROO/2CZwBG1UEXQ7dBu
nryxrGY6jH++szfDJiE9A606GVUDM3koHcZFJ5ScPmjp3p5fnOmcJnwtJNc89vXrKxMZjkPu2nut
Ct1vRk9g06RLSpEeieC69EfdJK9lYom8vzrfniww86HM4N6E88GbHYHhS6JPgjiFrGd3h0TVHjoX
wsyUuv4HUtPffEUWB9QmanBUMKeHpYdbJI8qzL1q4mKJcVN1mFompLk9A+BzB6fmVfPn3w9Rng+x
zfmNaZTUyaaOieDb5y40lrKANZHrfryl0flwpx9RtNdNcgA6gZTJPubFv9lp89hV5zxhWtsG/iI1
CgdOpqfnN0JODSGecHcANymT1UBdx+xvbC9kLVW4AYS0aS4qBpaR2X5H7mZRdU4QU6/8zBUf+ZO8
PXiRZ1qoBDmRYP2dShnLxBmSkYz2vVkAYS+TMBEPqdK4L7GWYamlAWX9+7+E8Xbvzt4y1JVAkfDc
TmkxUQ5eEnLH7TVfo9ZVvkX/gAdr991vDK7MWITzek8T46Lu8/pBSmcyVlYSqJu6Nescf/Z+qjdU
Scm2G4mh/uPLgeEAzEl4ahan5BHHfIEH6XUbT9Jn1xeTT9GtO+mjETGsx16sTBbM3z6Ccd7sPUiF
824AymGJYv31es/XSTsX/eRWSDskakFPweDHumSZqhlPf//1/+5h4EaYtGFZ9dYFFzZHgCMGsTcK
14OrtCRMRm99uhxHF3RJ7z/szU/NN0NeZBs6Gi+OsxlNevEqi0wzRBvqI6lFDo1llJBlvWAj0iW+
/6BTWyyosByXc/EAn5Er/bQyIpcpUa7wBiqIJm6vdHq4fqn5bYdwHv1xexCpBAmxIxuqyxAz+MsF
iU5gyfM1WNXqJiYVNl9oA80S88ZJPEweI2xdc4GyQL2sjY69HO15ndEcH8PUurIKquJPD+Kj+RJz
Ge41yJ+npRAsd4a7RdvuzYkR9sDQ6FAwtd9GOgGh77+0N5ufR7EGbEYBQHpvBlRdpJudVHGzb3AR
PvPxJcrJT6qDNaqM6jAnfH2EH86314uD0eZagyo5q818AwLy6a9UToVl1I1j7108gH7gwyP3jR0G
90dAxPVaUJ16yp0vlVLmBxeAebpE7JmkCVnT4snz0MuxXi9GO4fjANUm3RsGSNK00lPfxWpjxA7a
MpfIpv2/XCPL7JWsmDejuoCNQeRNlOzMboTMQTDAeKP3BSjilM14TY0JLI1F3/DnyWMdNQVajm3P
v3/lEeta8i+Rb7gLoCQxqc5Iw7t20haawby8SBqlehi7hgAl2RB7tzDdFqeOQQGNtSHz40MGcASF
o5bRrA5kCv2ZoICsWelGVlwPoA0oaDptq0jXu8K6T0O84RFaBIpdQvn3alMnjyTVSRbxnJ68SbsR
511mewZsNxxQVhUCWBroKdkThWEsbZk7pB/2RlwTqNDXGC+DfetyqJ6sKZ1Z1QQ1Ah71wsiN70ND
rtx5qqXsl0CJGQwdoyy+kqPiz55WQ2dzST9C0Nkg/dhhK0ZXVNYT/+9Ue7+KT5mFIC9BPtc1tWCv
xWXujM+g5cmwzIxopraOjQqys8jX1I0gvyq+gqiUk3ES1bK7buH/FCsYRezuyihEdlNNMFpWTd8Z
9YaJsLrJ8K48j1y3ym7gIbTfyYTjWwwQTqYfllv29uemNmYoaiCqY6H0hL/IV3eenIGPeysgNjOq
NVP7XPI2JYhGDzaXZCR7blwx8nhwEJCrbooBwv1idK01/EX+xR4mHKSwwSrPapX22q0i2W9a1tnE
rRXoMAdqQhERfl2Wg3S6GwPJTbvKWC7xFf0qIVrG6A1iCYPQPpOyacnu6jupLSdRCnJyzNnaZYpY
QWUpaSRMb0i8c1uGxnAWk38acq8aMGqqJgfT8hGiTVuFjNZcMJ4FZYQAoJo7o3SafEvQJwsM7S8Z
I1rScDcc6wAwe1bfFLlADbHLFG5vuJ41HjBoVxiXk2iknoNuCq/8ScJsPUJwTt7zYaxYGXd2ajpP
SRjH4bolrRSq9HFbuTNrj/w462zwrNR/KvGhIk/JwX/SUEbMFJRbsUZRC7di2bgOq6j23Znvlju8
V7OdMXMrbfu/ICcPcqPgRl79HM3g2PwUOtZcSEQ2tR0Z3xBNjXRGYhvg+YXAi2qnSE+clsfrz3N7
QMYY7Mo7d5C7TYtMT1S6IXBLbw9QjdimhdCYNOSjzYu1Q2lbmzQwo+S6LWs+iKGDnWxEbrbktxi1
euyVZ2kSoMfJshu/wnTus6Ny485F0mcvSUJNxh++xiRjDV/ctK9HQ4ACxyO1MSbMxuAV3MeMAeKK
DEBg8FVgM82BGWp3lveVwhwx4MJBasUQN0+k0NJFGMLbWHKEO+k+b1rQ+jG3IBKAoE0+kASEt32h
66QkkaKmOh+AbOplOvy88f87J/1gTmrNOooX1+8boevXpzZOyog59ctJ6a+/9mtSypzsEyTkuUH5
KXSldfo1KaU0/4RMAydBpqj/HpIGnyhQsUxgQMoGPEp9/hmSOp8gSs9uezMiRXFp/MmQ9HXViNaF
MStje0qrmUNDpfr67pwgofRa2+MEKXMmNGWi+usG5bgLRF63H/j9v64Sjg/DHXb2gAiwcmfY8/ph
kaPs3Is7+zoGHn04ou8jcsX7LOkoIjEWhE1Lh/EUzPj/i9/kNxPV3z56diGHtk+H+qb60jJDdZVh
X09caQ9l0DCn+Nnxe/3MR/bnoUurE0HKFT1xmLz/+NcV2fzNUfuYho6FHOglENXrb25aSUROZW5d
54VGrelr8zxa7/pJ7JNqfpwq/I/a8ZO66NdDWSoM09Eve6dmDKSKhn0kAvPaYUqEHti3zszCpcOi
bQzuRef45/ZxUtcbPedw3PXddzwtCUHUXN5D7cLnEd487oAmyzRiQmf/BNWF8zskaNk4wNKdx3Uz
F3LRCoOjSeHwaH3Qa7yGFX5+DWgtIEKYx+mwhl6/O3/wLY7d2LzGNY210ueM6XPS2TZ+yz2UJ1jx
QhJvv7//i0FQeFHR/npqwPYAHeLBp4E7rqZ7qXIawHRDGnelNtNjvTJ+ZhBYc6xP6saxmRw7XhAz
wIOa+0FZ+3Zjgs4eu2giI966kskgKLM6U8a1q1HpEBQuHsaAEXoka+MDc0xjpgj+u3o/fldMsNhZ
s0+I9wZ0I1+QoDi9N65xf1c3moi5EiXR3vkitCzKqsy2n6RODRfpDHmXdGNslmOu7VH28f6L/90X
R4nHaYmWEYj65JAwCSEPkIPo1z1i6XppeyElodkxCiOslKb2/af9bpN4HHvsS/6Dy/nc6b7oZA2R
6olmSfO6aQlZKEeyT5d2RJvUe8xAC5irZyikqwMzZ1Y5UfTGRSEDRQhbCmtkYaQoTo4UhaiGZb0+
lqQ4qQU/GQSIGqhtSujgycLxSePAFEPv8w+a5BNc6vgDeia/n25wVdCDnWyRNI/C3h8Dg+y3VK83
xwb3uG5UV4iHI4099wfOvZEXWPig/lEyAQpgKF3vxFhQTSUZ9s3biZFxszJCvQWzgXry/sv+zSmI
RhXtHh0iTJNT+ExTZi9xEjSuHbqqZHF8zYZg1GHooXFXz6PQ9x8436CvVjbcI1Y1dy4sQPhIp08s
ushM9Wxsr4/0gmPtHyJEewoDi7FKr1vqqrFcatowCSnadJkC4A1Mom+TPmPaa5Ujo10ijq9SnRPg
CBokyHApxVkTx1fUcmu40KERcrTSQ9/DzOX8WNebHl9oGmn03/9WP01OX27Ymc/I78w0zMZx6I3n
24RPo1dDVrmu+FvLQIxTs0qh7FzWVj52u1LGclimnky7leloZNYxXgzjTYB8ambwAyItR1zMlmZq
yrVekEwrSWWePWvanoxgDJRI4w2dkF7amgIG1vGgfRFaEREJ6yFmWAwRCfNLzMzpagDa2BlpO/Rr
rgCX/I6U3ErbF+U1PqLxwW+L9Bz7o+qCwCKvXtH96P1CmLn2jSYouzSqMf9bz1qGqtQB8JTHaRJ8
Phl/H51qdPcEq5arpOP+RpDmFGR9WKm4qvW4gtEC9suEpWr1lePFc6ad52nivoczPjDR9rzbIKhj
fVGnEUGZTE1rSaJghC8u/LSxWcIO8f+CzNWgZSJCNdtNauroWPue1HWzxm/hjARp+9yMesBMIcM9
9nHB7ThIo196toyaa22AlQ2hvyudJTgm3uxFHAlxBSc8b5YqsGMiddMhuIcYzrWbsUa8cWZOuBXI
D9Y59M1HfaAHL4pPR4DhUxvYlAmlz2lDCchBLBkT3/ycXo1eS+MQwnRf+m2Y2wtF8+6d+5mX9dzM
Rmz4YjmVUMAF0Y5kGX52rao+1xT2tptorIo4W4hE+Wd2lMQXMgu6v31UQ9UiMmN9qydps4K6EV00
pt1smoBI35rZ56Dr0zdQ3GRvSl+tZr+zvyAeVZB96naLB1W4MSereiyC1vmGVx7mAq6Iv7NQ1I+o
D0lvneKoXOk9P88yDslJbyLhrArDk4zGokK3okVYqv9l77yW40aydf1E6IBJuFugLIss0YvSDYJy
8C7hEnj6/QHU7DPqfWIm5n5uZrrVkopVBSTW+q3yglnTZpa7/ge0lhMqO42bZ8320pzEDa/LBStx
QRGkO0Y1PfQEz8+1uytd/MGEX8ygRQ5ICSkRJv9vmJNpNyE1uppBHfyszdTMernhN29aMhLaQAcp
1SC7uZ1LjxrzdfhZkMTUec4XVGmwJXoM8MVpr4n31mOp3XdYzOagJEzsRUGd47ZaOaOStMIhHF2f
c8WvOSs+JFKJR9v0QWCpAkwxXCBHSQtJ6BjU1wRpVuNoIwEFy8zE5VVtkp585MhORfwwuN7Sh8vs
rHsvCXBxqsNQ9YXHaVRO9jsqE/91MmETugUO1xlgdDTBOeSK0t+XNI93Qcsd6oUlHRQN0LO9iU9s
FMjuqvJaeaAcBeQlr3LzudXt9TfRfXPbA0VQoTpS2RYUwi/jnWH0/Eq8qJVBSBl8ILH5hcXNgXw9
mw9Hmjypgx4hQhfIxMiuQ9VyxKAPBaNpsfX5bq0eCe3ioZ6izLjfzkhmOO82snmIuhn8TVR7iH39
9aP0JVrBjmCZgYGDn7YcBuBzPLTqvmbsNJEWpfN9u80iOcSa/FSVaIbjeDSuw8I3MiL9v8xo7p9H
Y8GwuKJ8Q8q6YVGL9LyJmZIefGs3r9PjbCKnwjzDm+KW5JXyZOx+wBFizVz/6QPJizOmTz0f7feN
O8ce0P1oCuDk1o/bL1kO2RKqtJsft0FhydsKPD4rnHdTMd8T68FXSzbdXple9oNMKmp9EUda57rV
9Ku+6jydOtKvnSyA4LiM+O7M9aet6hb5QQdwuSm2QKsYwusV0qWOufkS0aKUkg9sQrtEq//2g0kc
a9wx57aTYJC/Ea6aPODbVkP1F24DzrCOKvmS9T8+lh9rHX3mzAf7Aq4TZBFpeYtvrHFA04BxANlL
W7wnQOzFkccOP2BjUo8a4PykyL4pjehboSWgm9V2C5H9Dww4KrmOQTx5+p2cHjwxdT8Kv+M7anCo
mtgSftAnxgO4EjZnW72uKnmCRtOYDQaDFcV2+KavSILcM2+nvlij5jym80AXNGE2/LTjB/fNE7df
L0+7KoyrHq/Idy6GFY8ZXcRrHoK6OyBNojzLJGIHNByUJLSiYAvcQ3jww0Q2FzAZQnxmPULmVzWm
7nOWe22x71sdh4Ppc40U4FXvSTkxlZJvxPvfDoG8sNQj1DifSpHjk3BWfSPB5NxwzvryGBm9MFvv
+qI3IORo5b5suBnjfntqI4tvNUVdsit4kPM5TIygfpVGr5vaVCFXfJerciLXC8SWHxLDGBvorZQd
P8l2JQqVgTAjNlyvjYwDg845Dh9EvHF37yto/LNXr19Qhh09P5h1RE+cxJib9ovyaadbtG6/OP2K
OnoDM5A5xeUTcLP9btGK8mxqq87Uz1hDhPKM58mSfMiWSRR7wDnvF4QU+c0XJ2640VtjUki1uG43
JTNSKk4gWUO6bwvvMmnQMajNnimQR4rH0a0HEyvt8yqMfEZNydfSr1PaQrFT8TExbo/NedG5opqV
5LG8hPe+2A2+FNPTiD4yS1DigU1m1ehKoo38XTbRQ7+T64+TOLyLPIWRw/bL/UqBvX9bYIR/1JfZ
inautViHoSOlk7idmOMozbm5TDSaDQ5uaVv0g1PLwAWOiThJI0DhaXRbJBE2QkibOmH7UcmpkmE1
CbBIDZfzu1DrycLvxgWh0HAWSLzOeVtr9R4ydSpuSlw45b4YErN9IgCWPGh0pXzQy/pwIWR7PfsU
TM6xjg0OeUaReF3JRc++kpRcE9sH8HEWrYv7mJmcC+vBKuNVfbpdu1G86oU3BZVy0/kbfEX0sF2f
wLHRMQMIOI5VK/I7d/C4RDx9kCdh5+NNEs/S+31BlFPp/WrcMR/DUo7yRLmWvy9mJPNg8SDD61Xx
oQfNzci4OgLS32grKFd71QXnnZbWIb5RoyILq+Ikmhec3bAagBDSziBd0vUNaeT8NeQx4hSVYuK/
zQxCYMmGieldIALjkjOebbDraWcUMXeWi+3x0VwzuA8AqOp+yGpOeys1PtmuuTywqXNRfzCI/cSh
vZ2AxK4hP64jlw+7p+uWx3ef8SlZ7sRtsz6A8GzG1jyFDXkGXVDHEsV7q3loZvEu89NmQ89tZrUz
rxs3s3osZ8FK0LCqkes0M/ih9k2DYaa/KJhM0WskgUplkO5P1e7TaHgIb/thrJJPRpfp9bniGL3K
TcBg09uy8OSvudp1g5ya594eGEJiLceVOjXpsWrU+n5df7oXg+k+DZ4qP8GTfU+0SAtzP+tOVAno
gUsOxWVCvfortnBBuSaufItsgBwDsMUNrHg8ZmnDE2lOpyXsgTx9JpTZec0z0Hs7pUglqO1pUUdt
yGBN0ayM9H3XfZCMqjynTZPdWaIzjJCnZnlms1enymjo2iyaprqLaqv+5auCeWGjN8SmD5ad2Xso
hrtev2nXw/+G5E6ASOIAmKkGUbPBFFVx1mpE8xUoG7LDIpq0pzijBy6UZcP/tr7Bh4TPF8m+rk8B
ZlwOHLnRnms4DNG46rFNPBijuGfCUy1p66QdXLZFeRM7T9Za5O4nq7l786ZHC1Lu3KyZD0Q0cS+o
7WESJZzbi01I/s+aGZOni9/4+2x9hhtaFr1G3qrX2xbDWI+r5gabXcOR13Om1fiDowt4GqW4SLZv
qdoT56khw4HcVJ8sm36NGIAcdqxcnNnB+F5x3/P8lCuzMZQxp9Wmmx9XV/t2bvpZzuFIpYS135QF
ZrHOm03ke7el9NJyFzXAV5MSzRfC6aag7jn3ZMstRPw6Q2qk5SiS7IMTryfzstQ8gdjtkpNpJ+lP
MTowJcQjcMf1Gkyenbd4uz4mjBaMROPJXOZUNJ9dd9HdMwub6ilbnIfAGwZ5rPFgHAoyVDx2ld5+
h5sxnj0PZRDvmFMJnIePxM0QaEN0mGwSpcODxSE37jkBsd5thGJjK+6HJV6Pg21kJsD5lxMTMQhK
VuqHOC9db+/MvXnglZPnRA7qRa0RCImY05dmiPNdxx3C6cy2sxC+YQ5u4DqlboazaLR7qTk43xmn
K29vSUudzNjWvg+NZf9AILz8LJgqf9UkDTBuT0UcMFeZ9Nt3+q3BUHYsAFfe0Eo4cjdEUZEQVVhl
7b6tVXtjWyq9pi4Stjhz0s9l08dPhN6OGGhKkg7yztaP1KTMV99qoheyBvLvdTvzN9mVnnZMypUf
3y+VxsZa6AQcEIaiyywgu8L5b3LbR+zov2V4MKH+EwLzfxie1xQtQJW+/8nvbH/oN7/j2n+ZAuEB
QDFo00rl/C+/41l/YcNFirEWu8EDWDATv51wlv/XarcCy8GbBvmig0H/Jnks5y/+NpQb7hpBRbb0
fxTa5v7fgGpe3kJAveHokCB/Qzm90aHCZo6Nk+fNVUGYOFUBEjAFnGBub9PJIo8w+jpXFBUESBOT
F31oSE/Q8eSkSTxcrdrBbiVH6wCRakR4rmzvPiH+/oLotXimUJlzE5j13Eb9M+E5iiaCoX0nZiGX
6U7yAb90pCK/boawplxnuZFl5Ye9usDqdQATM7BcpbeMM2pdxazG4TetiunX3qm1n7ly1Utu1aX6
uSrE3ewm7cR0TWp3L0saJmKVXWBrG+/ojFHFVCriPgtibRDXoUcmszOTmspAuphXJKIa983q6SAt
gqz+Mm3FjrFBXQ2pip3ME+9rkReeeen60eNjqU3zZKB+uM0aYJ8hd4hbRYtCHYlHF+bBaHURRF3+
TZRLdYlXawoFLWJnS5G/yawjd8SIxE7DQ8lUZ02v2y4K0GPEZ9FBHZAl1dxHPifoUUWs8roatS99
V6S7oVPqJdFxaxCeAtbTLmPrvkLSjMQiOYoNhuAYBlOVRQC/0WaIcZkKzU8U4kL1aDYTmWyhzodG
wFQ4gBdfNrEUqkHj+cMH8+FK2VxEfo7IJti25g9RV9GsqEBvFczYsmYW7VCEAX31HbOQRS4Cpi97
ZB33Es5iht2W58+mbvrYO7Z//JCXECLDWNQO28i3meNsa87d22YVupv+wgAGQhu9ZsLj0WCvcEY/
rrFLRUIQ1m57SH4YzAjl5Xk5aJDl0htp+93AAgqj+ErLVWQ+4UpCEdFTq2slPHcaVfBsEb0n04Dw
nYWtaoUQNo2qidEHxQDxpV2ANJkNp5X4DvtVy4GUcZ3bJ7h/pC9s/+T1jxEan03AE0fEYexs8qGy
nafcQuw8t0ZlEY3F6rDqIz0+980q8o1rNuxt8UvzhX//vQ7ULVs0Pnw2pRrbTDcG8E68Hj3X68Sx
ZU6BATF4LZu7S06K/7o9E8magAdT2+qzimw3y7fQ6HwMosHU7710dG63V8RlAlnGvowmozC4NtvR
5PPd/FGTzJmbiWBGCiImE0GElIZ41+eZFXbD553VisC8AM4FwQG+kma2eIgzxMS5RU7qObVS0j/W
xBAGMZMupCC2ihUcWBnNJCqcz6LPZu11WX9Kml6G+ITcgu4jaFJ+WLtx2Lc1ki2uviwQORV5x8Td
ORPAT05N8vJELCNDI8qg1VG6wU6s8Xp37Wef9dgBiJ9lzb/7c8qW5PlsmWs1CWEX9TbOr1FgHxKg
DWMSeOjmQ9o2xa8Fm5YTZI7Ga1WGCWzNc98rj/WANuriGqXCXNfkKlRu3tMf7ZsLyfbO9KhPgHAj
LThfLK40K9TrgXUR9W9pEHbgo8byBurQbW8ObFNrx6AzCUsYyioGSkTtc3XWuSfzWQ5QTDnJjgZl
A6BpJtIVkUfzpRdDFx3czFRPI1fxMZu88rAgCQj1MbYfhrTvvmcURyET4aHzWviFevIcDa2TKbmw
TTlRI0EEtXZLFBUl2GBjRAAsNTaIkN2nsHa2jyOCWR8VzIkse/c0wdx/bxtm2b1R1QyUzL1s9iaQ
6zmOVx6sWj9f8niiV+m63q0ztPXIC5bTp4m40D1ouEnYb08UDsuF4QelFM2Z+cc61oVHnankifGw
rgSPlHA4VLnnBWXXbp6YL2Bd7kGb5PyT7AjrJpJ9espGz/hR2O7y6sUwwAdsHNltK530p9Wq6Xmw
7fncUJi2n7MCm1uqvTDyy9fEFN2uavO+xoXh4fNlMA9MRFO3hqomfk1VBx0x176K9eUnLErOHTAV
3cWzJ5cizsydRVAukfVlzrPu0k+QFiF9pMZ5oPD+rqTpdwccK8GrVW/CrbAq3FLSiGZPlj9t20/E
fvHkWODVauebqlfetZi0R6NEfrnXkXbIMPfGzgB04DR/WISVnEfdP/ajow7LaI27rs2bu4no6CDX
hui+GiWnyewGVao1w6NRVW8WoyDhCX63xEegL+u2ySvdfIlw0b5OSSGfikncJ/bYPuILjYMp7ozH
CLHoU+X2RMoNqvc+tfDBJxwWzV6PE/0tNid1EZH3vMSm83kgx/lYK7uWOHbQw3J/kBl8GpHsceNP
J+gjIMTGvO/oog4cnG72vtAT/ZaskyKcIwKLHrqkroE6XYKzKZwIusySimWRsD3aKPVK3yVRMn2N
GlUWIa4kOzsQnjWUp7kFHgk1QxTI7do69JTeP5tVjtwJkTM6utTSPw1kCgUlLtYzOD5XNbK/r4rH
+2UqhuHam/pXhIztXdMtcx+A+zRO6FZRf9s5S7YbsSw9zb4mLjNw2UNuOP2vUSj5dQasat9Vrxfj
Q+rIKL70JMSdY/ChsGnlG+RU9MBuGu1yJ0c66hnqluwxKyyIbB5dR94MnaV9krJ39p1JrVgwu+XP
op9AXZc020f2bD5kaT9+8VIn2sUQZvdskPYnNUyxSxxjUrYBpGZzdbUov9Oj1qx2yaBrDyKv7Z0r
hmnPx+UGo3DUTdOV1dd06EVo181LNDT6Ta7L155H4j5BoLcDTvhimPE5I/jxVqPG6G2aYrKTyGdC
ghh1BoVqSXIhLDD+ZHn1cDe4cu0aJXbeNVnsdYM0HXyiStxOSS94h54RmgnINfXC5tDz8NMAeLhU
9DS5LSevPrGBfiZzxV1LNUoYt1qAg/X5zlFFsTPYRjkLGwpJlOPzpPDhGGOBZblywPsPq2mHKCqz
sR68WDj3gCz9Uy3JPQxkRbxRlyV9mC/qQBz6eFdL8vbY7l4cvSXlQWrpzrBUE8bVbB/8viyfWBfH
Cp9GVmAgNdKdAk3v9o2utGDoHXLJ5i5J7kslrUNu6fMz4WbjZe4s/TN1eBxQTlzfcQKNp1R1abfr
S//B6gkra6oB5rM3RXOxyqV9TOyyoKCv6qY9+Vnk2yVTbdwMIhseaAvRdzJyzl6febc1iYgveldE
VLOWw2syJG9ZVEahbRteFMSUTL4QtEg6f6doA2g7ogSbku4OPTYD4SfeAZaH76Enit0JypKAztBD
wSQPM4lW3Alln4eNstuDwMxHdFwCe9uiOjw2k/BeG583PjZKPkVZ7R46krAyTMbGdPKyLt21a5a5
B+eDeNR4TAiUgcrJEtK65ri7UG4lLKjgebgoKeoDzJOyDvwZdUfeVgL8xnnzgxBP55dXJNOegnh7
OSV+X3xvXPDRVS28L9bRqqGeMCjGGZWpwJMcFmXm7FOtbfYZ3uHQG7zhbmoMcxfNRR8ShDaSWeqa
lzwrxyucSGO98HzL7zAZWwkgpK/K+6xPQetyu34cShU7j4WvWQRJEPEQjD1JRx5g7LfcMPX44IM9
cgPpzII5wnDSSdVTPBbqtsq7bg8166swwzrx0DEG3JmgV5y8dNm8ueVY1USXZcxYwv8SD0b9uERT
1sAGJgf8A/MtNZD2tSWRjrzFttV2Q20PN1Zd9BdltPORLAx1b9h995xM5U07tZfGW9Su9c32U9nV
3XfKXfUj4jB5Q157BEfqvTKoTQe3k7vRleIhI1sODekIu3LIVBkXN7hakIOm/rLMYOeyycK6qOos
KE1neRwsvfmmKIOKuXzMAo6gKgH7KvCZyoqW23yQWvl9HlV3r/nz8klLFpnu4ya1h29e3zw3w1zl
biDTQUTmkWopC0JcOcc2sdzH2iiIRihUcqmK1o0IBNDf+8lv7pTNIJd6XAvnfEojvudszvce6mf3
0TdRhnxOS/5JToHEyXuPDx1hNpUAMAmh3UyfoTPrUFjSi9372Gzae55+577kCTr9G13gn5IU4ml0
lJoW2kxjbQoSf2/Fjv1pmOmFAJGTEjDOYhO108SkRt2Fk5LGv5V1/alIWV9QoOuyTWG5umBU+Ju8
qUiAtmydxtyqlBCtCUMxZnH7Pdd69HNmPXxPCl2Iazx6A8YD6VjRjG0FSu0uszMyDjaXrtNWEJ6g
74CkmoOKUJowOGPSo2rMawZAmqYixjZ8Cz/0WLd8FnrRL0+mo8GFtQqiNB0GxswGWqe2x6l/6kjz
6Q4Qp8bUhRV2C/F1YZ/Iw8hTLHYx0mtm/ZhdJF9DKErXQhRQzN0PLpnqFyLx6snyYyb6vu34/Zua
Uy+FUrcxu5G2np06C5ahRQ8wTMQIrNXB3dFbyaGZ3yg/iZrovyPcsaP2HVbeL9suvAGC/wTf/H/E
oCva8f/kM+t3gP1GgNRg/8Qz+3fRa86EHDmdXp/seQ2QsNMM9GKgeyI+/+sX+lN1+vuFaHZnDMBn
ignsT3GZJ9ngWrI0ThtdCDgBa9dvynLuPRxh6copxbViCdliOv7TV1/1fD4KX7F68v4uOm3IUnH1
WdX0JzbmszNRgZaiGmJ+xCdfK41XdXqXJeCDafnXL278KSpc3zupSyaK17WMnaLNv713olk1uldk
feqIL22CcYphkN28hczOOtZmYTi8+Y2k7+lQR2QkidsMuip2i1MslPG8/UD/FbD/G3iT49T5lwL2
T/Jn/Kd4/fcf+SfxOm5e1CkEUm1K9f8FNw3E6zYw5XojYT//I+bL+ctcG/GA4igmZDHlIPyHgt34
i6y6Nc9h86g54J7/QcwXt9Gft/NavIEznbMUyA2Ds/k39WPeDSQoDX56n+XI+nyABV0R3ozg65Mf
NUI8CKzBHTuoXskDuXQcdME0pk6YR/i41LWlhZj4b+S2Qdfj/rEeE6/QCvXZ9kh210OHPFb41io/
xUulT/c9dNoPCikmqCa3q1KgVCOB2jOZB+KEUDGT9e5Y+yLel0mb0UNUGb+smDhKynRa75u2wi+K
YpwbF9ElUS4xmGfvFo/kRUbHGE3+zvIL/VOep+zXleUMQwA5WubBUjQSe4cltBdX1755CuSgtFlv
K9SCVycZ03O6LNktit307I728HWCDd8LvfERv1VO8ihdL08gQ9R8Pw5L5O8acyrl3mp4x1A2C2Rc
1xbNztdZC9qIEK4xZc+MJ+dbOo39Szc6SXa1WafJUmjcT6nUCTqdU5WkYYHcISRwlKxRRJY+oIdO
veOTa/d9teObmN+imXBZTfcJ6p4Jwn7CTUxFdVdjgaEKMBnP7ETJZZmUeqNV27CPjlD6Oa6sce9j
6atC3chK0napuAC7Ta3mMxYyipTjNgMCpiPiRusqnahwG0tUWEYLGdGEaw2BVQguiWxJTbQsKumW
XWZ3jFRO4c5f+mFunXveiamHZj6Waoczh6ohfUDstYo7Sy1LfrmyYGuJ0/zUpWI4sEYR79SmRO7W
ifvQLkIhGCNIYGcii3ug90vezLVgli5b44H8qWlfjaVzEwl31gIpbefHSv3tFDfNla77BXHBhzYv
Js2c7oBKa27FJt/TP7R8NClPKPt8IBzP2/NBiAYwkrKIe5GvQNxSpegQdQtEowoS1kvKp8qOxS3K
WX2CpKJnF+WfISwBI8qn9zB0Md/VYozuU9lUxAK7iASbV8KCXWqfV03lvMkr5Sa1tJRyO6xpcVff
ZJzsyFuaOPlRtu7cEEDjMiYW3lxqtyOSvW4dG+orKd3p7biqQJ2omt7ND33oKhWdGUTns9p0pF1t
UjiNTlWnUjcjH//EFFVQFGrMPfHCmzRVl6V7qOI0xQ2G/D5M2pE861pGJXd25LmQ2c2cIi+i4xSq
HtpzvF2WdGhJxRdWWCO7tnYNnQhGqG9sWrYxa0R2wLLJcijdOyyI07VYCTmZu8MuiVnfueKENqKl
hcCjHCq9akhux8O40XzYFSDqypX9M1cesPdVG98IvXtcFKDtgz9o37WNVOw2gtGj+cu+9rXVLQfK
xsv+EA9z/aYQMorAW5nLZfHMmmy8RlZHfhE426dLsj9xEs1PovVVff6toKMzzSFsnEzZ81YcYVHv
9WvSxMuGm1spSedPY26SzDblazifJHN15zWaQR1dRxFVlJkPoprWsGeB2mufxZxm9kA7eD632XFR
lneTgX7nO2/SGOK2RBHX6iqMpY3Mj54XdfvCiNEYpHxXNcoHcBUTMOtBo09rPFhDUuwcPzMvQH2U
X3iQvHstbda4udVA2CwiRV5MmFKAdTXOvsnWzd4zvdde0JaNXzpIELmXtRDca0KNOy1brH1pOFp/
lnEswsIa2OWdpIvlhd8AGmRQqMtuZOLdRF3r4Si9EZ1m076HLNRudGrLCzHuFO5NnIaOjtXOkbEV
kF83nrRWroROX05xj84B7cFdXTUDmdcoxJ6xwFqv47R8FlzChFptwXs+kNvJQRT64NgpBEUfzWAC
SXt2/QrQq0JJvC80mxzyeg1vq6JOXAti4RH5Src07sBo6zuaQJ3s6LW19db26g3z/ogKy0lhPIyU
WLNwHPW+C7D0qeGuXJUhy2x0jyVFfhIJIL3rD4bCAk+mgyjmZT6Vltu7doZyLyJQiECrybvCqPyO
Xf7vPPXv5in8VCxt/yo4tap+dn+rvTQ//tTvkcqD+fWA9GF/cYORasBI89sP6LtbXZfueFs46haq
+o/kVP8vi9YXHA2ERJHl4jJS/2Oksv4SGMtsFlm8Qj5/838yUhmGua6h/7Qi6Ux7TFIuoUb8gDrc
9J+bi0VOcNmLSr9UulYnLc18wtF2yqiiU9obqtnnwgJgn62xkQe1EhF7p+mtn0oVbgd6nlYAc3N3
p4hx9+tVsb98VkshxKvhE7ewmzrjW+yZ8QsUixumsWN/HoXo71o97u8XWnajQ1pnNlILJBF38cR/
DIHH/ebIszg/yT6rkI2ohdIN+6GQvfVNm0Q0X9DFIiEXjtnfjpkvqhcrjwb3tlvaRQ+HwpkGguNL
a/iRLWuaq9kh+3BqPfAzkvznbiIBoJt3ltStEI3r8IU1ZiJ8chhL7S7nVF3DAUrKJHO+2yck4KUT
WiYtKHQaR+mLQfFfEBOIuYQyzchbQzTQ/aDRu31yEGedO8D3I3LZHwUa533qplhw9BZPxjia5jEz
UwpDrfzeyYg0RVI8W3czh3u565WVnvrK6mUgcQDte0N7Z8ZTCPRQgp8hlHCOV761B0gCvBq9ZNyR
XNbaCAS17tHQC/tu9AmoNPph5TFQmxIDtPjR61J67lPj2tGz7GfT4zHRW8jTusYuLkUnWA5dGWVv
4ySTvWZRMJqjduAzaAAnB1XdOH5dXPrG5bMcyimFsCcWhEfIPF2wE67NpXGT7N0UKKqtYpHqR+Rd
pAEZiPN7SXyU2U8886el2pEmNSahiNrs4M1RdBJ1ab41izWXwdJpy7NfwLBSejm56Ulouleg2/CG
6iX2XJfTdsB0r2jT7BEWd0fCEqEIz0lsV2VQZgXn83vcLTLmm2OysO0ChXwnQrNtxHWhWWGv9Ihq
IZpizoTZPXqgn3uYHFoq6HHNwtSG7xF1W4aJ4/eUvPQdfN+iWcjkbXPaF0s0hlJ5iPg19zmnnxGe
6BwP8g7NdBbgq2Jera+iXdpwsPOjUGXE+F8h8Mq7F01LHhSJ+oHkZQ6o7PugHGdsUdNyIFMwOkQ8
/onX686tTBLUuS1EWKnp58am7LSHJLhZ5wSklUa37zQGI4CX9EaQLXUAk08vGk+Gs95ya5pOAds2
m1+r3hPocyEdwNS1EJJ2PNSwQz2SJSs7E9PwDaFucbNaES4tJPJuWUp9L5v5SJ5m2IlmOMCZ8/lo
7S4ttSqMW83XGDCzJGSu/Gkv7RslTRk5yXVDm56O50ZIyDZdeNOONPT4trIVG386N8c2g+dNtS4w
6tRAG2JHoZCZcc9Pn10yWAa5sm3NmcTn4SdE1LzzEosPh5vt1DYrPoxjvoqX/lS3LWUa9hMK6sec
6XMxoqMvB0pSzeU5dXrmqs6/cePpsfPTM8kl5s7T532c8enHDAbeKF66tj16s7rLTA2NmT2gwGuK
fj9GC13hkXh1aEsJJgxDO6MsfhZCl4FZTQ41X8nwhGTrzmsNI/R7BwMGObNqTr070dDBk5WKaEnP
N2COTPGgD3RuwT5UpKWOE9dWQzs934dzNDtELVriDydPFt8Xl5ZrUj/8G4fj8maQRGiqyMquoOvZ
idD0ZMddYTzESfswMhRpHm9qqaur8kT2XqynWT5EbkPQfaddmsYUj6nZOrT89knIF0bGAXwe3SnJ
m66hQiBn+FcC3nqK3Y7MkrQtAsfwZuD0yL8hxp69iGP9AaYX+Gpx/HOeuY+RIx9YEfUDx4R3qTNt
cgHknf4z58qwMzGTgD5bfXbNmIDCts/7o84XddDrdiDi0k4e2TD8O6l04o61fiey8ksXm2aIBI8W
mPJQtchuVAYav1TdY+dUnC7rrjno2SGzcosfr8aaINJrbiWrnyQKqW7yj2nWP6MscA4mrO7TlE93
DcNeqIw+e8E092LHmJwKbXzvFv8NWeHZHGzku8bQHMqigLE0p0M3yXPNnOabGbLorBVX04jb4+TJ
75U923tbLt1J783nJnJzLmDadXdlUowXu530a2JYjwOqgKJLXp3cXAKzWPY6hAq2uWbvaP5X4YO6
osMI8/UsbTTv3uusY5dm6lHx1a34Q4w3wFm8r3kUG2+F7Tk7abncahpLpumOd1Sl7Mc2v3E9sz/A
/JposzIPtUeTYgvz6yTM58JD/Tos56TuT2C/N2Ma5ce+0NMw9jXUlaN24GGGtjTy3cCjv4ScGDGI
78CYPQc2vRJXlPcY+EuhAVnK9q4Y6LjCDlfvgZKTbw2ilXAyh1uVQoFUU/FiiPFURfWdPy48WDMf
Jw6c3kgwGv0L5Xd6h0++N79lbg7by/tBOV7nobDd9DLOqGolCz8WOs8MY9tersoWsBh21Da7gViW
i53a8WHWrDnohtj6EtVD82iRowPOQFprA+nAyTSWVnUfayMdLbVMnLDnudakU3WaazvbGYbRHKqh
GXD5VREGDJM0k0FPcT9rKDKn9fE8xbsawlLz7OtEs+cr6c3VJz3GW7ATLBU0qcxLNjxWrExnv8uX
GzVaL4AXzTeIRC0+RSVhyYjnJgvVVGFMMhCinscTz1lzj8Lje6mN90biItQXU//Y2dX9VGkaiTLa
Q4m9/BPlnZ87acnDoJz6pl2cz14nimeV5jcmTcB7kszGnQkP85XjVSDmmKP3bDHknmB0iQhDM/dw
ocnRKVDyeR64fpnTwZ124xc/jrt9pXvaXUx8OSRhPwX+2Hm/nMGOdwO5voGdWMU7nc+gOZNGsvTg
fbH+h70zWY5bybLtr7wfQBocPczK3gCInhEMtpKoCYyiJDSOxtE4uq9/K5R5q27zLLNyULMapFnK
dCmSEQjAzz57ry0J1lVB5X/C+ptvjMRDPfGz4qVOaxN6BDS10C/pLrKpApyd24eIN+yWYrDlrgWI
y+eaHy/t+mpbFd+ZKb8tpsFWKKzHz3ZPLjXU2T01eS5VSDyyfbx3NOjknZNByemcSJldeUf9TXMo
SGtyRqjTCx6ewyBRkwxW6FuIh80TtOQ25Xab6UejtYPD6nvtZ6byQzMs88vI6nsnwjzM43CV+Zlh
+3srgw/uziX9jV64AeqiX/NC3HmIbHsV0gHmQn3f4mbjAQFth5HPHuPMteAxGU1hgV62wXNbbnsm
iYOfZ+iXc+VM4YGd8Lzxs/aDlmgR67nMxYNiI/7MDbKft7a2ywBJHv/G3iELuHMqR/Lw6o36rYVl
epcisO1KzoI4/zt7ofaJLCBFR4v9XGW2+AZhyfuGtQoD8jqkYZRkdH3B0dsCwiLpg6eemAwtXU41
nny9GlGuaTmyrWvCoGLzua07nZwy2L0VJw9K5vIxJc2aCEBld52e/B2GrPSZzerQiQsHrbiqx09d
uB6pHfoO15K9oPLXTQVAk8649EarpkZ9nd2QGKG55107uQWd9iFom03ZsKRkbP86Dg7NaKsiUqMS
jEklxWdd0vL8k80hc2pCiQmuTRWI8mCzc4+yrqAVypy2SWffF1lhww33un2pvAC7KmmrYgBAKX1y
umu2K8e2e+qy0dmb4psuMw5MAJK3RZW8gqGqorJl0YxGRLuhUpve7aKAoPKp85Z667flYa257ipc
g1jLLHEz6ikkj3EDcBzxtstd7Hp07vW4vIJVZl+ncDh7HPAxGfESV6F6pUyn2VKrjC00r+4mjza3
QgRQ9WeOhsDunZIaRsUzsWyOTeM8hdCm915qf5S1fgWz7V7Z8T0OFXOKNbjLbqYYIe7UsFHOkqF7
ud3F6OZx162G9QkKJzs48mGv89BDVLKQCQgfkVAWnRGxio6LDMJqZBUNqK1qfaUMEkQ64HZyG0n+
XXYID7O/0nnHVT6XXrSYThV5c5C8+qI8U0Pn3HcOzZi6rX9y+O2JSvbokWsTZ4a0eEtHug/6bLeW
unpl359vSgwcO+Jm4dZxOOxYbeAS8y3Ki8RFEi10t+5C023vvSD5ZvZdugklO+ZskvNju9CNEPae
iJcSkW8WlFqZqriv50UTQm3iimhMvPb4eDPHXO5pVDsZIjAJSjR27I8jRN7Qn85gYL83zBulMN6s
YH1Plbf3Ra/PjLkLLwam1XIl6y3HLZj6fZn9NIIWSYk94ZlUjjq0snvAU3tXzxm3x6wNYoym5k4p
xlvo+vbeHsa9hacXfFVxFwibB2hhnkwZvJJMtyM7X99nX3/AZPnWNJLrp7FhXFz8JnltxnWIGKfS
r4ZhjVRrlEdiP2uc2v55DYMvgaJEMAybveThGFlpoO5JS9CDVpvi7DjqEXvgEhu4fWKYMj2+hiA1
6f5rCA2vxoP22jFgbTuvPBKKhF+XJ0FLEkpluyUI+mPHFfx16bIftqTQyk6mJcpsC5PG5FAFGuFu
eSubomq2iPLVPY8sWupnUkMc8BpKI62sqx+nwRoOozHDtSk8uS9yI+1iZaEdxw0FkW8Ecdl6QENj
yFHt66SDEvIZmj+naknvbVbvnbB2dsAM0rvJ1N6OfeDLQuwDdmF4DQNdPOB/Ez/dvNd3a5Z7J2UH
pMDKRZ40keCdi/vhxakphAs6650ZvrjI2mHAT80rLWljDLMhPdsgvGLNvuqCeuts23We93ZDC24x
Mi2NvmPsBhAbmNYx+Nk1EPgawTylSICGVPyPeT+kG7QNg6WLeU0dTd+IKuytlZXJ1aM35OCXy7eg
gstXWT4tHiWvGIfaS63LmlXscnS7kR6DabzH+8Kxos9oppDhV3rVsOAEPkUQVUZLh3JrjkHdupkk
/3wf0sDIZyf1Zo57TP07xypqlAELcRGoWdaY5ZFz49Gvaqpbymrccbtyt9zNF956t96SSKVkUV0Z
poInTZ59zyiM4kLy6w0KQMhJ2jHlhUc1TyFMj+p+6cO7uq+DSMnC2ViJ70Za4vGGgRdhMmjhGPQm
ZVNlfsAkKuIO80lEtYCJebodTn1j/2xXfVngsuO0z75Ya34vuLtv5zXFsdPxNjZQGYpQWltRlhOL
aEOARUDGlxS83E1O8ZBbtB3Iprqknv+pCUJYA1K08ay4/PHG72ph7tMJvaMcXGYZN1t2kDv4pwJN
i0Y+/FgbRbXAcFkA+kXdkoC8u1lbW+Ysy67jyqggfgxYL5ISucbuY8pGuCu7ZnLImpKCGKlcDi3L
CU95EusE9p6pB+6RrugwwY3fRr/4lvvuMXDaBxgV85H8t7VhhLzjFv1JJWO9c/S8ZdTiSoZ4EQ9j
TzegyM37VWhrH0CF8cKVh64z4PhQ4gnYwDEo9HYdPRm3LXWrDDpr/bl1DGSTiUX+DpfdC/fOJ2tJ
F36jcdhKb2LyCiYqzBgHSWuR5lKRRhGA55JPJ0gEnOOc+ls9NOFjkeIV5jS7x4OU4c2z11c8DA/+
Gg6bWWG9sntzN/SuHzldV3gxB2Xj17YsYsApXqCJ/AhEe9+vuLIC7539L5i890FUez0EP7txUYy5
OR5bsRZxX4WbtqhjUaiCRNf4Uw2djEtDfs1aI9u2NxZgTwUrcTs8u2uAVrIWYbqp2WhFmVg5tlDl
iuD90GXcoONed94cK9Pxr7j9rZPBmZ4IRFpSADQylI8t7sZe8ySnAaeiEEK127qf4Txkgx9NrYcD
TdwRy409LFQcxGSpd6g4ILlL7UZk1MCUFGJpNa3Ga7d3eqsMyYuBBMnLFiIidzV2BL3o3IqjMcnC
aOZEPhAv8ap+VwU4enadIaeOXXSG1IZDkk9h1VqagmEnFK0V1bxGbqLQHLSxmGftB863npCLHOgD
DnsUi+h/xP+w/9Hcv1c/+v+4LQI+OFxwn8uG//vHP/Z//3P6o7mFpf7wh2095MPyqH90y9OPXpd8
6d+bFW//5X/3L//Pfyu4RZ7D/BdKfI8rkz20yn+f3frH1/2mxdNHZuL9EpgHYE79Etx/0+LpI/sF
37uZF34Lbf2Xj8E2/0ZNmS+oosY7hwMh+HdEdwT+P2ruDrx7XBZAvzzbDsGZ3zT536GokINbV6pe
HtntrBc/levOsHo+G2vF9tEdMvMwtGSGIgq0eBDhJ5Q4ctmdUs/SLK9roulmphbIQjWXXgetSiyQ
RmVikYLPHblh80x4lUjWCuuuyPV6l+QEJvlsKGtrQ5+5hH5qHvgpucktmTPLe/bL4w+/AMEWt3lO
dDKzQ+q3HNt7oqvJj7simffBRKx+9fl5lZ0tex/c9QlwBlEVr57rMz+my5pxqtW7HdbrjsoIuamp
yT7Cbyi44WcOZ2pSIQq99JmQszZOAacswRmR2oXvI4tYbzeFPqdbc0zSfFtpLHs3RIfhvmVmSB0w
PVUhW+ZmsKHxRhNn2umhtXydRX4aTOn9GhqYZxu5iPRpSk0P6LOsWifKIc9wN+3RrTZGZtrukX0v
/2UqstD/MndS1XukSxDXcPvcyFsy7lyJ6OmYElOw2gH93p5I8S5WHllW4k11+q3CL3sd/aXZNiaY
rYg8bKsi9KLgy4rz3uCuOM1bGLT+XnvrZuBPETje7sMt2vHe59jYx9JM7UMJ9JhzuNVspiQZv3Tl
IxSzcl91lXmBxQPbNdypbgyKeAR/f9dxKmidFjYShUtcMMo3qeYkbG8sYfI4egsJOuXKL3h4ZeSX
dRbbdGHFeF7cH0Y9F09kdOeILXO7qUMj3GEZyI8DdK033BI8eMCWbnK/q495WA8nJ6EBVYjyCf6G
fBxnunEi30h97N7t3hCTxwGgPs7h8uJzs2O/H4b9N7cRyVMlM39Daj0/ytSrtuY0VHdA9PttrxxE
0DUvORGTD2mB9uwBkoQfXirRILukKx4IMrXvQF5cwSFgMUn9BDwgBmhsp5qGHcL6JAseydAs+6lt
10+2Vb4UhrLePJAUKRwH+ZFbnvjkBXyoHHKCOx7pWCUZbRGpCbJ39vQjSfrgfUU93IaqMZdozNLh
HYlvi4WkO4hsciKpprvRydwrgaVyZ48rtnqPDtRDB532SCOXR+TdF29Az4J74dcTx7ZpOBLYLo8U
YYac8pv+pady72pPbnOQdmXfTRAr7qmyYq8FHelRKVLwelTFFyzFxRvvaLmfZ23faUIWB4J06l6u
Dv7qdPCSOIH0cMo7e31o3WFksKFxAYSCGKNEBT6nigHrr4EtemcQyrkES2c/kjn0KIblI3Eo5y5B
vg/y/FQzfF5xYffnsbPzz3CV5zECgWBelBzzy5DJ9kVLPT1jbgcyJam0N+Y8fEPRLD51ozfcDW4T
GlvE6uJkrv5q7USVVQ+uGSZHtc7TfljNFFB3GOy6dnR/uiPV6ZDOls9zYckNYuSxlqo6Dm5ywT9Z
bxKdwU74tcKq06MVqrvFNRdkTZvDqaO/63qCGyzr8mCyQY9ql4lJiH7cd3nt7wBbzZt19tpvKnH1
ndlOOal0Kqq92pkei4bRM5PBcmg6bT/S07F80U2+flApOD7ygiTXGTT0Z1R4EY/OBEGqH4YNUdTi
MFEHuVdO4bUEDxv5qnKib7ztfFqMqd2FvlTfbYOtwxpUKAhzYtrb2ZsJclbd8OALKhNQJxeP7cSY
RQHj9M/VylijmBQocikzzCA6vKhZjpcsqR5gUIT3VmOlX6yAz//qhu1utheYxOaSmxcvl+YlHGSI
T6WyHoGoaR4UYP7ODWbtPSmxa9lqVWKV4FqBqIS3H5G3ipNp4OAKl/ukGsaKNPDymBejvugWuca3
udWgeEI6hEJstY549hYWXDFujSTuW2/5oAxvZl40bglL3RfFoV/69hvbQhZrhTzxLKF9pG2srwVj
8xGXDXUPeLxeBPnYpxTHwr2FHhcZGk48qAzZvva1DpF7/fUycjh8V41mTYs7+amEhnFbxvX+uZ6m
5fuC6rbEUMNdOp/d6WSk1bhPejHej0Nnn6zSuhVwte2nyXX7h9llBlgcoo42rrVHnmyEJ0PdYHev
/Z8L/j+WHUOP8yZMv6NAFFsK49DSBrWb6FknMNSTwxHmgNjHzxmHRs9pXchiish1jO+KqviSqsPJ
LmNvNYA2Z077KdH1sG181RwDt8rJe3iF/Fk7AMn7cGw/BymO663TpNU3O02Dfd3OyUWLJLgbg5q6
8XntjlkYIEtLOusXi+cbitpQ3g9Yf69FUPUXiVlqqwPMWVBlhksyAJ4uHIleXfpMk2OtPwdYRSNL
oe2yvjPYk/f2pB9V2gfnFff/D9PWpY5CnfO4DnmN78ppMF6yzPXeaHXm1iNZsHDuBfhyu2krXMtr
kmwHM2iu7DLt+5wdKrelEa5BUC4iKhI32PsDIhnXxERAA3YSxZwia+K58YN3SV/Mzsztd9KOzcVI
a/c5QIyOMHDa52kIHW6Di/UAzd7EgF5fbm8gVVy22K8DsLWlzjeAiKyLJltzTC0Sjl1WNw9Natmv
fjCMW4znyLht4+4Nr0BIDIH1ABmy6G8jzmM0tqKb0+wffTd1PoasK4mKDWrd6GkMn4kTsxdoe2tn
Zp14cROiMMyLynmQSZsAKhzn8LFMa39Pj0MTT6Z9DpJu4m2vHBMnAxLpLaQVghjcAoBvf2Q6J1Rl
LEjBydD6B5ZPKu7LfonrZOkfFPbOB7mo9kAdtXWYbQQAUCNGPE1ruO4T0fmfOQtYL7MdFhTaQ0/9
GVSGfquawN0lUn1x29LfGgUhJavrC34/c+DcMQX9weKWl0bFUGSnSXXG0cP6QOMpsin5LpD+H7nq
SJ71eTKdLD1vyJNNdwsyEpemw0hTSPch4Wy6EzkPa+1Jp2Cz3PnFxm5Xzh+4EaAEpNjt+rb7VOPW
u46YNhRQDdPZ87yrdyOV5EzpjEZGLvyDRSb06gt/5qng528c0DwU3wJBu12Sg1ZFwhZZhhaRgU7I
o1umIubKpqmvUfgEOjhXbgSjlePr2C9bybj15HXwI6fVno6euVAwKFsWlCXNIVwcoY+0uWYokNLa
S5PbCuYXDtMzJ1VARJY5PY9mmb6asilfHYszoINhgGRd0rZXJYfwbpUep5XUTY6gFfGRYM608To0
PMGQjJMjHdyoNfQbFqdiwGLBOk3kmiNm2ByY/dL+h10Vfk/GSlJvg1XAbmHfja7ckMbsTsBvWmi/
vX1BJIUH0iLEwki5uW/b+ZTV07pNOfh/WVG5C8d7ST0cm9rK7yn7EfyWzqmSvvia+46FzlGWcZtg
Z4j8irqpdbSOi+GTaJsye9OC/N4qe30nkIt0YTwGCkEvBIi4gW+bIWWznWmGetqbtuHEEgLTzIhw
l5cCRFWRvvK22Du9YCBgUtUbm7g79s38OsKTvvSu8yZ6lpLzOGgyyLLcSBmgBVYlL0w1sQuokAfw
R6kIhH99YmsN6EYHOwCRy4mlwzVbHOuT3dEhSfYTyqfp4dzGn27FqzFTbyvxcq4Nuc7GqfY+AkpE
tpK8rmHNCI+YEqow2IeJ619xSBOI82oKELj83o3e31Kom7xU8M0OykiWEwK2eckqWAtjOjkxyV0e
cyDfARr5wW7phzWm6sbFQqinSDVDel9TbLuDG7lcXZNfrgjKbb4OFXOC6gbEQFwWv/OP/X/yKn+J
kdzQ1zZYWUJDXsB8+MfBMEuQD3Id5Mei6hnrDDBCp24NuEu7sCieHbNuPxRnqZpHtik3//yb/yWw
xDf3TMsiSgKSRPwZhI2Ti03IqvKjmJvuYy26+qzyMsNYHcqnf/6t/pLLIUsgAv53m36BMf/p9ySc
Ungz2L+jUFZbb/mMLJS0Lmnz459/n5tf7/fuNiZt4ku+EzL0m4Hw/pxNkc0CoUv66VFDMN9lAdEv
T8+YNet8eAAJAiV5BNQMUtGp3pVPrJ27SppdjSS7Ddfs1ertP/+R/voW35x2jvB9dhMYlv40+2tz
CLKBKePYzvV6Matu2dsFa8bIKUMY6wS0u49Zj7zPoktOv773/zo5/5WT0+El/93b9Bfwz1WW71lT
/QH8Y/39i/4hHoXO34jzASqHTxHa+C+5pP8hHoGqp8OBPjwXNDf2zxtz5zcNyb/9DVegd/tg/6eJ
0wYVJG5tox7f5PZ1/5aeREL4j1c5PCEb7i6SEj+B4IP1pwRWN0qI455oT85gzBubhfZA+H5nV0Pw
6GbEUY5uSA11RBfw6m5lR13KK7AU3Im+ZwHlICGmVhTyKsyTvYFe072QlCjvAvwyxcPAPfnr2OX+
m7t69SkTKUbAqbA24a3JCFJmXtGKTYLEk+G4Gcaihp7TGs1bnanmMi5a0b6yCMT7dYzTNbNw22Az
DN/GfGFNT+d3GnUDKCzMh7MOHhYMsVQWEzMvrGZwtrY31nVM4jDI38fByL5oeisqRjgi1jvVc2M8
D66ZDenOKCuTchbwEdkcYVIED3fPodwL/B1Uz1XdNz3R2yij6dqHEbDQqHLg8QCsYMty0TSqU00j
R0CHlpWwUtlI7VfJfWAhuE1RUvJ68qhfKj3dehFCk4fyOFLFJKgIMj8myBI8uWVGIx+Hhbp3aWyu
yU9gwNAsbJfI0zXAkzqwUORnzrxgj7JgZcbacP50VhyXwDFVDC7Zynzy2QXDf/F9TWC0uDIeOCG7
PLqa3IHp54zp3pJz0t371WAcTTb6D9RhJRHHK2Sx0cGC1mf1MTOMcZ/i7HiWhqfzCLWfmnJRT4+i
xJLlgRR/91Uht8AUoDnIJdvkoOF2Y1DJMzl7iB69U7GsHvRe1iMzYls3XlSOpT4G4xwjvMldVZGW
Bm6SXl0rxISTlfPGc2CxOYNrRwXZemAqCFPIVtXnpDY4q0oM79FqjOpaFt4ra5/00U7b/oEFj/9Y
Ij68ZRX06TQUPAFVNj9yPTS7ZWzyT2U/Jw9kR5bPMlMGvV8al1niWwnEyNy/D0OZfMpgJR4AwxlX
Y8ZOGMGkCln5dfY5gTaFtdjI143wO7l8UrcdNURj77X1RP3cL4hBEWuPdI5R6ew5zvHwz3EDrPxY
dwC8wEbiZNHMeceJcW0/lTL9ZKvGvgtXn6SjUO70gvbfA7dWeGo3WnblTzE5HnlsH0IhQdC63rID
ASbLehLJdvWP3eS+FK0P+EATvndYXp4FOilHeQD+iKqdHq86TaHRzQQ9HSfUSGHYoSJd9t1jVnr1
p47Nx35kn/dtsrLPou3GGIZ0cOKdBp2i8H0svQou61LOj8RisxM70+4lFfb6RdtAmXbhNFsfBdT2
O2OtIaS0re2fpnIOd06hfoxhmxxQ6luQDpJwMOuh51AG+gvCUvl5AXf02Z6G3I3dNpCfW1I3LDT5
hJHj6PamL6wt6/lhlyvvbmrYNFVBXu4L7C3XOqzd0zSz+eQQIAu611Elr6LICcK5a5GR3jDzh5qe
sdNsADWIm1TaXMVo45kbzPC1B6PfYF1bts2kVTwlU3Z7XYbI98ubcc5kX9hPJzDi9cZeXOuTQ3HV
dTC613ztngtl+N8BoGBpILFmysid8N3HFjmXF59eiLvKXJKzOTiYW4sebmyeHkOn9y/L1LV8NHT/
vCLlQQEzmw9Pm6xRp7V5IPG2fgM+2bWIMLgLw2pSQCFT55V2dTZSLdv1m4DNWm8N04tjCf02sHyr
mzLl5FvhbJCCABQYyRN43vS9tyE1lnju4n5sz3Bcp63rTfMmG7X9xcqS/GAbvsWKCq3k/KtM12FX
iEdksLD8SScz78FbGbuuIWXOsiwgvVb0N4fcIOC6atiLY5+TkMbhbmIGqCYaYaxsmJ+ayQETJdPJ
fh4HWvbkVJG/0bmGyfmLj50k2fJEDgXuxVi772zkbsCmpMNTMtyo9tqE0poSKmBRGWSYkycG518M
LqA9/b2fhnqJUm0DeLVdlsh9nh2bKqBfXnE4PBvCImKWM5WGKKjxYM4feLfqJ7Tn5ZgaCZlA0kFx
WiT9kc0KhJ3Wmc/GYGH2Qv39cJrO/dkYzvdctdYZEn0PbaKtlqgMi20LTIgPuSEvE3CLS2hLec5M
PKDECD8yk4K31rz1HMzza2N2zywAzTgQXcYsD7srJ2O0ywURRhP16LEVXbOlVScDxNxP/QEA9X0p
x5TNcJ5suroTn1n+OPsidc0dn/ePYq2Dp9bqJ4JuZfOS+oI7SNap0wRkfNt1iVte0NLT2O1rQCi1
mR6MCZ9x5FWIjY4QNBI2pKxrEy4sFTnd93bu2QlbVPxx7IEFktLEceInXDbWpOq4cZXLrCzd6qFK
DGxmFuhwUQ9ofKi/Gxb9+ZkWIJ+VTk3STc96w1Z7eLMYuTdlQI5s9OXXoRffihZzITm29YylOdWR
10/ZgxO0VVT3DbNulUHdtOf+p7BHudVi0c+F6blblFWa/tIAXH6AexasdPLMBN3fWFnDfgrtlp8i
765jWtgCIT68OfLplYA5lxnHSd+x48pit8a3TnrwK4govUunQH4n4iC2yDy8r0HwlWzvjw7152gb
PO5NX8pN6/L/mBbDaHFd7zDmg3k0oe1tKMGxdtaQi/NKFdtHWAQEXMvM2A8uqpxD+8JjAfH+ZLFN
26mhaIlWpPgOgaIcbATKnT9z8jJo/d1LKxvvcvoN+RzNqmXpYxgbcwHwPytoPTZB4o/BnUCi4urM
NWKHXjLvMI02tl/3sjqTOtQOGWCTRqddI9yP1lSPWgccHXIcH05BSWRnGkRy6NXI8TRlmZdTZggV
xCtNj2aa5t5X3aN/M2b2LVUvlSacKuEKZ/VTYAySVOea7upOYRoOoQACBwYkkWWnfi3TXeKUF7sy
jKewR78vPR0eUPtTcCjVoyHrBxbJ2W6osM2uWORir1weyfkKYE2y3MN+azbDquqNkzZwtTMt9vUI
oCU1fPtq4GKJuLf7L4Nj5QeW/Q0xV/EDAcPYuktRAYRGb7Fy5fIgk/ivals/TiAvPvJqabe+weWH
LHnw5rFGQsHsBOY1i0ZXk/YMlT7OwDYORZ0aoJTX4FSxwS5z96uT+K//O0v92uj/q1mKvBj40n+S
imvq4b3+4yj196/5DTNgOn8jwO/hSvJNkww+o9lvo5Tw/mYClDBtzxQm+hXT8X9l4sCn8lcAJjCp
oo785zjlOH+D0Urzmm2ZfGw9598qymOs++M4ZXKa8AQKCGMeiNdf89zv1/MKr5KVJEt29RXBbewr
xMLZiVq3k40nl4PfSLvGfJRmRR6RTb+kVgnFHXvF9z4hjcEmurJUzGDTzsdsbfEdscLwPtbOIosE
RsDBmKuWc4PTsPycr057bvrV/F7QyRBGAogjn1dKs5YNXvHR3udkil/J6/jWsW/DcTxhDO6mS4fa
tc0Giai54I0ji+XJi0JyiWF5DRHur7OpFwUHUwUplpx6tTb4Zb6O2uooychwQY0zq7WlCMQPUDUY
YmAfObswQPzYssXHZuV4WX6B4TcdWRj4B6PT3XFsKo5orNvmx7E19hbggU1jhZ+nerb3mVEOmGhB
nfBT4ZT/PLu9ijE84+KnkCID4N0dbnZ1QK2TFMlAqr4sWJj5dueiydfILgjGXY8AmODPiXjneZXN
VYuH3MrdE7e//qFXU8EpknH9g1dkuZN9WCTdy+qp9Th0RIGdO78Dgb+90eiUM3mz2neBysqtNVvT
pSFAS5b55t8Twqx3hC1ucfGJW+BgHwq2RdRJE2lRo/bvWOTXOJ9jAfAcrN+USU1PSBSm3WyNR1ER
PBnZnwC5IS48Czq7fzXd+r4CuYBCOtqWeOoZKx6wChvzdxLDqvgZ4hj/uSTw/+17i1mxEs/MmmLn
DbnPiEoZrv9FMZPd9ofheJ5QV08e0QVeqE4mGR5ZXRxzfJT2lgqRR44BlFoxqWAFl9O1X4hOMJhz
sCkxkm4WsCuxwQ7/FBSy2abwEHdrnkvAmaDoczU/DdR+5LijS2uTh+xW4rId0lMQDL4Dn4lXmwqp
IDmwcceBVnKGPlaz2e1YV/TvjaXKD2tohY1Y2nv4Ptvboj5ImKRh83bktfpQnHqbuIFjA7IqqrwQ
B6fWX7PCgW+7No4LlarAd9E4Kv2ado7JSdmpdoQ+jf1oO4QG+XYXbBJqL1YxP9YQam++4aC4Upvk
RxWVPTqSlinvbnkdbHdYPTaB9OrjOJnufT6Qg6cQoXTOtC6vp5p1BWYzkwWWzt75GckimgRQdJmC
10BU2GjHO8MU6r8w7SRfsy4Ld021QoQrbGcLQqQ+aeGrV9qg6SDx3cfblX3FMGJufNMmYNiKywph
kioINcSBrVxWk7hkeQWU+bMRi3ltXJl+gcC13nWtM3FyluWhLzG4LbmX7otilPsk75OICAy8+En2
e+V14XPq0Lnk2YF1a4L6tFrmtbYL4psEM85wJl1U29Y4FEU/fXbbhkkIcvxETMe23ip3YWeul7VB
5yxN+wmBijKvurd/Gn6AlX7g1djdWmKOGpobvKGQfCsWiY2BIBRGcvScZ2VzTiYBMjYfTrCkLxj9
UxMjUud+w7lOTwGxTP4NZRwZiqwY9d+IWj2Wx8kk0CJnopVBUUBIJOi+s+s0OMwu1V6cTXmcaw+L
6+CmggtdD/mdCDP9wr4OFyGvzwsgOzh7BWEPazlTpWTErkzCg8HcTX7fbv1TgGgRkj8sg++zV2cP
YRnkBxqk6u9+boab0gSTGSl6dL0t1A6Tzbs4Jl7xNEDRP5JynjeSq/tZGKCa2agtFqtYO4mnAd+k
WYgN9GrOxmDu8vuihBzIstr+ysQ2RVWmCU5Pwik2M8fcNyAv4cYWan1qZlInjt9NKBY9Wr5dNDfa
nKSsx58/jBlI9WjZw88UUzZLmHbdNmXW72fHYq4juHhdRR5exzlYH5babXa3EowHCxPuXWJM5jN7
s1XGrONku2uaPt32iFnvgFG6jTPr5qmgaZF5h4VQnBWa4yzLpZ84c81DPdb+m20Nq7FZubS2K7ec
OBuW0Ytgg1PkA3bgGEzECfxg9C5Wu6b0dBk2GzNhvaYt7oxgcrNTE3bqoRWYc4fWHHllw2wBuNoN
zy5ptiJGT4NFYy4lZdmCrEIyA4IUgl3V2i2Ljh2r/VFVpA1ZPYSR7VrNhfhfERt2253XupkeS9/Y
soQPLy2R0TwiJpklR9tjaANd2W7wKBdfy36k7onqpYuvAmK0k+jxGXhZ+P/YO6/tuI20a9/K3AC8
UCjE00ZHstlMzaQTLFqUkFMh4+q/B7Q1lugZ2fP/pz6xl2V1Rqja797PvjM9ygp6F+dDOQboZ2Vg
DshUsX6t+ip9ypmBP4UuEhrW7YDmtiC+7MaaQCDOrwehzGnDhjDZTVg5N8GECsicClK3yadlwM1I
sT0U2dyTkXS6B9PU2YHEZlOsNQbsvm2Z5YYSO/2mxk0mN44blBcFBI8WN/gwXcIKyVM/VggkbmlK
vsd2eDZHPNhWT0CUQCRTUDKO84WIhf3Z4Pk1vwyK+CZsowFnq+49TbNFKtGcudG7Bb2TK/ps4i0m
Efvo4Jo8B07PJkoDgpySa3VjANaASsH6wputzK74p0P67xlVDdf+6eL49OVX9dqkP66Of3vQt0GD
9QstgphRl9mVzkKX5/u2Ol4WzhZrZttlALGgH/69OF4mENIAs+XgU3WtpTf0GzBC/1+8qoSRPyyG
sYqw1jTBSrEot3hj/P/vvKqwVzTUr6g/gj/1+uhqTpVhcBRJs06m4tg77EDxb8U9RnEugG69Yh84
nC2QeIdmboP7LHeDeVXw9q+USOxrDAv2caR8nYh/RkWgQclhvzJQAbYFGJ9ns8nzk3KdGniv4XXg
Xd34RKsayWYy86TD+tnYVCJqfOK48tSGuYX6CxNfR7O+SVO9uGmHobvzlkYV5PowfQQ/MFyYGhCB
FQS+4lmvB0rx9Eij/9EtvbsscvM7ZbRYBdP50Lhi3OFXCG/s2prvdJGpO2b9wRYzhn1NTdO4oQmy
vUBnAuc1SHp1bDFuzMhkHhxjXzx3pHlfHSev98CCAsSL2R5vau7iN7ZjR091DkAUknhSrWXYG1sv
clj9WXV0Z412sul1xH3gWcV4VOHAXb5uHphag8BnAUpm2GRF6euyms9F26Vwi8Zf03EkC4bKwkVA
6+NjjVCQErKzmk9xMbMEqPkNHzKwqid36KOt1kbzhcqZmsKikuE6613HT+Auuzh5tPjG8Jpkr2Xh
NYmUBDj5mEKZgDTTQIHb60PJciIqumOhiZjIc267K2g60z1Xxm6bjh7DCqw31y5Ruv3EgPfKqfXh
yAVx2jOkla+4iiFLeaK9p1wyG7kMaummMCqSxyqCTZFzSbqaRa1vawFQEixPcau1uryn9bF9gZiS
faXFTz8bALHXNhsgkKqWdpKxs0VWa5/5rqrJZ8Dqccl182ep4n4r6CldI3Pp+HHTeceiUNsw6Rrf
6qFprjEDlcdkbEffk30MQYwDZ2Eyed5nIAmd8mslCKVrsyzwSJAt3JisLm6LZtGLba9uN1OQz2Cq
S+I4jNmIEFKlbPTuZYENbgfspTqZChmvK3TyGMYMb74Jx+0oNG/c9Cx+j3CSzH0WVu6eW2j2BREj
uUEDKjimwvk6ZUZUUT4aaJ/Jk7n5KoD07a3qwUZaZsTeXRax7bC5R8aJ2VeuZM7oIdEy6zkWuf6k
xmQ82l6qbyKz6a4oqmEQUVZ1f6u0cH4BBWdYWDuq8bKC6nX2MJRdu/im2TYBHu+d4ibWm/YO86Kx
SS3ZYkvqZzIXQoDYtUj2zyuUYmttNy2zq4ZM8wAY1uYmnSQBPk6hDgg8sLMhJuBBYQXALhdTUv7I
ZaRiXYMVtghrfdN3ubUBf44+HDGn2uGKrXyWW+4GEwvw3DAPr1VkGmu7ptYzixeUMef2+NQEkYPL
x+2me9tOZejTWaFt5kREe9aX+UUHubQA8eYMgd9rtdVvC2zF10nA3JcYcZHmJw0f1KMj6LMkBFIG
lW/WdcCVJMYpNuflWyZ01P3OzscrOTvoxxiq43SdTL32GPYN5P9EUBaFZBAyh41FUvpzQiXodkQ1
JtrvVuOtkeniSTVB0fkM+lRVbzO7tPTxSpDYHfGXyzDHorBlZRLmnh8OEwBBvJVdo98HBI4m+yF0
aBe6a2XU9VAwaD0oLubKAJ3ity7giWptUvww3KtkDNG+Q/aLBZCbTB+sh7xPhtrZuBXJ0K3WdW3y
NiFzCDhf/ESKGxfKzz+Gg78QySR5FW6k/10ke/yicnSy78Mqvz/m92WAI34xHdIhNggDw0YjQ6T6
fRnggIDCUkDGwBTIZDgL/lgHWL/wBwZ3cWfxIbwvEb6tA4xfMJ4Ij/u55QoWFs7/si5Y7vrfUaMM
EiykYQB7Sl6EBeeHVYErYErGmBGpGWLKlkcEo5KwlqvvvpO/YYdy0eD4jBBHpYeNQv/gawiwwRiy
DDEJJpQIAvL22OQB0QNpQ61sbjvykM2IaOtyJnf689defq/vPyJBWEZNNmxbnBW4dZbmqO8XPpEN
EYSMiQei1qOVxFEwo/pR8LqYwe4SJlKvoZdXUC2LWK4pH4i/jBrRiI2tbLmm4pzpLq2BlD24mS9r
rb7oFrWlcRPKX+mxYMAwqWrThOF81TUOYQkqe9b/Dx8CGRVnCLFqDqQP36CuzArXAgwE0q/GZjTL
eUsO0jzEzjA91FJncC5SekC0fOp9zLiQnr2OCFKJ14C4iDfe4B+lh7dhZaD3NK2QHp0xBxBtgPtJ
IXA/iHNOMcF2AoJHThl5c/fzz8Cq9k+/g+tQUgR8FiPNR+hrY8qumxyctCitw1qRs8FviGvKKZOv
P3+lxXX23UH9/ou7kJSp9loKvD7aaCxGUHkleKWeDtM9ixl+PNutL4CO1be6Fea/7ZJ+S8H9h8P7
w0n0/noQql08QMTKPLkcgd8trQ3RUJCkMUHqw1jdckVpVpTmeMeff6r/8P2ZOgt4XEZoQtL8AHjz
WK4zotXcvTKGeAdl6WslvXifNu755y9kLAfTh+/PMrgDUmXGdeFPF4UETcAbOAb3xiyyw+w0BqFk
jplp4oebcmCPTDYhJWEmSe+m3nKPVWZjEklICkVdMV/mllXfqsle8mS9hQpKdLZnzi/nfZhVRM2y
YtrFHJsPfYh9x5dYjhn0ABVjVRzyImNlEjB2GS01ht08DfYc73/+IWlm+/gpXYYWXBocw2Gz51nO
j79aQHyYFmE17gemk/QBoJDQWt0cIA3RXZQ2jNPovxwzpa2tlFE2B2+yp/ig2/aiardppdSpIrgc
r+C8rWu4pE8CTvDJ8ibzk0PdFKqdvVFiMO6Fly9hKMqcfIVt5Yy6SVYLoyYuq4i2MKp015BSpx1G
KJH04ScuZ+nebi3rOuwMi/kmtcPcXaJ9XgUE/zAS77FWwBMBT7GJDFPsGlm6Z4bMySHRKFcuWORi
8QmDzxE3Hj9vUorLqrm/rkDZ1Kt+dsxj7tYZ0zkGuVVvmL5tQuClrALeRCtw+qT4sh5bEL5ZXWDq
pGj72sJl9DZhY1rRF9FuQsjLOyswE/KFNjNigtf2WqPMDLOa1M9V1+RP8L7Sr+zyynGVkvub/EWU
RiQsdbkqi2h8dqiyXzu5od5TjIdkYnk7w3G5trPUXbNnLBCS8ni47tqi/rUADPeq1wCzRi+hlT79
oqWaewXcR2NQGVNm5KiLPLd51/jo8OZ4h7HXihNrQNJctAm1q1Ahg+Gs3gGlOC7f55rBBaMNz9UA
G2OzELl8oaQWjZuyriVmlh/hu04PWpa2Bv9Xn0+i0zBDQL8zNjr3Fx+TtNwZpefSOGTKV8pDmpuE
76k4tHrn+WDc5Dk1txjpOCL6LF11tZSvlImVW7qUtLWsRnYCC1T3oZgAeJUovfw0xNqbsQz3w9Rt
o0jeGkHebbi29Yc2Kymq0bChLzutN6pTaVC2RXU7qewqDpj4aEOf4jLLwB0HqcIEQv5C6foFMXzI
7aEJXsQbw/siCa/gvnyKxknfR22rUzo0T8xb7KepTV+NvCjWA9EEjP6290i6y91KpcTRof4Gl13q
rUBhsPPTZbjqklpbtb1OQIHwJpcouL5igRuYSTleargQdynWJh+cQfACymLizYzBFvq26UepJEqu
9Lrn4OoHZ81tKN3GxJoKqqBjevVC29ipBhoaFcnlsSUq4SuiQa/J0OjUazWOi+mIQeBKN5Lqei51
fiFmPfXlNAnzEBVjthcy1pn6cbrY2lSy4fNqY067jYHPahXB+VnNbQSDTE+Kz6o3Q5peRPdmO830
LHs1XFCQ1h/SHpxgH1bmkeE9HDzoRUQO9P7QYdq/1qYUa0w2QZ9d6WQHxKGIPWdG2ayJIuR6mOPS
nMcHs2deJXUjopweA4KZ0bqTTHT3eJJ6QUFdxDEeGSCxy2QEWPKfCTyqah3bVJR6FaZxmzATIRkX
Yl2jp9uAnpGvxKeG8qRTkkCNLIuCuZ90SgAJ6FX4LtYxTYeMXQJ6ofWOEql+MDZ8YnXh2IBvBwU7
mODddDm3evM0e4N5bXCinqZYr7t1GgDxxsxQ9l/gz8EDzPQZEGSiPkfOGG6BQDiPUdwWMAIdcdZ0
1hdZWUVA0QdWJz1LPkToBT7hJbw7UDz1qhM6ixndTu8yKoWeE5hwaxJGwzrWWBdqFonQLBXyMJg1
Fbl4ix6pp80ONazkt1kjXZ0lJtcexYesK5ZfNqiKi9kzeV+TrE4ymkE2NnSXTxjBhG9LkhsJjOCN
p3o+OfbSa0/Ph7XVSWNTt+hRyHnh9exUAYwcc+Yxhpc1T7RkW36nqAwe0s6j7qVv+UgaMeJVixOQ
wEeaWBvpkS2lLQMYW9HEu6qlew6ySuZ7DpAm1ioWlGuQZKwj1UVvc7wKwtdfWQP3j3GvuK6XRn2R
MPJj72iZxk5AIt9hs7SotCq1u4kXiNZAt1leBA710tYUWZ+GADVtFdhRe6c7FBcHadjdKd2o14p9
9zPw2csmFQkZ77rcNSAVB9iuury0Rh13FRcFQWrwhGkFkMsy585TGtL6LIm2pQyiTQnSRQSLO7Nt
Y9qEBws2qH6jggJcfBqF5DWrfop2fP0U4YKlqaOjavIaAvfEHLgdCwxhzGRoVCLiFBy9IMe1RJsi
eT0ctGZ0GgdjzOfD++39nw3rX2xYDX46Fo7/fcN6+tK/vv0oW//2kG+mDoE2zaKPjRqrImF+Bzom
evHHBtVAqHYoqGWwaAkBUuHfQrVk74r1gtUVC2LjXcP+RpT4fS0NjOK/rq2BOvy4TsPCAQ3WNlhX
s4sm6vMhYxK1Jh4hVckrJ2icx2kwLcZ7AryoNWcL7z6va9aL5QVJmFqsSlEDopvh4w02cdvOaOoj
V+fOeLaiOT2VTqaiy3pkFI0vtEbn6pgKPcre7J9plVfrNpwQwKrJQEDsXfRbTGIAVuyo6HfdMIm7
ji72l6IP+utZecHou1qxDKxn5UAaJky4jWHA7bGbgilRKb0JTjW1O9vjLa6qCAWW8oOS0aKGo+7G
nCbH3kYjwIM92Ze5W49pov+a4HnF+zal6VtN1u86Dq0+J/Odj9dBwGBwWdjx2WGLgwVIIAo6h3JS
Jl4A0eGQQFzi/8oGt/gF3cATdAGrXvyVBezEPJ9GaA28wZLuwFlj2VHnOWsLtypvPQD2d3OS9tc1
ncM0S2btesDAjY+1KXs6LZWzz72sqGlfxXpGyVoLqcLtUkZkpgL3eiVT46GtqtaZKxAIetnW+0BY
cbfLAyOUzo4MFItcR8X6rK/HJFeF7lNHPp64juaFYC/dawezEWXHdDesQT8mNuWqRbqJf6v4aKrM
bORdn1JYpTD/kEuz4qAfT2lNR2CwQWFXHrEvQHFbdDqXZQnah43vEspuwGB/0igDKAVGTatpJTYV
ZtpOe2wQ3KM1wqXtlHu9GURwaSgIUevabPrlwHHm/UyCkSz+mAwkAnN7yPqLtu26Cj/ulCetBPbc
NDDn81U6GEMjnkMcOMb8gho4FeqtHeo2hz+TznMW3P5zwftbNjape+zcfnbBG/61f80rAoDqy/c6
HZfK5ZHfdDqdKI9gasEVb0n4fNPojF8sdogGES94cy7q1R+XQAZ8XJxgqzjLoO9d2ftDo0Pq469D
jEftJYn3/6HRmYTLeCI8Gssl1WVo+ONG1dTsERAJh1+6OLnkjMfCsMPH776U/6Bh/EldWF7E45Jv
EULmXx80jLbstcrz3HlPXr1e0RsyryOnd3xYDe3m5y/FreFHeYGXMvlanKXLS7c+yiVlzswgCdEC
Rny7qziLsfoYAMrE4tTIKLHe54APd+NsmStAs+VfvPyf1BqwWShDYIAwc0t2vz9+nYB8XWuwDTLb
xXA2cufJJVj+80+4PMUPAsryEha2SMrqmHzZH6QaNphTpwei3ltiOI+WfMQ2VfodvVsY4OovP38x
6S5KxYeXM4lFWqZtIkJ5OhLz9/oTeRtS65h19uYg6ws2rKLygXnkF6nFuCTrzQeKgXFzm2Hd6rhW
AAOuMDwjtuSp4p7HbBMnBq3a3ipKcL3BDaUqti8JijAiy2iLZSKSFCujFtVij/FWirHvAaad/NVI
hh0TkxY0govco1rdeIRCVy0Emy5fw/KVp6juMNCww1t3tJs9Tlj8jjijhnAlmYNiv6i9/GyTF3+K
J4fKpVzB9AhL69pqi/TOXuqSyEHlqy4ky9v1KMgMVII1bAdKb3SqMxGx5wMjnysgefSY5PlX08nu
CFh9xhF4y+I5xxPo5hfUiH4Kca3zEvRX4qKANE/PwTqt5nqX1hYEjYIQV5MMX7CJ0QqSRNcVMhZW
Omx5WNe7DTNT+zQiKIORsIML7mmPjka2KWHr4+MLWZDM/RcMLd55ZBewnkSSwDKqw3Nrw6bvXAa9
Xh+SiwvJWw9BvweeE2wSfYyusA/6XQStLnCh8VtAj4hzKa2dluFR6AH2SQCbx6XjnWund9cRiy/f
cGPnWOlJQvNDJXAeFqNS9oNZONpTlPbquigFz+OOo3EuRYrFkWrIPatIZtxKtZi0ayu6DPJaXdG3
ZW0Mipi3ZL45RPI6uanLcvKToRAbAoDGto8z/dEsUWamHmulFsVG99KxP2Qiqk/iqM1OeI4jnE9F
XAq2Jbm5jmp7YRHFwjvMGlsAMibqlpyiuslVcwy8Sb5AJGjPJszbPXg5cSVGae/zgmMBSFu8RfkZ
dwWqTIQ3DX8sZvtt4shxbzaxd6vbYbLTZKWuqB0qb9h7r42mm67AEFXUQFeZvlVDUr+UtsUkGPwN
8/fRinfKM7tL6AnpKpjp9I2dhqoxWTKQbR06wUUI+CQlvWJbT2MfXph5sKwzh9tqSh8wfTLZ7xNt
ZwLUvSR7SHtmhHTRd+FwqwWD2BmL1iD0KttPAEsPVtWgRLyLEnpoldf5u1TRhcisK2pf9FsZ1NNr
s6gaGSfNkcyEdtkumoccPXh/tNIghORFugVl4azrd6GE9BSiiQchyC8XJSVYNJVxUVfctC0odEJx
CYNguBzx6fn0nuMyWpQZht0B536urQyTTh0z6FBwFi1HMrq4AGcjjqMnXTQFNJ8S6i+TfcRK24le
ZSCfvEUhChetKF5UI6OXn+icOGpuFt6nJc1IeC44t+P5ojVLqB+L/jSbAOKDRZOqXQEzfE6utKaG
g1oH2bqo5zekHgoaIj0lbReE/SHQQhyNmn4LNnbbLipYooHGKb1q2M0pTxsGdv2ghObkXJ4GbV0t
aloHUuS1WRS2ctHamnGLMCDPllUtfdgpJKyC0NBNp1Xyleu2e4gX5U4XEWaARc2LIniRKwup9BS8
y31yUf5K4WZHLkjzQYxk25iwv6hFKTQWzXDABuajakOQ1COqM4tdtCiMeY/DdhWGRIuyXBSnJncP
WW88pDlcJCMQgEFBSJjKxbKHRXodLDpmiKAZLMrmjMTpdIb52ulmxX5AotxiqPFW1qKKckmwr+NF
KfVsFHp7UU+lywC7HObhmeoiiVtV8co62JEJKZQTiCzeuNiVtewJBVjHSYZOK+fEBgaBOV6gbKPo
W5ncEbVrNzaMDs4Te3xjw6Bdp4sG3CAGpxBEHq3IgsTuQZjBTkHxtzBH1CsQAZts0ZS7RV3OZIzQ
jLulx9ThantS9LZfE5RyhMT903v87vWiV7uJ65zJgpIvWdRsZZgTFOAp3iMLMgRYVG+IaOVlOXbW
3lo0cTsW6T7SwvCTa23yRTfPpoivf9HSGfvka4NJJN6YKTtLl1yOpdOEviIvY9ybSPL2os23MO4+
jXTjnRjzzU8NEn75LuYni67fvSv8i9ZPiXuyNxf9nyoaJgGMBCgdNvDyMiWAHtYcuD8Oh36ZIXg1
jBz7EqYmG7C1kTXdb+uKf1SNv1Q1kBi+WxX9Kfd/+jL86+KLar5MP67w3x/2bYUvfyEDZbP2NAmE
/Ga7+7bKt1jlc0Ej9487jrXbH4t8QSQFAcI1luWcgzDyh87h/uLxdGgdngGOUser90HX+JnOwc7g
wyqOwS4tty6Tfab+JqfDj6s4o1bc4ghc7r2euLZfKIkXKaQx/TICOXOJbb7u70OrYXxGdXt36OOi
vSU43ee7FPRp6ismC/kKAg+YoKCT1GxAXDSqkTwlFSgx4a5Gh8VbyFXo4eWdR204hakAL0P1QHAe
jcJ65rR/zQQLDp7q3HN+3rdpOd82yjuXVQimuGBDsCrtDIGUZAtt46yfrjpEmYKcu0tAwobp1Fat
/uyhOtrQ62LjriiG9KJRJA7IgsJwq3jgYOMEpjRiPOXo3GuhCXEXzIZGyY/mfW0MBTudLDakmD6H
pRX2aAXohilIyp72hHloPH82G5o0ly8qnUHnIXj+yu8f+5rW8OhB9HiVQAi5O9brXsmUpjvMgJF9
eqJ4YGMNjUEDw4IZtnMv9576ZK5Dv8hc/Zk0Pnpy1Xu+ZXjA/XSaq9qhITWjdby6cAcybQlopCZu
PX+IS9nhm/Io+4SRhjN9aNjgqMRlDWxUofbSddK6B3rF/t/upDgqt0FIHiyRPU5pBr26DzvxrPJl
EZ2OOs+W5dF47VaZ9nWOBs8fZR1cpNEYvWlcLE8VJqPd+/trlnfFka3oJuGfBwOuMhFDIg4+A95i
2OqqK3ZdhzGgdKuZ9SNfcuPCHivmfsFttrHBbUuQf111LWr90cblHe2DTKTzHhuYktvIcmBRy3lZ
biSIRnQmlenFbJaHXpkMxagi4lIZh8ZzBQDU3opqcmkPQELfdyQMnwnvElbsmgYowZLlbRor3piO
Zd0TxcgelSaz+6hS03NdRc2RonPvnMw9fCE0Y3vNQlQya+rCy6A2o6eECDyB38m6ZMtK+TxgNgou
WlbvPQUdfjJjCLRmoyl20AvBPlo1eRU6oOylimZ+mYuBWnez8XY0Msqvgy0HoFcqz0v0+HlEAzII
rG89ig2jU5qVPJfXZRUDDps5kW+iFcbxqlelk2zaMG3ugtybruJ5SH3JLWTN8CS4yu08ptaLNOtO
tJ7YqiySjxmr/x00BK1cpbjZMyhSce7uUqE3921pPlttBt3e0p/Qw6bEZ4W9hD6ofZjpCM+u8jAg
fNpAx9nG7kzdkkM4DUgGPKYAKZYEs6vApmflTWPP+W2jSRis0wTEMTbFRRcySMVeT8UtHpmlVKPd
GIxKLoDdpRmJm0H6Q2bJB6JPbBLzCa4XuW9OVGK5K5MBsl8YRcxBRT3pdjHubBaqR8ZuJZn9bmg0
qiRkc9Xhrr3G5Zte4hy0boiAUJcCxYS/6DQ6eKk8C5KVq3ksEbyljXUYdee5n7X4KhAi/DypJMHD
Tf/lxE8/Vwt51pZMYxNRUkYyJZLhrs5jXpkSc9JriaKQJizz+p4MbJVshl5Emy7qKfoi5To/MCPU
cQ/WEUOOSl3MTLAeoSJOO6N2GD+BYiypBwsrHcrrNKMn9lkLOz0qGvo9CkBdAxcKwUxv0Ne9bU+X
Q4BSGo1z8+Tx+eUBFXVMDlVeLmWrc0jIH+4c+18bK2VKnBlfFSsbPn/dQQaOnFLALKmUrzIjOtvw
e3EfZwRjDJUnl32bpJMPpYVRW2LQ/CLtirpTrx93kR4W/jDlr+UMu0HFk3Eo2QucyqnTzkC7uPh3
BlM36A8JRQpF1lakumeFQEvozCGVw/qQi7lhY81cN3YXvLxfWeq0Db56Y55eZHBV1jTbCqpelrOo
YmJ2P2ICeVQD40Nb07ms9ksXAcEN7jCKotDdGHJ5xqJpmJwOg3EnrOWFmCqO64KYtfSzPp2vqF4m
VhENmlec8GlOJ/ofymld4vjaNHhGrpQrrMv3NcA/y6W/Xi4totrPNdGrL2P8ufywXFoe9m0Q9E5D
Mm1LesicPzRewikiv0C012Sp5C1MpH+vl+QCSmJt47mIWR/WSyylMLCReRBkEAx8jf/Lesn6IOPp
Ho3CiIhwfEhJeEiJPy6XaqKf8xAWyVHBaJ9eTaKHTMtNB9CQDo51cY0M7Psn7GZlk2uH0ogqS5FS
d4p9OcQ6FoBmelMQELFx65Xlj7h/58uxsJ0vbGocJu2OreZ6X7ALJw25SrNhMu8Bzc1uF7LRNwzS
fBmkZM7siUpDgEw0eUeUncRa69z2ZYfhiVOopYDvXhb0NPr20Lf6SyaHLJ6WHTEEEEUNRJFfxK42
+KPrsCPvCffNpHtmKx2jI8ykunLvI8OZl1ZD3ZVcswTFA6h38DHz5tyAnxMbFy9+psOkcNq52xVV
71Ki2+g5haCxiPE4cM34HGmN2jp1Nd1YRlY4/jwNCQ+1J23+VBVAHa/+OQH/3lCCWcJPT8BStdG/
/FdVZvGHiD0/Fg/9tmexfjEtNhlYDJcpxPuZ9vuexSUsbyzjCjyBTMBMyVjgG63M/oXVnwD/hwnS
4GGcn79PJiCW8VcFkX3pse3Fj/y/nISo9R83LYLsIpkizMuYkaWzDG+/sz46SwoUileyx4m0IJO8
BRQ+NyHuBKNXJCLavqLe3dWdiG4pui/MA6sIjwaWmau+bwz0OWxZdeXppsSsWhNWKQVda1Vf5PpK
j2TzlscYDEkumQdYjuKERGEeWrMj8jIZyHp0SEn2QgucZkgyaDZpxp6BjJN79KKAUW3jVi+VPgdq
Q9FiXNECCYhGYJp7BXIuTiz8gV+UBR6PVVcyBd0ZmROpTZNqy0NkAGs5JUVyY9St98jSnRceWCxg
+2vc8S6kKusxj8V4p2gnOYD7QXbBzuWo69Ao0hKsvipd6kKc5q1xdUGvYZ6iQEaYh0VBEYtfmUTK
QTkB7MdcwseoPBPejmGEaq9DiTsv18FXxxix75Zat5d9JB/mwR1vClmqfSN1bEJ23ohTaNR8fuiH
wSO2E566ruMlaO4BB6IHbW7eEhXzDRQmSNqYfOULoiPGzFEq/po5ivIyLy3rdQp5HGo7b4ABBu92
oLXsBocXqcwA/J7fwQibWVKPfGoz5TXdVFYvWaLz2b3MmvtVN+jyZJuUZxX4qk4y1ZIjxFWBCTIe
r5Ig7g+y9FLMUaTl4dku3yc9OVjT8jGHg8xxzZ/89oNmeog1PIwD79Holl8YJXq84Sdtmmd7KqER
DEAhBaNzJhJrkM5pfKvlsEdW5QQfjGMp4p9uk2Wzb0FHi/0h0XiP0ajBduGirlmErp0wxsuVWzT8
LRLdE0tfU26zfGa1zkj3axQAisA7XXiPUzbctXNj4ZWOKE+EskQtL0udW4cJtAktptb8SuTGuTA5
AJdeBI7anAM9pTwt2EID45nmwOCfTkRMi3fCQUQuarzBdsh/O23P0WCoBXLnyRZfN7sdeXBN0ZlX
meO0oJ7ChoNPM7JoHfTc2lbOULVvEDSHcKO3lThFQ81J6HgjP3BZudBhXC9cbmNJBbO1oMIn9lOP
ReOm5xAlxctpeSwrj73Bez29lhBlJmwsed/x3MVkotJgvJMsQgNqIhm4rjDHNW/jaPKSBdxsborL
cTJhdXjplp/Ila085Ba4blc0PBkpW4zn7Kc3QGQxZfW9t6lMUb0o2MGP74dwrDl8v2mD3Lec7EsI
+CWw+/FukB1fyWDgZhhDToV8NvAvRGTdtosrm9IAjy+uLSsp/SpzOWA6UMOXWbGYkN9PCfZw8Y4m
N768Ca7zjkm/PHBvrF9mR6l9bS1F9/hfxdkcyuBRS/QeuH6TRGx5azzjmQIuR9fRRLyaoQuFY9bQ
M9bI+Th6jBX/vWG+JqDH+aDrHGCa5CRvUqoo6b0zxbkHTLSb9JkrCPM8eXCi0jsOZeZheKXKbtXG
E4dESb0rHYRw2Sksc5pI3iQ1Num1pmBPsMSevbWeVc7etpROKUbiHS1gYGtJiF7BRk75vHIkcLid
m6mLNvSfcoaxt+ANzZIrVm7AEribmhHeSdJ5m3jCHy/hCdylHpdn7LgadBOR8TyU45iHNGU9n7Rc
MnRmmufWqjq+QeqK7yoOdAqk6RZ4SfWg3ntMRXZBGxlnR3LM26yYgq0bJWq+bzBgm/sRzthBznzg
MU05ojTP4IfKDE2cA32eq4uwdOi8lkWeRRfE3qi/0vGdd6aRzn4/8CtlcWC+NrHBpVkEE8cUO18O
8Mme+VlVs5iDB48zfCyEONfdJM6JRTvAmjknyEZSfRwvomk9fG0cpQOSmE0PSC1OMf0P5zxnRMCU
pQqDTe8tRw79eeUEq0Tx9AZq71uYQkaII4uj2+MloJp4jzQKiuQS+7Tag5Igwfp+zJsGsXJfbxe2
mgGTnA4zx6YcIu69R9a0Dp9TXy57JC/qFgILyz3I6g3XN9W07hrBYDkevQlgG2hD75EaCH7I3y5p
SSPifF05A4cSllzVHRK3wXyLBQYkV4WYdmPanF1ZljJM6Aa+XpmNYBf5s7x3zcehaEfqOGpLRdv3
K2tZRsIGi+7WjyKmRO1xCMMpfbKIxcZ+Zi5XKdHjHjXhjb56YFI2SVfntyLqDB8W/htWbu+gqmq5
GdREoWiADLkCe+CpT8NscSEjc8cZDCisEqsxoqkkujamaNpz+ZF4MEVID1W0IBXZH9vl7F3mRdPC
bHeCEa4ok77sdk6IU+oxcpkPljx85FaqWJ8jVlyYhc5Zky7sO1b3DLWpoYzLlTYYxF2hD9hvZZE/
lqFQF7i2On1YTSTnWYfASDVMl/qP5UZERTEsrymsaLKFYEokUg84d3u5VTV6Qi1Ee7J0WV7SoxT6
PWyFh9ipLazgRfCpxkOrGWWNlcizfNUurDK6Q4ZVl4tcG/ZtOx2aqKsoOvYYztzokQk1y2ufCtK2
FfPBrYZ6eVOZ/SrJnbsA553+NNlZpXGfKGmrOUCHybmqwtGRpo04IvG1rf+PvTNZjhvJsvartP17
pGEeFv8mgBg5KkhRlDawkJjCPDkGh+Pp+wNVspaobKlrX4vKrDKTCggEwv36ved8p9VbeoyuCfjV
62m3bNzOzsO2MauDYXRJCsGgBblmF9auqM0p2HikAukjGWZOnhYEr3pS4duumR3ulEtm4yHgtRRh
0o84S00vDa4Gy17u/HnwTn0esM1lM47oWWvpbEjjvW1MRAFAUrjLlsI/AfDk7TUQ5rqpD6PGz9tV
Njyb8Es8mG/zhCMUY4616TVnvpR2k79XXvXezsnuvC673n7XFaRsa0Mv/dBGZbfzJ2v62isRfE59
Gkm9BDK/8JJtO0KHI59OEYHCeXDQp26K1DwgtPZb2Ca2jXsawV5+44s0Vzc8L/clH/x6t4w4x2F0
69skk++DgNyAgqCcvRfLT+juQyfLvc9Q3NU5dVQdGUSO7qwClKY5OOJdD92Z8qd2t85czV/y0XzU
crIuDRzIN36WLu8IFHLCxhurXUOS5z4OJob0QWZvYaM+dsGIpEG4VEao+bvmZoANC3K9oj6RabtN
qBtOYyUMMHVCwxfR9MciGO3rBqMMDte5ph/Y0Zlxaceio/a3GlG46PldDRFNVdxj6Udg4J80wJN3
bAKKko9Qu8TX3GMJqPNdQtKmBcT2YHIi3OM1pWZVhLLPaKwPgBchymdK+9ij1IkYiAUQcBw09iSv
Y4zTzwWN7etGlcN7MEzatapagCCa7/H3JLXr52EqmVnHSN9OCIA7CO9D85yvKHYyVypgkHllFo/I
gf2DJy3tVnc7PWTn9UihsHejR2JqDgsR0IznXbSiep61tUdpkE5Ma0z0O83jtdngJoP7sgzjXocx
Fzp+wbwffFe0oCXZx6SkHYFYvrRpYm/NwcCM0OrluloZRwUp6BILcuYiBJXzMxXxlupaUAlmeh2p
Qi+2sCfdx7hjRWHlF9UWQQMtxcz0kAdCyCIsXEW9yXzVwdgjr9NRQzfQWmMO0rV3Mc3DDHT0MwnN
pUEIQSnwzXj49/JzFhuYpo28WtlVSz8lLyz+yS7NUW0vvtHCb5oACCdpzCm/AVmAfy3VWJhE5h58
YnyeNGaQPttebLr0fY00EhiJRZ6C1nNFc4MbIosyOE1PLSrY40IK1iZA3r9blmGhOarzP3MPsAhC
0fcymX1ecatqbO2UobaZyG8cqyz4EgRWcp101S392/7DGm5/BV3nxgWKHLJ5xQ/VaNLcl72LPYqz
CyyFrlPZh95tRx0lOU33k9YZizkeWLUCwAvW2Em81ZhTNuS5WugxhwAKc4vYaIMoo/E/xl3Joh7n
uWwVy7cigIhJk1iYS+fgDsG5ljZYzKTXdMlkC9yZ9RHiEbuuOebE8vjQohGYIouvrjodQ8kOScIC
kN2Bos3bYwZi64zUoKlIqbZq2VOIuJPN3pR1balOurHMZ2Xih6QWLcOqk5TlqCbazQ8n/n9Q3L11
2SGudjjYmxygV5fvqwvvh6MzQp8SolSWH+ImKEVUNQy7Piz2MvbPNozijjDpgGqkqRn5uxtZsPn+
/gZ+herTg0O6yI1gKeQu1hbbD3cgU9doFnNIDs4coJON6z7BZwOp2bwF5pomFJtxu8+sLE2uhjZe
arpZfXyb1IPx6OujcYsQiKry93f1D4+FSexqonbpa/zC1YcTGdPnt5NDrVH6kaozY5rPGmrSVTKA
l9Wk8hmrheJIw4Xz8fdXXwErP2npeBhc3l3/QwmO/v3nZ1IrryAOB2mzo0qOQrnRKbQDfedXOV9I
qhyNKlr62Lm8WDsaa/ld20RKkSzWtead7Sq63Ru9GJL0MKwn6LajSfmVPArOMDUshz88rn/4Eh3P
MxwPWgaKfMOjg/vjlzgFSaZZSG8OdTwxIQ3UPPZh6hbInIQTOF1IkxAv89x3F4Tp6twN9Cq6lLN8
1sziXKHl/sMjfCPY530CMrhqqi0bZSzb8M93pDmdtozUDYw/mf5uXPSr54GW1FNPiwd3l7Yef6Vp
9i+2gfO7nThf1LIhhssgBSUL+75dz2A82d/fmPVPN7byJYmPYIZF2/jnG/MmvUXu2KWH1sXiSqnJ
2Yv0JImqfaYqsvr6AbSgbx9VQ9kazTSOi9Nkm9N5tCdCFNNJBk8woTgto7SkLjYGjrFaxiEqsRfK
9yyBHFHGZN6A26DXUwc6v2wNCDmlqSdmknVpDL58O5SiPJrP47J2AWoFuQ/uMxxsRtDz/VrHXbKa
UIt66RnebByv5QT0+8dh/iI4MFy8r7Zr0Dew3YB+/E9vTmpoXaYmT9tbqcMaCMa8Tk/+uB516pm7
Z+EPrpXpT9pDbS40TwABc1uKGMqHOXB5WolFpmHoLBoOSFT5LK+2yT9neIzJ9rU9ZJkQCzeSEGUo
VXJMskOT0AELwZZMyTaZOnFYVMXVHROoDQwYhezI50Dw8vph/zMK+vMoyP19JxrlzEdEJG8GQetf
+t6DNv5CR2r6SIsJTyVjgR7wd91M8JdH0oyNLcd9hbki9f6OeX0lWPgOkCsEXfCsWAW+q+P1v2wq
BycwIEF8E+L8G8KZtx1o/zUZxkHSgxDHd99qrY3J7SZdT1Ai+AR+4iVJnDtLyPZ2KaUf/f4n83Zz
WK/FsZ64F6g/uAXe/GLQz2joTIz6+NrfwFxJh4p595PiCVwTXRlsf3+9t3sh18N9b4LXXdkP3yzs
P2zQyCJMj9Yd16Mxwc+Ik16M34cj9TDb1rEeYtLRrNk3HqWbmY+/v/jb5YGLI0iif+Hz7fnruO6n
5aHTqHKbHsXkIobhpSorWiWlMdGLXwukOV6Cp9jU//SR/+EROzwtzq+4vXA+vNk8hn7IhfQ9Qj0r
Y74vkCK+MApggQgyAXlep/v2+4/5ywWxcOg6l2MJRPX81g6Q69rccswKEBTGzZWHYwhPGQ2iyre0
T1Y8uX+qMH55rh67o7sKyuilBnCJf36uqjewp8XzdBibueN46sa9iWxjbcT70mZtVGNm3PplbR89
VRjnbnLqp7ql2bNu60sNm7D3zoMyzXEjAGZPG0JH+2tjDuZnVus/vAUUE9zPT+4CD4OfyW+fniQC
urfguJpkriTHPX6gBknsRzrrTnzVJyWVddKsgaVdYsgT4gxVJhs2LuOR36A6axS1B1Mn4PWUMaI8
kiDmXBKrZ/MEycK71Md0cCuOO7dzllbpadJNmtHfZjImM9GwKxx2YRx8bIuayBi7KHPxd63DiQwS
vCa2ry3eVlPz2Rggs8XZOj5ZBB2lz7QMWhUxwJ2nLedCM78SFk07l1XCjTJ/KqCL0+D9kJdpEJ87
QYP0SMZHR5cQu7eG58FcUsP4m7d0JofPAFY6kw4YTPa7uVbyutZTShXCNdGnoTikubEuBAICJOiq
qZ/vNfI574Oio4s7A379OOYmUc6Ctq87FWyx8zTRF6+s6V4nzKYKgw4/8mo9X9lTwrn4QievQZQU
KtUUM6qBynXWOlqlzgDZJVsy50J9Z6JopuP+0W0GpsmQhqiwXovN0RZ8UiRYDMNI0OBkXDOmMPNi
bY0D+7y85kT4C0br1+Y0HHx1XvwueJLd4lxeq7bXeqazpGPtSGzm+BTM6zmop0Ny/vauphh5IKCh
9R1vsmJmIJ431HwMNduPppraft/LidJB4/CZngIvzqpj0WkdpnYX9fS4HQju+/BaWPn4iI0IcC2d
0Yq0L3cz1a59adb5XZq0/PjXeiSgC/TUIlZGtl6vBROKQC20EftfidfWOwEu8z1qNygikwuPI+TX
3X6csRpWYcJ5ZXWLCL6kIMVYPkL+ZiLYUqFm0g7oXSK4pOjn+dvz4MC79u1tWnhehNIbUmFHRXf7
+meGOCZoSek568aSHjQ+67uUuU0kkyDYjV3PCwx9GtHMUBAE0Pd5HF8ZCO/bcOolbvpu9gOmKTBf
0Usy1ScGBt1hfjvglmidDbE95vzQugQzcjKDdjrtmK+pTUwIAhzmMjP0ozQGbyKFhgEmyP9+yDSm
C2Muoy7RVHxuW46Om5SJHiO/dBzia3MJ1Ee8X/JlUhoWbQn0OLuXpPDJD/2rjRuSzbTvET8R0Eeu
Ik2dCUYpQUwwRyeH59w/tqstfM7oKOABV7uA1NRuNY7jPcJC7ufWrQP5IZwmecDbMWNiaOZHl6zd
MG3xGbmmpm5tp3DDfvWn96tTndajuxnUbNxBeR3OMu2wVwyoXj8NdgEHPbV61GmEWM1X1KvTgbgJ
OAqjDmB8ozfLLQ3w5KXrWTaR3XmnOkvd21av6RyA41DX0OcqvvAZVSioaOZ8dbsMLwE2FRn1GkVp
xMsdEI9NsyoK7KlHKOd58ZNFA5rGiGa/H9KEaBHRXWrDy+EFg+U6dBLsEn/QYs0R+sQrpQq4BKnB
/9iwLjMrw1KISi6u04zwHGYn8G0YAPUwrhxUgU8Vc6h8jTuvVkQsQy7Uh/HT67zwdSym+oJMnKmQ
l7mBZ5c77jqgpXOWa3r+gbEKP6zXwWCswxvIgPkc/TZYeztBXEdsow2uqmpL0mId9XwM4DJW5Tvk
Vi6gZheOWZ8qoWnLcUnt0T9aFV2WtUmGa8IShgBUzuz/85JMDtSSGnlY0MbXUmuTe4Ag6THxg0cv
TbunchAXVdGl5xU0nnApjFFOjvQtRgbWeQf6zyloWvPTqJG/FZbpmkodSO8B70uBzmaSRwc66RRZ
sjNCfpcexuRG+LsAqcAdM6N53C22+VSlfhs1cw91cKqAGtsgKT1Qh7YzYeOK61ssT/bn0rD48y07
lnjvpIEZfw58mQkykNq42S1+gxLPTIqRlExG/NfYhUceXUWgzULz/Fl5fnPI7Nq/82DYRDkfaU+U
C/I8Zcb9x2b2qUXaAUmCJQl6LYyJr7ULaCplZW+zWNhlIsCe9gqXeu7farNiW6iw3L2SG16+Dexg
NjCJdRdeGkSB87lPdD9K5hUqw6tco0FNG+P220yze412ywP+f14HiO6QBte95KsJS2Jv1pYq0VIb
D8/YJiPYOkECDt2dqT4IKqYHtEsSs2C9F5M4qHRiHZycBEUA3Fo0EgiMw9xvuHLOZlKFuEMZrltc
3nUkZg5PsY9zamVGGC/2ZUGAyRRnXSY9vDKCKI/1OK+kXqb3g6xJNxlbaV/LcURs/qoFEIPWv9QW
IV8IbAVvhLl0CBpK9sc+c1inK9SRIlIdsGziZh2PigGHv7v/dltG7dAa6NKcSiLWNLYvTtLNVVcy
DnxVAgwTtW8FpHtrkLClTqh0oTrDa2JGeWO4CZM3XQTNR2miLr4znYm7zqqWzyqnhUvWSCm9M+2b
koBd9Fo2HrAyTdaOs/T1yfPCZLZdqG89dHZCf9RDrDXORzc1WFiVQNkgWzEj2wblT190NJJHiVoL
OpNeutc2Q9eeddEzHspGg78zptrXQXTBPh1lMG+4Z6qc17m3OUteC+gg7ORdQJPNEqsQI0HgWuyE
Z9MCSOaMjpvoCDvflM46yx5bn5EpTrqhfojXbxSKCl/TWPHGlT1fo2Z0nBqAkdAMjQhx0DJcOiAR
ngxNgTvhOVFaPrhWpo0PkzvDrQ8zmSapf8ZqFLhsVUhHSH71E1q7O1VkWmK8z32q5WQ/y4HMNYPe
Fpnv0D51m5S8uKyyaJCrtsJV5r5C6iuxl6b6qbAFWpAKeEqmpWrLf7DU0bA5lfnSYj9Mu3Pjs7IU
KDbo+QfZSaMFuZn6lK1H+dUBu5yxUbOn7coREgluI5fAJJKddS+4slUfhx0og8RnSbdEMu4MPTEi
sRjVRswzEV8TE4hkKI1zbbPE4HAcUNEhtt0YBRXJ4FbFVy2zIfxPTXwIlqZCUtBNTWQ24AJYFb7W
ovuqleouQPVw5L2mMBg7/S4YWv2OMeQUTVBh3V5VzLqdbkttHDOmGdd5BsgeRMhyO9v2na0P9s1s
jvU7vm32ZeBEJ3a+CjthAaNds0gaqNxtEpQ3Y8EkzeJR3ekIR963pP9hPjOt22aqwJIySKOAnLt9
CZYhcqd7qzLOVH711gQp/xVgqnOyvknWKxNNO84AT9oMXrR8+RtAGV+IPfIT3uELl2lUjWtEFhXB
hIOXHbiHfTitK0i64pRedRPeADli7EwiqS3VtTd9QR8bVzCrTeauzaNlivnuY+C6/b0qZI4un7L7
D0fx9ZT006nEpxHhAXb0EMHRK37Tp10mMw/Y8dpDC6eVop8EFEKU1y7r74+Hv5x+oBVCidMNh2O/
zcHt59NaEKfDmDdDe/jWtBvpxT52TOXKb3op116PLq/L4e+v+8vRn+uu3iLX5WRqc1L8+bocyUvS
Beb2MOelexm0ShyqfmaGL5EMkbpV1ersuilrMSB9qtzfX52+zduni0SQUzE/cG7ibadU9TndE8Nt
DtKJOYAsvjAfGWg1VxCtWO3BMvNPuqkcS9bKmwH69/HIfzp2f+zYuesg5jfi7VftaHQpmuHyc9fu
9S/+q2sXoAFFLrp+dyAOyRzkK/5X187QbcKZ+Gp1EwjDz0wLhN107JBW85vSaf/wWn7v2jl/BXTz
kXbrJtMiZiP/jnLU9n5+xVb+AsRZlwaWiYrbNt5SIGg7tb07e+b1QjGdLPusT9SAqd/UN5XqbzTO
2tu2okqAl0V+5wZZ6/IRvZuL5T0zDv3UatdAacat6rRql1A9YHBe+psmqQ+psMaT30GRI4zZvWrG
WnvoavKLkHniqs78NUyoch8mVAJsZcFA0dJg5jbartlU6zbvEvSD6GIxdiYiynoTTLG1zzuQ0Nw3
eRJOcoAeduNSM59w0eBs6OJ3cunu5r6J1qnIhmQo49D1WJV8ytzQK92TYWPzHYsgorh4GZFWRmPe
9mE1iTwUVq1uYpEkWzkAxpl0xNq4P7qy17YMQ40durFl7zQd04LE3IPyqT8Easq3PQzKaCntbTmL
O3JQ7S2r+XAR5oB60SNsr3Va3MEV1ZNRkcbCk7KZ4sPDBTSYneEzNlFFPCWyRxMjW6PYttt2OhD4
cydUoAM1KBY2sgwLjBkw+dBbixQNx0KRSX4NmXTzZmrK/oR+4iY1OHNxyDivWLXtEHv7oBoPrb2a
7EuTJCk4CiHRQXpkxjqTkxxzbqqenGHC80Kmz5YwlSEaCGqJSjUmoXA0l11+/Fz1ECTmGYRDbWRX
LRVbaBHi1CzeTsswZzlLV5PPigAio8O16QgFDOLgNOC4D/3ChMqwxNqTspAEcdR2SFYhZ8Ya53ln
2kmAlb9SR5O546OHRezYG/4UeZ7sdtiSnZ3Za0z6Z92OamrmjeNT+IwuiU6ov7aBkX9q4ZVedRq5
M0RJhqZD8OHYC7mxkCGwRHs4gxEalFDMi7x7bHr3yZ8XUpGlt0lI4tlpNUIU2oLp3mury+Lkn/Ju
IFuyiQVndFlv8XFrp84M/rbRWUbDFDgR78Tqmt64klfCF8m7oMnxvye4h5ArlIR8DgiUiB21+1Lf
GINzpAlmfFL2YmDi7q9mrfi8KHvezhyrtnmGU8KpkTku5FhyqOJdIHugizxAh4d0IV3ITtUccnzp
osIQz1o/QPfw5jii1p7CvlHdHpe8vW2swN65mDV3sZW/F5BqbuiVVTvL/5wEvX6aE68LndbVHkvb
qHpkH6kdeWWWnSvir8O6x32WF6nat+RXPRKe4EeMJYrzwnwi6vvlBkNiuSP+SnKyTt0d/MYqcjD2
but55fGZmn5PHbIAASN3k/lUGo5OYUbpYEEP8HL3aCA8CbPEnw5orI+DM5lXiAnGSENG+37E4b0b
/diKTARJIbRCOHuEu250p2E06eT6exUTNzRoBljVqVuI6G69MBiJOCO9p34oNEvdx+gfTgYCJmfD
NDJFcawV6dZtfdC2Q+WGYwnQyuJ8v+NWx2sPSgp/ULuuOZ3um8K9Ra71OcOdTpgD+o2pA4g/0oqJ
vIXn2aI95vRVkoph6V/nOPWJK2qc05qoAYl1eND97MgU2z35i0czTjhnl9bmFk12A8l3BnMpSzey
aXFB/wi+EBF1zhCho+e9L4lDxnmWGXuVaX9X9qJ2pSDYavCuM7kGMANOpaxfFUV1vfMSTYScPdpI
rbVi6llADe3s0jXkKCU+uk+4FAdvbY6UBeYW6Y9DSKGltmbWmMSodrxSiStulOntxsq8BN160shw
jU1EQTzEZpqElRdsR6VtdH5qZCl1f089ojpvUfGtI3LoDSV5aGSUFbu8NKdtoZAmwy6FPxZU/oFT
/F1Tmp9ct78mszc/9s785MveY+LrDmGpLPc46ln9GATThxKAW0Sr/W83lQQLxTBdZAKv1xivPHuA
9+ubp6wBG+M0TYkS24XPKe7LlHZLbKV+GHfdVyFGHWCMjWxlGZu9TWBsFBOZsO3kUF6jHRd74pqJ
1CRX+FCC1SEO+FOgaKYoWx1AIxtXi7tShk3V7Qa/RJXlc8V6WR6Rd2b3PVlAucEmRLsAqK4E3lAQ
5b4To+MQD+o8rPp12o5ddqW6/pgIQhCmyYKvjBSVgy3bC8w892NZzM8yHseDp7yXZjQRxCdluhvN
Qe7nmnhhhN7IoaopuBtKutSJR/yIba83Lm/ajrPWQJc3rOJzky8NuL1sN3cZ7XA4N0cj1T6MQUv0
NEl5VtaarIXjePSnRbDWZIKUjdg9sP5mpxTN6j7RWOWkjxJ/FJBwyRsjLnGxnF2CQGxnlq0VznZL
9ryXf5BT5kCS8R/V0MO27HCLaMlXS2u9U1mX8SoOWzZ26xo7p/H8rWFX+slvOR40Njv5wqq6E4ik
IukrUkA+w9Osh/c2wXJQapDIdUF9mFHh2y2JUMTKyCfOQZW3Rje5fU6mPG9f5d/RwgkksnvoteuP
jAaP01uHzmyyCX9ni4f6vTWi+IAMo5ToiX5w+obVu4Bp00oSsWszds6WjRtXfGymuV7qk7Cm3gvC
vFkPP9jLS47JoJdbsQjxH2vW/y3ZCbkVZ8X/vby+S7OfXZHf/sK/ympf/8tBIaRTHTMWwz7FnPx/
DFk+IEykOBjukBH9iIoz/sIiZaIqMjyXf61Jqd8NWf5fayQTGgyL3oW3zpT/jWG48XYa7gXw9WGP
rTN3hnZvh4ux1JIprR3nyHm4jSMzX4pzuiLXSYSaQgLxMC1b+bKjglp2hpzjk49N+CMb8/zeqZm0
2G7ef9DpfH9IOFH/Ydb69lDL3ZmcLhxu0LRc960yKMCgHhsysI/5ZDcXJ7VJUyLLGGLwzNCog5K4
D1qwxX3bQJn44Vu8/9Ya+K96rO4buBf9//9/CNreHmrRCDDHXk9FEO5eDXM/KqVAMeIVG7PuGCfx
c9XFCPLlmAU3RYCPOXJbx7uGsla7PCbXu5rtIHsP6Dj7NC/18uKNPdridlHWKSmhixbuWO6HUozF
lm6c+86jilLhjHb1GMtquDZaq91RK9vMI6E653PFOs1oobpLTcUQyKNxjJsTuSScCuZL47gQQ+PT
HOw2FsNMhECu+RGaECQjmu0bdEBMp+l9b/EUjmfc6TXSYrvGZTJYJHAn9KDTkHYFavfM1j9oMIgY
fHqP47yIEhl1xx7suW19K2wUdVq6SjBFY00HhT4pLAhEIiZ9ANa7eHLqCJej+GjTOg0rc1bPdb4O
KTQ4dteOzCn6hBo++DIG5JHpOOM3IJTmCWyxj0DVKtROpqW7nwNgD5ptyp6gPbM7r7rnd8wqMiMi
ZQQnbKO7CBw9XUQ+/oGtHEl42k0oGkjk4aeEysBPwBB0nUuLB+vBozE26bYePDkeAz8oEyzm9XCe
M8LoQ8OShGxmrqHvkEsAua7jAV/axnExRGw5Y1pXsNFQ/idJZkrgxeh0GaLYfK25Zh+oA01tU9po
WaXjPHu58rep49b3RS3mHZZGE5ErEFnqqYFdO9FnYwd2TezEAOdA4WLZL6bPHCo1p12hZ7tgmKaI
X2pwRD9TnRfmoYz6mjE/LbmfR74zeBdGhu1hASm/Dcp2OKhMkOwxoMmkoZ+byFnZ8mcKeU6ve+gh
BkGR/nwKfIPpVL7KamXKJlR6Tvq3LfXpzmhgm22y2qv+RvrFAI9eu8VxKKurFWnWZUDrF8fauJ5w
8zVH/IHJFiO7Eaga3ew8hmr6YAjgFe2m8+oGzDUewSTM5xjsnk+y10udo1QjKEzke1Nv5Av+oIpM
lyKtwAK0OI/1m74LRHaBFVe2h6BGFHbX9wIy97gQ9KJb+fS8DtURlxEQeVnodo5hHIyz4FfRacOX
Oh5BhItg6ACFAcbItsMoam3bwMW7YUhMYkSve4OxHSc0og/KapQ6QMugba7FNc3uphZVEomRsfEn
HHE4tEGqAUVhWFZjbJCFfgD0krIVgCsXqczaqKM2vvQNesRVhMirPuvNESNacSaceF0MMaxA+c3q
u3wZvVtzbLqA+K+Aq4n1s6kUVo6IF0NiSujjVSxo9x+GzM2J3som7p6Dz3LoGjgyWSNbtPUOI4mJ
hLZN4Exo71PJD3nb48zQGG3O42c9p5K8yTPh6LdBLGn1tWbbXHA5cfzDaAPpYV3K6QLwnGxMCNuB
tjxzCG2Y0FSYy1PZW1rWhIW0FkJn5zXyYonYCQx1ccYR9fvJnzKdfxUMrWliEKNMhQxDeZHTc53M
ZdYD8HHqy6gGWuFKLP1VIxb3tusN7hjRdqPtJPGu+YbkLlj4pMDdYYpkKA0O3kSJYOQzvoEEYWzT
8MPKKNPvhFMSHYvhtnEiH0vSEWrWALZ/GtLqukLZQUg3d8C7S37cESOXP93aHblnKG+deIzqXnif
EMhLgDeZKIKwTBawjQ0+dn2D2cEn7aDz5MeG7Nfb1FVBFcGIaTaxr9vHxCQ/p5B987k3hvfghdzj
hP3DWTEt8t3ollYZaYUdT3sfLxQoOz+rcMc0dH5sJ493BsCVm9SaYgwPGrmJKfX8o4nvyKUUHJ0v
DqIFVJyWAT9dklttNqR5lUxIrm2kEVcEMKbXo7eInsECJ7u581sHOKMwriwSt4+BaS7EsPUxRA/2
mYWPHKjIDjq68sxxPBPJSQ8nb2xMQhHVQHrKvpaWYvWb3FxErOOQjhPH3s2A4Dd9ZfUfXvfR//Rl
/9SX9YBg/FBy/MIgO6fNy9//dezLS/3yU1/221/8HzUlHHVmFtSIeOZfgcLf1ZQILZEKcYz9LrP8
rqUEtm4aKPBW3TJ1pUnV970ra/yFjeDVyL9iy/6N0hF/xtv6iJGDpdv0Z+jO0uh9I73rGJiJKgga
Upj7epOrtHkICiyrWLgC3C+m8yyraboh6xMDz9g+l4mjHXXJYtiMZRFWS0rMRG9XgMaqmkaC/sSU
McF9W3b5rrFRYy6jZh0FNh6meZq3QxQs8WV7ty2IGNJZjPucCeglsKob2No3liZxk1LFDgjZqdUo
QMpp9DfM676O+pjd0hhgg/Raurd1Q4dG8xdMJGztwMWvmkC/d42evoqQF5CIM9xtjp02xHSG2V/7
Mi+iykrUFqPUrWfNe4kmGVt1/TUo6hvYYed4dlJoXuMO++kNWdv3dq6uOAa3IcJ2LIzZRbVDEzXd
8sUZUEdMxhfwf8+d6ndNSQdOVKn1AWLVIRM+Bg4dbXjTrxGqmn9rDNZzMZUXD2vKTk/kWRfFzfoE
hgpxF7zBr3m7mofpwu6sUjWRVdFDHdcz+CSnx8SSZ7+ecbvQXzuKMvgClCnYG6l9wLZ5VYDBPC4r
AUCTPQ9G11m8spOZYtacC9Q4qTrL1n5OreLEKn8RXQ5UyLlF8sAA2rX7rc0Hknb2tRnUvV3yXSlr
2HVBy6pnr+AvStqZ5ZpDLBIss+FBmalg6OeIYcMZIN1mRTCEiDqaq6HNoIVq67NMq8toIFPQV8DJ
QK8ZwVqPBZw/oHXLvez1+8EkKTJdrgyfXqQ26Vet12gh1cVXC2jK1jGym6KYr0y+nAORry5bAJ+w
sdUTga6gNge3pPliaVHRc6Epo9BKoVxdCyc/NWp5EnYX076fHyvdiWZVy7BOBWTSJrvUyPu3pTl/
8ZvlajKTLMxTkcGV956zWf/sd9ZdAMUWigvdeHM4LA6GX6IEHpfOOcBVoHEtrENCq4DQV7LiigEA
KHX9FZ7xdCtJ0gw5IFqo4HgT5mUgn8msLCzm+lOdGF8Ci3CiahY147XyZHjTYyfGR3suv1Z6Tsws
Cj98L/OjFRspDNyh3ZVsS9vF1Vj80SeGr8/dqN1b9vJnEmPyHWYIQHG2txvWv8fnhDRAz0pa7nPm
CXWAuIAJ24AmZ2rtJxJjgxDksYqEFk/vLNgKUTknccjEwAkV5eyh89R06hpnOvaV66/RSqBBEX5u
6WlUd7XWqh26yOlUoeAKTa20vgxG/0lNwr02fCwpvDVNxvxBIAbJowCuW+QVi7zEXgMyNWkZ7+xz
u6ufijp+qmZm3dFi90G2AecQIo66teviEwbGKUQZRefaVeFiZVE7KLHtiGti2M9Alb4oBviT3xBk
53rdbaml93VDeDdZ3U+NBqoYa6tDQKlzQcspvtQ1Utpay9Nt6TJo8uABtkvg7qqsGiNTNfE97XNY
rjWv/5KbXxpI5ViCKqY+kx66s2nsLK/he1P8BEaykgmCMBjicD5n0u+N+9nkpVOF9+xp7u1odvIY
T+KrJsWV7RanHzadfzjn/qJnZnALfgkkjOkyIX87us2IS0ACWDQHe9JIdx67AY/8fJs53c0SG+4f
TtVv+w0+VwvY0Mij0W3DfzuGR9kx1q4CqZTwUyd1rDiZpYU31mJB//3nets74Err+d3jYrpJx+TN
wF963mzlkNcOJrFUlMOExbIc54ZkEkSh2Rz5b/ru99f8eUYJJH69JjROVP9gOfk3O+YP+vvEqoPU
J+GVDEEnpX83PaL/KkPNsg9Sc8qVKHyCKnIlela331/6F7PS67WDVYKPfgbx9fo8frg2A3a5cASt
D30lLFKLKv9ecSZfl4urvMmLgx7MX2Q/c9aU03TKp57fbcAcQaTqS0pGQEIQ35ggvKBqPgRQbkLi
j7emL68k6DemkjRvKXQ3XZPf1K4AWjCd5yp50p0UI85s347/zd6ZrEeNdFv7Vv4bEE+Eek2zd6bT
HTYYJnpMp74N9Vd/3kigDlD1wal//NWgBkUZOZVSxI6913oXgRvrqaqCveNU9bsI7fyaQf+8+f0n
/YdHiHBQZtGSkzmZp798sWaeBIgabaa2ptrZFXKWYAHv0TZ/uKO6yfaLqCHgQkjvoawSo/ireyMY
pT/xhzyrAQghBURkljiyRc4iXLpBusFqde4iWdznw3zndaK4pyOe0DuJvjQD67IuVaDzZbBSplNk
0GwIxv7RCNwbqx32sc9y7yC3A7cauzgXzek5csx5X0RmrQWzyakXrXoos+nNhCaJTntiHxlGF/TO
O2AmZfIlTJgvllnOtzj51X4y0i9htbzxkTItnWLzrq0DHsQD+IRkHRXLBTV0YrKSr81+ufNmDvuc
IOQOufL71mEW6ElqrN9/Yf+wwuDs0wEKGGGQEPzyhS2eUTU2bJPDMoKQoJyYWNnImgH2OlqH31+L
Cvtv35kj2KfoeHs0DvWf//AWtOacYPWeS0zpwwO492MBd/QPl/iHlQXwBsYG/e+/GzKQAWddLgRY
uGCo4blOQD7D5aNe6RlBzPuO431m2ofAMG/GMIi3oBWPxhS+VWn6wQfQxkF1aJlZpNaBVGY22YDV
qZ6LMzzLL4s7Wlt079kht9wFkaUFEAJ20XWeuFsECE9+x392GRBc2TNjbVR94wpFEmkCTI13Zks0
nUVO3Z5kHyZzZvLFKXkEmyQ7D1NGxEM0awQqBaocqX6JfijRG68H0T1UpRlvkU18xSr+x0gm+x/e
WL4LDIMEqAjbdsyfv5TSrOGxz0V5kDkHhSEuknVCgv3KxKp/lvQxSBYgaSif/ZuC5hvZQa1YIcK7
7VKe5TCD7eCW/W4MySLr8CBvMKQ/j2ltbeCE4ZQc3JsQVsq6D52bGH7NBgEoRCXsmhu6cm+EOX5c
lFglXvIajyZVVcMHbo1pn8XizUwhtqrDuN5b+Ug7eXyIHFc3+ng+7ZqFT7kDARAGEUxFmAd701ne
BHU7fJ2v/Meb9A8vCXuG/kcSpWX+2uoeowbpyjiUhxFvPSUOBtORX8dG5x/W0R++EZJL/v6e+OzC
LGt4dTT37eevpLGtGX93Xx5auLdb6aJC8cP0GLJTBZLvB3hgtlpmDkhk2XerNKUCjHKc/BSAfRW6
tMzI7KDV0WwD4LGkshAHXc7+B5XJa2Pwb/OAWX0caMNFWVkbq1Yfi3R5mPL5VHh6M+Yxi6zsJRx1
lQonN13EuenJLJgqc025uoVs6u86vtLL8XKxJ2uTOPyPgRaaGx0/UY/Drg77bpUTSng1oUO+HILC
cmJYB4f6WPbjY9JxkPQJuYORz1HPWcbHtovgQNgBrKyBXoy8A0uE6JFqTXr9Bh/tjISA+X7Bf8HQ
xQNZ98NO2q3a6tdITQ7xTuOjG+kDhJMZvE94SvKGagm47RmXlr/xav7v1nCem9ThFevC5jpwpo9Y
4zYjrAT8r8k5IfEdiwylOI7w5zQeoFbZjBMqElxhPJIXcVxIKwM2ywvcdfmRQ/G+CNlZkmjgweTt
cMfuTLfofazG8phJ52ZQ6OLNdl7rgxGt/GQ/knNw8qnswdQ+myhh/rAfu//welPrAERHfcgT9Wta
NxPxtIE9UxyUN39E3PFAs/WG+oKb5/Ba6/rrctSuOsDGHenR0Ox458uY8OhRjasm5cfQ4W6yrky3
AXonf2gtD2l3BETJ9MttMPXzIZfK4ICWoa2IaPESMBB9hF8XnOsWeMiCK2LbLUjdS2Y/68WzbkyD
NSbt5jeDRbklWqteuyLp11PUZavcp7KOOBjW0ym2kGowYCDQN+0fO/BoK+RQDy1CL4Qa+Xno+wfb
AQFW5e60pYVIfO9IanE8wreDc1tIA0NyNX901VLvWsgaHqcDBF/uzcAmwiGzf7Twm+lqvvO+76//
7bD9ocNmWRSBP+zdf+uwPX4uy89Kff78Y3vt2099n8/KV5AywWlQ4Xn8Zd9aa4F4RdITekMolWhQ
+PdfRmXLfUVbjVQt7I2UoVIbQL/PZu1XJNaTDc15yiG6nmnqv2iw2d7fClATy6dkjacIhV/7awHq
zS067tEpr4who4G+H7wwSodtaIwjCPVCIEvUlv3xutNUmUI1rFuaNAPQ0Ts0hZ3wAoaq2Joc+25U
A51m0pwaVxNrosglPWhsLQIx3Om5QO7ebGbLsV4CzbsxNfmmD5wRrxY0HC/0PvVlDR/HAtnGdCja
IFJs1lJzdGDE9MD5hIAcaYHZWYJJ7ZyYnn1eEhhPZ7B6tuvGh5+piqse/jPcMnfXK8aYgvjf9ZAm
0a3UdJ9yTlDP0C4Hc6ZsxPcMwavnWPbN3mR2cySphXcdVb/7Ibzgg6YLSqhAB3muGDE+ZWnnX0/s
JQ/92BKSnXv3Qy+Ds0jR2PkFESCozDE8WRlBSl4/bLKEo3aYinYPro/dN8Hno4lHVV15Vy3Twp1r
EDGz9IO8Lb3gGJE+7VRTdkdqDsp7oIwrOlT+lhlvteo1ZallGr4dG1usxWLb10E6qateLcYhNBZ5
tLPYOFIG1WRNN8s6Rla/UamozhD9wDs1vgHqaeSYIPHmbNHCetcREah7xCwF2lLL4W9Vy309mOrs
JUYIecd8dDVVas56d6tGZr+hl6n7JQObPoID27kYhzdGDZvK1pSqHlwVSMf3okgUClYrPfQDClHM
Q+GbwU+qXZqG7ic/ga1AkWim58gp9HqpAVnTBCvLL9AYJbHvH+D4tDv8RsRWgfXYYvmHkqGJWxC2
gg9+W45fonEOdouW5a2bELAI7419b7PuI21K66e4l+mTT3X4Qjqu4Fy1OOJMVsBw8g2twCkEjKgk
AHJVk/ezQiVDjJWmhoUCfpilSWIIz5/iC1yMc3Zz8Psqu5+qhszKkhQcs2hxejTEINNXhsu3TqRR
eIfeAAK9a5GqDitIWWDNFk04c1E5pBfo2TLpGANNQjMvULRG89Hm3k/X5RIATaN4EoSGm4gJrRF3
AV6NyMM1x9hrMpfijjHYAZpKtiLgvjm3rvlS5Y0XXjdw9eJTLfO3btJ6D/BT94xopXGlkt4OzX2O
7DDzVkMwlsFHzIgN7fRwXm4xLKg71Zt+8ZFDe7hc2yU9KL/rn5x6skC293HbbxHNPdqhYhdtexhS
eRkcx8ozmeWGCvpUHbv1Qz0ZRYo7ZR6iQ217Wftk5qOdTRuHaIAOexOBlngileMrA6tVaopbFkru
ezGQBhG6KYf/LWlkAho8ErW1QE1108xe4b0Vjk8syVY5s7wvp6APP6UhjT1oIcGKFW4VS9vgAN1X
r3lynWzFnKCntoZ1ma2nQdtCRBekHzwjnI2DXw6MVJ0qH40V0W096eQXI244xb19Hol0wxCJRzxD
JcOTIphFIiPrxLAqGxBMDP3tT7Ntddme5u9QI1tjQL0ZjCSgmJJhGGyJI+eSCwY8oI6aYGJFWHjw
+eWUrWIE/8nax1SMxG4sI0xe0ckRH5RalCFBWd1ioTMrF/99E1vdCXKfIwDUQwGNvMkDqxqX7i2R
QdPO0chTIfIBipvDPV67wCgf4U2YpxaseLvKqhai2VIEI+1Myz2Xgd1cZUnAez854cbJcrvjxE4e
KhzjeE8mlb+v4ja7K838eomYEK1a6VTXU6yz2RAkMkzs7Bh1gu/xUg0JcuK+7CXBG66pw1z3jlGm
+l1FXyYjN9m2IN6MHUhv8drLSUVwTYXwFyu3sXKNsqTV31cP/uBRwbjN8I7RpjmvgEafZlyrq7xp
5QZabcThF9Ltall6RMSFWuaPzdx8YI9qbzRRATdKiDGWIbKOFG/E62iR4Q4Tu/+EqF/d27YRsjmU
OSlJnrqtOh/nljGL44Br6+MC8JqmltwojykGS2d4AA4nnjNPJhtspP67QTZThRPYrA+p00wnb/GW
MwdSfwWbj2nTOKfvY9OSR6epGBJH064zSpvRhFjSdWfFEknDYNnbdA6XO1o8KWbuYK9IsXlavKq7
molCgDpUoqwHu96saCeO60UZWKPzKr4Fp0vB206mf4KJSWy4aTF5R6q/4nw3AcGxnZUpiWqIkCLf
1XOEZpQp2NZOg2jv8gF2NfhXwHWjHbM0LvazBYqSvdAJ6hcI7d1Zeov8PDCu2TndYm0zAvwOrmqs
t8bE9QitiTY1VNUdNvUaD26X32RibN70vIdnSD3tnYNK7ZquaUmyBDB8AmKSfWPFw01GXBnZNbl7
yJfhfePbyfVsx/HbsOrFTRhKWNa4c6kECGBBW4xOvioscaOmuOjWCW/+nZN6054IpPaFphk2ADdD
gr9093Q7J8IkC9+9KgIV3JNlwrwmzaoPIyqZVT0VAhFuJa4IrHjL6cYFdF0Qa1cizGdmbjFKzNC/
ConHrwzF1iZ84+wkiWAErnDnsvtjCyTRb2Mz0OLAyaAeVD5M1F7hW13ZmKoDA32AGiY3WDe0UNfg
vudEOyNomxS6kwuCi3h2/jYx+jgweanbodsQdOm8mJNPTQE7GI2NSFkJWkQEjLIGKHneawu2IRZB
XPVJFD8qd66T+0vR+t/6/k/1vY328Xf1/VP3Ev9U2n/9gW+l/dfUCcGQWoBsMXHF/VXeMxt/JXAs
BZj0MA4JGxffD7NzqXWV+jTwva7XIRVCWJijmJCgk/xXg/OLpvIHKyK2QKYE9F7gRUPpYbD/c++l
wowbVzPSpAAK9pKtfciF8w4hFRtaAaYnmyaNL46gyirHVp/kPCf7iQrmbm7K9tA2Iw46Ta1IYShu
Lyz5eJ6dOwxEihKqyidkM4xyRtEPJFEVLmmuD4Y3Q9akpB/QFDzFhAYW9QEFPROvCP0e5+M8NG6D
wh6KY9WmLWlZSAwq/4tVexC8DiOTh2m4irxeJuFV6NFqZjDpEzFWD9zk10ZJncFoNibWJUpHLADc
S9u69YGArwWXZdGrhctrYvLOgz+bOWAXNmz4MU9uwqKI941nLmQKlW74WBZE3SxdZR34UEwVEQJ8
GOkbPvqp3YJ/LOKUGs8Ba9Q2V4uTwMKswv4FFBORsgoS9CrJWnArlP3roBqA1NJnWTyzPKYRanDc
EUs2IuwZ0cA1J7IydJQ41onpJo4yAsWxR2gIdGZE82tjlj3Z40Dl02gX2rVjenszoQjZD1/zyjEN
h1KvQ9nQZNODm4ukPdcYuzj9rAomGMVw9d8V4f+Sk2HBWKQb/5/F2G8/q+7/vUnaKCmTl5+Whq8/
+V1U473yOCNqffVlZdBZGN9O/r5JQwCSDJi7iyZbdxi+Lw3ilYuxFzEwOpGfEWXE2DDww/rqaS8k
L3Xwb07+sNB+bc9aUNDoydGZ0HzJX4ey0WyPeZlGMWNzEMiVXyLBpI2uThaQgg3FINSejGyJBzAd
q7mI2LaSKdnkQo6HLAYxsA3piKM0DdrXiD8NDrx58CbhaLYHTaqzVvtAJ2SShdy7RUf1ncXOFWIT
r931aR9SCRj26K7oc6BttDPH3QzBzMm3LqZDE9pHHu0ePfActbzRfvQkS4WTb3BwSgVuCuJ1fCNV
Tp+Y08j8tHQDvrIxn3fJYIhNh/jwPhoreewq2Ct0iJU2/xn5sCbZtHlwOPVc8yOAbVvhDfu6Mu6T
sE7VJp7S8dBaIJCXcS5Xk7LEW7wOwym1xPxI9CrgoVbFd9TqTOaDRX9yrFNqaxYugFuZchr2kNwR
LDUXr6PYwaxnTfWayibZQGKXp0AmTxW1kK6Nh7Nvz3j7825tNKLaRAgY0cgldvc6q1PvLqwkwdN0
RKcVYkVbIrDu+cS5byzY/MMAacDAGZ4FcuXOTb7hd6YkUp29tisKCNOgwAkn622fZfWBsvDaA1Gy
l318ixWK6gPht51vPHJmkeOMNhSfaLGvO6PVzd/S7ZjJLt0qLLoDp0UsKWpOUSIki9wag4lvMp0t
QAaKmMZgdPrrxTcPXSreJanpbHo+yzYLuzdhSXmN5vVpxgsKHkaU73UM0lFiU8NZ68ecPtDjoGjY
5GkUPSgbDvRm8PAz+WmBWKLEHcRdLmJvRaaZexv1yr3LLCJqjdgb3oVtaN7jtk23Do2m63mpP3cm
OiqmBYu7DZskulvgCh2ngMIqdeFM+3K6zpk0rHLphhxbjPBeWt0zDZZyjQY6u4rdNoxOY8eB6n4K
gIq90P9R7yl0+y9JOsh7t6idEw1d63XmMrdBkdpfI4Ns3HVHOGS3GuuiPYMifj9Odn9joGbZmqP4
DEztPVOXCoutUzZktNqkKmKZu2X/kGpTtLP/DoR7/7gY0IlSsAVblzhiJgtF3xcHYfdOygG5KnOK
13F8H3OcFBsJn63eKqPBfJmlrUSYPptbx6OTktAtF/dDtSD+EbG4rpvAw7hEvOb9UJt3oyPfLSp4
J1rIbcIKtq0n2LUDNyGd2Pbipt0zxTf3gobYW7D+j+B3PwuzDxG6cojbtkzkDk4+MI6Jc+S65Oho
jZJrMtFm7eBvQOJvqZjeYHLy3WC8mqi8SfWFUjCt+whozFkFaon2fohABqtV/a5IjLp/aIm55VdS
u9Tow7sBOR2Mkaw+o1gfNkofeXsR7Dl9w+agxdLcm0jdi0MfyiJY+/2cnjJLpNk2UQTBrZBOO2eF
v23rWVV8FReh3DZ1RwijZxgbCZL6LXHus7PqlhOpU8Yh6lS8z4iPJjDcNHZOCJA+EPO4K21Y9yjU
sufJseZNkTbjibzznV12BUM+dnKG8na2Akju3JNMk0EozgY8sXGxhvFGKHFTNMc0s5ZN1fd0XBkh
rwdZROdxcMBH9+mCqw6c05XT+e15Ep1B8MEm7nNm9Vm0gZwG/TeJKn/LgaTYpfXJnadnGhD4Flpl
Xk1LuGwd/q9T7tD0k7mFxN6xjQngUNWYAFcwlHpXmUuYJZr75t4KWuuRbjM9A+ygm9hhdrKe8ZXQ
Ngorypo8y94tGiFuTx4h8LbU8LvhPSyWFLlRH6Nj9IJ2ZzqQUKZluMmXaP6CYg77HqgakjojO8fa
WKM6CtVHm5DsDbnd9EhiV4ukTdFfhcWcryvMxddJ3r/Xo9Yd1sThUC7NyFsKv3YhwnUcMbgWSfeR
YBgr33q2p64JQQ92QyRfRwBBD5ZRkC4mtCCy9NN97hnEzy5EEsGsZIQd+Fsi3GdOfyC7zLYUV2L2
JEp/UtXdEeex6/ni5Ha4R9ix/Z2qhYk2WgaEsHnJdjLzh9BdkDCoyNuPdYDsOdTSz2TuNfvdt1dF
zdqLVDPfBJbZXDWMOpmwR1mzEbqHJqu1UU0mgHZe0XNcR8lNImhcZkQqrJEgBhsHlMBx7poQFXtz
moqiwTYMxc6p2gl9RQ2rHA/DdWdZVJi9HV+1C33QoCuuIqf91ARElPfZ+IEyv98KOeNI6NluZBtf
+a2KDtTCFlNm/2aQ4UNHxjTwG1zwfj8496gri11rqJtoTh96oYz7MU7vkOfRC0XEytuY30Resewm
NwvYGpPIEXDKlYvXXbVIROnrr5wBPy2GnvkJtDNOop77+tAguHfxmHQzvGGiCir6CItsVxS5uGE6
Yc2kF5BxQyymW/qL2MZhUC+vi0QExvOosPtsEs/zF8azSE4gm5UM5adM5ri7cV3I+VA7yWvn4iBZ
Lm4SEDD2zYAtnMfKkUhQiJuvOOC3xef5YkgRPWgEk+DZGK9Nu7y16n56W1RiOkKTkade21uaGWTi
GqclslbijIejcLORpT8vuQdDjDlG22RkwYrpZ4b7MmsTDSe+9DiIoLcgCGOy8UkqOhaiUBvEZFsk
JSNSTW3KMXtjr7RRR81+sxv9Bs3excdTlCyvWWNxg5D2TDuaFtEbew5rtAYwgdo6Y0wZFAzSk4tX
SCD7XI1Vj9qC3Q0FQ2XX1qmt+yLedmbLmW1lzn3gr9i5xM6hpY7Wao5pNCuvTzinEG0DA5SJy+Kr
ob8S8dyf8jgzroyLzUmEgjEnx83gVkI/6NZVtzTJLnMa5MN+sJBsYvXuJtP+KezoSB6nVKT3ftw2
D4RzYLUK3DlZV5gX9yoJpx0kavewXOxZHGcGrFpz65FEoB1cOfqFTahdXcXF4IX6dX5GUYmDXzl7
qwv7BnKCdoX5uAxWTZaEWP0xjcF+wD9mAO2AP2sUN/bsAh6jAmog5jOFu7K1CS3UdjSOiWG8jnoL
l1p9cayprBPQ9LrumcV72VrcJOTa8gPNa8yyniMKvN49Dos8E/NEPxnv/AiGZ161vWOuOwQz9dp2
YxSnjfIR5GYxIEknPtfOWO8Cbb8btRGP/BE8eSU5effq4tRTTpnvbd3vxu1iwbpWePoArc6fMJph
wqbmfsJ05Z1Cm16vbql7hLlQmm3CSEbBGc0wWT6z99xpX8WsHRau9lrk2nVhTo64QrC0tGuEQe47
iyCXcQ29siWC0mMdgKlwztN5/mwaYUQYViJfWE+TYzIaEoqJ7T4PzAVn5lWFh4u5YSSzoZHJCKaD
pjCXnfXQy8raOu5YkgPkZdvMToI9ya09OSTDcFq8YbyZFWpyxRiAeMhxWqewD1YViR4vM130Bq12
Ze9kUpGGXMsa1SxykHVRgS+zwq5BmANSwRyE98kszem6Jhzhxkfc+7rGpeisWc9TNOFSPQalyJ8j
KbDg4W0P0FZH4RGtljjiO212Hs/rSTSRe28t3biGXFxdQSDjAuTKIsuw6+1cepLaXxCigqtnjQco
zliai3I34sXck+VXXk2CWrwO8vEREqq1M0S77eomvU2ilmTktBhuUs8zTywSA6qTmJfFY3SjwMKd
Ld0wwE3JYK5IXYT/ssAJNcwNQyjdoW9h9tcJNUpOdgQFVJd/jDPXWQ4egMJt0vTul6HD3uYWADKI
FAumMwbBydqNrV3t/nv+/7+d/xm7//b8n6iPVamS8uez/+Wnvk/83VcsYKhHcRV/pxl9n/qbr4B3
uUzdMfsizPghp9amBQjFyPbxSdumDqr9qztom+DJLY+MJhdJgP8vp/66+fe/zUGMNIHjOQgbmPIA
Yfpbc9CUIs5wjbonzjX0+jTU2pF0/ZZ5pinY0Uun7/FXg+SP+u+vF6QZQrI5XGvflXywHxWTGZ+6
NuvCOVmMSTZSZ3YteCvvXGB5h4id5+b31/u5tfHterbL/YLp7iNC+/l6QUqSJ4p0++RVsfuSBlzA
0mwa5Qx/Ciz5Wah5uRRfNd81SmOhlYc/XwqjZhz1mbRPWQG/OPHS9sDUhJGfa0Yg0ReI5F6Wypv2
zxi4f/iUPEkOT4OP2epvqvqxYeUQRmuflJniSfRrRpQcQ/UQNQIk+ftbKlGj/PrQ8ATKQBfxmL4u
HecfVK8TOCXKoMQ+jRWS1RXaM6agYyoQIw+dx0ZbWoRqHRF5kLYwt/FAZIzU9Ewcm8Za6CTH3/9G
f//49MI0XB/5DGm0v2bVpJL0yzwK7dNX6jPGjWQvwO3v/z+vRccetAKPMA/OLw9UROsnp/9tnyxF
iGBvAw/lbD099Bqg/fuPpR+Yn19OV2ipkOOQbOsjPv/5gcJDAymx6u3TEMZflIktpzfRyf/+Iv90
71iEEINyMVapX55aQdsBe2tun/DgAtDzB1B5F4GhXHRW4+8vJvXd+fUj6Twhk2EEt/BXjRHgIjks
hrROqYm0bgNQpDrJ0NDs/lYBHAeq/mK7My9pEhBzBBXpCu2h9bWh/R/Vr//wBLs4CQUMOV5VEgz0
q/zDExwiiAXwktmnye/Mo5WVdO6akEze2lA8oU1QFNssMxnUzwvK5c3l5XUoN/asIO3h9zfln74B
W/samcfSgv3VOpLBgCNgGETXBVzOZGgkBLhHcY/ScPvvL+XSTGayxNZi/vpETbXfVq3XWKfE4fYG
gfYPGLme//hocv8g+/15b2H51mZRyKY2OwtH5V8vVscdGpSmNo4hHHKMXFiw35UWiamLTgceSh0d
+fuPJ39egvUloZt4YDBxr/IF/5qWQAqNrTEmwVFwFN/bfgkIU7VE0bqjAUNdMfihnifChgOP+Xjh
xxcT5gYIV4B+ESE1OO/Z/i4rCHBvjWpaTGC2IRh1MLiy+tNNci7zt/99JbC3kZqIGNDR+Q5MHH71
KDEFSu2JA9wREFqxg7K27KrEhW8kVdYjNCnmKQKlnLZVuK7Sena3kr/svgXyWWznNOd3DJGKJ+vQ
ibpPC/zaTxMTbLrp8aJpxohW441oUzmsnEtcMkcF+6WJyVrFT0aIc8qPtUwPyXPg55CHkYI66uzq
jrbryY9s69im3EAsYul8x9CaaAPIicEb9K9Giuo6bORBKkcbuommBpgckARBIG0SWquoTyx3n5cN
1/C5066K57um8ZHv2ZAX4hXdStSCMZAmoIeyfjdTaS97g/wO9zgCej6pLiIvc24lFPlL4EaW5s07
bLVmfSxkMj9IOrh3htkZJMjiS0reyznQxOkFuFEG04soRfzpPHtd5r5kTPcZDtCTfpllQOi1rPUO
PQzOSzFn5sea4OMDQLPmoXUB3jojODgviQi9ZP0dAAoGDhsqvRTy1xgMnGw9rQcrbKytyeaO6rDl
2TaTfWgRDg722N8YlUku7SVJKQBJ8qBUtLwxB2DsX6O0L6NYObXqU4YXx8SdRr7HokJprX2EbW/6
Wkc6IVKyrgCnc5eLlODYpeO+oQpThLjqHbVkp0bPASGACU3cpocIMgdMXM/jybZj155XQFkX7xjr
woQ8yG+JBSI1p4esmpEa58Igk4FDqLxpkoanhq4pJGxXZ+HS669pf1T+XGLeCIFg13q9NAavIUTB
HkBxgy7glwH3CdjuAtV2q5j3rxIRcUuXJI3YKDRJ+xJ1F1Y+fHsP0QdNn4viSZbI9gHLGMEbRV6v
JopgNqaxCfBbanJERzeelNicfXnVlczg1zUSqvMCUCtakzjrvAwV6G437gngVGUb5Bz+ZEsO1GIe
lmVEMWdGrv2+HIby0V+S+Zw3NOfolFdylRq59Dl6ivaY5BWjZ2gT/C35NDEjXqp+I1ToPmKnSzAI
uxp84znpfOMLmoSFHWO5LLIAKiGYrfXEOGs9l8v8mKFi3wKFqYFYCC0B4ZmElsOh/b6rFTTyNOyL
z5XTdl98e0F/Znr9DbY7wufnKWWW3WesTOslZ+HilIo4pzPm+tklhFDtEL65H5kzo1Ai9/K6UoQx
7ITle4jc+jrZyLQq90PVVzcBYwqsxIuK30cWWEzERXTPOUzvm3Im+AFSQ7P31ei+wyCGTp4EgvcM
6qsjADBmJ9NoL+/LvMk4C5vLWtHSBIkTOvhcs7F8nzKd6jblEKtNJlpvr4tROjgTqcKbti2MbUMN
uEJGVOwQv+DAjnGGlZUIH4CWG1dl1tRXaRur3ez08+eQ4LMtkejGPTjO4jnJBjLMaS8Ab0kQ2JOj
sKJ98OJ1Nu9HshgEeRbxuh9auSs4xqetb9zgtRUs/1ZIAin6WrpQGlhcdetMjzycVUtvN6r0N1+P
11S6/gGV1uxsSmj/zBCxQzFXC8KN3TMU9SsoqDkzgM1CWiqzvap/qjO3ISqjVDvojTRxYvEx91T1
TL6niYBUQuQxgDT2Ob8HwZPFPbsSpvKF5f3atZtxVUeCb9SLzPS68oLyjiDm+g5XCw+14VKRvcwh
AeOGmfJKKJ2Ysq3qjpgYPNG6k2XBftMJFd2nqBUsSAQSy8ev2d1onEH6ewift35P02cLCXbC/Vs1
VOm0bkhlMB2jehdKe7rLJ8LgLwz9jtGLz7DEIQQjN23Gta0OdxFyqtUegwxLEKsxhZmWghgT5yhC
QyjhXAanj0Nt8+r3sdMc7MlOp4Mjs/pdXfPY6p6HHh/DvntH+nBEPQdZHgprpeMxZKzq4j19Qr/+
MteDjWjK62h6eJ3alqk9fgacD98H14vzNnBDMpzjQB0IvaZHXE5RwsRMpvEHNXQvae3QfLKTKFqH
M8vHc87czHidLDW6Dt+MaXO3wL7dPMm24BObQ2q4yw4LK2K7AFv8CiTw+MRMuXhwo/qLmS/PWKTl
bdZhpmddBQthBohe7b42P0VEbnxakmR8HfUe3xxvPARFQJLByo68ER9TnKDjho/rHV0nwe80jXld
rJXLOr7OUIqNhy6YBFrhaj43iuaZu0yJsWqLrGd+y7eQMnMjldAoge9tEZnl56lt7dslWfLbRtr9
Q5H4hIpXkjHKYORbGrHWB5ADw6lza9pyTmgmxBj5FqljhInSfV/GYFU0OctFEEJoLXz7OI/Dh7A2
xtdjF2X3sofo09LKf5+NbgbflvQh9kqYtqtmtqKbAAvguWXWdTSCEbhBPETqxUzGGpMV88IycfoT
OHRk4naHL3gvWfJ2oBMRvk/SNKFf2Uh5dnFeWo9uVtf4jqzldZ3E4bWY++W+i0UFyzga3/V51zCz
UMpOjlMyTc4aCaBB+kA4+tmNOyGX3Qdxrw6cco3rlDyDJ2QwUGENeKs4Hg1PZOiN/PFmZIf/IodG
nfu6HvYTG+GpTFWRb+ogDpk+So4XMYvbHrexJGGBysJYR4M33EfmQFe5TEPQU1gB2nfZ1GF9hb90
Db+IZRQVAJ6dpgb2szELQGoMYivz3Hnz4gATbqS/9XPPZkGU4+fKxNe8CyBJ7KKaJHvbbsytlbvL
QfVe8qAK2TyBn1Bv/BxK8jAh1VpSndtACBpY4zjWA7XUw9s2emQ7hkv8SRQd+1AnAA4QyZvkG5tb
dTcsnFPKHHHF2kFReAsrcHoS7WigYuyYFCVWY+18w2o92I2ls2uUh/GiMpNA7Xue3S9hHk9va9/q
PsJX9z5h/wWeKYDTqbXC/UWaYpV7LcAiq/pCYG+TbNp4mSF1dvUXJ56iO5UWuOyXRHVHa5zialVV
ZYOaIgEnZ3tti+a5bG+NfEy3pnDDbhNE2uuwzNO0EnEFocLp7c4HFEKkkGF7wzMoBUJ7vGhJbwXu
EIFLscxvyyAHwE0n2LiPSRlds2craSPiGvOpJ6mGeNZvnL7/qiP/oI7EE6RPU3+1+v7mfjq8jC9J
8mMj9NuPfNdHOjadUM5m7K/YQB2Xbsa3RihLwitSGon5vIiQhKZWfhNBmeYrdl4P6SQZg+gt/eCv
Rqj0XwV0QX1h6hgq/uRfEd+dn4+OyDI5FaOX1gcwOlr2RSP1Q0tAuEFOinhkvibfte4hbBQg1gfJ
76mrr+C6tqP2PiYJ5mPtZeZjzEjswfwf7s6uOW1l6cJ/JXXuRaFvdHFO1WvA2I4dx95JHF9R2CZI
SOgbJPTrzzMSTpDsODt7UqdU7+x9kQpk0Ixmenq611rtJOhbGXhk48AbmWMEr60QUmZQTOCXjHNH
iUXqI77PhkP6sZSVtkLMO/I+rtMy9k8UjqzzyC390y1BimmsUlQWgWhR0BmL4kHmn0XaHnHptV6d
sUeQbVOV7VLgOBERMwrjWqE43XVJvS0qaZE/hE0V7xe27u49URODdLa7goJwkvppdUr2I7kw90r8
sNXc9SKHK/MRspE60Ubr/T3qaenYiVe+jcBklS936Uo90SCxoEk2VG/QDLhRc8VDSjbItM9boNb+
5Gi9vBIarjX1f9yE61dA7VsU/BEwBSYmWHDHUZkN/KW1Ms+sv6pUd85NHSH0WCvFTTZCDhxyVpLb
J562cT5GdqxdhoXG0IBrRObY84e7WeWu0UuyzejcgUCFnojpooRnRE+q5yt3IcJ3t+5eKaemt4aQ
buYI1YzcPPgSBPPRbOWmMSQxPboejdLPeYAqBcV/Lu1VoUER02aAFJ7WiZU8vD1op13Bg0EjsSIW
MJFbQsaIerQHHXNtg9wSh39R12d+r4q3v4oi9SuKAPhZaE+eb9d6eg6HJkfjPNxQb0/Jq9MMbb2r
covwT+yrTAPcufJ6FaJ+VEQ6ytR7/pTomrYEuquiBqEV1y4l7C91mAEfzdH8C9dDbeZ4XoCYTbEj
SRkMz7ywCGeukiqcWLo1EdWAp9Vww5rWIbq8H1b6U2htL4tUU89y6O9niNlBxDbwdL1y709LCNPT
IefqqendB7GzvjCMqHgEfwxnI9eLxzjlsK3dzTQnHjF33d043m1Pc8S7b9mU/gd7p7CZMt8783XO
N2+dnljz1OJmsa5MeMVQmIEbl/Cma2Ele+3MhlWqUXSBu6IdhpT+DHlL3A+99RUKV8nlHrXmu30e
xssRwn4pJdVFkSf4xcmZuDudhm6WnTll7L0P8nx4NUdH/uMoVHdXpo9fhqu9Jc6SuNX6jFD22hlX
xkq7Vby8vM5AG1zqGnBgrxpVZ5BX2JuKX91sdkV2Z7hZ8uBQferSMFIHHfGy/FVuo22zTGLeYD/h
qSHLBIJEcwSj88hmaYRG53gqyq1LIvYmd7bhTAEH+QXhstGEKwDOmyPWDqqdj4U24uaWZ6ScjWLv
Pq3x4z/EMNwuknyY3NmJEU8CNxjOkPz7CnXEn5Bj3HzeJPTi7xBFFFSVcEb1J/UyInMOd2pVwb1a
ldM9Aim3JRJhxgkkUgcyg7K/MpDhHGOu9qc7w0TAKK6QxkjNGF1MM1c0ijFtE/osd+WH1I+qm3rZ
xtSwGHuetb9KE1NFpTaaf4uoO/h1pGyQBl6r2R1115MPXuala/A1VLeZ6HroPYRDf5Yg0gTAGyIY
khTbrTWjTr1vT32UEq9HQ/zsXwRTtXYwW0y/LgoPi8yDZpLdE1v7aPqLBIr4qkrnt+AqLGWSg/NH
hDJR/lpXDiNQ4bKNrSRTPq33HoB0s4ydGCc+dMvZaOhxvOjswe2JFiToHPu7eIG0RLqnGkMRr8Yx
DNX71NgzGCqPqueJt1WavO5Pw+CvDcAQxyvxf85lrZakORpASMg/Vd2VTSCwyqflGqmtJF6t4FjO
g5QICnZmLshtpmZhYkLXVKZEPuIFIBDzvVpY82/sPR3DvI8Wemmrl1aB5oeroWNxmgSj+afATlAg
dcNVMPpFJqGLWRaTbwDqQk8CPSmNZEJn8jepALwU5m20NdFOLbgkf2M1w+pNszT4onJPuoILW14H
9i6c5RsRQNLC0KIGobe7QK+IqgeOlp4HZpGeR3aifKK+FnCFwshR60Aa4hoAjHcJl6z8WGycgJBT
VmTfdhwTvCLPeMjmqPxS9WREFCQhpLyljEg4s3e43fHaBJKkoRGUb7fzO81V12fKSBldZB4+P1Ri
6xTt09VpjKN9n1rwu9JiNz+naGU6rUI7HCGnoJVLdcUlCvUWA8JXFmvqlDpnzqke+Q8q9ZYyVw+T
E51r1Hlg7Ob3oc1WxycoP9Zbbw7w+imdK+5uSqKDxwt9JG7LVLsNtGy/Bayo79BkS7hFxBk01KE7
v2fl7ZZGsBEWREzN2p5fbL0QTtuwYvqIBWm3sYdayl7b+J+GsVZR5jSxvK/2Zv2oR5voHNna8twv
tGycptoOceVAu3TLIkNoOCg/rNWKs+TtAxQnkTf9w21gG0LzxmdQ4fvW7mDHbcBWb7bw2BKUxNXc
HgMpBoVY2+YASMmMWIA7pioVA3ArlwDZMIoXlpZXN5WKTZquNhnkvsSeULEiuEDlG40IsFyeP94p
a2+DHHN4micgX07YScMHUUrwM+Y/f9AKY7fcerahTIjYbaDjupRvnIW4Y1e7MDenGxslwZMSBHNw
gnDrPDgN1Hk0BChO1ZnRSiknwJPt89LYfIYBQrjXdjOgjwrRYyexlBudjUUJUMQknxKTY4X15U5S
CD1npVplM0PcHW10enA5xXtFtj+/y0r/zFSIwE1K8hZTR9/fqVRanegRvEmeB1HEbM2GcFYGi3Wt
ZcaYDK/9qNvGZpKC8LmI1DX6w05ASQsAZMmsSjQ3QvxxbjjjeOu7XzgHvC+ZAvSQeHtBSY3I26zv
MnhIFP3zE2t15uK3lOMNdz//JHNj90khZ32r7Arh4FCn62I4KjmqEOmj+p2ovqG723yaw+0bMlwf
kxdEGROVFSl/nudbtsHe1aq5SFMZMBIqNfy0ApZ7Ph8anDqVutYfXH2OPtFKtWL/vZIjEJmgTXuz
yr1ImVbA0R42JAEEsAkJjT2WfThWwkq9XJmFf7FnIUDaLEjvKAbKomNggvpXNao8EtigA2/WVGvd
Agxal7cpvuUZPE6HdEdWVd80yx+dj7aVMg22G58QhTWn0MswrYqpsduBPwbsD5w2ndsnRaqwCr0E
L/OkXKWT3CGwdWLGcypy6FXwzbaLW+J05HK4/0ZUOvJhNgaFv/lg2xtoBkjZEOwPHGbG2Vc39Ub6
f3OzPQxEXDyRUPfy/c12me5vlxmxoOxZ+EJ8Wkvsf4r+2Zfe7ujd8u/ghlQ0AEmjt+7K9UPVT/xW
H8GCgW2flqI+wMBCI5FNo5LxpWHVAup/HT5WRvrAIGkM/oB7g2icf/zg0ST9bBreHmEzn29/560R
NBN0/vTvf2GNuazLTYI90EyDZK7KjVC0ziQA0h4QOAdPYDRiVs0P/u8n4THahrlYjCsvaoHBkG37
e3PQ6eFoITgDcyhq5JHXrhsv+nghONTEU5GBEfiBujU/+L+fg8XTxgsnxPRS7zFvxYGeF2fjmH7f
or+3G4RMtYav1x79CHidwQVIg13btL5tA5X7GaEuqX2gjQa4NqYKZKVpnX0Ai1AoKwB8Onyhd8YA
ODfPLDUJOvFDVImIDmJYROM23NoITILugH0gJFg3cDb9sogaVM3mzUjsBHMgNGsoE/P6UnBszIVY
BpAHmta3WQA317wZiUkwBswksC3YqnXrWAUECAeYCxO3G2AgrVl7PbKJ3LpVHlpqQxjDAXEfQuD4
qnXDzBxvCNsYkMY2ic4eVkLvTgaUi7s5hd/2k8gCQAs2QfE1k9AxjWj2DsBYiQOydxsBAWfZk0F3
BjhHjg30rRl+xzvgfGSXAEsmgVK3/q0B1OtkN4I6AMWOgJ5+GGRnDdjaoFHV0/p3JID4a17JP7eG
kAU4D3TAz/pho7ftANZhYCA+oAmQb936thMo7CHtHYjS0ATOkDj6PsiWMTSZA2TndRUnQrTeLQXw
9CNp72CIJCTvm+J1zSi5EB3PgiNquFCBD2vRfN47c4AeMWF2qXNRF4lhTL4qWDPHo7dh1RDqFmoa
PR09aP8XiiO/eyIKtwBcEljywzvu+Mkjh5o8I0s3Rz92Sr/8ZJWwvuxOMIwBb3loMxPNu+7Mgoom
k2UCvAaY3jdz+JruzO+uAjYB9+VaPqoZf8dFplKopYLFcFCYqVsP3SNnJO0iU5rK5q4EduT7KI8t
gqNzW8JcIhnVfN64oz26KKgwqKTPxhHhAQMQjSCXiNbxjxyKvMIb42p9sAjNtPdoFiB0vGBi/u6O
wCIQJOO2BPmwae3TAbtow1ogbNnbIAoRYenDkfiAxjhxhjrDN7kpsEBwJZvZ6Z1rQJLXkt0Khj6A
BoojKHSz69aeBUL3AwJIqnpwSHu0B0ChC7KhlGtkmANkT4mMHO30Y3toOQNYwBSHRjq0br1bBDz+
C5XG37UEXJopv2xzWTjcFzuBkzp8ZOMlI9rWN98AFXjpU1E4yMIImJ3bgW0NKPVNZO05ldA7nwDC
piHtGWoDUkZkzoDdvXYa2sQOh6Rc4Mn07uVTaks6YsRhb1FiSlQTqFtn8TuE0REcAFF7cJx75x5r
pP1kw4Y4AyNWAJKhr18PRibOwJDKCiK6Jlr/DAE5T9m1YFgcB+hOUjvi1a3gGEJnEvFYrfmlHp2G
GvIRssMnx24joUGMvHnHIl99fBriEZJAwOJS9a1u/VsEuiW47VI+gU6AHPgoigYHv7hzU7SJF4xM
nCb0FXo6C9DLm8y/VBAVk48aOYiKunHMHK8FIe+M31QLF/TtWNAxBdIxdIPsKZ4fAgTNZuisAhFE
hmiBtTiUme6TLdBQi5TcBQY5BHAkwits3n/3WHQGBFa5Qz+byt4dizp6Fs1D/fNdgC1Ab8hxoMC8
Ogukkyi5BSZHUDRE69+5wGklPQvcD1BX4pb0egRVVS0OBkyifZimxgT3aUcI30V2R+hUnuLG7Txn
1ToWET8ZY0E4vb9rAXC79I2Z3BmYEtyk1+FXQG/QliKY/uwuN4aoV2sBpRfJtQD2BhEXLgXGwTp2
1gIFygaUWyWaLEhb/comALWQDxtphI1gGQigWd0647fNAX4iBQmfASm98xQhXR4ObonTgdihIFpy
f2x8hE4I0SbnIMpbiHLUdevdGYlimcark/KXya+NHDCphxPyRTSdLCNcUuoP15pzzEPjmvXJIggs
pewsECXRoJ+hOde07lrgdBCcRoHCqlsz7T2aBWy2oJLIrQWgF8SKSbP9xGuuw8kibH+ItvTOOoq7
g+wZqRNUHxI0JDDzqnUk10iVF44GAjd16591tNCAlF0LnBHEidAXO6z4zo7g9kBqQcWthLFUt/oH
+7QjWAzSvrMKzgbRUl52sxZY8cf3aODqOqco1vEA2O6ddcTdPYS7/vlJSXhxCCaP/7qOArQOlohj
4SvV7TeOyL+xUr7zYMYoETzVDBhvmb1GlPnZF56ZHy8/P7A+BLVDsBpaXxTiEc1v/yDI/KdFCKiZ
KUcfPjNV6t85/PPDAF/+dOu3nkf1/Jdn3jJdpI/uvv5gf3jMD4sNLJr/CxYPi83iJRvhx5P8+1+t
5zwyAr/oOPM7/YrsnHS/qVdFYbvjGi8t37G/CLNF9vyI4jU2oHzZnseLwPsWpZ0KSA37R7rvKIjS
xVN0/NQNaFi+Z4o1P+be4zZvdV6jUWU7nywD1FDS5XHPDcZRuucDv+Zd9O3dOIJQ+NAuPNXA52R/
5ZRZ957aq7Chscj2PFtGVMtq98zFCW9Utuef68/8nLL33fd7a6ufPy3c1gI8wNNkH/g8CLww8to7
ssH/SXcdPnmLjhVpwObSPUdF++UhYILjJNvt+5e2qcE9SXdMB9tHf//8iLXZa2A0sl1fRltkJrrT
3IB4Zfu+Wnhhy3ocwB/y/aJOtgifjqfjgCiQ7zrLFo9Iri3zvLWmDzl76f69R9dbLdrsyiYTLN81
Z0EW5a2VrTX5Vfm+s8zj/zj2WpPepC//RO/RNu12LRLD0l1HYd5Z3ELGmfCmbM8flg/pouM9gUgX
KRz5rneL9rlFBFjkA+Q7Lt6dLTZx5nrtY53+RaT9T/R/sUyz5f65r9rPblhif6Lzq2XpPbaOMeKi
Ii78Jzq/j1L/uafDc4uQq3TX6Eu578aLNOKkbG/OJu/9Z35gsvC7e79h5ch2f+167Rlv8hHS3foB
Hkn7VnOglkp3nS5XXQJ7DbqU7fjjMgzRLtktOteEQ0BWtvtbN3pavjvPXpxtTaRTtvu/ou1PFuIh
fPZnfuDlQjxk9mW7/8TsL7Ns2XIpDvli+b7L9q0SNTIRRZLt92fVtiW9+S/LdMPJ9vx8wlodAj6y
D/xqHeAm6yLb9d2CcydcUZ62/dx1AFu68+UvihhLzvjdW0WSZPveR4hOrFqz0oRy356V1yJN38VT
XsafnkVRXvtn7eCa+MZjsFyk//kvAAAA//8=</cx:binary>
              </cx:geoCache>
            </cx:geography>
          </cx:layoutPr>
          <cx:valueColors>
            <cx:minColor>
              <a:schemeClr val="accent6">
                <a:lumMod val="60000"/>
                <a:lumOff val="40000"/>
              </a:schemeClr>
            </cx:minColor>
            <cx:midColor>
              <a:schemeClr val="accent6">
                <a:lumMod val="75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b="1">
              <a:solidFill>
                <a:schemeClr val="bg2">
                  <a:lumMod val="95000"/>
                </a:schemeClr>
              </a:solidFill>
            </a:defRPr>
          </a:pPr>
          <a:endParaRPr lang="en-US" sz="900" b="1" i="0" u="none" strike="noStrike" baseline="0">
            <a:solidFill>
              <a:schemeClr val="bg2">
                <a:lumMod val="95000"/>
              </a:schemeClr>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8" Type="http://schemas.openxmlformats.org/officeDocument/2006/relationships/image" Target="../media/image3.emf"/><Relationship Id="rId13" Type="http://schemas.microsoft.com/office/2014/relationships/chartEx" Target="../charts/chartEx3.xml"/><Relationship Id="rId3" Type="http://schemas.openxmlformats.org/officeDocument/2006/relationships/chart" Target="../charts/chart10.xml"/><Relationship Id="rId7" Type="http://schemas.openxmlformats.org/officeDocument/2006/relationships/image" Target="../media/image2.emf"/><Relationship Id="rId12" Type="http://schemas.openxmlformats.org/officeDocument/2006/relationships/chart" Target="../charts/chart14.xml"/><Relationship Id="rId2" Type="http://schemas.openxmlformats.org/officeDocument/2006/relationships/chart" Target="../charts/chart9.xml"/><Relationship Id="rId16" Type="http://schemas.openxmlformats.org/officeDocument/2006/relationships/chart" Target="../charts/chart16.xml"/><Relationship Id="rId1" Type="http://schemas.openxmlformats.org/officeDocument/2006/relationships/image" Target="../media/image1.jpg"/><Relationship Id="rId6" Type="http://schemas.openxmlformats.org/officeDocument/2006/relationships/chart" Target="../charts/chart13.xml"/><Relationship Id="rId11" Type="http://schemas.openxmlformats.org/officeDocument/2006/relationships/image" Target="../media/image6.emf"/><Relationship Id="rId5" Type="http://schemas.openxmlformats.org/officeDocument/2006/relationships/chart" Target="../charts/chart12.xml"/><Relationship Id="rId15" Type="http://schemas.microsoft.com/office/2014/relationships/chartEx" Target="../charts/chartEx4.xml"/><Relationship Id="rId10" Type="http://schemas.openxmlformats.org/officeDocument/2006/relationships/image" Target="../media/image5.emf"/><Relationship Id="rId4" Type="http://schemas.openxmlformats.org/officeDocument/2006/relationships/chart" Target="../charts/chart11.xml"/><Relationship Id="rId9" Type="http://schemas.openxmlformats.org/officeDocument/2006/relationships/image" Target="../media/image4.emf"/><Relationship Id="rId1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6</xdr:col>
      <xdr:colOff>142875</xdr:colOff>
      <xdr:row>2</xdr:row>
      <xdr:rowOff>57150</xdr:rowOff>
    </xdr:from>
    <xdr:to>
      <xdr:col>13</xdr:col>
      <xdr:colOff>447675</xdr:colOff>
      <xdr:row>16</xdr:row>
      <xdr:rowOff>133350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9F32EFC-D1A2-5BE8-A252-763F5425D9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00625" y="4381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523874</xdr:colOff>
      <xdr:row>2</xdr:row>
      <xdr:rowOff>38099</xdr:rowOff>
    </xdr:from>
    <xdr:to>
      <xdr:col>9</xdr:col>
      <xdr:colOff>19049</xdr:colOff>
      <xdr:row>13</xdr:row>
      <xdr:rowOff>123824</xdr:rowOff>
    </xdr:to>
    <xdr:graphicFrame macro="">
      <xdr:nvGraphicFramePr>
        <xdr:cNvPr id="2" name="Chart 1">
          <a:extLst>
            <a:ext uri="{FF2B5EF4-FFF2-40B4-BE49-F238E27FC236}">
              <a16:creationId xmlns:a16="http://schemas.microsoft.com/office/drawing/2014/main" id="{C86C5F64-C7AD-E658-3941-728D778A7A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400050</xdr:colOff>
      <xdr:row>24</xdr:row>
      <xdr:rowOff>152400</xdr:rowOff>
    </xdr:from>
    <xdr:to>
      <xdr:col>14</xdr:col>
      <xdr:colOff>95250</xdr:colOff>
      <xdr:row>39</xdr:row>
      <xdr:rowOff>38100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C0725BB0-947D-9F99-91AB-14BF3809A1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38850" y="47244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533400</xdr:colOff>
      <xdr:row>2</xdr:row>
      <xdr:rowOff>38100</xdr:rowOff>
    </xdr:from>
    <xdr:to>
      <xdr:col>10</xdr:col>
      <xdr:colOff>228600</xdr:colOff>
      <xdr:row>16</xdr:row>
      <xdr:rowOff>114300</xdr:rowOff>
    </xdr:to>
    <xdr:graphicFrame macro="">
      <xdr:nvGraphicFramePr>
        <xdr:cNvPr id="2" name="Chart 1">
          <a:extLst>
            <a:ext uri="{FF2B5EF4-FFF2-40B4-BE49-F238E27FC236}">
              <a16:creationId xmlns:a16="http://schemas.microsoft.com/office/drawing/2014/main" id="{D133C8E9-915E-7532-2A87-719AC207D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16</xdr:row>
      <xdr:rowOff>38100</xdr:rowOff>
    </xdr:from>
    <xdr:to>
      <xdr:col>1</xdr:col>
      <xdr:colOff>142875</xdr:colOff>
      <xdr:row>18</xdr:row>
      <xdr:rowOff>76200</xdr:rowOff>
    </xdr:to>
    <xdr:graphicFrame macro="">
      <xdr:nvGraphicFramePr>
        <xdr:cNvPr id="2" name="Chart 1">
          <a:extLst>
            <a:ext uri="{FF2B5EF4-FFF2-40B4-BE49-F238E27FC236}">
              <a16:creationId xmlns:a16="http://schemas.microsoft.com/office/drawing/2014/main" id="{41EC5A12-85A4-D121-2A81-35C05ECB8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323850</xdr:colOff>
      <xdr:row>16</xdr:row>
      <xdr:rowOff>104775</xdr:rowOff>
    </xdr:from>
    <xdr:to>
      <xdr:col>4</xdr:col>
      <xdr:colOff>600075</xdr:colOff>
      <xdr:row>18</xdr:row>
      <xdr:rowOff>152400</xdr:rowOff>
    </xdr:to>
    <xdr:graphicFrame macro="">
      <xdr:nvGraphicFramePr>
        <xdr:cNvPr id="3" name="Chart 2">
          <a:extLst>
            <a:ext uri="{FF2B5EF4-FFF2-40B4-BE49-F238E27FC236}">
              <a16:creationId xmlns:a16="http://schemas.microsoft.com/office/drawing/2014/main" id="{15502C03-AB5C-04A4-BFA1-657746EC1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371476</xdr:colOff>
      <xdr:row>16</xdr:row>
      <xdr:rowOff>9525</xdr:rowOff>
    </xdr:from>
    <xdr:to>
      <xdr:col>10</xdr:col>
      <xdr:colOff>638176</xdr:colOff>
      <xdr:row>18</xdr:row>
      <xdr:rowOff>152400</xdr:rowOff>
    </xdr:to>
    <xdr:graphicFrame macro="">
      <xdr:nvGraphicFramePr>
        <xdr:cNvPr id="4" name="Chart 3">
          <a:extLst>
            <a:ext uri="{FF2B5EF4-FFF2-40B4-BE49-F238E27FC236}">
              <a16:creationId xmlns:a16="http://schemas.microsoft.com/office/drawing/2014/main" id="{68233979-9F26-1DEA-0895-6BB748942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819150</xdr:colOff>
      <xdr:row>16</xdr:row>
      <xdr:rowOff>85725</xdr:rowOff>
    </xdr:from>
    <xdr:to>
      <xdr:col>13</xdr:col>
      <xdr:colOff>904875</xdr:colOff>
      <xdr:row>19</xdr:row>
      <xdr:rowOff>57150</xdr:rowOff>
    </xdr:to>
    <xdr:graphicFrame macro="">
      <xdr:nvGraphicFramePr>
        <xdr:cNvPr id="5" name="Chart 4">
          <a:extLst>
            <a:ext uri="{FF2B5EF4-FFF2-40B4-BE49-F238E27FC236}">
              <a16:creationId xmlns:a16="http://schemas.microsoft.com/office/drawing/2014/main" id="{25CDB192-6336-AF07-6C64-01B3C50DD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304800</xdr:colOff>
      <xdr:row>16</xdr:row>
      <xdr:rowOff>47625</xdr:rowOff>
    </xdr:from>
    <xdr:to>
      <xdr:col>7</xdr:col>
      <xdr:colOff>561975</xdr:colOff>
      <xdr:row>18</xdr:row>
      <xdr:rowOff>180974</xdr:rowOff>
    </xdr:to>
    <xdr:graphicFrame macro="">
      <xdr:nvGraphicFramePr>
        <xdr:cNvPr id="6" name="Chart 5">
          <a:extLst>
            <a:ext uri="{FF2B5EF4-FFF2-40B4-BE49-F238E27FC236}">
              <a16:creationId xmlns:a16="http://schemas.microsoft.com/office/drawing/2014/main" id="{986A47C4-348D-0936-AA19-426B46FA1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533400</xdr:colOff>
      <xdr:row>19</xdr:row>
      <xdr:rowOff>38100</xdr:rowOff>
    </xdr:from>
    <xdr:to>
      <xdr:col>8</xdr:col>
      <xdr:colOff>457200</xdr:colOff>
      <xdr:row>28</xdr:row>
      <xdr:rowOff>9525</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7E8F52A1-CE27-1B1F-D9D9-2329B63EB3E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53025" y="3657600"/>
              <a:ext cx="1828800" cy="1685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28575</xdr:colOff>
      <xdr:row>18</xdr:row>
      <xdr:rowOff>161925</xdr:rowOff>
    </xdr:from>
    <xdr:to>
      <xdr:col>5</xdr:col>
      <xdr:colOff>142875</xdr:colOff>
      <xdr:row>25</xdr:row>
      <xdr:rowOff>38100</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60290E19-2B4D-5C8D-6A5A-95EED6C2489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324100" y="3590925"/>
              <a:ext cx="1828800"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762000</xdr:colOff>
      <xdr:row>11</xdr:row>
      <xdr:rowOff>152400</xdr:rowOff>
    </xdr:from>
    <xdr:to>
      <xdr:col>11</xdr:col>
      <xdr:colOff>371475</xdr:colOff>
      <xdr:row>25</xdr:row>
      <xdr:rowOff>9525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ECF09AC5-DBAD-C42F-F522-AE9E4AF8095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96225" y="2247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423861</xdr:colOff>
      <xdr:row>1</xdr:row>
      <xdr:rowOff>28575</xdr:rowOff>
    </xdr:from>
    <xdr:to>
      <xdr:col>13</xdr:col>
      <xdr:colOff>428624</xdr:colOff>
      <xdr:row>15</xdr:row>
      <xdr:rowOff>104775</xdr:rowOff>
    </xdr:to>
    <xdr:graphicFrame macro="">
      <xdr:nvGraphicFramePr>
        <xdr:cNvPr id="5" name="Chart 4">
          <a:extLst>
            <a:ext uri="{FF2B5EF4-FFF2-40B4-BE49-F238E27FC236}">
              <a16:creationId xmlns:a16="http://schemas.microsoft.com/office/drawing/2014/main" id="{3845BB02-6CFC-4050-FD11-58551340C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408213</xdr:colOff>
      <xdr:row>33</xdr:row>
      <xdr:rowOff>176893</xdr:rowOff>
    </xdr:to>
    <xdr:pic>
      <xdr:nvPicPr>
        <xdr:cNvPr id="48" name="Picture 47">
          <a:extLst>
            <a:ext uri="{FF2B5EF4-FFF2-40B4-BE49-F238E27FC236}">
              <a16:creationId xmlns:a16="http://schemas.microsoft.com/office/drawing/2014/main" id="{8A4F5ACB-4067-A54C-88E7-4E227C824C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42320" cy="6504214"/>
        </a:xfrm>
        <a:prstGeom prst="rect">
          <a:avLst/>
        </a:prstGeom>
      </xdr:spPr>
    </xdr:pic>
    <xdr:clientData/>
  </xdr:twoCellAnchor>
  <xdr:oneCellAnchor>
    <xdr:from>
      <xdr:col>0</xdr:col>
      <xdr:colOff>142875</xdr:colOff>
      <xdr:row>0</xdr:row>
      <xdr:rowOff>76200</xdr:rowOff>
    </xdr:from>
    <xdr:ext cx="11811000" cy="314325"/>
    <xdr:sp macro="" textlink="">
      <xdr:nvSpPr>
        <xdr:cNvPr id="2" name="Shape 3">
          <a:extLst>
            <a:ext uri="{FF2B5EF4-FFF2-40B4-BE49-F238E27FC236}">
              <a16:creationId xmlns:a16="http://schemas.microsoft.com/office/drawing/2014/main" id="{87225DF8-98FC-4C92-828E-F56103A6084C}"/>
            </a:ext>
          </a:extLst>
        </xdr:cNvPr>
        <xdr:cNvSpPr/>
      </xdr:nvSpPr>
      <xdr:spPr>
        <a:xfrm>
          <a:off x="142875" y="76200"/>
          <a:ext cx="11811000"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166007</xdr:colOff>
      <xdr:row>10</xdr:row>
      <xdr:rowOff>28575</xdr:rowOff>
    </xdr:from>
    <xdr:ext cx="11811000" cy="2057400"/>
    <xdr:grpSp>
      <xdr:nvGrpSpPr>
        <xdr:cNvPr id="3" name="Shape 2">
          <a:extLst>
            <a:ext uri="{FF2B5EF4-FFF2-40B4-BE49-F238E27FC236}">
              <a16:creationId xmlns:a16="http://schemas.microsoft.com/office/drawing/2014/main" id="{5D9C962B-C293-4088-A55D-3CBA30B22D75}"/>
            </a:ext>
          </a:extLst>
        </xdr:cNvPr>
        <xdr:cNvGrpSpPr/>
      </xdr:nvGrpSpPr>
      <xdr:grpSpPr>
        <a:xfrm>
          <a:off x="166007" y="1933575"/>
          <a:ext cx="11811000" cy="2057400"/>
          <a:chOff x="0" y="2751300"/>
          <a:chExt cx="10692000" cy="2057400"/>
        </a:xfrm>
      </xdr:grpSpPr>
      <xdr:grpSp>
        <xdr:nvGrpSpPr>
          <xdr:cNvPr id="4" name="Shape 4">
            <a:extLst>
              <a:ext uri="{FF2B5EF4-FFF2-40B4-BE49-F238E27FC236}">
                <a16:creationId xmlns:a16="http://schemas.microsoft.com/office/drawing/2014/main" id="{0D68EFE9-22FA-1683-3D46-A67F3175F891}"/>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5CEFD310-1BA7-E5C4-FEB4-0E089B007E94}"/>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72980021-69DE-995D-45D7-600ACBB94A4B}"/>
                </a:ext>
              </a:extLst>
            </xdr:cNvPr>
            <xdr:cNvGrpSpPr/>
          </xdr:nvGrpSpPr>
          <xdr:grpSpPr>
            <a:xfrm>
              <a:off x="152400" y="1971675"/>
              <a:ext cx="5219701" cy="2219325"/>
              <a:chOff x="152400" y="1971675"/>
              <a:chExt cx="5219701" cy="2219325"/>
            </a:xfrm>
          </xdr:grpSpPr>
          <xdr:sp macro="" textlink="">
            <xdr:nvSpPr>
              <xdr:cNvPr id="13" name="Shape 7">
                <a:extLst>
                  <a:ext uri="{FF2B5EF4-FFF2-40B4-BE49-F238E27FC236}">
                    <a16:creationId xmlns:a16="http://schemas.microsoft.com/office/drawing/2014/main" id="{5BC1C428-B1CA-8312-1772-A3CBE55F2CD6}"/>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8">
                <a:extLst>
                  <a:ext uri="{FF2B5EF4-FFF2-40B4-BE49-F238E27FC236}">
                    <a16:creationId xmlns:a16="http://schemas.microsoft.com/office/drawing/2014/main" id="{1725067C-D028-8D9B-AA31-A9FC5268239E}"/>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SALES AND PROFIT ANALYSIS</a:t>
                </a:r>
                <a:endParaRPr sz="1400" b="1"/>
              </a:p>
            </xdr:txBody>
          </xdr:sp>
        </xdr:grpSp>
        <xdr:grpSp>
          <xdr:nvGrpSpPr>
            <xdr:cNvPr id="7" name="Shape 9">
              <a:extLst>
                <a:ext uri="{FF2B5EF4-FFF2-40B4-BE49-F238E27FC236}">
                  <a16:creationId xmlns:a16="http://schemas.microsoft.com/office/drawing/2014/main" id="{D0BAB58D-622D-BF0C-E7D4-7E0B254007FD}"/>
                </a:ext>
              </a:extLst>
            </xdr:cNvPr>
            <xdr:cNvGrpSpPr/>
          </xdr:nvGrpSpPr>
          <xdr:grpSpPr>
            <a:xfrm>
              <a:off x="5448301" y="1971675"/>
              <a:ext cx="4305300" cy="2219325"/>
              <a:chOff x="5448301" y="1971675"/>
              <a:chExt cx="4305300" cy="2219325"/>
            </a:xfrm>
          </xdr:grpSpPr>
          <xdr:sp macro="" textlink="">
            <xdr:nvSpPr>
              <xdr:cNvPr id="11" name="Shape 10">
                <a:extLst>
                  <a:ext uri="{FF2B5EF4-FFF2-40B4-BE49-F238E27FC236}">
                    <a16:creationId xmlns:a16="http://schemas.microsoft.com/office/drawing/2014/main" id="{78C25A86-7A86-3BB3-D2E4-0AC5F206C203}"/>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2" name="Shape 11">
                <a:extLst>
                  <a:ext uri="{FF2B5EF4-FFF2-40B4-BE49-F238E27FC236}">
                    <a16:creationId xmlns:a16="http://schemas.microsoft.com/office/drawing/2014/main" id="{7FCB114E-6A1A-6F9F-A485-59B1CF7F4B69}"/>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8" name="Shape 12">
              <a:extLst>
                <a:ext uri="{FF2B5EF4-FFF2-40B4-BE49-F238E27FC236}">
                  <a16:creationId xmlns:a16="http://schemas.microsoft.com/office/drawing/2014/main" id="{F38E0D1F-3A7D-3B0A-50AD-92AAD1786B9D}"/>
                </a:ext>
              </a:extLst>
            </xdr:cNvPr>
            <xdr:cNvGrpSpPr/>
          </xdr:nvGrpSpPr>
          <xdr:grpSpPr>
            <a:xfrm>
              <a:off x="9848850" y="1971675"/>
              <a:ext cx="2819400" cy="2228850"/>
              <a:chOff x="9848850" y="1866900"/>
              <a:chExt cx="2819400" cy="2219325"/>
            </a:xfrm>
          </xdr:grpSpPr>
          <xdr:sp macro="" textlink="">
            <xdr:nvSpPr>
              <xdr:cNvPr id="9" name="Shape 13">
                <a:extLst>
                  <a:ext uri="{FF2B5EF4-FFF2-40B4-BE49-F238E27FC236}">
                    <a16:creationId xmlns:a16="http://schemas.microsoft.com/office/drawing/2014/main" id="{D25BF126-8512-B053-BCFA-21D0A2E87EC3}"/>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0" name="Shape 14">
                <a:extLst>
                  <a:ext uri="{FF2B5EF4-FFF2-40B4-BE49-F238E27FC236}">
                    <a16:creationId xmlns:a16="http://schemas.microsoft.com/office/drawing/2014/main" id="{77B2DB2A-1912-ECC7-EFFA-99BC7B2D42FC}"/>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183697</xdr:colOff>
      <xdr:row>21</xdr:row>
      <xdr:rowOff>35687</xdr:rowOff>
    </xdr:from>
    <xdr:ext cx="4864554" cy="2279197"/>
    <xdr:sp macro="" textlink="">
      <xdr:nvSpPr>
        <xdr:cNvPr id="15" name="Shape 15">
          <a:extLst>
            <a:ext uri="{FF2B5EF4-FFF2-40B4-BE49-F238E27FC236}">
              <a16:creationId xmlns:a16="http://schemas.microsoft.com/office/drawing/2014/main" id="{EBC42BD9-99BE-48D2-989B-A4F3210EBF96}"/>
            </a:ext>
          </a:extLst>
        </xdr:cNvPr>
        <xdr:cNvSpPr/>
      </xdr:nvSpPr>
      <xdr:spPr>
        <a:xfrm>
          <a:off x="183697" y="4077008"/>
          <a:ext cx="4864554" cy="2279197"/>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269422</xdr:colOff>
      <xdr:row>21</xdr:row>
      <xdr:rowOff>91168</xdr:rowOff>
    </xdr:from>
    <xdr:ext cx="2932202" cy="257175"/>
    <xdr:sp macro="" textlink="">
      <xdr:nvSpPr>
        <xdr:cNvPr id="16" name="Shape 16">
          <a:extLst>
            <a:ext uri="{FF2B5EF4-FFF2-40B4-BE49-F238E27FC236}">
              <a16:creationId xmlns:a16="http://schemas.microsoft.com/office/drawing/2014/main" id="{1FEC85FF-9FA5-4D68-A374-112A06EA3728}"/>
            </a:ext>
          </a:extLst>
        </xdr:cNvPr>
        <xdr:cNvSpPr/>
      </xdr:nvSpPr>
      <xdr:spPr>
        <a:xfrm>
          <a:off x="269422" y="4132489"/>
          <a:ext cx="2932202"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190500</xdr:colOff>
      <xdr:row>21</xdr:row>
      <xdr:rowOff>35687</xdr:rowOff>
    </xdr:from>
    <xdr:ext cx="3441464" cy="2279197"/>
    <xdr:sp macro="" textlink="">
      <xdr:nvSpPr>
        <xdr:cNvPr id="17" name="Shape 17">
          <a:extLst>
            <a:ext uri="{FF2B5EF4-FFF2-40B4-BE49-F238E27FC236}">
              <a16:creationId xmlns:a16="http://schemas.microsoft.com/office/drawing/2014/main" id="{76EA02E2-CF21-4B27-B2E9-48D5864B975D}"/>
            </a:ext>
          </a:extLst>
        </xdr:cNvPr>
        <xdr:cNvSpPr/>
      </xdr:nvSpPr>
      <xdr:spPr>
        <a:xfrm>
          <a:off x="5089071" y="4077008"/>
          <a:ext cx="3441464" cy="2279197"/>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278947</xdr:colOff>
      <xdr:row>21</xdr:row>
      <xdr:rowOff>68035</xdr:rowOff>
    </xdr:from>
    <xdr:ext cx="2628900" cy="257175"/>
    <xdr:sp macro="" textlink="">
      <xdr:nvSpPr>
        <xdr:cNvPr id="18" name="Shape 18">
          <a:extLst>
            <a:ext uri="{FF2B5EF4-FFF2-40B4-BE49-F238E27FC236}">
              <a16:creationId xmlns:a16="http://schemas.microsoft.com/office/drawing/2014/main" id="{DF0BA348-2E6D-4038-ADA6-F3B69FBA8D55}"/>
            </a:ext>
          </a:extLst>
        </xdr:cNvPr>
        <xdr:cNvSpPr/>
      </xdr:nvSpPr>
      <xdr:spPr>
        <a:xfrm>
          <a:off x="5177518" y="4109356"/>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10 SUBCATEGORIES BY SALES</a:t>
          </a:r>
          <a:endParaRPr sz="1400"/>
        </a:p>
      </xdr:txBody>
    </xdr:sp>
    <xdr:clientData fLocksWithSheet="0"/>
  </xdr:oneCellAnchor>
  <xdr:oneCellAnchor>
    <xdr:from>
      <xdr:col>14</xdr:col>
      <xdr:colOff>1</xdr:colOff>
      <xdr:row>21</xdr:row>
      <xdr:rowOff>50346</xdr:rowOff>
    </xdr:from>
    <xdr:ext cx="3456216" cy="2249878"/>
    <xdr:sp macro="" textlink="">
      <xdr:nvSpPr>
        <xdr:cNvPr id="19" name="Shape 19">
          <a:extLst>
            <a:ext uri="{FF2B5EF4-FFF2-40B4-BE49-F238E27FC236}">
              <a16:creationId xmlns:a16="http://schemas.microsoft.com/office/drawing/2014/main" id="{D5ABD3E0-BA8B-48FD-8B56-D012D350BE6D}"/>
            </a:ext>
          </a:extLst>
        </xdr:cNvPr>
        <xdr:cNvSpPr/>
      </xdr:nvSpPr>
      <xdr:spPr>
        <a:xfrm>
          <a:off x="8572501" y="4091667"/>
          <a:ext cx="3456216" cy="2249878"/>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152498</xdr:colOff>
      <xdr:row>21</xdr:row>
      <xdr:rowOff>81642</xdr:rowOff>
    </xdr:from>
    <xdr:ext cx="1680385" cy="219075"/>
    <xdr:sp macro="" textlink="">
      <xdr:nvSpPr>
        <xdr:cNvPr id="20" name="Shape 20">
          <a:extLst>
            <a:ext uri="{FF2B5EF4-FFF2-40B4-BE49-F238E27FC236}">
              <a16:creationId xmlns:a16="http://schemas.microsoft.com/office/drawing/2014/main" id="{0CE5D03E-0326-4367-9856-A665BBB09313}"/>
            </a:ext>
          </a:extLst>
        </xdr:cNvPr>
        <xdr:cNvSpPr/>
      </xdr:nvSpPr>
      <xdr:spPr>
        <a:xfrm>
          <a:off x="8724998" y="4122963"/>
          <a:ext cx="1680385"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15084" cy="1438278"/>
    <xdr:grpSp>
      <xdr:nvGrpSpPr>
        <xdr:cNvPr id="21" name="Shape 2">
          <a:extLst>
            <a:ext uri="{FF2B5EF4-FFF2-40B4-BE49-F238E27FC236}">
              <a16:creationId xmlns:a16="http://schemas.microsoft.com/office/drawing/2014/main" id="{397147A0-24FA-489C-BAF2-0AFBCF07D9E0}"/>
            </a:ext>
          </a:extLst>
        </xdr:cNvPr>
        <xdr:cNvGrpSpPr/>
      </xdr:nvGrpSpPr>
      <xdr:grpSpPr>
        <a:xfrm>
          <a:off x="142875" y="457200"/>
          <a:ext cx="11815084" cy="1438278"/>
          <a:chOff x="0" y="3060863"/>
          <a:chExt cx="10704329" cy="1438278"/>
        </a:xfrm>
      </xdr:grpSpPr>
      <xdr:grpSp>
        <xdr:nvGrpSpPr>
          <xdr:cNvPr id="22" name="Shape 21">
            <a:extLst>
              <a:ext uri="{FF2B5EF4-FFF2-40B4-BE49-F238E27FC236}">
                <a16:creationId xmlns:a16="http://schemas.microsoft.com/office/drawing/2014/main" id="{7437620A-16B0-8086-B1A0-67A4D5CFD20E}"/>
              </a:ext>
            </a:extLst>
          </xdr:cNvPr>
          <xdr:cNvGrpSpPr/>
        </xdr:nvGrpSpPr>
        <xdr:grpSpPr>
          <a:xfrm>
            <a:off x="0" y="3060863"/>
            <a:ext cx="10704329" cy="1438278"/>
            <a:chOff x="152399" y="453254"/>
            <a:chExt cx="12513051" cy="1383570"/>
          </a:xfrm>
        </xdr:grpSpPr>
        <xdr:sp macro="" textlink="">
          <xdr:nvSpPr>
            <xdr:cNvPr id="23" name="Shape 5">
              <a:extLst>
                <a:ext uri="{FF2B5EF4-FFF2-40B4-BE49-F238E27FC236}">
                  <a16:creationId xmlns:a16="http://schemas.microsoft.com/office/drawing/2014/main" id="{35E82BCC-1874-329B-05AA-08D39F535CE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B2B3451E-22D6-5B7D-D6B8-F43237AEFB46}"/>
                </a:ext>
              </a:extLst>
            </xdr:cNvPr>
            <xdr:cNvGrpSpPr/>
          </xdr:nvGrpSpPr>
          <xdr:grpSpPr>
            <a:xfrm>
              <a:off x="152399" y="453254"/>
              <a:ext cx="2499729" cy="1383566"/>
              <a:chOff x="152399" y="459938"/>
              <a:chExt cx="2667001" cy="1359336"/>
            </a:xfrm>
          </xdr:grpSpPr>
          <xdr:sp macro="" textlink="">
            <xdr:nvSpPr>
              <xdr:cNvPr id="37" name="Shape 23">
                <a:extLst>
                  <a:ext uri="{FF2B5EF4-FFF2-40B4-BE49-F238E27FC236}">
                    <a16:creationId xmlns:a16="http://schemas.microsoft.com/office/drawing/2014/main" id="{14F515B1-9A6B-9131-7649-B7989575CF12}"/>
                  </a:ext>
                </a:extLst>
              </xdr:cNvPr>
              <xdr:cNvSpPr/>
            </xdr:nvSpPr>
            <xdr:spPr>
              <a:xfrm>
                <a:off x="152399" y="714375"/>
                <a:ext cx="2667000" cy="1104899"/>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24">
                <a:extLst>
                  <a:ext uri="{FF2B5EF4-FFF2-40B4-BE49-F238E27FC236}">
                    <a16:creationId xmlns:a16="http://schemas.microsoft.com/office/drawing/2014/main" id="{CE81176D-4992-C698-0CA9-177F406BB823}"/>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sp macro="" textlink="KPI!B15">
            <xdr:nvSpPr>
              <xdr:cNvPr id="39" name="Shape 24">
                <a:extLst>
                  <a:ext uri="{FF2B5EF4-FFF2-40B4-BE49-F238E27FC236}">
                    <a16:creationId xmlns:a16="http://schemas.microsoft.com/office/drawing/2014/main" id="{1D387634-7215-7E16-7B99-5D86DCD1A7E0}"/>
                  </a:ext>
                </a:extLst>
              </xdr:cNvPr>
              <xdr:cNvSpPr/>
            </xdr:nvSpPr>
            <xdr:spPr>
              <a:xfrm>
                <a:off x="152401" y="749917"/>
                <a:ext cx="2666999"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2D7AAB96-62F4-4341-AE73-CA0759895A61}" type="TxLink">
                  <a:rPr lang="en-US" sz="1600" b="1" i="0" u="none" strike="noStrike">
                    <a:solidFill>
                      <a:schemeClr val="bg2">
                        <a:lumMod val="95000"/>
                      </a:schemeClr>
                    </a:solidFill>
                    <a:latin typeface="Lato" panose="020F0502020204030203" pitchFamily="34" charset="0"/>
                    <a:ea typeface="Lato" panose="020F0502020204030203" pitchFamily="34" charset="0"/>
                    <a:cs typeface="Lato" panose="020F0502020204030203" pitchFamily="34" charset="0"/>
                    <a:sym typeface="Lato"/>
                  </a:rPr>
                  <a:pPr marL="0" lvl="0" indent="0" algn="ctr" rtl="0">
                    <a:spcBef>
                      <a:spcPts val="0"/>
                    </a:spcBef>
                    <a:spcAft>
                      <a:spcPts val="0"/>
                    </a:spcAft>
                    <a:buNone/>
                  </a:pPr>
                  <a:t> $22,97,200.86 </a:t>
                </a:fld>
                <a:endParaRPr sz="1600" b="1">
                  <a:solidFill>
                    <a:schemeClr val="bg2">
                      <a:lumMod val="95000"/>
                    </a:schemeClr>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68" name="Shape 24">
                <a:extLst>
                  <a:ext uri="{FF2B5EF4-FFF2-40B4-BE49-F238E27FC236}">
                    <a16:creationId xmlns:a16="http://schemas.microsoft.com/office/drawing/2014/main" id="{431D069D-7625-F1E1-047C-262B1D346745}"/>
                  </a:ext>
                </a:extLst>
              </xdr:cNvPr>
              <xdr:cNvSpPr/>
            </xdr:nvSpPr>
            <xdr:spPr>
              <a:xfrm>
                <a:off x="167776" y="1578786"/>
                <a:ext cx="2621487" cy="185189"/>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b="1">
                    <a:solidFill>
                      <a:schemeClr val="bg2">
                        <a:lumMod val="95000"/>
                      </a:schemeClr>
                    </a:solidFill>
                    <a:latin typeface="Lato" panose="020F0502020204030203" pitchFamily="34" charset="0"/>
                    <a:ea typeface="Lato" panose="020F0502020204030203" pitchFamily="34" charset="0"/>
                    <a:cs typeface="Lato" panose="020F0502020204030203" pitchFamily="34" charset="0"/>
                  </a:rPr>
                  <a:t>YOY</a:t>
                </a:r>
                <a:r>
                  <a:rPr lang="en-US" sz="1400" b="1" baseline="0">
                    <a:solidFill>
                      <a:schemeClr val="bg2">
                        <a:lumMod val="95000"/>
                      </a:schemeClr>
                    </a:solidFill>
                    <a:latin typeface="Lato" panose="020F0502020204030203" pitchFamily="34" charset="0"/>
                    <a:ea typeface="Lato" panose="020F0502020204030203" pitchFamily="34" charset="0"/>
                    <a:cs typeface="Lato" panose="020F0502020204030203" pitchFamily="34" charset="0"/>
                  </a:rPr>
                  <a:t> GROWTH</a:t>
                </a:r>
                <a:endParaRPr sz="1400" b="1">
                  <a:solidFill>
                    <a:schemeClr val="bg2">
                      <a:lumMod val="95000"/>
                    </a:schemeClr>
                  </a:solidFill>
                  <a:latin typeface="Lato" panose="020F0502020204030203" pitchFamily="34" charset="0"/>
                  <a:ea typeface="Lato" panose="020F0502020204030203" pitchFamily="34" charset="0"/>
                  <a:cs typeface="Lato" panose="020F0502020204030203" pitchFamily="34" charset="0"/>
                </a:endParaRPr>
              </a:p>
            </xdr:txBody>
          </xdr:sp>
        </xdr:grpSp>
        <xdr:grpSp>
          <xdr:nvGrpSpPr>
            <xdr:cNvPr id="25" name="Shape 25">
              <a:extLst>
                <a:ext uri="{FF2B5EF4-FFF2-40B4-BE49-F238E27FC236}">
                  <a16:creationId xmlns:a16="http://schemas.microsoft.com/office/drawing/2014/main" id="{B7C73B8B-76CA-37A0-4F17-31E1E93CE06E}"/>
                </a:ext>
              </a:extLst>
            </xdr:cNvPr>
            <xdr:cNvGrpSpPr/>
          </xdr:nvGrpSpPr>
          <xdr:grpSpPr>
            <a:xfrm>
              <a:off x="2699752" y="453256"/>
              <a:ext cx="2490204" cy="1383568"/>
              <a:chOff x="152399" y="459939"/>
              <a:chExt cx="2667002" cy="1359336"/>
            </a:xfrm>
          </xdr:grpSpPr>
          <xdr:sp macro="" textlink="">
            <xdr:nvSpPr>
              <xdr:cNvPr id="35" name="Shape 26">
                <a:extLst>
                  <a:ext uri="{FF2B5EF4-FFF2-40B4-BE49-F238E27FC236}">
                    <a16:creationId xmlns:a16="http://schemas.microsoft.com/office/drawing/2014/main" id="{2ACE6B00-BAFB-2159-199C-560DA9A91578}"/>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6" name="Shape 27">
                <a:extLst>
                  <a:ext uri="{FF2B5EF4-FFF2-40B4-BE49-F238E27FC236}">
                    <a16:creationId xmlns:a16="http://schemas.microsoft.com/office/drawing/2014/main" id="{0F024241-E5BC-3435-FE24-A0D100B0444F}"/>
                  </a:ext>
                </a:extLst>
              </xdr:cNvPr>
              <xdr:cNvSpPr/>
            </xdr:nvSpPr>
            <xdr:spPr>
              <a:xfrm>
                <a:off x="152401" y="459939"/>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sp macro="" textlink="KPI!E15">
            <xdr:nvSpPr>
              <xdr:cNvPr id="44" name="Shape 27">
                <a:extLst>
                  <a:ext uri="{FF2B5EF4-FFF2-40B4-BE49-F238E27FC236}">
                    <a16:creationId xmlns:a16="http://schemas.microsoft.com/office/drawing/2014/main" id="{7D26E97E-5A86-CB73-6B70-46B04F1A42AF}"/>
                  </a:ext>
                </a:extLst>
              </xdr:cNvPr>
              <xdr:cNvSpPr/>
            </xdr:nvSpPr>
            <xdr:spPr>
              <a:xfrm>
                <a:off x="152400" y="749916"/>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07EF8461-F252-4B0B-9006-E6A46A5AEEC4}" type="TxLink">
                  <a:rPr lang="en-US" sz="1600" b="1" i="0" u="none" strike="noStrike">
                    <a:solidFill>
                      <a:schemeClr val="bg2">
                        <a:lumMod val="95000"/>
                      </a:schemeClr>
                    </a:solidFill>
                    <a:latin typeface="Lato" panose="020F0502020204030203" pitchFamily="34" charset="0"/>
                    <a:ea typeface="Lato" panose="020F0502020204030203" pitchFamily="34" charset="0"/>
                    <a:cs typeface="Lato" panose="020F0502020204030203" pitchFamily="34" charset="0"/>
                    <a:sym typeface="Lato"/>
                  </a:rPr>
                  <a:pPr marL="0" lvl="0" indent="0" algn="ctr" rtl="0">
                    <a:spcBef>
                      <a:spcPts val="0"/>
                    </a:spcBef>
                    <a:spcAft>
                      <a:spcPts val="0"/>
                    </a:spcAft>
                    <a:buNone/>
                  </a:pPr>
                  <a:t> $2,86,397.02 </a:t>
                </a:fld>
                <a:endParaRPr sz="1600" b="1">
                  <a:solidFill>
                    <a:schemeClr val="bg2">
                      <a:lumMod val="95000"/>
                    </a:schemeClr>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69" name="Shape 27">
                <a:extLst>
                  <a:ext uri="{FF2B5EF4-FFF2-40B4-BE49-F238E27FC236}">
                    <a16:creationId xmlns:a16="http://schemas.microsoft.com/office/drawing/2014/main" id="{A0B707EE-43B4-B9B8-3BCC-E0E6E83438A8}"/>
                  </a:ext>
                </a:extLst>
              </xdr:cNvPr>
              <xdr:cNvSpPr/>
            </xdr:nvSpPr>
            <xdr:spPr>
              <a:xfrm>
                <a:off x="167836" y="1572355"/>
                <a:ext cx="2604276" cy="22376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rtl="0"/>
                <a:r>
                  <a:rPr lang="en-US" sz="1400" b="1">
                    <a:solidFill>
                      <a:schemeClr val="bg2">
                        <a:lumMod val="95000"/>
                      </a:schemeClr>
                    </a:solidFill>
                    <a:effectLst/>
                    <a:latin typeface="Lato" panose="020F0502020204030203" pitchFamily="34" charset="0"/>
                    <a:ea typeface="Lato" panose="020F0502020204030203" pitchFamily="34" charset="0"/>
                    <a:cs typeface="Lato" panose="020F0502020204030203" pitchFamily="34" charset="0"/>
                  </a:rPr>
                  <a:t>YOY</a:t>
                </a:r>
                <a:r>
                  <a:rPr lang="en-US" sz="1400" b="1" baseline="0">
                    <a:solidFill>
                      <a:schemeClr val="bg2">
                        <a:lumMod val="95000"/>
                      </a:schemeClr>
                    </a:solidFill>
                    <a:effectLst/>
                    <a:latin typeface="Lato" panose="020F0502020204030203" pitchFamily="34" charset="0"/>
                    <a:ea typeface="Lato" panose="020F0502020204030203" pitchFamily="34" charset="0"/>
                    <a:cs typeface="Lato" panose="020F0502020204030203" pitchFamily="34" charset="0"/>
                  </a:rPr>
                  <a:t> GROWTH</a:t>
                </a:r>
                <a:endParaRPr lang="en-IN" sz="1400">
                  <a:solidFill>
                    <a:schemeClr val="bg2">
                      <a:lumMod val="95000"/>
                    </a:schemeClr>
                  </a:solidFill>
                  <a:effectLst/>
                  <a:latin typeface="Lato" panose="020F0502020204030203" pitchFamily="34" charset="0"/>
                  <a:ea typeface="Lato" panose="020F0502020204030203" pitchFamily="34" charset="0"/>
                  <a:cs typeface="Lato" panose="020F0502020204030203" pitchFamily="34" charset="0"/>
                </a:endParaRPr>
              </a:p>
            </xdr:txBody>
          </xdr:sp>
        </xdr:grpSp>
        <xdr:grpSp>
          <xdr:nvGrpSpPr>
            <xdr:cNvPr id="26" name="Shape 28">
              <a:extLst>
                <a:ext uri="{FF2B5EF4-FFF2-40B4-BE49-F238E27FC236}">
                  <a16:creationId xmlns:a16="http://schemas.microsoft.com/office/drawing/2014/main" id="{9C2D9D6E-2B36-EE92-F9D7-1F1320DD656B}"/>
                </a:ext>
              </a:extLst>
            </xdr:cNvPr>
            <xdr:cNvGrpSpPr/>
          </xdr:nvGrpSpPr>
          <xdr:grpSpPr>
            <a:xfrm>
              <a:off x="5256629" y="453254"/>
              <a:ext cx="2452104" cy="1383567"/>
              <a:chOff x="152399" y="459938"/>
              <a:chExt cx="2667001" cy="1359337"/>
            </a:xfrm>
          </xdr:grpSpPr>
          <xdr:sp macro="" textlink="">
            <xdr:nvSpPr>
              <xdr:cNvPr id="33" name="Shape 29">
                <a:extLst>
                  <a:ext uri="{FF2B5EF4-FFF2-40B4-BE49-F238E27FC236}">
                    <a16:creationId xmlns:a16="http://schemas.microsoft.com/office/drawing/2014/main" id="{FE39E1C1-FA46-E229-0F0D-29D0C78DE76D}"/>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4" name="Shape 30">
                <a:extLst>
                  <a:ext uri="{FF2B5EF4-FFF2-40B4-BE49-F238E27FC236}">
                    <a16:creationId xmlns:a16="http://schemas.microsoft.com/office/drawing/2014/main" id="{12C7E6D0-82E0-7875-29E4-A7ACD8DBCC73}"/>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sp macro="" textlink="KPI!H15">
            <xdr:nvSpPr>
              <xdr:cNvPr id="65" name="Shape 30">
                <a:extLst>
                  <a:ext uri="{FF2B5EF4-FFF2-40B4-BE49-F238E27FC236}">
                    <a16:creationId xmlns:a16="http://schemas.microsoft.com/office/drawing/2014/main" id="{689B3C4A-BF3D-03E1-D101-3AB643F26ABE}"/>
                  </a:ext>
                </a:extLst>
              </xdr:cNvPr>
              <xdr:cNvSpPr/>
            </xdr:nvSpPr>
            <xdr:spPr>
              <a:xfrm>
                <a:off x="152400" y="749917"/>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ABD994E4-B4FF-4DBE-827A-AF8A5217B3AC}" type="TxLink">
                  <a:rPr lang="en-US" sz="1600" b="0" i="0" u="none" strike="noStrike">
                    <a:solidFill>
                      <a:schemeClr val="bg2">
                        <a:lumMod val="95000"/>
                      </a:schemeClr>
                    </a:solidFill>
                    <a:latin typeface="Lato" panose="020F0502020204030203" pitchFamily="34" charset="0"/>
                    <a:ea typeface="Lato" panose="020F0502020204030203" pitchFamily="34" charset="0"/>
                    <a:cs typeface="Lato" panose="020F0502020204030203" pitchFamily="34" charset="0"/>
                    <a:sym typeface="Lato"/>
                  </a:rPr>
                  <a:pPr marL="0" lvl="0" indent="0" algn="ctr" rtl="0">
                    <a:spcBef>
                      <a:spcPts val="0"/>
                    </a:spcBef>
                    <a:spcAft>
                      <a:spcPts val="0"/>
                    </a:spcAft>
                    <a:buNone/>
                  </a:pPr>
                  <a:t># 37873</a:t>
                </a:fld>
                <a:endParaRPr sz="1600">
                  <a:solidFill>
                    <a:schemeClr val="bg2">
                      <a:lumMod val="95000"/>
                    </a:schemeClr>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70" name="Shape 30">
                <a:extLst>
                  <a:ext uri="{FF2B5EF4-FFF2-40B4-BE49-F238E27FC236}">
                    <a16:creationId xmlns:a16="http://schemas.microsoft.com/office/drawing/2014/main" id="{3212CD3F-634A-5E79-D61E-E9398D5F1068}"/>
                  </a:ext>
                </a:extLst>
              </xdr:cNvPr>
              <xdr:cNvSpPr/>
            </xdr:nvSpPr>
            <xdr:spPr>
              <a:xfrm>
                <a:off x="168076" y="1585217"/>
                <a:ext cx="2591045" cy="198049"/>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b="1">
                    <a:solidFill>
                      <a:schemeClr val="lt1"/>
                    </a:solidFill>
                    <a:latin typeface="Lato"/>
                    <a:ea typeface="Lato"/>
                    <a:cs typeface="Lato"/>
                    <a:sym typeface="Lato"/>
                  </a:rPr>
                  <a:t>YOY GROWTH</a:t>
                </a:r>
                <a:endParaRPr sz="1400"/>
              </a:p>
            </xdr:txBody>
          </xdr:sp>
        </xdr:grpSp>
        <xdr:grpSp>
          <xdr:nvGrpSpPr>
            <xdr:cNvPr id="27" name="Shape 31">
              <a:extLst>
                <a:ext uri="{FF2B5EF4-FFF2-40B4-BE49-F238E27FC236}">
                  <a16:creationId xmlns:a16="http://schemas.microsoft.com/office/drawing/2014/main" id="{558551ED-4249-E19B-60E4-31A64C58A6BA}"/>
                </a:ext>
              </a:extLst>
            </xdr:cNvPr>
            <xdr:cNvGrpSpPr/>
          </xdr:nvGrpSpPr>
          <xdr:grpSpPr>
            <a:xfrm>
              <a:off x="7756358" y="453254"/>
              <a:ext cx="2423775" cy="1383567"/>
              <a:chOff x="152399" y="459938"/>
              <a:chExt cx="2699097" cy="1359337"/>
            </a:xfrm>
          </xdr:grpSpPr>
          <xdr:sp macro="" textlink="">
            <xdr:nvSpPr>
              <xdr:cNvPr id="31" name="Shape 32">
                <a:extLst>
                  <a:ext uri="{FF2B5EF4-FFF2-40B4-BE49-F238E27FC236}">
                    <a16:creationId xmlns:a16="http://schemas.microsoft.com/office/drawing/2014/main" id="{99415487-C2F3-6482-171C-DF083D834106}"/>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3">
                <a:extLst>
                  <a:ext uri="{FF2B5EF4-FFF2-40B4-BE49-F238E27FC236}">
                    <a16:creationId xmlns:a16="http://schemas.microsoft.com/office/drawing/2014/main" id="{F1B4AE27-DC60-28A6-E86F-29C295D8E1EE}"/>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sp macro="" textlink="KPI!K15">
            <xdr:nvSpPr>
              <xdr:cNvPr id="66" name="Shape 33">
                <a:extLst>
                  <a:ext uri="{FF2B5EF4-FFF2-40B4-BE49-F238E27FC236}">
                    <a16:creationId xmlns:a16="http://schemas.microsoft.com/office/drawing/2014/main" id="{98327563-148C-9531-B5D1-79AF7BA4CC51}"/>
                  </a:ext>
                </a:extLst>
              </xdr:cNvPr>
              <xdr:cNvSpPr/>
            </xdr:nvSpPr>
            <xdr:spPr>
              <a:xfrm>
                <a:off x="200544" y="730005"/>
                <a:ext cx="2549207" cy="275210"/>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8FF7AB65-D826-421E-88A9-BAA4D584516E}" type="TxLink">
                  <a:rPr lang="en-US" sz="1600" b="0" i="0" u="none" strike="noStrike">
                    <a:solidFill>
                      <a:schemeClr val="bg2">
                        <a:lumMod val="95000"/>
                      </a:schemeClr>
                    </a:solidFill>
                    <a:latin typeface="Lato" panose="020F0502020204030203" pitchFamily="34" charset="0"/>
                    <a:ea typeface="Lato" panose="020F0502020204030203" pitchFamily="34" charset="0"/>
                    <a:cs typeface="Lato" panose="020F0502020204030203" pitchFamily="34" charset="0"/>
                  </a:rPr>
                  <a:pPr marL="0" lvl="0" indent="0" algn="ctr" rtl="0">
                    <a:spcBef>
                      <a:spcPts val="0"/>
                    </a:spcBef>
                    <a:spcAft>
                      <a:spcPts val="0"/>
                    </a:spcAft>
                    <a:buNone/>
                  </a:pPr>
                  <a:t># 9994</a:t>
                </a:fld>
                <a:endParaRPr sz="1600">
                  <a:solidFill>
                    <a:schemeClr val="bg2">
                      <a:lumMod val="95000"/>
                    </a:schemeClr>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71" name="Shape 33">
                <a:extLst>
                  <a:ext uri="{FF2B5EF4-FFF2-40B4-BE49-F238E27FC236}">
                    <a16:creationId xmlns:a16="http://schemas.microsoft.com/office/drawing/2014/main" id="{C8DD7B6C-E935-2E88-E987-BC7939F46294}"/>
                  </a:ext>
                </a:extLst>
              </xdr:cNvPr>
              <xdr:cNvSpPr/>
            </xdr:nvSpPr>
            <xdr:spPr>
              <a:xfrm>
                <a:off x="184496" y="156654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b="1">
                    <a:solidFill>
                      <a:schemeClr val="bg2">
                        <a:lumMod val="95000"/>
                      </a:schemeClr>
                    </a:solidFill>
                    <a:latin typeface="Lato" panose="020F0502020204030203" pitchFamily="34" charset="0"/>
                    <a:ea typeface="Lato" panose="020F0502020204030203" pitchFamily="34" charset="0"/>
                    <a:cs typeface="Lato" panose="020F0502020204030203" pitchFamily="34" charset="0"/>
                  </a:rPr>
                  <a:t>YOY GROWTH</a:t>
                </a:r>
                <a:endParaRPr sz="1400" b="1">
                  <a:solidFill>
                    <a:schemeClr val="bg2">
                      <a:lumMod val="95000"/>
                    </a:schemeClr>
                  </a:solidFill>
                  <a:latin typeface="Lato" panose="020F0502020204030203" pitchFamily="34" charset="0"/>
                  <a:ea typeface="Lato" panose="020F0502020204030203" pitchFamily="34" charset="0"/>
                  <a:cs typeface="Lato" panose="020F0502020204030203" pitchFamily="34" charset="0"/>
                </a:endParaRPr>
              </a:p>
            </xdr:txBody>
          </xdr:sp>
        </xdr:grpSp>
        <xdr:grpSp>
          <xdr:nvGrpSpPr>
            <xdr:cNvPr id="28" name="Shape 34">
              <a:extLst>
                <a:ext uri="{FF2B5EF4-FFF2-40B4-BE49-F238E27FC236}">
                  <a16:creationId xmlns:a16="http://schemas.microsoft.com/office/drawing/2014/main" id="{DCF80897-0836-F894-52C9-56EDA1F2AFF2}"/>
                </a:ext>
              </a:extLst>
            </xdr:cNvPr>
            <xdr:cNvGrpSpPr/>
          </xdr:nvGrpSpPr>
          <xdr:grpSpPr>
            <a:xfrm>
              <a:off x="10208461" y="453254"/>
              <a:ext cx="2456989" cy="1383567"/>
              <a:chOff x="152399" y="459938"/>
              <a:chExt cx="2682737" cy="1359337"/>
            </a:xfrm>
          </xdr:grpSpPr>
          <xdr:sp macro="" textlink="">
            <xdr:nvSpPr>
              <xdr:cNvPr id="29" name="Shape 35">
                <a:extLst>
                  <a:ext uri="{FF2B5EF4-FFF2-40B4-BE49-F238E27FC236}">
                    <a16:creationId xmlns:a16="http://schemas.microsoft.com/office/drawing/2014/main" id="{6063E5DE-9A68-653E-EC29-357BDEAF31DD}"/>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0" name="Shape 36">
                <a:extLst>
                  <a:ext uri="{FF2B5EF4-FFF2-40B4-BE49-F238E27FC236}">
                    <a16:creationId xmlns:a16="http://schemas.microsoft.com/office/drawing/2014/main" id="{6AE708CA-C6EA-5A45-21CF-842B13C458D6}"/>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sp macro="" textlink="KPI!N15">
            <xdr:nvSpPr>
              <xdr:cNvPr id="67" name="Shape 36">
                <a:extLst>
                  <a:ext uri="{FF2B5EF4-FFF2-40B4-BE49-F238E27FC236}">
                    <a16:creationId xmlns:a16="http://schemas.microsoft.com/office/drawing/2014/main" id="{A86E07A1-CD7D-7003-A55E-A2074594048B}"/>
                  </a:ext>
                </a:extLst>
              </xdr:cNvPr>
              <xdr:cNvSpPr/>
            </xdr:nvSpPr>
            <xdr:spPr>
              <a:xfrm>
                <a:off x="168136" y="749917"/>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fld id="{28722BB9-2A1B-4748-9DFF-94E88F76665E}" type="TxLink">
                  <a:rPr lang="en-US" sz="1600" b="1" i="0" u="none" strike="noStrike">
                    <a:solidFill>
                      <a:schemeClr val="bg2">
                        <a:lumMod val="95000"/>
                      </a:schemeClr>
                    </a:solidFill>
                    <a:latin typeface="Lato" panose="020F0502020204030203" pitchFamily="34" charset="0"/>
                    <a:ea typeface="Lato" panose="020F0502020204030203" pitchFamily="34" charset="0"/>
                    <a:cs typeface="Lato" panose="020F0502020204030203" pitchFamily="34" charset="0"/>
                  </a:rPr>
                  <a:pPr marL="0" lvl="0" indent="0" algn="ctr" rtl="0">
                    <a:spcBef>
                      <a:spcPts val="0"/>
                    </a:spcBef>
                    <a:spcAft>
                      <a:spcPts val="0"/>
                    </a:spcAft>
                    <a:buNone/>
                  </a:pPr>
                  <a:t>12.47%</a:t>
                </a:fld>
                <a:endParaRPr sz="1600" b="1">
                  <a:solidFill>
                    <a:schemeClr val="bg2">
                      <a:lumMod val="95000"/>
                    </a:schemeClr>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72" name="Shape 36">
                <a:extLst>
                  <a:ext uri="{FF2B5EF4-FFF2-40B4-BE49-F238E27FC236}">
                    <a16:creationId xmlns:a16="http://schemas.microsoft.com/office/drawing/2014/main" id="{112B0A11-45D6-58E1-D9E3-1922040F0610}"/>
                  </a:ext>
                </a:extLst>
              </xdr:cNvPr>
              <xdr:cNvSpPr/>
            </xdr:nvSpPr>
            <xdr:spPr>
              <a:xfrm>
                <a:off x="168137" y="1578787"/>
                <a:ext cx="2607204" cy="210909"/>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rtl="0"/>
                <a:r>
                  <a:rPr lang="en-US" sz="1400" b="1">
                    <a:solidFill>
                      <a:schemeClr val="bg2">
                        <a:lumMod val="95000"/>
                      </a:schemeClr>
                    </a:solidFill>
                    <a:effectLst/>
                    <a:latin typeface="Lato" panose="020F0502020204030203" pitchFamily="34" charset="0"/>
                    <a:ea typeface="Lato" panose="020F0502020204030203" pitchFamily="34" charset="0"/>
                    <a:cs typeface="Lato" panose="020F0502020204030203" pitchFamily="34" charset="0"/>
                  </a:rPr>
                  <a:t>YOY</a:t>
                </a:r>
                <a:r>
                  <a:rPr lang="en-US" sz="1400" b="1" baseline="0">
                    <a:solidFill>
                      <a:schemeClr val="bg2">
                        <a:lumMod val="95000"/>
                      </a:schemeClr>
                    </a:solidFill>
                    <a:effectLst/>
                    <a:latin typeface="Lato" panose="020F0502020204030203" pitchFamily="34" charset="0"/>
                    <a:ea typeface="Lato" panose="020F0502020204030203" pitchFamily="34" charset="0"/>
                    <a:cs typeface="Lato" panose="020F0502020204030203" pitchFamily="34" charset="0"/>
                  </a:rPr>
                  <a:t> GROWTH</a:t>
                </a:r>
                <a:endParaRPr lang="en-IN" sz="1400">
                  <a:solidFill>
                    <a:schemeClr val="bg2">
                      <a:lumMod val="95000"/>
                    </a:schemeClr>
                  </a:solidFill>
                  <a:effectLst/>
                  <a:latin typeface="Lato" panose="020F0502020204030203" pitchFamily="34" charset="0"/>
                  <a:ea typeface="Lato" panose="020F0502020204030203" pitchFamily="34" charset="0"/>
                  <a:cs typeface="Lato" panose="020F0502020204030203" pitchFamily="34" charset="0"/>
                </a:endParaRPr>
              </a:p>
            </xdr:txBody>
          </xdr:sp>
        </xdr:grpSp>
      </xdr:grpSp>
    </xdr:grpSp>
    <xdr:clientData fLocksWithSheet="0"/>
  </xdr:oneCellAnchor>
  <xdr:twoCellAnchor>
    <xdr:from>
      <xdr:col>0</xdr:col>
      <xdr:colOff>149679</xdr:colOff>
      <xdr:row>5</xdr:row>
      <xdr:rowOff>68035</xdr:rowOff>
    </xdr:from>
    <xdr:to>
      <xdr:col>4</xdr:col>
      <xdr:colOff>40821</xdr:colOff>
      <xdr:row>8</xdr:row>
      <xdr:rowOff>81643</xdr:rowOff>
    </xdr:to>
    <xdr:graphicFrame macro="">
      <xdr:nvGraphicFramePr>
        <xdr:cNvPr id="74" name="Chart 73">
          <a:extLst>
            <a:ext uri="{FF2B5EF4-FFF2-40B4-BE49-F238E27FC236}">
              <a16:creationId xmlns:a16="http://schemas.microsoft.com/office/drawing/2014/main" id="{E5C958C9-D50D-46E7-B3D1-0A8224F01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95250</xdr:colOff>
      <xdr:row>5</xdr:row>
      <xdr:rowOff>54430</xdr:rowOff>
    </xdr:from>
    <xdr:to>
      <xdr:col>8</xdr:col>
      <xdr:colOff>0</xdr:colOff>
      <xdr:row>8</xdr:row>
      <xdr:rowOff>47626</xdr:rowOff>
    </xdr:to>
    <xdr:graphicFrame macro="">
      <xdr:nvGraphicFramePr>
        <xdr:cNvPr id="75" name="Chart 74">
          <a:extLst>
            <a:ext uri="{FF2B5EF4-FFF2-40B4-BE49-F238E27FC236}">
              <a16:creationId xmlns:a16="http://schemas.microsoft.com/office/drawing/2014/main" id="{6D07E31C-EA75-4443-8906-842B1CC22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68036</xdr:colOff>
      <xdr:row>5</xdr:row>
      <xdr:rowOff>40822</xdr:rowOff>
    </xdr:from>
    <xdr:to>
      <xdr:col>11</xdr:col>
      <xdr:colOff>530678</xdr:colOff>
      <xdr:row>8</xdr:row>
      <xdr:rowOff>81644</xdr:rowOff>
    </xdr:to>
    <xdr:graphicFrame macro="">
      <xdr:nvGraphicFramePr>
        <xdr:cNvPr id="78" name="Chart 77">
          <a:extLst>
            <a:ext uri="{FF2B5EF4-FFF2-40B4-BE49-F238E27FC236}">
              <a16:creationId xmlns:a16="http://schemas.microsoft.com/office/drawing/2014/main" id="{E97F3E86-BE1F-43F6-BA73-C37C2A799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585107</xdr:colOff>
      <xdr:row>5</xdr:row>
      <xdr:rowOff>81642</xdr:rowOff>
    </xdr:from>
    <xdr:to>
      <xdr:col>15</xdr:col>
      <xdr:colOff>381000</xdr:colOff>
      <xdr:row>8</xdr:row>
      <xdr:rowOff>108857</xdr:rowOff>
    </xdr:to>
    <xdr:graphicFrame macro="">
      <xdr:nvGraphicFramePr>
        <xdr:cNvPr id="79" name="Chart 78">
          <a:extLst>
            <a:ext uri="{FF2B5EF4-FFF2-40B4-BE49-F238E27FC236}">
              <a16:creationId xmlns:a16="http://schemas.microsoft.com/office/drawing/2014/main" id="{D9A861B2-0E42-475A-A5AA-A29DA06FD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435429</xdr:colOff>
      <xdr:row>5</xdr:row>
      <xdr:rowOff>54429</xdr:rowOff>
    </xdr:from>
    <xdr:to>
      <xdr:col>19</xdr:col>
      <xdr:colOff>312964</xdr:colOff>
      <xdr:row>8</xdr:row>
      <xdr:rowOff>95250</xdr:rowOff>
    </xdr:to>
    <xdr:graphicFrame macro="">
      <xdr:nvGraphicFramePr>
        <xdr:cNvPr id="80" name="Chart 79">
          <a:extLst>
            <a:ext uri="{FF2B5EF4-FFF2-40B4-BE49-F238E27FC236}">
              <a16:creationId xmlns:a16="http://schemas.microsoft.com/office/drawing/2014/main" id="{030D3139-31AD-464D-9AF1-5822F4874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367394</xdr:colOff>
          <xdr:row>8</xdr:row>
          <xdr:rowOff>81643</xdr:rowOff>
        </xdr:from>
        <xdr:to>
          <xdr:col>3</xdr:col>
          <xdr:colOff>583073</xdr:colOff>
          <xdr:row>9</xdr:row>
          <xdr:rowOff>157481</xdr:rowOff>
        </xdr:to>
        <xdr:pic>
          <xdr:nvPicPr>
            <xdr:cNvPr id="82" name="Picture 81">
              <a:extLst>
                <a:ext uri="{FF2B5EF4-FFF2-40B4-BE49-F238E27FC236}">
                  <a16:creationId xmlns:a16="http://schemas.microsoft.com/office/drawing/2014/main" id="{75E09C66-9D35-E9B9-E203-917AFE4CFC15}"/>
                </a:ext>
              </a:extLst>
            </xdr:cNvPr>
            <xdr:cNvPicPr>
              <a:picLocks noChangeAspect="1" noChangeArrowheads="1"/>
              <a:extLst>
                <a:ext uri="{84589F7E-364E-4C9E-8A38-B11213B215E9}">
                  <a14:cameraTool cellRange="'KPI YOY'!$G$10" spid="_x0000_s10427"/>
                </a:ext>
              </a:extLst>
            </xdr:cNvPicPr>
          </xdr:nvPicPr>
          <xdr:blipFill>
            <a:blip xmlns:r="http://schemas.openxmlformats.org/officeDocument/2006/relationships" r:embed="rId7"/>
            <a:srcRect/>
            <a:stretch>
              <a:fillRect/>
            </a:stretch>
          </xdr:blipFill>
          <xdr:spPr bwMode="auto">
            <a:xfrm>
              <a:off x="1592037" y="1605643"/>
              <a:ext cx="828000" cy="26633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312962</xdr:colOff>
          <xdr:row>8</xdr:row>
          <xdr:rowOff>81644</xdr:rowOff>
        </xdr:from>
        <xdr:to>
          <xdr:col>7</xdr:col>
          <xdr:colOff>528641</xdr:colOff>
          <xdr:row>9</xdr:row>
          <xdr:rowOff>157481</xdr:rowOff>
        </xdr:to>
        <xdr:pic>
          <xdr:nvPicPr>
            <xdr:cNvPr id="85" name="Picture 84">
              <a:extLst>
                <a:ext uri="{FF2B5EF4-FFF2-40B4-BE49-F238E27FC236}">
                  <a16:creationId xmlns:a16="http://schemas.microsoft.com/office/drawing/2014/main" id="{F7434C90-57FF-C019-32EB-34BAB9C95A5A}"/>
                </a:ext>
              </a:extLst>
            </xdr:cNvPr>
            <xdr:cNvPicPr>
              <a:picLocks noChangeAspect="1" noChangeArrowheads="1"/>
              <a:extLst>
                <a:ext uri="{84589F7E-364E-4C9E-8A38-B11213B215E9}">
                  <a14:cameraTool cellRange="'KPI YOY'!$H$10" spid="_x0000_s10428"/>
                </a:ext>
              </a:extLst>
            </xdr:cNvPicPr>
          </xdr:nvPicPr>
          <xdr:blipFill>
            <a:blip xmlns:r="http://schemas.openxmlformats.org/officeDocument/2006/relationships" r:embed="rId8"/>
            <a:srcRect/>
            <a:stretch>
              <a:fillRect/>
            </a:stretch>
          </xdr:blipFill>
          <xdr:spPr bwMode="auto">
            <a:xfrm>
              <a:off x="3986891" y="1605644"/>
              <a:ext cx="828000" cy="26633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272140</xdr:colOff>
          <xdr:row>8</xdr:row>
          <xdr:rowOff>81644</xdr:rowOff>
        </xdr:from>
        <xdr:to>
          <xdr:col>11</xdr:col>
          <xdr:colOff>487818</xdr:colOff>
          <xdr:row>9</xdr:row>
          <xdr:rowOff>157481</xdr:rowOff>
        </xdr:to>
        <xdr:pic>
          <xdr:nvPicPr>
            <xdr:cNvPr id="87" name="Picture 86">
              <a:extLst>
                <a:ext uri="{FF2B5EF4-FFF2-40B4-BE49-F238E27FC236}">
                  <a16:creationId xmlns:a16="http://schemas.microsoft.com/office/drawing/2014/main" id="{2BDA36F4-3926-4832-8BD9-E2DFD24E1160}"/>
                </a:ext>
              </a:extLst>
            </xdr:cNvPr>
            <xdr:cNvPicPr>
              <a:picLocks noChangeAspect="1" noChangeArrowheads="1"/>
              <a:extLst>
                <a:ext uri="{84589F7E-364E-4C9E-8A38-B11213B215E9}">
                  <a14:cameraTool cellRange="'KPI YOY'!$I$10" spid="_x0000_s10429"/>
                </a:ext>
              </a:extLst>
            </xdr:cNvPicPr>
          </xdr:nvPicPr>
          <xdr:blipFill>
            <a:blip xmlns:r="http://schemas.openxmlformats.org/officeDocument/2006/relationships" r:embed="rId9"/>
            <a:srcRect/>
            <a:stretch>
              <a:fillRect/>
            </a:stretch>
          </xdr:blipFill>
          <xdr:spPr bwMode="auto">
            <a:xfrm>
              <a:off x="6395354" y="1605644"/>
              <a:ext cx="828000" cy="26633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217713</xdr:colOff>
          <xdr:row>8</xdr:row>
          <xdr:rowOff>81644</xdr:rowOff>
        </xdr:from>
        <xdr:to>
          <xdr:col>15</xdr:col>
          <xdr:colOff>433392</xdr:colOff>
          <xdr:row>9</xdr:row>
          <xdr:rowOff>157481</xdr:rowOff>
        </xdr:to>
        <xdr:pic>
          <xdr:nvPicPr>
            <xdr:cNvPr id="88" name="Picture 87">
              <a:extLst>
                <a:ext uri="{FF2B5EF4-FFF2-40B4-BE49-F238E27FC236}">
                  <a16:creationId xmlns:a16="http://schemas.microsoft.com/office/drawing/2014/main" id="{BBB6A4B1-346B-BCAF-19E5-C5038C56D898}"/>
                </a:ext>
              </a:extLst>
            </xdr:cNvPr>
            <xdr:cNvPicPr>
              <a:picLocks noChangeAspect="1" noChangeArrowheads="1"/>
              <a:extLst>
                <a:ext uri="{84589F7E-364E-4C9E-8A38-B11213B215E9}">
                  <a14:cameraTool cellRange="'KPI YOY'!$K$10" spid="_x0000_s10430"/>
                </a:ext>
              </a:extLst>
            </xdr:cNvPicPr>
          </xdr:nvPicPr>
          <xdr:blipFill>
            <a:blip xmlns:r="http://schemas.openxmlformats.org/officeDocument/2006/relationships" r:embed="rId10"/>
            <a:srcRect/>
            <a:stretch>
              <a:fillRect/>
            </a:stretch>
          </xdr:blipFill>
          <xdr:spPr bwMode="auto">
            <a:xfrm>
              <a:off x="8790213" y="1605644"/>
              <a:ext cx="828000" cy="26633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66750</xdr:colOff>
          <xdr:row>8</xdr:row>
          <xdr:rowOff>92380</xdr:rowOff>
        </xdr:from>
        <xdr:to>
          <xdr:col>19</xdr:col>
          <xdr:colOff>282429</xdr:colOff>
          <xdr:row>9</xdr:row>
          <xdr:rowOff>168217</xdr:rowOff>
        </xdr:to>
        <xdr:pic>
          <xdr:nvPicPr>
            <xdr:cNvPr id="89" name="Picture 88">
              <a:extLst>
                <a:ext uri="{FF2B5EF4-FFF2-40B4-BE49-F238E27FC236}">
                  <a16:creationId xmlns:a16="http://schemas.microsoft.com/office/drawing/2014/main" id="{A4BC5B96-0666-F39B-A893-7C254E4B4032}"/>
                </a:ext>
              </a:extLst>
            </xdr:cNvPr>
            <xdr:cNvPicPr>
              <a:picLocks noChangeAspect="1" noChangeArrowheads="1"/>
              <a:extLst>
                <a:ext uri="{84589F7E-364E-4C9E-8A38-B11213B215E9}">
                  <a14:cameraTool cellRange="'KPI YOY'!$J$10" spid="_x0000_s10431"/>
                </a:ext>
              </a:extLst>
            </xdr:cNvPicPr>
          </xdr:nvPicPr>
          <xdr:blipFill>
            <a:blip xmlns:r="http://schemas.openxmlformats.org/officeDocument/2006/relationships" r:embed="rId11"/>
            <a:srcRect/>
            <a:stretch>
              <a:fillRect/>
            </a:stretch>
          </xdr:blipFill>
          <xdr:spPr bwMode="auto">
            <a:xfrm>
              <a:off x="11088536" y="1616380"/>
              <a:ext cx="828000" cy="26633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190501</xdr:colOff>
      <xdr:row>11</xdr:row>
      <xdr:rowOff>136071</xdr:rowOff>
    </xdr:from>
    <xdr:to>
      <xdr:col>8</xdr:col>
      <xdr:colOff>176893</xdr:colOff>
      <xdr:row>20</xdr:row>
      <xdr:rowOff>81643</xdr:rowOff>
    </xdr:to>
    <xdr:graphicFrame macro="">
      <xdr:nvGraphicFramePr>
        <xdr:cNvPr id="90" name="Chart 89">
          <a:extLst>
            <a:ext uri="{FF2B5EF4-FFF2-40B4-BE49-F238E27FC236}">
              <a16:creationId xmlns:a16="http://schemas.microsoft.com/office/drawing/2014/main" id="{E866158D-B528-4D34-A758-2B73574FB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258537</xdr:colOff>
      <xdr:row>11</xdr:row>
      <xdr:rowOff>81642</xdr:rowOff>
    </xdr:from>
    <xdr:to>
      <xdr:col>15</xdr:col>
      <xdr:colOff>27215</xdr:colOff>
      <xdr:row>20</xdr:row>
      <xdr:rowOff>122465</xdr:rowOff>
    </xdr:to>
    <mc:AlternateContent xmlns:mc="http://schemas.openxmlformats.org/markup-compatibility/2006">
      <mc:Choice xmlns:cx1="http://schemas.microsoft.com/office/drawing/2015/9/8/chartex" Requires="cx1">
        <xdr:graphicFrame macro="">
          <xdr:nvGraphicFramePr>
            <xdr:cNvPr id="91" name="Chart 90">
              <a:extLst>
                <a:ext uri="{FF2B5EF4-FFF2-40B4-BE49-F238E27FC236}">
                  <a16:creationId xmlns:a16="http://schemas.microsoft.com/office/drawing/2014/main" id="{2774AE4C-6BE8-4ADF-B67D-0AB01EB351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5135337" y="2215242"/>
              <a:ext cx="4035878" cy="17553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149679</xdr:colOff>
      <xdr:row>11</xdr:row>
      <xdr:rowOff>54429</xdr:rowOff>
    </xdr:from>
    <xdr:to>
      <xdr:col>19</xdr:col>
      <xdr:colOff>312964</xdr:colOff>
      <xdr:row>20</xdr:row>
      <xdr:rowOff>122465</xdr:rowOff>
    </xdr:to>
    <xdr:graphicFrame macro="">
      <xdr:nvGraphicFramePr>
        <xdr:cNvPr id="92" name="Chart 91">
          <a:extLst>
            <a:ext uri="{FF2B5EF4-FFF2-40B4-BE49-F238E27FC236}">
              <a16:creationId xmlns:a16="http://schemas.microsoft.com/office/drawing/2014/main" id="{1FD08754-7E41-4382-B0CB-A678CFEC1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136071</xdr:colOff>
      <xdr:row>23</xdr:row>
      <xdr:rowOff>0</xdr:rowOff>
    </xdr:from>
    <xdr:to>
      <xdr:col>8</xdr:col>
      <xdr:colOff>40822</xdr:colOff>
      <xdr:row>32</xdr:row>
      <xdr:rowOff>136072</xdr:rowOff>
    </xdr:to>
    <mc:AlternateContent xmlns:mc="http://schemas.openxmlformats.org/markup-compatibility/2006">
      <mc:Choice xmlns:cx4="http://schemas.microsoft.com/office/drawing/2016/5/10/chartex" Requires="cx4">
        <xdr:graphicFrame macro="">
          <xdr:nvGraphicFramePr>
            <xdr:cNvPr id="95" name="Chart 94">
              <a:extLst>
                <a:ext uri="{FF2B5EF4-FFF2-40B4-BE49-F238E27FC236}">
                  <a16:creationId xmlns:a16="http://schemas.microsoft.com/office/drawing/2014/main" id="{516897EC-138A-4E0E-B15A-2F6C154261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36071" y="4419600"/>
              <a:ext cx="4781551" cy="18505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176892</xdr:colOff>
      <xdr:row>22</xdr:row>
      <xdr:rowOff>149678</xdr:rowOff>
    </xdr:from>
    <xdr:to>
      <xdr:col>13</xdr:col>
      <xdr:colOff>530678</xdr:colOff>
      <xdr:row>32</xdr:row>
      <xdr:rowOff>122465</xdr:rowOff>
    </xdr:to>
    <xdr:graphicFrame macro="">
      <xdr:nvGraphicFramePr>
        <xdr:cNvPr id="40" name="Chart 39">
          <a:extLst>
            <a:ext uri="{FF2B5EF4-FFF2-40B4-BE49-F238E27FC236}">
              <a16:creationId xmlns:a16="http://schemas.microsoft.com/office/drawing/2014/main" id="{8FE91CEC-FAC9-4C8A-B660-85A51963E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14</xdr:col>
      <xdr:colOff>25853</xdr:colOff>
      <xdr:row>22</xdr:row>
      <xdr:rowOff>127908</xdr:rowOff>
    </xdr:from>
    <xdr:to>
      <xdr:col>15</xdr:col>
      <xdr:colOff>489857</xdr:colOff>
      <xdr:row>32</xdr:row>
      <xdr:rowOff>149678</xdr:rowOff>
    </xdr:to>
    <mc:AlternateContent xmlns:mc="http://schemas.openxmlformats.org/markup-compatibility/2006" xmlns:a14="http://schemas.microsoft.com/office/drawing/2010/main">
      <mc:Choice Requires="a14">
        <xdr:graphicFrame macro="">
          <xdr:nvGraphicFramePr>
            <xdr:cNvPr id="41" name="Year 1">
              <a:extLst>
                <a:ext uri="{FF2B5EF4-FFF2-40B4-BE49-F238E27FC236}">
                  <a16:creationId xmlns:a16="http://schemas.microsoft.com/office/drawing/2014/main" id="{119B1FC9-630D-4AF1-9720-6496A0C7ED0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598353" y="4359729"/>
              <a:ext cx="1076325" cy="1926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410936</xdr:colOff>
      <xdr:row>22</xdr:row>
      <xdr:rowOff>157844</xdr:rowOff>
    </xdr:from>
    <xdr:to>
      <xdr:col>19</xdr:col>
      <xdr:colOff>380999</xdr:colOff>
      <xdr:row>32</xdr:row>
      <xdr:rowOff>119743</xdr:rowOff>
    </xdr:to>
    <mc:AlternateContent xmlns:mc="http://schemas.openxmlformats.org/markup-compatibility/2006" xmlns:a14="http://schemas.microsoft.com/office/drawing/2010/main">
      <mc:Choice Requires="a14">
        <xdr:graphicFrame macro="">
          <xdr:nvGraphicFramePr>
            <xdr:cNvPr id="42" name="Segment 1">
              <a:extLst>
                <a:ext uri="{FF2B5EF4-FFF2-40B4-BE49-F238E27FC236}">
                  <a16:creationId xmlns:a16="http://schemas.microsoft.com/office/drawing/2014/main" id="{C383BBF8-2B64-40A4-9780-133B84E4F8B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820400" y="4389665"/>
              <a:ext cx="1194706" cy="1866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504825</xdr:colOff>
      <xdr:row>22</xdr:row>
      <xdr:rowOff>132671</xdr:rowOff>
    </xdr:from>
    <xdr:to>
      <xdr:col>17</xdr:col>
      <xdr:colOff>395968</xdr:colOff>
      <xdr:row>32</xdr:row>
      <xdr:rowOff>144916</xdr:rowOff>
    </xdr:to>
    <mc:AlternateContent xmlns:mc="http://schemas.openxmlformats.org/markup-compatibility/2006" xmlns:a14="http://schemas.microsoft.com/office/drawing/2010/main">
      <mc:Choice Requires="a14">
        <xdr:graphicFrame macro="">
          <xdr:nvGraphicFramePr>
            <xdr:cNvPr id="43" name="Region 1">
              <a:extLst>
                <a:ext uri="{FF2B5EF4-FFF2-40B4-BE49-F238E27FC236}">
                  <a16:creationId xmlns:a16="http://schemas.microsoft.com/office/drawing/2014/main" id="{ADE6B90F-8337-4134-AEFD-CA18955C682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689646" y="4364492"/>
              <a:ext cx="1115786" cy="1917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refreshedDate="45841.857550115739" createdVersion="8" refreshedVersion="8" minRefreshableVersion="3" recordCount="9994" xr:uid="{6D5805AC-D456-4906-9F40-B46EEF292CD6}">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e Margin" numFmtId="0" formula="Profit/Sales" databaseField="0"/>
  </cacheFields>
  <extLst>
    <ext xmlns:x14="http://schemas.microsoft.com/office/spreadsheetml/2009/9/main" uri="{725AE2AE-9491-48be-B2B4-4EB974FC3084}">
      <x14:pivotCacheDefinition pivotCacheId="13266804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B7E440-97DD-42F7-B8D4-1A55250445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2F3B1B-31E6-4683-A483-90B714DFE5C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5" count="1" selected="0">
            <x v="0"/>
          </reference>
        </references>
      </pivotArea>
    </chartFormat>
    <chartFormat chart="2" format="10">
      <pivotArea type="data" outline="0" fieldPosition="0">
        <references count="2">
          <reference field="4294967294" count="1" selected="0">
            <x v="0"/>
          </reference>
          <reference field="15" count="1" selected="0">
            <x v="1"/>
          </reference>
        </references>
      </pivotArea>
    </chartFormat>
    <chartFormat chart="2"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659C73-DCF0-42ED-9F17-58DAD01714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99BFDC-B82B-4C74-822D-1A1DC59250A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6" count="1" selected="0">
            <x v="1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9910DD-97DD-44A9-9573-A7799BC104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J1:K14"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dataField="1"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Customer ID" fld="6" subtotal="count" baseField="22" baseItem="1"/>
  </dataFields>
  <chartFormats count="2">
    <chartFormat chart="3"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32FF31-04ED-46E0-BCFD-13EA3B3302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E14"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96EC43-4646-4618-93C5-202CCA49AC4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B14"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DB55CB-B180-4C99-8D13-9D1AB95D075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1:H14"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895C61-45EE-42CB-B7D0-D0E19E706EB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1:N14"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e Margin" fld="25" baseField="0" baseItem="0"/>
  </dataFields>
  <chartFormats count="3">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0A0A0A-74C1-4403-AE28-5BD17DB5022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F6" firstHeaderRow="0"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Count of Order ID" fld="1" subtotal="count" baseField="0" baseItem="0"/>
    <dataField name="Sum of Profit" fld="21" baseField="0" baseItem="0"/>
    <dataField name="Count of Quantity" fld="19" subtotal="count" baseField="24" baseItem="1"/>
    <dataField name="Sum of Profite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C77E3A-63DD-44F0-8F47-2D483A50F5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C15"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24">
      <pivotArea collapsedLevelsAreSubtotals="1" fieldPosition="0">
        <references count="1">
          <reference field="22" count="12">
            <x v="1"/>
            <x v="2"/>
            <x v="3"/>
            <x v="4"/>
            <x v="5"/>
            <x v="6"/>
            <x v="7"/>
            <x v="8"/>
            <x v="9"/>
            <x v="10"/>
            <x v="11"/>
            <x v="12"/>
          </reference>
        </references>
      </pivotArea>
    </format>
  </format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37F86D7-A2F5-4FA9-9BDE-10EE178357F4}" sourceName="Year">
  <pivotTables>
    <pivotTable tabId="8" name="PivotTable2"/>
    <pivotTable tabId="3" name="PivotTable1"/>
    <pivotTable tabId="8" name="PivotTable1"/>
    <pivotTable tabId="8" name="PivotTable3"/>
    <pivotTable tabId="8" name="PivotTable4"/>
    <pivotTable tabId="8" name="PivotTable5"/>
    <pivotTable tabId="5" name="PivotTable3"/>
    <pivotTable tabId="7" name="PivotTable1"/>
    <pivotTable tabId="4" name="PivotTable2"/>
    <pivotTable tabId="10" name="PivotTable4"/>
    <pivotTable tabId="6" name="PivotTable3"/>
  </pivotTables>
  <data>
    <tabular pivotCacheId="132668045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BDB34C0-8663-4CCF-8923-24383144FD1C}" sourceName="Segment">
  <pivotTables>
    <pivotTable tabId="8" name="PivotTable2"/>
    <pivotTable tabId="3" name="PivotTable1"/>
    <pivotTable tabId="8" name="PivotTable1"/>
    <pivotTable tabId="8" name="PivotTable3"/>
    <pivotTable tabId="8" name="PivotTable4"/>
    <pivotTable tabId="8" name="PivotTable5"/>
    <pivotTable tabId="5" name="PivotTable3"/>
    <pivotTable tabId="7" name="PivotTable1"/>
    <pivotTable tabId="4" name="PivotTable2"/>
    <pivotTable tabId="10" name="PivotTable4"/>
    <pivotTable tabId="6" name="PivotTable3"/>
  </pivotTables>
  <data>
    <tabular pivotCacheId="132668045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D5FE0D-3E7B-4247-8494-5B9885E7E1CF}" sourceName="Region">
  <pivotTables>
    <pivotTable tabId="8" name="PivotTable2"/>
    <pivotTable tabId="3" name="PivotTable1"/>
    <pivotTable tabId="8" name="PivotTable1"/>
    <pivotTable tabId="8" name="PivotTable3"/>
    <pivotTable tabId="8" name="PivotTable4"/>
    <pivotTable tabId="8" name="PivotTable5"/>
    <pivotTable tabId="5" name="PivotTable3"/>
    <pivotTable tabId="7" name="PivotTable1"/>
    <pivotTable tabId="4" name="PivotTable2"/>
    <pivotTable tabId="10" name="PivotTable4"/>
    <pivotTable tabId="6" name="PivotTable3"/>
  </pivotTables>
  <data>
    <tabular pivotCacheId="132668045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3192EAB-41FC-4B05-8EBC-14559C1CABB1}" cache="Slicer_Year" caption="Year" rowHeight="241300"/>
  <slicer name="Segment" xr10:uid="{E493D5C2-601E-4EED-B500-0EC20C0343A2}" cache="Slicer_Segment" caption="Segment" rowHeight="241300"/>
  <slicer name="Region" xr10:uid="{6D2FF9FF-6C15-4EF2-A008-9A44DCBE8EE6}"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4362DB5-5CAA-4155-BECA-620C6373B0D6}" cache="Slicer_Year" caption="Year" style="new" rowHeight="241300"/>
  <slicer name="Segment 1" xr10:uid="{7B4F4B87-8ED9-4843-B94A-328D048C3933}" cache="Slicer_Segment" caption="Segment" style="new" rowHeight="241300"/>
  <slicer name="Region 1" xr10:uid="{3C364B74-0079-4914-A59B-B12E589ED4C3}" cache="Slicer_Region" caption="Region" style="new"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dataDxfId="46"/>
    <tableColumn id="2" xr3:uid="{00000000-0010-0000-0000-000002000000}" name="Order ID" dataDxfId="45"/>
    <tableColumn id="3" xr3:uid="{00000000-0010-0000-0000-000003000000}" name="Year" dataDxfId="44"/>
    <tableColumn id="4" xr3:uid="{00000000-0010-0000-0000-000004000000}" name="Order Date" dataDxfId="43"/>
    <tableColumn id="5" xr3:uid="{00000000-0010-0000-0000-000005000000}" name="Ship Date" dataDxfId="42"/>
    <tableColumn id="6" xr3:uid="{00000000-0010-0000-0000-000006000000}" name="Ship Mode" dataDxfId="41"/>
    <tableColumn id="7" xr3:uid="{00000000-0010-0000-0000-000007000000}" name="Customer ID" dataDxfId="40"/>
    <tableColumn id="8" xr3:uid="{00000000-0010-0000-0000-000008000000}" name="Customer Name" dataDxfId="39"/>
    <tableColumn id="9" xr3:uid="{00000000-0010-0000-0000-000009000000}" name="Segment" dataDxfId="38"/>
    <tableColumn id="10" xr3:uid="{00000000-0010-0000-0000-00000A000000}" name="Country" dataDxfId="37"/>
    <tableColumn id="11" xr3:uid="{00000000-0010-0000-0000-00000B000000}" name="City" dataDxfId="36"/>
    <tableColumn id="12" xr3:uid="{00000000-0010-0000-0000-00000C000000}" name="State" dataDxfId="35"/>
    <tableColumn id="13" xr3:uid="{00000000-0010-0000-0000-00000D000000}" name="Postal Code" dataDxfId="34"/>
    <tableColumn id="14" xr3:uid="{00000000-0010-0000-0000-00000E000000}" name="Region" dataDxfId="33"/>
    <tableColumn id="15" xr3:uid="{00000000-0010-0000-0000-00000F000000}" name="Product ID" dataDxfId="32"/>
    <tableColumn id="16" xr3:uid="{00000000-0010-0000-0000-000010000000}" name="Category" dataDxfId="31"/>
    <tableColumn id="17" xr3:uid="{00000000-0010-0000-0000-000011000000}" name="Sub-Category" dataDxfId="30"/>
    <tableColumn id="18" xr3:uid="{00000000-0010-0000-0000-000012000000}" name="Product Name" dataDxfId="29"/>
    <tableColumn id="19" xr3:uid="{00000000-0010-0000-0000-000013000000}" name="Sales" dataDxfId="28"/>
    <tableColumn id="20" xr3:uid="{00000000-0010-0000-0000-000014000000}" name="Quantity" dataDxfId="27"/>
    <tableColumn id="21" xr3:uid="{00000000-0010-0000-0000-000015000000}" name="Discount" dataDxfId="26"/>
    <tableColumn id="22" xr3:uid="{00000000-0010-0000-0000-000016000000}" name="Profit" dataDxfId="25"/>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29835-AD01-4C8B-B5CD-B5EFDA99D23F}">
  <dimension ref="A3:E7"/>
  <sheetViews>
    <sheetView workbookViewId="0">
      <selection activeCell="B5" sqref="B5"/>
    </sheetView>
  </sheetViews>
  <sheetFormatPr defaultRowHeight="15" x14ac:dyDescent="0.25"/>
  <cols>
    <col min="1" max="1" width="14.5703125" bestFit="1" customWidth="1"/>
    <col min="2" max="2" width="12.5703125" bestFit="1" customWidth="1"/>
    <col min="4" max="4" width="18.28515625" customWidth="1"/>
  </cols>
  <sheetData>
    <row r="3" spans="1:5" x14ac:dyDescent="0.25">
      <c r="A3" s="5" t="s">
        <v>10933</v>
      </c>
      <c r="B3" s="6" t="s">
        <v>10948</v>
      </c>
      <c r="D3" s="15" t="s">
        <v>15</v>
      </c>
      <c r="E3" s="15" t="s">
        <v>21</v>
      </c>
    </row>
    <row r="4" spans="1:5" x14ac:dyDescent="0.25">
      <c r="A4" s="7" t="s">
        <v>71</v>
      </c>
      <c r="B4" s="28">
        <v>145454.9480999998</v>
      </c>
      <c r="D4" t="str">
        <f>A4</f>
        <v>Technology</v>
      </c>
      <c r="E4" s="16">
        <f>GETPIVOTDATA("Profit",$A$3,"Category",A4)</f>
        <v>145454.9480999998</v>
      </c>
    </row>
    <row r="5" spans="1:5" x14ac:dyDescent="0.25">
      <c r="A5" s="8" t="s">
        <v>46</v>
      </c>
      <c r="B5" s="29">
        <v>122490.8008000001</v>
      </c>
      <c r="D5" t="str">
        <f t="shared" ref="D5:D7" si="0">A5</f>
        <v>Office Supplies</v>
      </c>
      <c r="E5" s="16">
        <f t="shared" ref="E5:E6" si="1">GETPIVOTDATA("Profit",$A$3,"Category",A5)</f>
        <v>122490.8008000001</v>
      </c>
    </row>
    <row r="6" spans="1:5" x14ac:dyDescent="0.25">
      <c r="A6" s="8" t="s">
        <v>32</v>
      </c>
      <c r="B6" s="29">
        <v>18451.272799999992</v>
      </c>
      <c r="D6" t="str">
        <f t="shared" si="0"/>
        <v>Furniture</v>
      </c>
      <c r="E6" s="16">
        <f t="shared" si="1"/>
        <v>18451.272799999992</v>
      </c>
    </row>
    <row r="7" spans="1:5" x14ac:dyDescent="0.25">
      <c r="A7" s="9" t="s">
        <v>10934</v>
      </c>
      <c r="B7" s="30">
        <v>286397.02169999992</v>
      </c>
      <c r="D7" t="str">
        <f t="shared" si="0"/>
        <v>Grand Total</v>
      </c>
      <c r="E7" s="16">
        <f>GETPIVOTDATA("Profit",$A$3)</f>
        <v>286397.02169999992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67B4E-4580-4636-B256-C3F069C84102}">
  <dimension ref="A3:B7"/>
  <sheetViews>
    <sheetView workbookViewId="0">
      <selection activeCell="K12" sqref="K12"/>
    </sheetView>
  </sheetViews>
  <sheetFormatPr defaultRowHeight="15" x14ac:dyDescent="0.25"/>
  <cols>
    <col min="1" max="1" width="14.5703125" bestFit="1" customWidth="1"/>
    <col min="2" max="2" width="12.140625" bestFit="1" customWidth="1"/>
  </cols>
  <sheetData>
    <row r="3" spans="1:2" x14ac:dyDescent="0.25">
      <c r="A3" s="5" t="s">
        <v>10933</v>
      </c>
      <c r="B3" s="6" t="s">
        <v>10935</v>
      </c>
    </row>
    <row r="4" spans="1:2" x14ac:dyDescent="0.25">
      <c r="A4" s="7" t="s">
        <v>32</v>
      </c>
      <c r="B4" s="17">
        <v>0.32300170530281774</v>
      </c>
    </row>
    <row r="5" spans="1:2" x14ac:dyDescent="0.25">
      <c r="A5" s="8" t="s">
        <v>46</v>
      </c>
      <c r="B5" s="18">
        <v>0.31301008302169103</v>
      </c>
    </row>
    <row r="6" spans="1:2" x14ac:dyDescent="0.25">
      <c r="A6" s="8" t="s">
        <v>71</v>
      </c>
      <c r="B6" s="18">
        <v>0.36398821167549117</v>
      </c>
    </row>
    <row r="7" spans="1:2" x14ac:dyDescent="0.25">
      <c r="A7" s="9" t="s">
        <v>10934</v>
      </c>
      <c r="B7" s="19">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9C377-E1BD-4323-8E83-C1809B51FD6E}">
  <dimension ref="A3:E53"/>
  <sheetViews>
    <sheetView topLeftCell="A4" workbookViewId="0">
      <selection activeCell="A11" sqref="A11"/>
    </sheetView>
  </sheetViews>
  <sheetFormatPr defaultRowHeight="15" x14ac:dyDescent="0.25"/>
  <cols>
    <col min="1" max="1" width="18.7109375" bestFit="1" customWidth="1"/>
    <col min="2" max="2" width="12.140625" bestFit="1" customWidth="1"/>
    <col min="4" max="4" width="19.140625" customWidth="1"/>
    <col min="5" max="5" width="16.28515625" customWidth="1"/>
  </cols>
  <sheetData>
    <row r="3" spans="1:5" x14ac:dyDescent="0.25">
      <c r="A3" s="5" t="s">
        <v>10933</v>
      </c>
      <c r="B3" s="6" t="s">
        <v>10935</v>
      </c>
      <c r="D3" s="15" t="s">
        <v>11</v>
      </c>
      <c r="E3" s="15" t="s">
        <v>18</v>
      </c>
    </row>
    <row r="4" spans="1:5" x14ac:dyDescent="0.25">
      <c r="A4" s="7" t="s">
        <v>358</v>
      </c>
      <c r="B4" s="28">
        <v>19510.639999999992</v>
      </c>
      <c r="D4" t="str">
        <f>A4</f>
        <v>Alabama</v>
      </c>
      <c r="E4" s="16">
        <f>GETPIVOTDATA("Sales",$A$3,"State",A4)</f>
        <v>19510.639999999992</v>
      </c>
    </row>
    <row r="5" spans="1:5" x14ac:dyDescent="0.25">
      <c r="A5" s="8" t="s">
        <v>310</v>
      </c>
      <c r="B5" s="29">
        <v>35282.000999999997</v>
      </c>
      <c r="D5" t="str">
        <f t="shared" ref="D5:D53" si="0">A5</f>
        <v>Arizona</v>
      </c>
      <c r="E5" s="16">
        <f t="shared" ref="E5:E52" si="1">GETPIVOTDATA("Sales",$A$3,"State",A5)</f>
        <v>35282.000999999997</v>
      </c>
    </row>
    <row r="6" spans="1:5" x14ac:dyDescent="0.25">
      <c r="A6" s="8" t="s">
        <v>1707</v>
      </c>
      <c r="B6" s="29">
        <v>11678.129999999997</v>
      </c>
      <c r="D6" t="str">
        <f t="shared" si="0"/>
        <v>Arkansas</v>
      </c>
      <c r="E6" s="16">
        <f t="shared" si="1"/>
        <v>11678.129999999997</v>
      </c>
    </row>
    <row r="7" spans="1:5" x14ac:dyDescent="0.25">
      <c r="A7" s="8" t="s">
        <v>43</v>
      </c>
      <c r="B7" s="29">
        <v>457687.63150000101</v>
      </c>
      <c r="D7" t="str">
        <f t="shared" si="0"/>
        <v>California</v>
      </c>
      <c r="E7" s="16">
        <f t="shared" si="1"/>
        <v>457687.63150000101</v>
      </c>
    </row>
    <row r="8" spans="1:5" x14ac:dyDescent="0.25">
      <c r="A8" s="8" t="s">
        <v>457</v>
      </c>
      <c r="B8" s="29">
        <v>32108.117999999995</v>
      </c>
      <c r="D8" t="str">
        <f t="shared" si="0"/>
        <v>Colorado</v>
      </c>
      <c r="E8" s="16">
        <f t="shared" si="1"/>
        <v>32108.117999999995</v>
      </c>
    </row>
    <row r="9" spans="1:5" x14ac:dyDescent="0.25">
      <c r="A9" s="8" t="s">
        <v>747</v>
      </c>
      <c r="B9" s="29">
        <v>13384.356999999996</v>
      </c>
      <c r="D9" t="str">
        <f t="shared" si="0"/>
        <v>Connecticut</v>
      </c>
      <c r="E9" s="16">
        <f t="shared" si="1"/>
        <v>13384.356999999996</v>
      </c>
    </row>
    <row r="10" spans="1:5" x14ac:dyDescent="0.25">
      <c r="A10" s="8" t="s">
        <v>245</v>
      </c>
      <c r="B10" s="29">
        <v>27451.068999999992</v>
      </c>
      <c r="D10" t="str">
        <f t="shared" si="0"/>
        <v>Delaware</v>
      </c>
      <c r="E10" s="16">
        <f t="shared" si="1"/>
        <v>27451.068999999992</v>
      </c>
    </row>
    <row r="11" spans="1:5" x14ac:dyDescent="0.25">
      <c r="A11" s="8" t="s">
        <v>3034</v>
      </c>
      <c r="B11" s="29">
        <v>2865.0199999999995</v>
      </c>
      <c r="D11" t="str">
        <f t="shared" si="0"/>
        <v>District of Columbia</v>
      </c>
      <c r="E11" s="16">
        <f t="shared" si="1"/>
        <v>2865.0199999999995</v>
      </c>
    </row>
    <row r="12" spans="1:5" x14ac:dyDescent="0.25">
      <c r="A12" s="8" t="s">
        <v>54</v>
      </c>
      <c r="B12" s="29">
        <v>89473.707999999999</v>
      </c>
      <c r="D12" t="str">
        <f t="shared" si="0"/>
        <v>Florida</v>
      </c>
      <c r="E12" s="16">
        <f t="shared" si="1"/>
        <v>89473.707999999999</v>
      </c>
    </row>
    <row r="13" spans="1:5" x14ac:dyDescent="0.25">
      <c r="A13" s="8" t="s">
        <v>1272</v>
      </c>
      <c r="B13" s="29">
        <v>49095.840000000004</v>
      </c>
      <c r="D13" t="str">
        <f t="shared" si="0"/>
        <v>Georgia</v>
      </c>
      <c r="E13" s="16">
        <f t="shared" si="1"/>
        <v>49095.840000000004</v>
      </c>
    </row>
    <row r="14" spans="1:5" x14ac:dyDescent="0.25">
      <c r="A14" s="8" t="s">
        <v>6260</v>
      </c>
      <c r="B14" s="29">
        <v>4382.4860000000017</v>
      </c>
      <c r="D14" t="str">
        <f t="shared" si="0"/>
        <v>Idaho</v>
      </c>
      <c r="E14" s="16">
        <f t="shared" si="1"/>
        <v>4382.4860000000017</v>
      </c>
    </row>
    <row r="15" spans="1:5" x14ac:dyDescent="0.25">
      <c r="A15" s="8" t="s">
        <v>211</v>
      </c>
      <c r="B15" s="29">
        <v>80166.10099999985</v>
      </c>
      <c r="D15" t="str">
        <f t="shared" si="0"/>
        <v>Illinois</v>
      </c>
      <c r="E15" s="16">
        <f t="shared" si="1"/>
        <v>80166.10099999985</v>
      </c>
    </row>
    <row r="16" spans="1:5" x14ac:dyDescent="0.25">
      <c r="A16" s="8" t="s">
        <v>254</v>
      </c>
      <c r="B16" s="29">
        <v>53555.360000000001</v>
      </c>
      <c r="D16" t="str">
        <f t="shared" si="0"/>
        <v>Indiana</v>
      </c>
      <c r="E16" s="16">
        <f t="shared" si="1"/>
        <v>53555.360000000001</v>
      </c>
    </row>
    <row r="17" spans="1:5" x14ac:dyDescent="0.25">
      <c r="A17" s="8" t="s">
        <v>489</v>
      </c>
      <c r="B17" s="29">
        <v>4579.7599999999993</v>
      </c>
      <c r="D17" t="str">
        <f t="shared" si="0"/>
        <v>Iowa</v>
      </c>
      <c r="E17" s="16">
        <f t="shared" si="1"/>
        <v>4579.7599999999993</v>
      </c>
    </row>
    <row r="18" spans="1:5" x14ac:dyDescent="0.25">
      <c r="A18" s="8" t="s">
        <v>4530</v>
      </c>
      <c r="B18" s="29">
        <v>2914.31</v>
      </c>
      <c r="D18" t="str">
        <f t="shared" si="0"/>
        <v>Kansas</v>
      </c>
      <c r="E18" s="16">
        <f t="shared" si="1"/>
        <v>2914.31</v>
      </c>
    </row>
    <row r="19" spans="1:5" x14ac:dyDescent="0.25">
      <c r="A19" s="8" t="s">
        <v>29</v>
      </c>
      <c r="B19" s="29">
        <v>36591.749999999971</v>
      </c>
      <c r="D19" t="str">
        <f t="shared" si="0"/>
        <v>Kentucky</v>
      </c>
      <c r="E19" s="16">
        <f t="shared" si="1"/>
        <v>36591.749999999971</v>
      </c>
    </row>
    <row r="20" spans="1:5" x14ac:dyDescent="0.25">
      <c r="A20" s="8" t="s">
        <v>736</v>
      </c>
      <c r="B20" s="29">
        <v>9217.0299999999988</v>
      </c>
      <c r="D20" t="str">
        <f t="shared" si="0"/>
        <v>Louisiana</v>
      </c>
      <c r="E20" s="16">
        <f t="shared" si="1"/>
        <v>9217.0299999999988</v>
      </c>
    </row>
    <row r="21" spans="1:5" x14ac:dyDescent="0.25">
      <c r="A21" s="8" t="s">
        <v>5235</v>
      </c>
      <c r="B21" s="29">
        <v>1270.53</v>
      </c>
      <c r="D21" t="str">
        <f t="shared" si="0"/>
        <v>Maine</v>
      </c>
      <c r="E21" s="16">
        <f t="shared" si="1"/>
        <v>1270.53</v>
      </c>
    </row>
    <row r="22" spans="1:5" x14ac:dyDescent="0.25">
      <c r="A22" s="8" t="s">
        <v>2735</v>
      </c>
      <c r="B22" s="29">
        <v>23705.523000000005</v>
      </c>
      <c r="D22" t="str">
        <f t="shared" si="0"/>
        <v>Maryland</v>
      </c>
      <c r="E22" s="16">
        <f t="shared" si="1"/>
        <v>23705.523000000005</v>
      </c>
    </row>
    <row r="23" spans="1:5" x14ac:dyDescent="0.25">
      <c r="A23" s="8" t="s">
        <v>1245</v>
      </c>
      <c r="B23" s="29">
        <v>28634.43399999999</v>
      </c>
      <c r="D23" t="str">
        <f t="shared" si="0"/>
        <v>Massachusetts</v>
      </c>
      <c r="E23" s="16">
        <f t="shared" si="1"/>
        <v>28634.43399999999</v>
      </c>
    </row>
    <row r="24" spans="1:5" x14ac:dyDescent="0.25">
      <c r="A24" s="8" t="s">
        <v>238</v>
      </c>
      <c r="B24" s="29">
        <v>76269.614000000016</v>
      </c>
      <c r="D24" t="str">
        <f t="shared" si="0"/>
        <v>Michigan</v>
      </c>
      <c r="E24" s="16">
        <f t="shared" si="1"/>
        <v>76269.614000000016</v>
      </c>
    </row>
    <row r="25" spans="1:5" x14ac:dyDescent="0.25">
      <c r="A25" s="8" t="s">
        <v>229</v>
      </c>
      <c r="B25" s="29">
        <v>29863.149999999994</v>
      </c>
      <c r="D25" t="str">
        <f t="shared" si="0"/>
        <v>Minnesota</v>
      </c>
      <c r="E25" s="16">
        <f t="shared" si="1"/>
        <v>29863.149999999994</v>
      </c>
    </row>
    <row r="26" spans="1:5" x14ac:dyDescent="0.25">
      <c r="A26" s="8" t="s">
        <v>1487</v>
      </c>
      <c r="B26" s="29">
        <v>10771.34</v>
      </c>
      <c r="D26" t="str">
        <f t="shared" si="0"/>
        <v>Mississippi</v>
      </c>
      <c r="E26" s="16">
        <f t="shared" si="1"/>
        <v>10771.34</v>
      </c>
    </row>
    <row r="27" spans="1:5" x14ac:dyDescent="0.25">
      <c r="A27" s="8" t="s">
        <v>596</v>
      </c>
      <c r="B27" s="29">
        <v>22205.149999999998</v>
      </c>
      <c r="D27" t="str">
        <f t="shared" si="0"/>
        <v>Missouri</v>
      </c>
      <c r="E27" s="16">
        <f t="shared" si="1"/>
        <v>22205.149999999998</v>
      </c>
    </row>
    <row r="28" spans="1:5" x14ac:dyDescent="0.25">
      <c r="A28" s="8" t="s">
        <v>1762</v>
      </c>
      <c r="B28" s="29">
        <v>5589.3519999999971</v>
      </c>
      <c r="D28" t="str">
        <f t="shared" si="0"/>
        <v>Montana</v>
      </c>
      <c r="E28" s="16">
        <f t="shared" si="1"/>
        <v>5589.3519999999971</v>
      </c>
    </row>
    <row r="29" spans="1:5" x14ac:dyDescent="0.25">
      <c r="A29" s="8" t="s">
        <v>138</v>
      </c>
      <c r="B29" s="29">
        <v>7464.9299999999985</v>
      </c>
      <c r="D29" t="str">
        <f t="shared" si="0"/>
        <v>Nebraska</v>
      </c>
      <c r="E29" s="16">
        <f t="shared" si="1"/>
        <v>7464.9299999999985</v>
      </c>
    </row>
    <row r="30" spans="1:5" x14ac:dyDescent="0.25">
      <c r="A30" s="8" t="s">
        <v>1392</v>
      </c>
      <c r="B30" s="29">
        <v>16729.101999999999</v>
      </c>
      <c r="D30" t="str">
        <f t="shared" si="0"/>
        <v>Nevada</v>
      </c>
      <c r="E30" s="16">
        <f t="shared" si="1"/>
        <v>16729.101999999999</v>
      </c>
    </row>
    <row r="31" spans="1:5" x14ac:dyDescent="0.25">
      <c r="A31" s="8" t="s">
        <v>2694</v>
      </c>
      <c r="B31" s="29">
        <v>7292.5239999999994</v>
      </c>
      <c r="D31" t="str">
        <f t="shared" si="0"/>
        <v>New Hampshire</v>
      </c>
      <c r="E31" s="16">
        <f t="shared" si="1"/>
        <v>7292.5239999999994</v>
      </c>
    </row>
    <row r="32" spans="1:5" x14ac:dyDescent="0.25">
      <c r="A32" s="8" t="s">
        <v>788</v>
      </c>
      <c r="B32" s="29">
        <v>35764.312000000013</v>
      </c>
      <c r="D32" t="str">
        <f t="shared" si="0"/>
        <v>New Jersey</v>
      </c>
      <c r="E32" s="16">
        <f t="shared" si="1"/>
        <v>35764.312000000013</v>
      </c>
    </row>
    <row r="33" spans="1:5" x14ac:dyDescent="0.25">
      <c r="A33" s="8" t="s">
        <v>668</v>
      </c>
      <c r="B33" s="29">
        <v>4783.5220000000008</v>
      </c>
      <c r="D33" t="str">
        <f t="shared" si="0"/>
        <v>New Mexico</v>
      </c>
      <c r="E33" s="16">
        <f t="shared" si="1"/>
        <v>4783.5220000000008</v>
      </c>
    </row>
    <row r="34" spans="1:5" x14ac:dyDescent="0.25">
      <c r="A34" s="8" t="s">
        <v>267</v>
      </c>
      <c r="B34" s="29">
        <v>310876.27099999978</v>
      </c>
      <c r="D34" t="str">
        <f t="shared" si="0"/>
        <v>New York</v>
      </c>
      <c r="E34" s="16">
        <f t="shared" si="1"/>
        <v>310876.27099999978</v>
      </c>
    </row>
    <row r="35" spans="1:5" x14ac:dyDescent="0.25">
      <c r="A35" s="8" t="s">
        <v>88</v>
      </c>
      <c r="B35" s="29">
        <v>55603.163999999968</v>
      </c>
      <c r="D35" t="str">
        <f t="shared" si="0"/>
        <v>North Carolina</v>
      </c>
      <c r="E35" s="16">
        <f t="shared" si="1"/>
        <v>55603.163999999968</v>
      </c>
    </row>
    <row r="36" spans="1:5" x14ac:dyDescent="0.25">
      <c r="A36" s="8" t="s">
        <v>7449</v>
      </c>
      <c r="B36" s="29">
        <v>919.91</v>
      </c>
      <c r="D36" t="str">
        <f t="shared" si="0"/>
        <v>North Dakota</v>
      </c>
      <c r="E36" s="16">
        <f t="shared" si="1"/>
        <v>919.91</v>
      </c>
    </row>
    <row r="37" spans="1:5" x14ac:dyDescent="0.25">
      <c r="A37" s="8" t="s">
        <v>498</v>
      </c>
      <c r="B37" s="29">
        <v>78258.135999999926</v>
      </c>
      <c r="D37" t="str">
        <f t="shared" si="0"/>
        <v>Ohio</v>
      </c>
      <c r="E37" s="16">
        <f t="shared" si="1"/>
        <v>78258.135999999926</v>
      </c>
    </row>
    <row r="38" spans="1:5" x14ac:dyDescent="0.25">
      <c r="A38" s="8" t="s">
        <v>649</v>
      </c>
      <c r="B38" s="29">
        <v>19683.390000000003</v>
      </c>
      <c r="D38" t="str">
        <f t="shared" si="0"/>
        <v>Oklahoma</v>
      </c>
      <c r="E38" s="16">
        <f t="shared" si="1"/>
        <v>19683.390000000003</v>
      </c>
    </row>
    <row r="39" spans="1:5" x14ac:dyDescent="0.25">
      <c r="A39" s="8" t="s">
        <v>420</v>
      </c>
      <c r="B39" s="29">
        <v>17431.149999999991</v>
      </c>
      <c r="D39" t="str">
        <f t="shared" si="0"/>
        <v>Oregon</v>
      </c>
      <c r="E39" s="16">
        <f t="shared" si="1"/>
        <v>17431.149999999991</v>
      </c>
    </row>
    <row r="40" spans="1:5" x14ac:dyDescent="0.25">
      <c r="A40" s="8" t="s">
        <v>147</v>
      </c>
      <c r="B40" s="29">
        <v>116511.91400000003</v>
      </c>
      <c r="D40" t="str">
        <f t="shared" si="0"/>
        <v>Pennsylvania</v>
      </c>
      <c r="E40" s="16">
        <f t="shared" si="1"/>
        <v>116511.91400000003</v>
      </c>
    </row>
    <row r="41" spans="1:5" x14ac:dyDescent="0.25">
      <c r="A41" s="8" t="s">
        <v>1399</v>
      </c>
      <c r="B41" s="29">
        <v>22627.955999999995</v>
      </c>
      <c r="D41" t="str">
        <f t="shared" si="0"/>
        <v>Rhode Island</v>
      </c>
      <c r="E41" s="16">
        <f t="shared" si="1"/>
        <v>22627.955999999995</v>
      </c>
    </row>
    <row r="42" spans="1:5" x14ac:dyDescent="0.25">
      <c r="A42" s="8" t="s">
        <v>383</v>
      </c>
      <c r="B42" s="29">
        <v>8481.7099999999991</v>
      </c>
      <c r="D42" t="str">
        <f t="shared" si="0"/>
        <v>South Carolina</v>
      </c>
      <c r="E42" s="16">
        <f t="shared" si="1"/>
        <v>8481.7099999999991</v>
      </c>
    </row>
    <row r="43" spans="1:5" x14ac:dyDescent="0.25">
      <c r="A43" s="8" t="s">
        <v>5326</v>
      </c>
      <c r="B43" s="29">
        <v>1315.5600000000002</v>
      </c>
      <c r="D43" t="str">
        <f t="shared" si="0"/>
        <v>South Dakota</v>
      </c>
      <c r="E43" s="16">
        <f t="shared" si="1"/>
        <v>1315.5600000000002</v>
      </c>
    </row>
    <row r="44" spans="1:5" x14ac:dyDescent="0.25">
      <c r="A44" s="8" t="s">
        <v>335</v>
      </c>
      <c r="B44" s="29">
        <v>30661.872999999981</v>
      </c>
      <c r="D44" t="str">
        <f t="shared" si="0"/>
        <v>Tennessee</v>
      </c>
      <c r="E44" s="16">
        <f t="shared" si="1"/>
        <v>30661.872999999981</v>
      </c>
    </row>
    <row r="45" spans="1:5" x14ac:dyDescent="0.25">
      <c r="A45" s="8" t="s">
        <v>104</v>
      </c>
      <c r="B45" s="29">
        <v>170188.04580000002</v>
      </c>
      <c r="D45" t="str">
        <f t="shared" si="0"/>
        <v>Texas</v>
      </c>
      <c r="E45" s="16">
        <f t="shared" si="1"/>
        <v>170188.04580000002</v>
      </c>
    </row>
    <row r="46" spans="1:5" x14ac:dyDescent="0.25">
      <c r="A46" s="8" t="s">
        <v>121</v>
      </c>
      <c r="B46" s="29">
        <v>11220.055999999999</v>
      </c>
      <c r="D46" t="str">
        <f t="shared" si="0"/>
        <v>Utah</v>
      </c>
      <c r="E46" s="16">
        <f t="shared" si="1"/>
        <v>11220.055999999999</v>
      </c>
    </row>
    <row r="47" spans="1:5" x14ac:dyDescent="0.25">
      <c r="A47" s="8" t="s">
        <v>5203</v>
      </c>
      <c r="B47" s="29">
        <v>8929.369999999999</v>
      </c>
      <c r="D47" t="str">
        <f t="shared" si="0"/>
        <v>Vermont</v>
      </c>
      <c r="E47" s="16">
        <f t="shared" si="1"/>
        <v>8929.369999999999</v>
      </c>
    </row>
    <row r="48" spans="1:5" x14ac:dyDescent="0.25">
      <c r="A48" s="8" t="s">
        <v>319</v>
      </c>
      <c r="B48" s="29">
        <v>70636.719999999987</v>
      </c>
      <c r="D48" t="str">
        <f t="shared" si="0"/>
        <v>Virginia</v>
      </c>
      <c r="E48" s="16">
        <f t="shared" si="1"/>
        <v>70636.719999999987</v>
      </c>
    </row>
    <row r="49" spans="1:5" x14ac:dyDescent="0.25">
      <c r="A49" s="8" t="s">
        <v>96</v>
      </c>
      <c r="B49" s="29">
        <v>138641.26999999993</v>
      </c>
      <c r="D49" t="str">
        <f t="shared" si="0"/>
        <v>Washington</v>
      </c>
      <c r="E49" s="16">
        <f>GETPIVOTDATA("Sales",$A$3,"State",A49)</f>
        <v>138641.26999999993</v>
      </c>
    </row>
    <row r="50" spans="1:5" x14ac:dyDescent="0.25">
      <c r="A50" s="8" t="s">
        <v>9726</v>
      </c>
      <c r="B50" s="29">
        <v>1209.8240000000001</v>
      </c>
      <c r="D50" t="str">
        <f>A50</f>
        <v>West Virginia</v>
      </c>
      <c r="E50" s="16">
        <f t="shared" si="1"/>
        <v>1209.8240000000001</v>
      </c>
    </row>
    <row r="51" spans="1:5" x14ac:dyDescent="0.25">
      <c r="A51" s="8" t="s">
        <v>114</v>
      </c>
      <c r="B51" s="29">
        <v>32114.610000000019</v>
      </c>
      <c r="D51" t="str">
        <f t="shared" si="0"/>
        <v>Wisconsin</v>
      </c>
      <c r="E51" s="16">
        <f t="shared" si="1"/>
        <v>32114.610000000019</v>
      </c>
    </row>
    <row r="52" spans="1:5" x14ac:dyDescent="0.25">
      <c r="A52" s="8" t="s">
        <v>8542</v>
      </c>
      <c r="B52" s="29">
        <v>1603.1360000000002</v>
      </c>
      <c r="D52" t="str">
        <f t="shared" si="0"/>
        <v>Wyoming</v>
      </c>
      <c r="E52" s="16">
        <f t="shared" si="1"/>
        <v>1603.1360000000002</v>
      </c>
    </row>
    <row r="53" spans="1:5" x14ac:dyDescent="0.25">
      <c r="A53" s="9" t="s">
        <v>10934</v>
      </c>
      <c r="B53" s="30">
        <v>2297200.8603000003</v>
      </c>
      <c r="D53" t="str">
        <f t="shared" si="0"/>
        <v>Grand Total</v>
      </c>
      <c r="E53" s="16">
        <f>GETPIVOTDATA("Sales",$A$3)</f>
        <v>2297200.8603000003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26F4A-0759-4160-9231-9EAA130720F7}">
  <dimension ref="A3:B9"/>
  <sheetViews>
    <sheetView workbookViewId="0">
      <selection activeCell="L21" sqref="L21"/>
    </sheetView>
  </sheetViews>
  <sheetFormatPr defaultRowHeight="15" x14ac:dyDescent="0.25"/>
  <cols>
    <col min="1" max="1" width="13.140625" bestFit="1" customWidth="1"/>
    <col min="2" max="2" width="12.140625" bestFit="1" customWidth="1"/>
  </cols>
  <sheetData>
    <row r="3" spans="1:2" x14ac:dyDescent="0.25">
      <c r="A3" s="5" t="s">
        <v>10933</v>
      </c>
      <c r="B3" s="6" t="s">
        <v>10935</v>
      </c>
    </row>
    <row r="4" spans="1:2" x14ac:dyDescent="0.25">
      <c r="A4" s="7" t="s">
        <v>75</v>
      </c>
      <c r="B4" s="28">
        <v>203412.73300000009</v>
      </c>
    </row>
    <row r="5" spans="1:2" x14ac:dyDescent="0.25">
      <c r="A5" s="8" t="s">
        <v>56</v>
      </c>
      <c r="B5" s="29">
        <v>206965.53200000009</v>
      </c>
    </row>
    <row r="6" spans="1:2" x14ac:dyDescent="0.25">
      <c r="A6" s="8" t="s">
        <v>59</v>
      </c>
      <c r="B6" s="29">
        <v>223843.60800000012</v>
      </c>
    </row>
    <row r="7" spans="1:2" x14ac:dyDescent="0.25">
      <c r="A7" s="8" t="s">
        <v>36</v>
      </c>
      <c r="B7" s="29">
        <v>328449.1030000007</v>
      </c>
    </row>
    <row r="8" spans="1:2" x14ac:dyDescent="0.25">
      <c r="A8" s="8" t="s">
        <v>72</v>
      </c>
      <c r="B8" s="29">
        <v>330007.05400000012</v>
      </c>
    </row>
    <row r="9" spans="1:2" x14ac:dyDescent="0.25">
      <c r="A9" s="9" t="s">
        <v>10934</v>
      </c>
      <c r="B9" s="30">
        <v>1292678.0300000012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48CD8-BB70-449C-8E78-3C831E08EF3D}">
  <dimension ref="A1:N24"/>
  <sheetViews>
    <sheetView workbookViewId="0">
      <selection activeCell="AB19" sqref="AB19"/>
    </sheetView>
  </sheetViews>
  <sheetFormatPr defaultRowHeight="15" x14ac:dyDescent="0.25"/>
  <cols>
    <col min="1" max="1" width="13.140625" bestFit="1" customWidth="1"/>
    <col min="2" max="2" width="12.140625" bestFit="1" customWidth="1"/>
    <col min="4" max="4" width="13.140625" bestFit="1" customWidth="1"/>
    <col min="5" max="5" width="12.5703125" bestFit="1" customWidth="1"/>
    <col min="7" max="7" width="13.140625" bestFit="1" customWidth="1"/>
    <col min="8" max="8" width="15.42578125" bestFit="1" customWidth="1"/>
    <col min="10" max="10" width="13.140625" bestFit="1" customWidth="1"/>
    <col min="11" max="11" width="20.140625" bestFit="1" customWidth="1"/>
    <col min="13" max="13" width="13.140625" bestFit="1" customWidth="1"/>
    <col min="14" max="14" width="20.5703125" bestFit="1" customWidth="1"/>
  </cols>
  <sheetData>
    <row r="1" spans="1:14" x14ac:dyDescent="0.25">
      <c r="A1" s="5" t="s">
        <v>10933</v>
      </c>
      <c r="B1" s="6" t="s">
        <v>10935</v>
      </c>
      <c r="D1" s="5" t="s">
        <v>10933</v>
      </c>
      <c r="E1" s="6" t="s">
        <v>10948</v>
      </c>
      <c r="G1" s="5" t="s">
        <v>10933</v>
      </c>
      <c r="H1" s="6" t="s">
        <v>10952</v>
      </c>
      <c r="J1" s="5" t="s">
        <v>10933</v>
      </c>
      <c r="K1" s="6" t="s">
        <v>10950</v>
      </c>
      <c r="M1" s="5" t="s">
        <v>10933</v>
      </c>
      <c r="N1" s="6" t="s">
        <v>10951</v>
      </c>
    </row>
    <row r="2" spans="1:14" x14ac:dyDescent="0.25">
      <c r="A2" s="7" t="s">
        <v>10936</v>
      </c>
      <c r="B2" s="28">
        <v>95365.937600000019</v>
      </c>
      <c r="D2" s="7" t="s">
        <v>10936</v>
      </c>
      <c r="E2" s="28">
        <v>9199.2699999999986</v>
      </c>
      <c r="G2" s="7" t="s">
        <v>10936</v>
      </c>
      <c r="H2" s="28">
        <v>1500</v>
      </c>
      <c r="J2" s="7" t="s">
        <v>10936</v>
      </c>
      <c r="K2" s="28">
        <v>387</v>
      </c>
      <c r="M2" s="7" t="s">
        <v>10936</v>
      </c>
      <c r="N2" s="28">
        <v>9.6462848596792869E-2</v>
      </c>
    </row>
    <row r="3" spans="1:14" x14ac:dyDescent="0.25">
      <c r="A3" s="8" t="s">
        <v>10937</v>
      </c>
      <c r="B3" s="29">
        <v>60172.649400000024</v>
      </c>
      <c r="D3" s="8" t="s">
        <v>10937</v>
      </c>
      <c r="E3" s="29">
        <v>10288.898699999991</v>
      </c>
      <c r="G3" s="8" t="s">
        <v>10937</v>
      </c>
      <c r="H3" s="29">
        <v>1068</v>
      </c>
      <c r="J3" s="8" t="s">
        <v>10937</v>
      </c>
      <c r="K3" s="29">
        <v>301</v>
      </c>
      <c r="M3" s="8" t="s">
        <v>10937</v>
      </c>
      <c r="N3" s="29">
        <v>0.17098962406664425</v>
      </c>
    </row>
    <row r="4" spans="1:14" x14ac:dyDescent="0.25">
      <c r="A4" s="8" t="s">
        <v>10938</v>
      </c>
      <c r="B4" s="29">
        <v>199252.98399999991</v>
      </c>
      <c r="D4" s="8" t="s">
        <v>10938</v>
      </c>
      <c r="E4" s="29">
        <v>26806.573700000015</v>
      </c>
      <c r="G4" s="8" t="s">
        <v>10938</v>
      </c>
      <c r="H4" s="29">
        <v>2491</v>
      </c>
      <c r="J4" s="8" t="s">
        <v>10938</v>
      </c>
      <c r="K4" s="29">
        <v>680</v>
      </c>
      <c r="M4" s="8" t="s">
        <v>10938</v>
      </c>
      <c r="N4" s="29">
        <v>0.13453536886554246</v>
      </c>
    </row>
    <row r="5" spans="1:14" x14ac:dyDescent="0.25">
      <c r="A5" s="8" t="s">
        <v>10939</v>
      </c>
      <c r="B5" s="29">
        <v>141851.5674</v>
      </c>
      <c r="D5" s="8" t="s">
        <v>10939</v>
      </c>
      <c r="E5" s="29">
        <v>13437.806799999998</v>
      </c>
      <c r="G5" s="8" t="s">
        <v>10939</v>
      </c>
      <c r="H5" s="29">
        <v>2441</v>
      </c>
      <c r="J5" s="8" t="s">
        <v>10939</v>
      </c>
      <c r="K5" s="29">
        <v>663</v>
      </c>
      <c r="M5" s="8" t="s">
        <v>10939</v>
      </c>
      <c r="N5" s="29">
        <v>9.4731465053942004E-2</v>
      </c>
    </row>
    <row r="6" spans="1:14" x14ac:dyDescent="0.25">
      <c r="A6" s="8" t="s">
        <v>10940</v>
      </c>
      <c r="B6" s="29">
        <v>156122.28669999994</v>
      </c>
      <c r="D6" s="8" t="s">
        <v>10940</v>
      </c>
      <c r="E6" s="29">
        <v>22308.51279999999</v>
      </c>
      <c r="G6" s="8" t="s">
        <v>10940</v>
      </c>
      <c r="H6" s="29">
        <v>2850</v>
      </c>
      <c r="J6" s="8" t="s">
        <v>10940</v>
      </c>
      <c r="K6" s="29">
        <v>750</v>
      </c>
      <c r="M6" s="8" t="s">
        <v>10940</v>
      </c>
      <c r="N6" s="29">
        <v>0.14289127626517142</v>
      </c>
    </row>
    <row r="7" spans="1:14" x14ac:dyDescent="0.25">
      <c r="A7" s="8" t="s">
        <v>10941</v>
      </c>
      <c r="B7" s="29">
        <v>147082.61130000011</v>
      </c>
      <c r="D7" s="8" t="s">
        <v>10941</v>
      </c>
      <c r="E7" s="29">
        <v>20899.334500000012</v>
      </c>
      <c r="G7" s="8" t="s">
        <v>10941</v>
      </c>
      <c r="H7" s="29">
        <v>2644</v>
      </c>
      <c r="J7" s="8" t="s">
        <v>10941</v>
      </c>
      <c r="K7" s="29">
        <v>709</v>
      </c>
      <c r="M7" s="8" t="s">
        <v>10941</v>
      </c>
      <c r="N7" s="29">
        <v>0.1420924901678027</v>
      </c>
    </row>
    <row r="8" spans="1:14" x14ac:dyDescent="0.25">
      <c r="A8" s="8" t="s">
        <v>10942</v>
      </c>
      <c r="B8" s="29">
        <v>149580.83800000031</v>
      </c>
      <c r="D8" s="8" t="s">
        <v>10942</v>
      </c>
      <c r="E8" s="29">
        <v>13535.38299999998</v>
      </c>
      <c r="G8" s="8" t="s">
        <v>10942</v>
      </c>
      <c r="H8" s="29">
        <v>2705</v>
      </c>
      <c r="J8" s="8" t="s">
        <v>10942</v>
      </c>
      <c r="K8" s="29">
        <v>708</v>
      </c>
      <c r="M8" s="8" t="s">
        <v>10942</v>
      </c>
      <c r="N8" s="29">
        <v>9.0488749635163512E-2</v>
      </c>
    </row>
    <row r="9" spans="1:14" x14ac:dyDescent="0.25">
      <c r="A9" s="8" t="s">
        <v>10943</v>
      </c>
      <c r="B9" s="29">
        <v>159589.45099999988</v>
      </c>
      <c r="D9" s="8" t="s">
        <v>10943</v>
      </c>
      <c r="E9" s="29">
        <v>21896.715399999972</v>
      </c>
      <c r="G9" s="8" t="s">
        <v>10943</v>
      </c>
      <c r="H9" s="29">
        <v>2796</v>
      </c>
      <c r="J9" s="8" t="s">
        <v>10943</v>
      </c>
      <c r="K9" s="29">
        <v>710</v>
      </c>
      <c r="M9" s="8" t="s">
        <v>10943</v>
      </c>
      <c r="N9" s="29">
        <v>0.13720653378273723</v>
      </c>
    </row>
    <row r="10" spans="1:14" x14ac:dyDescent="0.25">
      <c r="A10" s="8" t="s">
        <v>10944</v>
      </c>
      <c r="B10" s="29">
        <v>309770.09970000025</v>
      </c>
      <c r="D10" s="8" t="s">
        <v>10944</v>
      </c>
      <c r="E10" s="29">
        <v>37293.192500000034</v>
      </c>
      <c r="G10" s="8" t="s">
        <v>10944</v>
      </c>
      <c r="H10" s="29">
        <v>5073</v>
      </c>
      <c r="J10" s="8" t="s">
        <v>10944</v>
      </c>
      <c r="K10" s="29">
        <v>1386</v>
      </c>
      <c r="M10" s="8" t="s">
        <v>10944</v>
      </c>
      <c r="N10" s="29">
        <v>0.12038990379031732</v>
      </c>
    </row>
    <row r="11" spans="1:14" x14ac:dyDescent="0.25">
      <c r="A11" s="8" t="s">
        <v>10945</v>
      </c>
      <c r="B11" s="29">
        <v>197115.20170000009</v>
      </c>
      <c r="D11" s="8" t="s">
        <v>10945</v>
      </c>
      <c r="E11" s="29">
        <v>31469.663800000035</v>
      </c>
      <c r="G11" s="8" t="s">
        <v>10945</v>
      </c>
      <c r="H11" s="29">
        <v>3095</v>
      </c>
      <c r="J11" s="8" t="s">
        <v>10945</v>
      </c>
      <c r="K11" s="29">
        <v>817</v>
      </c>
      <c r="M11" s="8" t="s">
        <v>10945</v>
      </c>
      <c r="N11" s="29">
        <v>0.15965112547684351</v>
      </c>
    </row>
    <row r="12" spans="1:14" x14ac:dyDescent="0.25">
      <c r="A12" s="8" t="s">
        <v>10946</v>
      </c>
      <c r="B12" s="29">
        <v>349120.07400000008</v>
      </c>
      <c r="D12" s="8" t="s">
        <v>10946</v>
      </c>
      <c r="E12" s="29">
        <v>35825.536599999927</v>
      </c>
      <c r="G12" s="8" t="s">
        <v>10946</v>
      </c>
      <c r="H12" s="29">
        <v>5741</v>
      </c>
      <c r="J12" s="8" t="s">
        <v>10946</v>
      </c>
      <c r="K12" s="29">
        <v>1462</v>
      </c>
      <c r="M12" s="8" t="s">
        <v>10946</v>
      </c>
      <c r="N12" s="29">
        <v>0.10261666191099604</v>
      </c>
    </row>
    <row r="13" spans="1:14" x14ac:dyDescent="0.25">
      <c r="A13" s="8" t="s">
        <v>10947</v>
      </c>
      <c r="B13" s="29">
        <v>332177.15950000001</v>
      </c>
      <c r="D13" s="8" t="s">
        <v>10947</v>
      </c>
      <c r="E13" s="29">
        <v>43436.13390000003</v>
      </c>
      <c r="G13" s="8" t="s">
        <v>10947</v>
      </c>
      <c r="H13" s="29">
        <v>5469</v>
      </c>
      <c r="J13" s="8" t="s">
        <v>10947</v>
      </c>
      <c r="K13" s="29">
        <v>1421</v>
      </c>
      <c r="M13" s="8" t="s">
        <v>10947</v>
      </c>
      <c r="N13" s="29">
        <v>0.13076195234308405</v>
      </c>
    </row>
    <row r="14" spans="1:14" x14ac:dyDescent="0.25">
      <c r="A14" s="9" t="s">
        <v>10934</v>
      </c>
      <c r="B14" s="30">
        <v>2297200.8603000008</v>
      </c>
      <c r="D14" s="9" t="s">
        <v>10934</v>
      </c>
      <c r="E14" s="30">
        <v>286397.02169999998</v>
      </c>
      <c r="G14" s="9" t="s">
        <v>10934</v>
      </c>
      <c r="H14" s="30">
        <v>37873</v>
      </c>
      <c r="J14" s="9" t="s">
        <v>10934</v>
      </c>
      <c r="K14" s="30">
        <v>9994</v>
      </c>
      <c r="M14" s="9" t="s">
        <v>10934</v>
      </c>
      <c r="N14" s="30">
        <v>0.12467217240315856</v>
      </c>
    </row>
    <row r="15" spans="1:14" x14ac:dyDescent="0.25">
      <c r="B15" s="20">
        <f>GETPIVOTDATA("Sales",$A$1)</f>
        <v>2297200.8603000008</v>
      </c>
      <c r="E15" s="20">
        <f>GETPIVOTDATA("Profit",$D$1)</f>
        <v>286397.02169999998</v>
      </c>
      <c r="H15" s="21">
        <f>GETPIVOTDATA("Quantity",$G$1)</f>
        <v>37873</v>
      </c>
      <c r="K15" s="21">
        <f>GETPIVOTDATA("Customer ID",$J$1)</f>
        <v>9994</v>
      </c>
      <c r="N15" s="22">
        <f>GETPIVOTDATA("Profite Margin",$M$1)</f>
        <v>0.12467217240315856</v>
      </c>
    </row>
    <row r="24" spans="10:10" x14ac:dyDescent="0.25">
      <c r="J24" t="s">
        <v>10949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D310E-07D1-4B4A-B923-624EB8808324}">
  <dimension ref="A2:K10"/>
  <sheetViews>
    <sheetView workbookViewId="0">
      <selection activeCell="B4" sqref="B4"/>
    </sheetView>
  </sheetViews>
  <sheetFormatPr defaultRowHeight="15" x14ac:dyDescent="0.25"/>
  <cols>
    <col min="1" max="1" width="13.140625" bestFit="1" customWidth="1"/>
    <col min="2" max="2" width="12.140625" bestFit="1" customWidth="1"/>
    <col min="3" max="3" width="16.5703125" bestFit="1" customWidth="1"/>
    <col min="4" max="4" width="12.5703125" bestFit="1" customWidth="1"/>
    <col min="5" max="5" width="16.85546875" bestFit="1" customWidth="1"/>
    <col min="6" max="6" width="20.5703125" bestFit="1" customWidth="1"/>
    <col min="8" max="8" width="10.7109375" customWidth="1"/>
    <col min="11" max="11" width="9.5703125" customWidth="1"/>
  </cols>
  <sheetData>
    <row r="2" spans="1:11" x14ac:dyDescent="0.25">
      <c r="A2" s="5" t="s">
        <v>10933</v>
      </c>
      <c r="B2" s="4" t="s">
        <v>10935</v>
      </c>
      <c r="C2" s="23" t="s">
        <v>10953</v>
      </c>
      <c r="D2" s="23" t="s">
        <v>10948</v>
      </c>
      <c r="E2" s="23" t="s">
        <v>10958</v>
      </c>
      <c r="F2" s="10" t="s">
        <v>10951</v>
      </c>
    </row>
    <row r="3" spans="1:11" x14ac:dyDescent="0.25">
      <c r="A3" s="7" t="s">
        <v>10954</v>
      </c>
      <c r="B3" s="31">
        <v>484247.49810000096</v>
      </c>
      <c r="C3" s="37">
        <v>1993</v>
      </c>
      <c r="D3" s="37">
        <v>49543.974100000007</v>
      </c>
      <c r="E3" s="37">
        <v>1993</v>
      </c>
      <c r="F3" s="32">
        <v>0.10231126499236715</v>
      </c>
    </row>
    <row r="4" spans="1:11" x14ac:dyDescent="0.25">
      <c r="A4" s="8" t="s">
        <v>10955</v>
      </c>
      <c r="B4" s="33">
        <v>470532.50899999985</v>
      </c>
      <c r="C4" s="38">
        <v>2102</v>
      </c>
      <c r="D4" s="38">
        <v>61618.603700000051</v>
      </c>
      <c r="E4" s="38">
        <v>2102</v>
      </c>
      <c r="F4" s="34">
        <v>0.13095504034557592</v>
      </c>
    </row>
    <row r="5" spans="1:11" x14ac:dyDescent="0.25">
      <c r="A5" s="8" t="s">
        <v>10956</v>
      </c>
      <c r="B5" s="33">
        <v>608473.83000000066</v>
      </c>
      <c r="C5" s="38">
        <v>2580</v>
      </c>
      <c r="D5" s="38">
        <v>81726.930800000177</v>
      </c>
      <c r="E5" s="38">
        <v>2580</v>
      </c>
      <c r="F5" s="34">
        <v>0.13431461924993568</v>
      </c>
    </row>
    <row r="6" spans="1:11" x14ac:dyDescent="0.25">
      <c r="A6" s="24" t="s">
        <v>10957</v>
      </c>
      <c r="B6" s="39">
        <v>733947.0231999997</v>
      </c>
      <c r="C6" s="40">
        <v>3319</v>
      </c>
      <c r="D6" s="40">
        <v>93507.513099999967</v>
      </c>
      <c r="E6" s="40">
        <v>3319</v>
      </c>
      <c r="F6" s="41">
        <v>0.12740362743390987</v>
      </c>
    </row>
    <row r="10" spans="1:11" x14ac:dyDescent="0.25">
      <c r="G10" s="25">
        <f>(GETPIVOTDATA("Sum of Sales",$A$2,"Years (Order Date)",2014)/GETPIVOTDATA("Sum of Sales",$A$2,"Years (Order Date)",2013))-1</f>
        <v>0.20620967905883303</v>
      </c>
      <c r="H10" s="25">
        <f>(GETPIVOTDATA("Count of Order ID",$A$2,"Years (Order Date)",2014)/GETPIVOTDATA("Count of Order ID",$A$2,"Years (Order Date)",2013))-1</f>
        <v>0.2864341085271318</v>
      </c>
      <c r="I10" s="25">
        <f>(GETPIVOTDATA("Sum of Profit",$A$2,"Years (Order Date)",2014)/GETPIVOTDATA("Sum of Profit",$A$2,"Years (Order Date)",2013))-1</f>
        <v>0.14414565902185772</v>
      </c>
      <c r="J10" s="25">
        <f>(GETPIVOTDATA("Count of Quantity",$A$2,"Years (Order Date)",2014)/GETPIVOTDATA("Count of Quantity",$A$2,"Years (Order Date)",2013))-1</f>
        <v>0.2864341085271318</v>
      </c>
      <c r="K10" s="25">
        <f>(GETPIVOTDATA("Sum of Profite Margin",$A$2,"Years (Order Date)",2014)/GETPIVOTDATA("Sum of Profite Margin",$A$2,"Years (Order Date)",2013))-1</f>
        <v>-5.1453757264990463E-2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D15" sqref="D15"/>
    </sheetView>
  </sheetViews>
  <sheetFormatPr defaultColWidth="14.42578125" defaultRowHeight="15" customHeight="1" x14ac:dyDescent="0.25"/>
  <cols>
    <col min="1" max="22" width="16.710937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ACF49-B675-414B-AA54-F2E4E870F77D}">
  <dimension ref="A2:L15"/>
  <sheetViews>
    <sheetView workbookViewId="0">
      <selection activeCell="N21" sqref="N21"/>
    </sheetView>
  </sheetViews>
  <sheetFormatPr defaultRowHeight="15" x14ac:dyDescent="0.25"/>
  <cols>
    <col min="1" max="1" width="13.140625" bestFit="1" customWidth="1"/>
    <col min="2" max="2" width="12.140625" bestFit="1" customWidth="1"/>
    <col min="3" max="3" width="12.5703125" bestFit="1" customWidth="1"/>
  </cols>
  <sheetData>
    <row r="2" spans="1:12" x14ac:dyDescent="0.25">
      <c r="A2" s="5" t="s">
        <v>10933</v>
      </c>
      <c r="B2" s="4" t="s">
        <v>10935</v>
      </c>
      <c r="C2" s="10" t="s">
        <v>10948</v>
      </c>
    </row>
    <row r="3" spans="1:12" x14ac:dyDescent="0.25">
      <c r="A3" s="7" t="s">
        <v>10936</v>
      </c>
      <c r="B3" s="11">
        <v>95365.937600000019</v>
      </c>
      <c r="C3" s="12">
        <v>9199.2699999999986</v>
      </c>
    </row>
    <row r="4" spans="1:12" x14ac:dyDescent="0.25">
      <c r="A4" s="8" t="s">
        <v>10937</v>
      </c>
      <c r="B4" s="13">
        <v>60172.649400000024</v>
      </c>
      <c r="C4" s="14">
        <v>10288.898699999991</v>
      </c>
    </row>
    <row r="5" spans="1:12" x14ac:dyDescent="0.25">
      <c r="A5" s="8" t="s">
        <v>10938</v>
      </c>
      <c r="B5" s="13">
        <v>199252.98399999991</v>
      </c>
      <c r="C5" s="14">
        <v>26806.573700000015</v>
      </c>
    </row>
    <row r="6" spans="1:12" x14ac:dyDescent="0.25">
      <c r="A6" s="8" t="s">
        <v>10939</v>
      </c>
      <c r="B6" s="13">
        <v>141851.5674</v>
      </c>
      <c r="C6" s="14">
        <v>13437.806799999998</v>
      </c>
    </row>
    <row r="7" spans="1:12" x14ac:dyDescent="0.25">
      <c r="A7" s="8" t="s">
        <v>10940</v>
      </c>
      <c r="B7" s="13">
        <v>156122.28669999994</v>
      </c>
      <c r="C7" s="14">
        <v>22308.51279999999</v>
      </c>
    </row>
    <row r="8" spans="1:12" x14ac:dyDescent="0.25">
      <c r="A8" s="8" t="s">
        <v>10941</v>
      </c>
      <c r="B8" s="13">
        <v>147082.61130000011</v>
      </c>
      <c r="C8" s="14">
        <v>20899.334500000012</v>
      </c>
    </row>
    <row r="9" spans="1:12" x14ac:dyDescent="0.25">
      <c r="A9" s="8" t="s">
        <v>10942</v>
      </c>
      <c r="B9" s="13">
        <v>149580.83800000031</v>
      </c>
      <c r="C9" s="14">
        <v>13535.38299999998</v>
      </c>
    </row>
    <row r="10" spans="1:12" x14ac:dyDescent="0.25">
      <c r="A10" s="8" t="s">
        <v>10943</v>
      </c>
      <c r="B10" s="13">
        <v>159589.45099999988</v>
      </c>
      <c r="C10" s="14">
        <v>21896.715399999972</v>
      </c>
    </row>
    <row r="11" spans="1:12" x14ac:dyDescent="0.25">
      <c r="A11" s="8" t="s">
        <v>10944</v>
      </c>
      <c r="B11" s="13">
        <v>309770.09970000025</v>
      </c>
      <c r="C11" s="14">
        <v>37293.192500000034</v>
      </c>
      <c r="L11" s="15" t="s">
        <v>10949</v>
      </c>
    </row>
    <row r="12" spans="1:12" x14ac:dyDescent="0.25">
      <c r="A12" s="8" t="s">
        <v>10945</v>
      </c>
      <c r="B12" s="13">
        <v>197115.20170000009</v>
      </c>
      <c r="C12" s="14">
        <v>31469.663800000035</v>
      </c>
    </row>
    <row r="13" spans="1:12" x14ac:dyDescent="0.25">
      <c r="A13" s="8" t="s">
        <v>10946</v>
      </c>
      <c r="B13" s="13">
        <v>349120.07400000008</v>
      </c>
      <c r="C13" s="14">
        <v>35825.536599999927</v>
      </c>
    </row>
    <row r="14" spans="1:12" x14ac:dyDescent="0.25">
      <c r="A14" s="8" t="s">
        <v>10947</v>
      </c>
      <c r="B14" s="13">
        <v>332177.15950000001</v>
      </c>
      <c r="C14" s="14">
        <v>43436.13390000003</v>
      </c>
    </row>
    <row r="15" spans="1:12" x14ac:dyDescent="0.25">
      <c r="A15" s="9" t="s">
        <v>10934</v>
      </c>
      <c r="B15" s="35">
        <v>2297200.8603000008</v>
      </c>
      <c r="C15" s="36">
        <v>286397.02169999998</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07ED7-84BD-48AE-BAD1-782D26FD00A1}">
  <dimension ref="A11:Q11"/>
  <sheetViews>
    <sheetView showGridLines="0" tabSelected="1" zoomScale="70" zoomScaleNormal="70" workbookViewId="0">
      <selection activeCell="Y7" sqref="Y7"/>
    </sheetView>
  </sheetViews>
  <sheetFormatPr defaultRowHeight="15" x14ac:dyDescent="0.25"/>
  <sheetData>
    <row r="11" spans="1:17" ht="18" x14ac:dyDescent="0.35">
      <c r="A11" s="27" t="s">
        <v>10932</v>
      </c>
      <c r="B11" s="26"/>
      <c r="Q11" s="27"/>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WaterFall Chart</vt:lpstr>
      <vt:lpstr>PieChart</vt:lpstr>
      <vt:lpstr>Map Chart</vt:lpstr>
      <vt:lpstr>Top 5</vt:lpstr>
      <vt:lpstr>KPI</vt:lpstr>
      <vt:lpstr>KPI YOY</vt:lpstr>
      <vt:lpstr>Data</vt:lpstr>
      <vt:lpstr>Combo 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harsh patel</cp:lastModifiedBy>
  <dcterms:created xsi:type="dcterms:W3CDTF">2015-06-05T18:17:20Z</dcterms:created>
  <dcterms:modified xsi:type="dcterms:W3CDTF">2025-07-12T07:59:20Z</dcterms:modified>
</cp:coreProperties>
</file>