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an Karwal\Desktop\Karan Awards 2025 Application Forms_03092025\Green Hydrogen Company of the Year\"/>
    </mc:Choice>
  </mc:AlternateContent>
  <xr:revisionPtr revIDLastSave="0" documentId="13_ncr:1_{8762E6EE-F357-44EC-B6FF-DB75F8A5737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Final Output Sheet" sheetId="25" r:id="rId1"/>
    <sheet name="Final Output Sheet - 2" sheetId="26" r:id="rId2"/>
  </sheets>
  <definedNames>
    <definedName name="EPC">#REF!</definedName>
    <definedName name="Expl">#REF!</definedName>
    <definedName name="Exploration">#REF!</definedName>
    <definedName name="PMCa">#REF!</definedName>
    <definedName name="PMCb">#REF!</definedName>
    <definedName name="Production">#REF!</definedName>
    <definedName name="Project1">#REF!</definedName>
    <definedName name="Project2">#REF!</definedName>
    <definedName name="Service">#REF!</definedName>
  </definedNames>
  <calcPr calcId="181029"/>
</workbook>
</file>

<file path=xl/calcChain.xml><?xml version="1.0" encoding="utf-8"?>
<calcChain xmlns="http://schemas.openxmlformats.org/spreadsheetml/2006/main">
  <c r="J38" i="26" l="1"/>
  <c r="N39" i="26"/>
  <c r="M39" i="26"/>
  <c r="L39" i="26"/>
  <c r="K39" i="26"/>
  <c r="J39" i="26"/>
  <c r="I40" i="26"/>
  <c r="H40" i="26"/>
  <c r="N40" i="26"/>
  <c r="M40" i="26"/>
  <c r="L40" i="26"/>
  <c r="K40" i="26"/>
  <c r="J40" i="26"/>
  <c r="J68" i="26"/>
  <c r="J62" i="26"/>
  <c r="J56" i="26"/>
  <c r="J50" i="26"/>
  <c r="N70" i="26"/>
  <c r="M70" i="26"/>
  <c r="L70" i="26"/>
  <c r="K70" i="26"/>
  <c r="J70" i="26"/>
  <c r="N64" i="26"/>
  <c r="M64" i="26"/>
  <c r="L64" i="26"/>
  <c r="K64" i="26"/>
  <c r="J64" i="26"/>
  <c r="N58" i="26"/>
  <c r="M58" i="26"/>
  <c r="L58" i="26"/>
  <c r="K58" i="26"/>
  <c r="J58" i="26"/>
  <c r="N52" i="26"/>
  <c r="M52" i="26"/>
  <c r="L52" i="26"/>
  <c r="K52" i="26"/>
  <c r="J52" i="26"/>
  <c r="K46" i="26"/>
  <c r="L46" i="26"/>
  <c r="M46" i="26"/>
  <c r="N46" i="26"/>
  <c r="J46" i="26"/>
  <c r="J44" i="26"/>
  <c r="E38" i="26"/>
  <c r="D38" i="26" s="1"/>
  <c r="I37" i="26"/>
  <c r="N36" i="26" s="1"/>
  <c r="H37" i="26"/>
  <c r="I35" i="26"/>
  <c r="K34" i="26" s="1"/>
  <c r="H35" i="26"/>
  <c r="I33" i="26"/>
  <c r="K32" i="26" s="1"/>
  <c r="H33" i="26"/>
  <c r="I31" i="26"/>
  <c r="N30" i="26" s="1"/>
  <c r="H31" i="26"/>
  <c r="E29" i="26"/>
  <c r="D29" i="26" s="1"/>
  <c r="I28" i="26"/>
  <c r="K27" i="26" s="1"/>
  <c r="H28" i="26"/>
  <c r="I26" i="26"/>
  <c r="K25" i="26" s="1"/>
  <c r="H26" i="26"/>
  <c r="E24" i="26"/>
  <c r="D24" i="26" s="1"/>
  <c r="N21" i="26"/>
  <c r="M21" i="26"/>
  <c r="L21" i="26"/>
  <c r="K21" i="26"/>
  <c r="J21" i="26"/>
  <c r="H21" i="26" s="1"/>
  <c r="N19" i="26"/>
  <c r="M19" i="26"/>
  <c r="L19" i="26"/>
  <c r="K19" i="26"/>
  <c r="J19" i="26"/>
  <c r="E17" i="26"/>
  <c r="D17" i="26" s="1"/>
  <c r="I16" i="26"/>
  <c r="H16" i="26"/>
  <c r="N15" i="26" s="1"/>
  <c r="I14" i="26"/>
  <c r="K13" i="26" s="1"/>
  <c r="H14" i="26"/>
  <c r="I12" i="26"/>
  <c r="H12" i="26"/>
  <c r="N11" i="26" s="1"/>
  <c r="I10" i="26"/>
  <c r="K9" i="26" s="1"/>
  <c r="H10" i="26"/>
  <c r="I8" i="26"/>
  <c r="N7" i="26" s="1"/>
  <c r="H8" i="26"/>
  <c r="E6" i="26"/>
  <c r="I21" i="26" l="1"/>
  <c r="N20" i="26" s="1"/>
  <c r="H19" i="26"/>
  <c r="L34" i="26"/>
  <c r="K7" i="26"/>
  <c r="L13" i="26"/>
  <c r="K11" i="26"/>
  <c r="K36" i="26"/>
  <c r="L27" i="26"/>
  <c r="M36" i="26"/>
  <c r="K15" i="26"/>
  <c r="K30" i="26"/>
  <c r="J36" i="26"/>
  <c r="L36" i="26"/>
  <c r="M34" i="26"/>
  <c r="K24" i="26"/>
  <c r="M27" i="26"/>
  <c r="J34" i="26"/>
  <c r="N34" i="26"/>
  <c r="M9" i="26"/>
  <c r="L15" i="26"/>
  <c r="E72" i="26"/>
  <c r="M7" i="26"/>
  <c r="J9" i="26"/>
  <c r="N9" i="26"/>
  <c r="M15" i="26"/>
  <c r="J27" i="26"/>
  <c r="N27" i="26"/>
  <c r="L32" i="26"/>
  <c r="L9" i="26"/>
  <c r="L7" i="26"/>
  <c r="J7" i="26"/>
  <c r="J15" i="26"/>
  <c r="I19" i="26"/>
  <c r="M18" i="26" s="1"/>
  <c r="L25" i="26"/>
  <c r="K38" i="26"/>
  <c r="M38" i="26"/>
  <c r="L38" i="26"/>
  <c r="N38" i="26"/>
  <c r="K29" i="26"/>
  <c r="L11" i="26"/>
  <c r="M25" i="26"/>
  <c r="L30" i="26"/>
  <c r="M32" i="26"/>
  <c r="D6" i="26"/>
  <c r="D72" i="26" s="1"/>
  <c r="M11" i="26"/>
  <c r="J13" i="26"/>
  <c r="N13" i="26"/>
  <c r="J25" i="26"/>
  <c r="N25" i="26"/>
  <c r="M30" i="26"/>
  <c r="J32" i="26"/>
  <c r="N32" i="26"/>
  <c r="M13" i="26"/>
  <c r="J11" i="26"/>
  <c r="J30" i="26"/>
  <c r="K39" i="25"/>
  <c r="L39" i="25"/>
  <c r="M39" i="25"/>
  <c r="N39" i="25"/>
  <c r="J39" i="25"/>
  <c r="I40" i="25"/>
  <c r="H40" i="25"/>
  <c r="K41" i="25"/>
  <c r="L41" i="25"/>
  <c r="M41" i="25"/>
  <c r="N41" i="25"/>
  <c r="J41" i="25"/>
  <c r="J9" i="25"/>
  <c r="N15" i="25"/>
  <c r="M15" i="25"/>
  <c r="L15" i="25"/>
  <c r="K15" i="25"/>
  <c r="J15" i="25"/>
  <c r="N11" i="25"/>
  <c r="M11" i="25"/>
  <c r="L11" i="25"/>
  <c r="K11" i="25"/>
  <c r="J11" i="25"/>
  <c r="N18" i="26" l="1"/>
  <c r="N17" i="26" s="1"/>
  <c r="J20" i="26"/>
  <c r="L20" i="26"/>
  <c r="K20" i="26"/>
  <c r="M20" i="26"/>
  <c r="M17" i="26" s="1"/>
  <c r="J24" i="26"/>
  <c r="L24" i="26"/>
  <c r="N6" i="26"/>
  <c r="M24" i="26"/>
  <c r="K6" i="26"/>
  <c r="K18" i="26"/>
  <c r="L29" i="26"/>
  <c r="N29" i="26"/>
  <c r="L6" i="26"/>
  <c r="M6" i="26"/>
  <c r="J6" i="26"/>
  <c r="N24" i="26"/>
  <c r="J29" i="26"/>
  <c r="L18" i="26"/>
  <c r="J18" i="26"/>
  <c r="M29" i="26"/>
  <c r="J19" i="25"/>
  <c r="H19" i="25" s="1"/>
  <c r="K19" i="25"/>
  <c r="L19" i="25"/>
  <c r="M19" i="25"/>
  <c r="N19" i="25"/>
  <c r="I19" i="25"/>
  <c r="N18" i="25" s="1"/>
  <c r="N38" i="25"/>
  <c r="M38" i="25"/>
  <c r="L38" i="25"/>
  <c r="K38" i="25"/>
  <c r="J38" i="25"/>
  <c r="N40" i="25"/>
  <c r="M40" i="25"/>
  <c r="L40" i="25"/>
  <c r="K40" i="25"/>
  <c r="J40" i="25"/>
  <c r="E38" i="25"/>
  <c r="D38" i="25" s="1"/>
  <c r="N21" i="25"/>
  <c r="M21" i="25"/>
  <c r="L21" i="25"/>
  <c r="K21" i="25"/>
  <c r="J21" i="25"/>
  <c r="I21" i="25" s="1"/>
  <c r="I37" i="25"/>
  <c r="N36" i="25" s="1"/>
  <c r="H37" i="25"/>
  <c r="I35" i="25"/>
  <c r="M34" i="25" s="1"/>
  <c r="H35" i="25"/>
  <c r="I33" i="25"/>
  <c r="M32" i="25" s="1"/>
  <c r="H33" i="25"/>
  <c r="I31" i="25"/>
  <c r="N30" i="25" s="1"/>
  <c r="H31" i="25"/>
  <c r="I28" i="25"/>
  <c r="K27" i="25" s="1"/>
  <c r="H28" i="25"/>
  <c r="I26" i="25"/>
  <c r="N25" i="25" s="1"/>
  <c r="H26" i="25"/>
  <c r="H21" i="25"/>
  <c r="I16" i="25"/>
  <c r="H16" i="25"/>
  <c r="I14" i="25"/>
  <c r="L13" i="25" s="1"/>
  <c r="H14" i="25"/>
  <c r="I12" i="25"/>
  <c r="H12" i="25"/>
  <c r="I10" i="25"/>
  <c r="H10" i="25"/>
  <c r="I8" i="25"/>
  <c r="H8" i="25"/>
  <c r="E29" i="25"/>
  <c r="D29" i="25" s="1"/>
  <c r="E24" i="25"/>
  <c r="D24" i="25" s="1"/>
  <c r="E17" i="25"/>
  <c r="D17" i="25" s="1"/>
  <c r="J17" i="26" l="1"/>
  <c r="J72" i="26" s="1"/>
  <c r="L17" i="26"/>
  <c r="L72" i="26" s="1"/>
  <c r="K17" i="26"/>
  <c r="K72" i="26" s="1"/>
  <c r="N72" i="26"/>
  <c r="M72" i="26"/>
  <c r="M7" i="25"/>
  <c r="J7" i="25"/>
  <c r="M25" i="25"/>
  <c r="J25" i="25"/>
  <c r="N32" i="25"/>
  <c r="L7" i="25"/>
  <c r="K7" i="25"/>
  <c r="K9" i="25"/>
  <c r="J34" i="25"/>
  <c r="J32" i="25"/>
  <c r="K18" i="25"/>
  <c r="K34" i="25"/>
  <c r="N34" i="25"/>
  <c r="N27" i="25"/>
  <c r="N24" i="25" s="1"/>
  <c r="J30" i="25"/>
  <c r="L34" i="25"/>
  <c r="K30" i="25"/>
  <c r="L30" i="25"/>
  <c r="L29" i="25" s="1"/>
  <c r="K25" i="25"/>
  <c r="K24" i="25" s="1"/>
  <c r="M30" i="25"/>
  <c r="J36" i="25"/>
  <c r="J18" i="25"/>
  <c r="L25" i="25"/>
  <c r="K36" i="25"/>
  <c r="L36" i="25"/>
  <c r="L18" i="25"/>
  <c r="K32" i="25"/>
  <c r="M36" i="25"/>
  <c r="L27" i="25"/>
  <c r="M27" i="25"/>
  <c r="M24" i="25" s="1"/>
  <c r="N7" i="25"/>
  <c r="M18" i="25"/>
  <c r="J27" i="25"/>
  <c r="L32" i="25"/>
  <c r="N29" i="25"/>
  <c r="L24" i="25"/>
  <c r="J24" i="25"/>
  <c r="M20" i="25"/>
  <c r="M17" i="25" s="1"/>
  <c r="L20" i="25"/>
  <c r="K20" i="25"/>
  <c r="N20" i="25"/>
  <c r="N17" i="25" s="1"/>
  <c r="L9" i="25"/>
  <c r="N13" i="25"/>
  <c r="M13" i="25"/>
  <c r="M9" i="25"/>
  <c r="J13" i="25"/>
  <c r="J6" i="25" s="1"/>
  <c r="K13" i="25"/>
  <c r="N9" i="25"/>
  <c r="J20" i="25"/>
  <c r="K17" i="25" l="1"/>
  <c r="L17" i="25"/>
  <c r="M29" i="25"/>
  <c r="J17" i="25"/>
  <c r="K29" i="25"/>
  <c r="N6" i="25"/>
  <c r="N45" i="25" s="1"/>
  <c r="J29" i="25"/>
  <c r="K6" i="25"/>
  <c r="K45" i="25" s="1"/>
  <c r="M6" i="25"/>
  <c r="L6" i="25"/>
  <c r="L45" i="25" s="1"/>
  <c r="J45" i="25" l="1"/>
  <c r="M45" i="25"/>
  <c r="E6" i="25" l="1"/>
  <c r="D6" i="25" l="1"/>
  <c r="D45" i="25" s="1"/>
  <c r="E45" i="25"/>
</calcChain>
</file>

<file path=xl/sharedStrings.xml><?xml version="1.0" encoding="utf-8"?>
<sst xmlns="http://schemas.openxmlformats.org/spreadsheetml/2006/main" count="183" uniqueCount="68">
  <si>
    <t>Sub KPI Score</t>
  </si>
  <si>
    <t>Evaluation Parameters</t>
  </si>
  <si>
    <t>Sr. No.</t>
  </si>
  <si>
    <t>IOCL</t>
  </si>
  <si>
    <t>ONGC</t>
  </si>
  <si>
    <t>BPCL</t>
  </si>
  <si>
    <t>HPCL</t>
  </si>
  <si>
    <t>OIL</t>
  </si>
  <si>
    <t>Max Score</t>
  </si>
  <si>
    <t>Eval. Method.</t>
  </si>
  <si>
    <t>Minimum</t>
  </si>
  <si>
    <t>Maximum</t>
  </si>
  <si>
    <t>Notes:</t>
  </si>
  <si>
    <t>*Areas of Intangible Value</t>
  </si>
  <si>
    <t>Reduction Carbon Footprint</t>
  </si>
  <si>
    <t>Improvement in Productivity</t>
  </si>
  <si>
    <t>Improvement in Energy Efficiency</t>
  </si>
  <si>
    <t>Reduction in Usage of Paper</t>
  </si>
  <si>
    <t>Expediting procurement/sales invoicing process</t>
  </si>
  <si>
    <t>Improvement in HSE Performance</t>
  </si>
  <si>
    <t>Improvement in Customer Interfacing</t>
  </si>
  <si>
    <t>Others</t>
  </si>
  <si>
    <t>Unit of Eval</t>
  </si>
  <si>
    <t xml:space="preserve">Grand Total </t>
  </si>
  <si>
    <t>%</t>
  </si>
  <si>
    <t>FIPI Awards 2025 -  Green Hydrogen Company of the Year</t>
  </si>
  <si>
    <t>Installed Capacity of Green hydrogen production units</t>
  </si>
  <si>
    <t xml:space="preserve">Installed Capacity of Green hydrogen production units (MT) </t>
  </si>
  <si>
    <t>Production of Green hydrogen (MT)</t>
  </si>
  <si>
    <t>Carbon emitted per unit of Green Hydrogen Production (Tonne/ Tonne)</t>
  </si>
  <si>
    <t>Purity of Green Hydrogen Produced (%)</t>
  </si>
  <si>
    <t>Cost of Production (INR / Tonne)</t>
  </si>
  <si>
    <t>Investment in Green Hydrogen</t>
  </si>
  <si>
    <t>Highest gets 
max score</t>
  </si>
  <si>
    <t>MT</t>
  </si>
  <si>
    <t>Investment in Green Hydrogen production/transportation/distribution/storage (INR Crores)</t>
  </si>
  <si>
    <t>Number</t>
  </si>
  <si>
    <t>Growth (%) in investment in Green Hydrogen production/transportation/distribution/storage</t>
  </si>
  <si>
    <t xml:space="preserve">R&amp;D in Green Hydrogen production/ transportation/distribution/ storage areas </t>
  </si>
  <si>
    <t>Patents filed in the Assessment year</t>
  </si>
  <si>
    <t>Total Patents Granted (National)</t>
  </si>
  <si>
    <t>Total Patents Granted (International)</t>
  </si>
  <si>
    <t>Patents Commercialized</t>
  </si>
  <si>
    <t xml:space="preserve">Project Capacity - Schedule (B/A)  </t>
  </si>
  <si>
    <t>Project Size -  Progess Status</t>
  </si>
  <si>
    <t xml:space="preserve">Project Completion year </t>
  </si>
  <si>
    <r>
      <t xml:space="preserve">Capacity - </t>
    </r>
    <r>
      <rPr>
        <b/>
        <sz val="11"/>
        <color theme="1"/>
        <rFont val="Calibri"/>
        <family val="2"/>
        <scheme val="minor"/>
      </rPr>
      <t>(A)</t>
    </r>
  </si>
  <si>
    <r>
      <t xml:space="preserve">Completed Year: (Project Completion Year - Current Year) - </t>
    </r>
    <r>
      <rPr>
        <b/>
        <sz val="11"/>
        <color theme="1"/>
        <rFont val="Calibri"/>
        <family val="2"/>
        <scheme val="minor"/>
      </rPr>
      <t>(B)</t>
    </r>
  </si>
  <si>
    <r>
      <t xml:space="preserve">Formula: </t>
    </r>
    <r>
      <rPr>
        <b/>
        <sz val="11"/>
        <color theme="1"/>
        <rFont val="Calibri"/>
        <family val="2"/>
        <scheme val="minor"/>
      </rPr>
      <t>(B/A)</t>
    </r>
  </si>
  <si>
    <t>in 2024-25 (INR Crores)</t>
  </si>
  <si>
    <t>in 2023-24 (INR Crores)</t>
  </si>
  <si>
    <t>Investment in Electrolyser/ Membrane Manufacturing (INR Crores)</t>
  </si>
  <si>
    <t>Investment in Electrolyser/ Membrane Manufacturing</t>
  </si>
  <si>
    <t>Growth (%) in investment in Electrolyser / Membrane Manufacturing</t>
  </si>
  <si>
    <t>Upcoming Projects</t>
  </si>
  <si>
    <t>Lowest gets 
max score</t>
  </si>
  <si>
    <t>Project 1</t>
  </si>
  <si>
    <t>Project Completion Year</t>
  </si>
  <si>
    <t>Year Difference: (Project Completion Year - 2025)</t>
  </si>
  <si>
    <t>Capacity (KT)</t>
  </si>
  <si>
    <t>Marks Allocated to Year Difference</t>
  </si>
  <si>
    <t>Project 2</t>
  </si>
  <si>
    <t>Project 3</t>
  </si>
  <si>
    <t>Project 4</t>
  </si>
  <si>
    <t>Project 5</t>
  </si>
  <si>
    <t>Total Value of all the Upcoming Projects</t>
  </si>
  <si>
    <t xml:space="preserve">Project Value: (Marks Allocated to Year Difference * Capacity) </t>
  </si>
  <si>
    <t>Marks obtained against Total Value of all the Upcoming 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</si>
</sst>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2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0" fillId="2" borderId="1" xfId="0" applyFill="1" applyBorder="1"/>
    <xf numFmtId="0" fontId="2" fillId="3" borderId="1" xfId="0" applyFont="1" applyFill="1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left" vertical="center" wrapText="1" readingOrder="1"/>
    </xf>
    <xf numFmtId="0" fontId="2" fillId="4" borderId="1" xfId="0" applyFont="1" applyFill="1" applyBorder="1"/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 vertical="center" wrapText="1" readingOrder="1"/>
    </xf>
    <xf numFmtId="0" fontId="4" fillId="2" borderId="1" xfId="0" applyFont="1" applyFill="1" applyBorder="1" applyAlignment="1">
      <alignment horizontal="left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0" fillId="2" borderId="2" xfId="0" applyFill="1" applyBorder="1"/>
    <xf numFmtId="0" fontId="3" fillId="3" borderId="3" xfId="0" applyFont="1" applyFill="1" applyBorder="1" applyAlignment="1">
      <alignment horizontal="center" vertical="center" wrapText="1" readingOrder="1"/>
    </xf>
    <xf numFmtId="0" fontId="2" fillId="3" borderId="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 wrapText="1" readingOrder="1"/>
    </xf>
    <xf numFmtId="0" fontId="0" fillId="2" borderId="2" xfId="0" applyFill="1" applyBorder="1" applyAlignment="1">
      <alignment horizontal="center" vertical="center"/>
    </xf>
    <xf numFmtId="0" fontId="0" fillId="4" borderId="1" xfId="0" applyFill="1" applyBorder="1"/>
    <xf numFmtId="0" fontId="0" fillId="3" borderId="2" xfId="0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 wrapText="1" readingOrder="1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 readingOrder="1"/>
    </xf>
    <xf numFmtId="0" fontId="2" fillId="5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center" vertical="center" wrapText="1" readingOrder="1"/>
    </xf>
    <xf numFmtId="0" fontId="0" fillId="2" borderId="2" xfId="0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0" fillId="2" borderId="3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 wrapText="1" readingOrder="1"/>
    </xf>
    <xf numFmtId="0" fontId="0" fillId="2" borderId="1" xfId="0" applyFill="1" applyBorder="1" applyAlignment="1">
      <alignment horizontal="left" vertical="center"/>
    </xf>
    <xf numFmtId="0" fontId="0" fillId="2" borderId="3" xfId="0" applyFill="1" applyBorder="1"/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5" borderId="2" xfId="0" applyFill="1" applyBorder="1" applyAlignment="1">
      <alignment horizontal="right" vertical="center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/>
    </xf>
    <xf numFmtId="0" fontId="0" fillId="5" borderId="3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4" fillId="3" borderId="2" xfId="0" applyFont="1" applyFill="1" applyBorder="1" applyAlignment="1">
      <alignment horizontal="center" vertical="center" wrapText="1" readingOrder="1"/>
    </xf>
    <xf numFmtId="0" fontId="0" fillId="3" borderId="3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center" wrapText="1"/>
    </xf>
    <xf numFmtId="0" fontId="0" fillId="5" borderId="2" xfId="0" applyFill="1" applyBorder="1"/>
    <xf numFmtId="0" fontId="4" fillId="5" borderId="2" xfId="0" applyFont="1" applyFill="1" applyBorder="1" applyAlignment="1">
      <alignment vertical="center" wrapText="1" readingOrder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left" vertical="center"/>
    </xf>
    <xf numFmtId="0" fontId="0" fillId="5" borderId="2" xfId="0" applyFill="1" applyBorder="1" applyAlignment="1">
      <alignment vertical="center"/>
    </xf>
    <xf numFmtId="0" fontId="2" fillId="5" borderId="1" xfId="0" applyFont="1" applyFill="1" applyBorder="1" applyAlignment="1">
      <alignment horizontal="left" vertical="center" wrapText="1"/>
    </xf>
    <xf numFmtId="1" fontId="2" fillId="3" borderId="3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center"/>
    </xf>
    <xf numFmtId="0" fontId="2" fillId="6" borderId="1" xfId="0" applyFont="1" applyFill="1" applyBorder="1"/>
    <xf numFmtId="0" fontId="0" fillId="6" borderId="3" xfId="0" applyFill="1" applyBorder="1" applyAlignment="1">
      <alignment horizontal="right"/>
    </xf>
    <xf numFmtId="2" fontId="0" fillId="2" borderId="3" xfId="0" applyNumberForma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2" borderId="1" xfId="0" applyFill="1" applyBorder="1" applyAlignment="1">
      <alignment horizontal="left" vertical="center" indent="2"/>
    </xf>
  </cellXfs>
  <cellStyles count="2">
    <cellStyle name="Comma 2" xfId="1" xr:uid="{00000000-0005-0000-0000-000001000000}"/>
    <cellStyle name="Normal" xfId="0" builtinId="0"/>
  </cellStyles>
  <dxfs count="0"/>
  <tableStyles count="0" defaultTableStyle="TableStyleMedium2" defaultPivotStyle="PivotStyleLight16"/>
  <colors>
    <mruColors>
      <color rgb="FF0000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169719</xdr:colOff>
      <xdr:row>1</xdr:row>
      <xdr:rowOff>82435</xdr:rowOff>
    </xdr:from>
    <xdr:to>
      <xdr:col>2</xdr:col>
      <xdr:colOff>1181101</xdr:colOff>
      <xdr:row>2</xdr:row>
      <xdr:rowOff>220981</xdr:rowOff>
    </xdr:to>
    <xdr:pic>
      <xdr:nvPicPr>
        <xdr:cNvPr id="2" name="Picture 1" descr="C:\Users\Sumit Kumar\Desktop\FIPI Regisration Proof\fipi_logo_white base.jpg">
          <a:extLst>
            <a:ext uri="{FF2B5EF4-FFF2-40B4-BE49-F238E27FC236}">
              <a16:creationId xmlns:a16="http://schemas.microsoft.com/office/drawing/2014/main" id="{2BCA9BED-135E-46AB-A859-6C98AF29108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659" y="196735"/>
          <a:ext cx="1011382" cy="39000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169719</xdr:colOff>
      <xdr:row>1</xdr:row>
      <xdr:rowOff>82435</xdr:rowOff>
    </xdr:from>
    <xdr:to>
      <xdr:col>2</xdr:col>
      <xdr:colOff>1181101</xdr:colOff>
      <xdr:row>2</xdr:row>
      <xdr:rowOff>220981</xdr:rowOff>
    </xdr:to>
    <xdr:pic>
      <xdr:nvPicPr>
        <xdr:cNvPr id="2" name="Picture 1" descr="C:\Users\Sumit Kumar\Desktop\FIPI Regisration Proof\fipi_logo_white base.jpg">
          <a:extLst>
            <a:ext uri="{FF2B5EF4-FFF2-40B4-BE49-F238E27FC236}">
              <a16:creationId xmlns:a16="http://schemas.microsoft.com/office/drawing/2014/main" id="{0C6C3B58-DA01-457A-AAEB-9FA85634F3A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894" y="196735"/>
          <a:ext cx="1011382" cy="3861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0B15C-382C-41B5-8446-1452E5350FEE}">
  <dimension ref="B1:P97"/>
  <sheetViews>
    <sheetView showGridLines="0" zoomScale="85" zoomScaleNormal="85" workbookViewId="0">
      <pane xSplit="3" ySplit="5" topLeftCell="D24" activePane="bottomRight" state="frozen"/>
      <selection pane="topRight" activeCell="D1" sqref="D1"/>
      <selection pane="bottomLeft" activeCell="A3" sqref="A3"/>
      <selection pane="bottomRight" activeCell="C52" sqref="C52"/>
    </sheetView>
  </sheetViews>
  <sheetFormatPr defaultRowHeight="15" x14ac:dyDescent="0.25"/>
  <cols>
    <col min="1" max="1" width="2.28515625" customWidth="1"/>
    <col min="2" max="2" width="7.28515625" customWidth="1"/>
    <col min="3" max="3" width="74.28515625" customWidth="1"/>
    <col min="4" max="4" width="11.140625" style="6" customWidth="1"/>
    <col min="5" max="5" width="14.28515625" style="6" customWidth="1"/>
    <col min="6" max="6" width="14.85546875" style="6" customWidth="1"/>
    <col min="7" max="7" width="13.28515625" style="6" customWidth="1"/>
    <col min="8" max="8" width="10.7109375" style="6" customWidth="1"/>
    <col min="9" max="9" width="9.5703125" style="6" customWidth="1"/>
    <col min="10" max="10" width="9.42578125" customWidth="1"/>
    <col min="11" max="11" width="9.28515625" customWidth="1"/>
    <col min="12" max="13" width="8.7109375" customWidth="1"/>
    <col min="14" max="14" width="8.5703125" customWidth="1"/>
  </cols>
  <sheetData>
    <row r="1" spans="2:16" ht="9" customHeight="1" thickBot="1" x14ac:dyDescent="0.3">
      <c r="B1" s="1"/>
      <c r="C1" s="1"/>
      <c r="D1" s="1"/>
      <c r="E1" s="1"/>
      <c r="F1" s="1"/>
      <c r="G1" s="1"/>
      <c r="H1" s="1"/>
      <c r="I1" s="1"/>
    </row>
    <row r="2" spans="2:16" ht="19.899999999999999" customHeight="1" x14ac:dyDescent="0.25">
      <c r="B2" s="1"/>
      <c r="C2" s="74" t="s">
        <v>25</v>
      </c>
      <c r="D2" s="75"/>
      <c r="E2" s="75"/>
      <c r="F2" s="75"/>
      <c r="G2" s="75"/>
      <c r="H2" s="75"/>
      <c r="I2" s="75"/>
      <c r="J2" s="75"/>
      <c r="K2" s="75"/>
      <c r="L2" s="75"/>
      <c r="M2" s="75"/>
      <c r="N2" s="76"/>
    </row>
    <row r="3" spans="2:16" ht="19.899999999999999" customHeight="1" thickBot="1" x14ac:dyDescent="0.3">
      <c r="B3" s="1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9"/>
    </row>
    <row r="4" spans="2:16" ht="9" customHeight="1" x14ac:dyDescent="0.25">
      <c r="B4" s="1"/>
      <c r="C4" s="1"/>
      <c r="D4" s="1"/>
      <c r="E4" s="1"/>
      <c r="F4" s="1"/>
      <c r="G4" s="1"/>
      <c r="H4" s="1"/>
      <c r="I4" s="1"/>
    </row>
    <row r="5" spans="2:16" x14ac:dyDescent="0.25">
      <c r="B5" s="18" t="s">
        <v>2</v>
      </c>
      <c r="C5" s="8" t="s">
        <v>1</v>
      </c>
      <c r="D5" s="18" t="s">
        <v>8</v>
      </c>
      <c r="E5" s="18" t="s">
        <v>0</v>
      </c>
      <c r="F5" s="18" t="s">
        <v>9</v>
      </c>
      <c r="G5" s="18" t="s">
        <v>22</v>
      </c>
      <c r="H5" s="18" t="s">
        <v>10</v>
      </c>
      <c r="I5" s="18" t="s">
        <v>11</v>
      </c>
      <c r="J5" s="18" t="s">
        <v>3</v>
      </c>
      <c r="K5" s="18" t="s">
        <v>5</v>
      </c>
      <c r="L5" s="18" t="s">
        <v>6</v>
      </c>
      <c r="M5" s="18" t="s">
        <v>4</v>
      </c>
      <c r="N5" s="18" t="s">
        <v>7</v>
      </c>
      <c r="O5" s="2"/>
      <c r="P5" s="2"/>
    </row>
    <row r="6" spans="2:16" x14ac:dyDescent="0.25">
      <c r="B6" s="10">
        <v>1</v>
      </c>
      <c r="C6" s="7" t="s">
        <v>26</v>
      </c>
      <c r="D6" s="13">
        <f>E6</f>
        <v>35</v>
      </c>
      <c r="E6" s="29">
        <f>E7+E9+E11+E13+E15</f>
        <v>35</v>
      </c>
      <c r="F6" s="23"/>
      <c r="G6" s="23"/>
      <c r="H6" s="23"/>
      <c r="I6" s="23"/>
      <c r="J6" s="66" t="e">
        <f>J7+J9+J11+J13+J15</f>
        <v>#DIV/0!</v>
      </c>
      <c r="K6" s="66" t="e">
        <f t="shared" ref="K6:N6" si="0">K7+K9+K11+K13+K15</f>
        <v>#DIV/0!</v>
      </c>
      <c r="L6" s="66" t="e">
        <f t="shared" si="0"/>
        <v>#DIV/0!</v>
      </c>
      <c r="M6" s="66" t="e">
        <f t="shared" si="0"/>
        <v>#DIV/0!</v>
      </c>
      <c r="N6" s="66" t="e">
        <f t="shared" si="0"/>
        <v>#DIV/0!</v>
      </c>
    </row>
    <row r="7" spans="2:16" ht="30" x14ac:dyDescent="0.25">
      <c r="B7" s="33">
        <v>1.1000000000000001</v>
      </c>
      <c r="C7" s="19" t="s">
        <v>27</v>
      </c>
      <c r="D7" s="38"/>
      <c r="E7" s="61">
        <v>10</v>
      </c>
      <c r="F7" s="36" t="s">
        <v>33</v>
      </c>
      <c r="G7" s="34" t="s">
        <v>34</v>
      </c>
      <c r="H7" s="16"/>
      <c r="I7" s="16"/>
      <c r="J7" s="73">
        <f>$E$7*(J8/$I$8)</f>
        <v>7.1428571428571432</v>
      </c>
      <c r="K7" s="73">
        <f t="shared" ref="K7:N7" si="1">$E$7*(K8/$I$8)</f>
        <v>10</v>
      </c>
      <c r="L7" s="73">
        <f t="shared" si="1"/>
        <v>4.2857142857142856</v>
      </c>
      <c r="M7" s="73">
        <f t="shared" si="1"/>
        <v>8.5714285714285712</v>
      </c>
      <c r="N7" s="73">
        <f t="shared" si="1"/>
        <v>3.5714285714285716</v>
      </c>
    </row>
    <row r="8" spans="2:16" x14ac:dyDescent="0.25">
      <c r="B8" s="43"/>
      <c r="C8" s="20"/>
      <c r="D8" s="21"/>
      <c r="E8" s="3"/>
      <c r="F8" s="25"/>
      <c r="G8" s="3"/>
      <c r="H8" s="25">
        <f>MIN(J8:N8)</f>
        <v>2.5</v>
      </c>
      <c r="I8" s="25">
        <f>MAX(J8:N8)</f>
        <v>7</v>
      </c>
      <c r="J8" s="26">
        <v>5</v>
      </c>
      <c r="K8" s="26">
        <v>7</v>
      </c>
      <c r="L8" s="26">
        <v>3</v>
      </c>
      <c r="M8" s="26">
        <v>6</v>
      </c>
      <c r="N8" s="26">
        <v>2.5</v>
      </c>
    </row>
    <row r="9" spans="2:16" ht="30" x14ac:dyDescent="0.25">
      <c r="B9" s="33">
        <v>1.2</v>
      </c>
      <c r="C9" s="19" t="s">
        <v>28</v>
      </c>
      <c r="D9" s="38"/>
      <c r="E9" s="64">
        <v>10</v>
      </c>
      <c r="F9" s="36" t="s">
        <v>33</v>
      </c>
      <c r="G9" s="34" t="s">
        <v>34</v>
      </c>
      <c r="H9" s="60"/>
      <c r="I9" s="60"/>
      <c r="J9" s="34" t="e">
        <f>$E$9*(J10/$I$10)</f>
        <v>#DIV/0!</v>
      </c>
      <c r="K9" s="34" t="e">
        <f t="shared" ref="K9:N9" si="2">$E$9*(K10/$I$10)</f>
        <v>#DIV/0!</v>
      </c>
      <c r="L9" s="34" t="e">
        <f t="shared" si="2"/>
        <v>#DIV/0!</v>
      </c>
      <c r="M9" s="34" t="e">
        <f t="shared" si="2"/>
        <v>#DIV/0!</v>
      </c>
      <c r="N9" s="34" t="e">
        <f t="shared" si="2"/>
        <v>#DIV/0!</v>
      </c>
    </row>
    <row r="10" spans="2:16" x14ac:dyDescent="0.25">
      <c r="B10" s="43"/>
      <c r="C10" s="20"/>
      <c r="D10" s="21"/>
      <c r="E10" s="45"/>
      <c r="F10" s="22"/>
      <c r="G10" s="25"/>
      <c r="H10" s="25">
        <f>MIN(J10:N10)</f>
        <v>0</v>
      </c>
      <c r="I10" s="25">
        <f>MAX(J10:N10)</f>
        <v>0</v>
      </c>
      <c r="J10" s="26"/>
      <c r="K10" s="26"/>
      <c r="L10" s="26"/>
      <c r="M10" s="26"/>
      <c r="N10" s="26"/>
    </row>
    <row r="11" spans="2:16" ht="30" x14ac:dyDescent="0.25">
      <c r="B11" s="33">
        <v>1.3</v>
      </c>
      <c r="C11" s="19" t="s">
        <v>29</v>
      </c>
      <c r="D11" s="38"/>
      <c r="E11" s="64">
        <v>5</v>
      </c>
      <c r="F11" s="36" t="s">
        <v>55</v>
      </c>
      <c r="G11" s="34" t="s">
        <v>36</v>
      </c>
      <c r="H11" s="60"/>
      <c r="I11" s="60"/>
      <c r="J11" s="34" t="e">
        <f>$E$11*($H$12/J12)</f>
        <v>#DIV/0!</v>
      </c>
      <c r="K11" s="34" t="e">
        <f t="shared" ref="K11:N11" si="3">$E$11*($H$12/K12)</f>
        <v>#DIV/0!</v>
      </c>
      <c r="L11" s="34" t="e">
        <f t="shared" si="3"/>
        <v>#DIV/0!</v>
      </c>
      <c r="M11" s="34" t="e">
        <f t="shared" si="3"/>
        <v>#DIV/0!</v>
      </c>
      <c r="N11" s="34" t="e">
        <f t="shared" si="3"/>
        <v>#DIV/0!</v>
      </c>
    </row>
    <row r="12" spans="2:16" x14ac:dyDescent="0.25">
      <c r="B12" s="43"/>
      <c r="C12" s="20"/>
      <c r="D12" s="21"/>
      <c r="E12" s="45"/>
      <c r="F12" s="22"/>
      <c r="G12" s="25"/>
      <c r="H12" s="25">
        <f>MIN(J12:N12)</f>
        <v>0</v>
      </c>
      <c r="I12" s="25">
        <f>MAX(J12:N12)</f>
        <v>0</v>
      </c>
      <c r="J12" s="26"/>
      <c r="K12" s="26"/>
      <c r="L12" s="26"/>
      <c r="M12" s="26"/>
      <c r="N12" s="26"/>
    </row>
    <row r="13" spans="2:16" ht="30" x14ac:dyDescent="0.25">
      <c r="B13" s="33">
        <v>1.4</v>
      </c>
      <c r="C13" s="19" t="s">
        <v>30</v>
      </c>
      <c r="D13" s="38"/>
      <c r="E13" s="64">
        <v>5</v>
      </c>
      <c r="F13" s="36" t="s">
        <v>33</v>
      </c>
      <c r="G13" s="34" t="s">
        <v>24</v>
      </c>
      <c r="H13" s="60"/>
      <c r="I13" s="60"/>
      <c r="J13" s="34" t="e">
        <f>$E$13*(J14/$I$14)</f>
        <v>#DIV/0!</v>
      </c>
      <c r="K13" s="34" t="e">
        <f t="shared" ref="K13:N13" si="4">$E$13*(K14/$I$14)</f>
        <v>#DIV/0!</v>
      </c>
      <c r="L13" s="34" t="e">
        <f t="shared" si="4"/>
        <v>#DIV/0!</v>
      </c>
      <c r="M13" s="34" t="e">
        <f t="shared" si="4"/>
        <v>#DIV/0!</v>
      </c>
      <c r="N13" s="34" t="e">
        <f t="shared" si="4"/>
        <v>#DIV/0!</v>
      </c>
    </row>
    <row r="14" spans="2:16" x14ac:dyDescent="0.25">
      <c r="B14" s="43"/>
      <c r="C14" s="20"/>
      <c r="D14" s="21"/>
      <c r="E14" s="45"/>
      <c r="F14" s="22"/>
      <c r="G14" s="25"/>
      <c r="H14" s="25">
        <f>MIN(J14:N14)</f>
        <v>0</v>
      </c>
      <c r="I14" s="25">
        <f>MAX(J14:N14)</f>
        <v>0</v>
      </c>
      <c r="J14" s="26"/>
      <c r="K14" s="26"/>
      <c r="L14" s="26"/>
      <c r="M14" s="26"/>
      <c r="N14" s="26"/>
    </row>
    <row r="15" spans="2:16" ht="30" x14ac:dyDescent="0.25">
      <c r="B15" s="33">
        <v>1.5</v>
      </c>
      <c r="C15" s="19" t="s">
        <v>31</v>
      </c>
      <c r="D15" s="38"/>
      <c r="E15" s="64">
        <v>5</v>
      </c>
      <c r="F15" s="36" t="s">
        <v>55</v>
      </c>
      <c r="G15" s="34" t="s">
        <v>24</v>
      </c>
      <c r="H15" s="60"/>
      <c r="I15" s="60"/>
      <c r="J15" s="34" t="e">
        <f>$E$15*($H$16/J16)</f>
        <v>#DIV/0!</v>
      </c>
      <c r="K15" s="34" t="e">
        <f t="shared" ref="K15:N15" si="5">$E$15*($H$16/K16)</f>
        <v>#DIV/0!</v>
      </c>
      <c r="L15" s="34" t="e">
        <f t="shared" si="5"/>
        <v>#DIV/0!</v>
      </c>
      <c r="M15" s="34" t="e">
        <f t="shared" si="5"/>
        <v>#DIV/0!</v>
      </c>
      <c r="N15" s="34" t="e">
        <f t="shared" si="5"/>
        <v>#DIV/0!</v>
      </c>
    </row>
    <row r="16" spans="2:16" x14ac:dyDescent="0.25">
      <c r="B16" s="43"/>
      <c r="C16" s="20"/>
      <c r="D16" s="21"/>
      <c r="E16" s="22"/>
      <c r="F16" s="22"/>
      <c r="G16" s="25"/>
      <c r="H16" s="25">
        <f>MIN(J16:N16)</f>
        <v>0</v>
      </c>
      <c r="I16" s="25">
        <f>MAX(J16:N16)</f>
        <v>0</v>
      </c>
      <c r="J16" s="26"/>
      <c r="K16" s="26"/>
      <c r="L16" s="26"/>
      <c r="M16" s="26"/>
      <c r="N16" s="26"/>
    </row>
    <row r="17" spans="2:14" x14ac:dyDescent="0.25">
      <c r="B17" s="10">
        <v>2</v>
      </c>
      <c r="C17" s="4" t="s">
        <v>32</v>
      </c>
      <c r="D17" s="14">
        <f>E17</f>
        <v>20</v>
      </c>
      <c r="E17" s="28">
        <f>E18+E20</f>
        <v>20</v>
      </c>
      <c r="F17" s="9"/>
      <c r="G17" s="9"/>
      <c r="H17" s="9"/>
      <c r="I17" s="9"/>
      <c r="J17" s="9" t="e">
        <f>J18+J20</f>
        <v>#DIV/0!</v>
      </c>
      <c r="K17" s="9" t="e">
        <f t="shared" ref="K17:N17" si="6">K18+K20</f>
        <v>#DIV/0!</v>
      </c>
      <c r="L17" s="9" t="e">
        <f t="shared" si="6"/>
        <v>#DIV/0!</v>
      </c>
      <c r="M17" s="9" t="e">
        <f t="shared" si="6"/>
        <v>#DIV/0!</v>
      </c>
      <c r="N17" s="9" t="e">
        <f t="shared" si="6"/>
        <v>#DIV/0!</v>
      </c>
    </row>
    <row r="18" spans="2:14" ht="30" x14ac:dyDescent="0.25">
      <c r="B18" s="33">
        <v>2.1</v>
      </c>
      <c r="C18" s="62" t="s">
        <v>35</v>
      </c>
      <c r="D18" s="33"/>
      <c r="E18" s="51">
        <v>10</v>
      </c>
      <c r="F18" s="36" t="s">
        <v>33</v>
      </c>
      <c r="G18" s="34" t="s">
        <v>36</v>
      </c>
      <c r="H18" s="36"/>
      <c r="I18" s="36"/>
      <c r="J18" s="34" t="e">
        <f>$E$18*(J19/$I$19)</f>
        <v>#DIV/0!</v>
      </c>
      <c r="K18" s="34" t="e">
        <f t="shared" ref="K18:N18" si="7">$E$18*(K19/$I$19)</f>
        <v>#DIV/0!</v>
      </c>
      <c r="L18" s="34" t="e">
        <f t="shared" si="7"/>
        <v>#DIV/0!</v>
      </c>
      <c r="M18" s="34" t="e">
        <f t="shared" si="7"/>
        <v>#DIV/0!</v>
      </c>
      <c r="N18" s="34" t="e">
        <f t="shared" si="7"/>
        <v>#DIV/0!</v>
      </c>
    </row>
    <row r="19" spans="2:14" x14ac:dyDescent="0.25">
      <c r="B19" s="43"/>
      <c r="C19" s="44"/>
      <c r="D19" s="43"/>
      <c r="E19" s="52"/>
      <c r="F19" s="25"/>
      <c r="G19" s="15"/>
      <c r="H19" s="25">
        <f>MIN(J19:N19)</f>
        <v>0</v>
      </c>
      <c r="I19" s="25">
        <f>MAX(J19:N19)</f>
        <v>0</v>
      </c>
      <c r="J19" s="26">
        <f>J22</f>
        <v>0</v>
      </c>
      <c r="K19" s="26">
        <f t="shared" ref="K19:N19" si="8">K22</f>
        <v>0</v>
      </c>
      <c r="L19" s="26">
        <f t="shared" si="8"/>
        <v>0</v>
      </c>
      <c r="M19" s="26">
        <f t="shared" si="8"/>
        <v>0</v>
      </c>
      <c r="N19" s="26">
        <f t="shared" si="8"/>
        <v>0</v>
      </c>
    </row>
    <row r="20" spans="2:14" ht="30" x14ac:dyDescent="0.25">
      <c r="B20" s="33">
        <v>2.2000000000000002</v>
      </c>
      <c r="C20" s="65" t="s">
        <v>37</v>
      </c>
      <c r="D20" s="34"/>
      <c r="E20" s="54">
        <v>10</v>
      </c>
      <c r="F20" s="36" t="s">
        <v>33</v>
      </c>
      <c r="G20" s="34" t="s">
        <v>24</v>
      </c>
      <c r="H20" s="17"/>
      <c r="I20" s="17"/>
      <c r="J20" s="34" t="e">
        <f>$E$20*(J21/$I$21)</f>
        <v>#DIV/0!</v>
      </c>
      <c r="K20" s="34" t="e">
        <f t="shared" ref="K20:N20" si="9">$E$20*(K21/$I$21)</f>
        <v>#DIV/0!</v>
      </c>
      <c r="L20" s="34" t="e">
        <f t="shared" si="9"/>
        <v>#DIV/0!</v>
      </c>
      <c r="M20" s="34" t="e">
        <f t="shared" si="9"/>
        <v>#DIV/0!</v>
      </c>
      <c r="N20" s="34" t="e">
        <f t="shared" si="9"/>
        <v>#DIV/0!</v>
      </c>
    </row>
    <row r="21" spans="2:14" x14ac:dyDescent="0.25">
      <c r="B21" s="43"/>
      <c r="C21" s="59"/>
      <c r="D21" s="15"/>
      <c r="E21" s="55"/>
      <c r="F21" s="25"/>
      <c r="G21" s="42"/>
      <c r="H21" s="25" t="e">
        <f>MIN(J21:N21)</f>
        <v>#DIV/0!</v>
      </c>
      <c r="I21" s="25" t="e">
        <f>MAX(J21:N21)</f>
        <v>#DIV/0!</v>
      </c>
      <c r="J21" s="11" t="e">
        <f>(J22-J23)/J23</f>
        <v>#DIV/0!</v>
      </c>
      <c r="K21" s="11" t="e">
        <f t="shared" ref="K21:N21" si="10">(K22-K23)/K23</f>
        <v>#DIV/0!</v>
      </c>
      <c r="L21" s="11" t="e">
        <f t="shared" si="10"/>
        <v>#DIV/0!</v>
      </c>
      <c r="M21" s="11" t="e">
        <f t="shared" si="10"/>
        <v>#DIV/0!</v>
      </c>
      <c r="N21" s="11" t="e">
        <f t="shared" si="10"/>
        <v>#DIV/0!</v>
      </c>
    </row>
    <row r="22" spans="2:14" x14ac:dyDescent="0.25">
      <c r="B22" s="43"/>
      <c r="C22" s="49" t="s">
        <v>49</v>
      </c>
      <c r="D22" s="5"/>
      <c r="E22" s="53"/>
      <c r="F22" s="11"/>
      <c r="G22" s="11"/>
      <c r="H22" s="11"/>
      <c r="I22" s="11"/>
      <c r="J22" s="11"/>
      <c r="K22" s="3"/>
      <c r="L22" s="3"/>
      <c r="M22" s="3"/>
      <c r="N22" s="3"/>
    </row>
    <row r="23" spans="2:14" x14ac:dyDescent="0.25">
      <c r="B23" s="43"/>
      <c r="C23" s="49" t="s">
        <v>50</v>
      </c>
      <c r="D23" s="5"/>
      <c r="E23" s="53"/>
      <c r="F23" s="50"/>
      <c r="G23" s="11"/>
      <c r="H23" s="50"/>
      <c r="I23" s="50"/>
      <c r="J23" s="11"/>
      <c r="K23" s="48"/>
      <c r="L23" s="48"/>
      <c r="M23" s="48"/>
      <c r="N23" s="48"/>
    </row>
    <row r="24" spans="2:14" x14ac:dyDescent="0.25">
      <c r="B24" s="10">
        <v>3</v>
      </c>
      <c r="C24" s="63" t="s">
        <v>52</v>
      </c>
      <c r="D24" s="10">
        <f>E24</f>
        <v>10</v>
      </c>
      <c r="E24" s="57">
        <f>E25+E27</f>
        <v>10</v>
      </c>
      <c r="F24" s="56"/>
      <c r="G24" s="57"/>
      <c r="H24" s="56"/>
      <c r="I24" s="56"/>
      <c r="J24" s="9" t="e">
        <f>J25+J27</f>
        <v>#DIV/0!</v>
      </c>
      <c r="K24" s="9" t="e">
        <f t="shared" ref="K24" si="11">K25+K27</f>
        <v>#DIV/0!</v>
      </c>
      <c r="L24" s="9" t="e">
        <f t="shared" ref="L24" si="12">L25+L27</f>
        <v>#DIV/0!</v>
      </c>
      <c r="M24" s="9" t="e">
        <f t="shared" ref="M24" si="13">M25+M27</f>
        <v>#DIV/0!</v>
      </c>
      <c r="N24" s="9" t="e">
        <f t="shared" ref="N24" si="14">N25+N27</f>
        <v>#DIV/0!</v>
      </c>
    </row>
    <row r="25" spans="2:14" ht="30" x14ac:dyDescent="0.25">
      <c r="B25" s="33">
        <v>3.1</v>
      </c>
      <c r="C25" s="37" t="s">
        <v>51</v>
      </c>
      <c r="D25" s="34"/>
      <c r="E25" s="54">
        <v>5</v>
      </c>
      <c r="F25" s="36" t="s">
        <v>33</v>
      </c>
      <c r="G25" s="34" t="s">
        <v>36</v>
      </c>
      <c r="H25" s="36"/>
      <c r="I25" s="36"/>
      <c r="J25" s="34" t="e">
        <f>$E$25*(J26/$I$26)</f>
        <v>#DIV/0!</v>
      </c>
      <c r="K25" s="34" t="e">
        <f t="shared" ref="K25:N25" si="15">$E$25*(K26/$I$26)</f>
        <v>#DIV/0!</v>
      </c>
      <c r="L25" s="34" t="e">
        <f t="shared" si="15"/>
        <v>#DIV/0!</v>
      </c>
      <c r="M25" s="34" t="e">
        <f t="shared" si="15"/>
        <v>#DIV/0!</v>
      </c>
      <c r="N25" s="34" t="e">
        <f t="shared" si="15"/>
        <v>#DIV/0!</v>
      </c>
    </row>
    <row r="26" spans="2:14" x14ac:dyDescent="0.25">
      <c r="B26" s="15"/>
      <c r="C26" s="41"/>
      <c r="D26" s="15"/>
      <c r="E26" s="55"/>
      <c r="F26" s="25"/>
      <c r="G26" s="42"/>
      <c r="H26" s="25">
        <f>MIN(J26:N26)</f>
        <v>0</v>
      </c>
      <c r="I26" s="25">
        <f>MAX(J26:N26)</f>
        <v>0</v>
      </c>
      <c r="J26" s="42"/>
      <c r="K26" s="42"/>
      <c r="L26" s="42"/>
      <c r="M26" s="42"/>
      <c r="N26" s="42"/>
    </row>
    <row r="27" spans="2:14" ht="30" x14ac:dyDescent="0.25">
      <c r="B27" s="33">
        <v>3.2</v>
      </c>
      <c r="C27" s="37" t="s">
        <v>53</v>
      </c>
      <c r="D27" s="34"/>
      <c r="E27" s="54">
        <v>5</v>
      </c>
      <c r="F27" s="36" t="s">
        <v>33</v>
      </c>
      <c r="G27" s="34" t="s">
        <v>24</v>
      </c>
      <c r="H27" s="36"/>
      <c r="I27" s="36"/>
      <c r="J27" s="34" t="e">
        <f>$E$27*(J28/$I$28)</f>
        <v>#DIV/0!</v>
      </c>
      <c r="K27" s="34" t="e">
        <f t="shared" ref="K27:N27" si="16">$E$27*(K28/$I$28)</f>
        <v>#DIV/0!</v>
      </c>
      <c r="L27" s="34" t="e">
        <f t="shared" si="16"/>
        <v>#DIV/0!</v>
      </c>
      <c r="M27" s="34" t="e">
        <f t="shared" si="16"/>
        <v>#DIV/0!</v>
      </c>
      <c r="N27" s="34" t="e">
        <f t="shared" si="16"/>
        <v>#DIV/0!</v>
      </c>
    </row>
    <row r="28" spans="2:14" x14ac:dyDescent="0.25">
      <c r="B28" s="15"/>
      <c r="C28" s="41"/>
      <c r="D28" s="15"/>
      <c r="E28" s="55"/>
      <c r="F28" s="25"/>
      <c r="G28" s="42"/>
      <c r="H28" s="25">
        <f>MIN(J28:N28)</f>
        <v>0</v>
      </c>
      <c r="I28" s="25">
        <f>MAX(J28:N28)</f>
        <v>0</v>
      </c>
      <c r="J28" s="42"/>
      <c r="K28" s="42"/>
      <c r="L28" s="42"/>
      <c r="M28" s="42"/>
      <c r="N28" s="42"/>
    </row>
    <row r="29" spans="2:14" x14ac:dyDescent="0.25">
      <c r="B29" s="10">
        <v>4</v>
      </c>
      <c r="C29" s="7" t="s">
        <v>38</v>
      </c>
      <c r="D29" s="14">
        <f>E29</f>
        <v>15</v>
      </c>
      <c r="E29" s="12">
        <f>E30+E32+E34+E36</f>
        <v>15</v>
      </c>
      <c r="F29" s="24"/>
      <c r="G29" s="24"/>
      <c r="H29" s="24"/>
      <c r="I29" s="12"/>
      <c r="J29" s="24" t="e">
        <f>J30+J32+J34+J36</f>
        <v>#DIV/0!</v>
      </c>
      <c r="K29" s="24" t="e">
        <f>K30+K32+K34+K36</f>
        <v>#DIV/0!</v>
      </c>
      <c r="L29" s="24" t="e">
        <f>L30+L32+L34+L36</f>
        <v>#DIV/0!</v>
      </c>
      <c r="M29" s="24" t="e">
        <f>M30+M32+M34+M36</f>
        <v>#DIV/0!</v>
      </c>
      <c r="N29" s="24" t="e">
        <f t="shared" ref="N29" si="17">N30+N32+N34+N36</f>
        <v>#DIV/0!</v>
      </c>
    </row>
    <row r="30" spans="2:14" ht="30" x14ac:dyDescent="0.25">
      <c r="B30" s="33">
        <v>4.0999999999999996</v>
      </c>
      <c r="C30" s="19" t="s">
        <v>39</v>
      </c>
      <c r="D30" s="34"/>
      <c r="E30" s="54">
        <v>3</v>
      </c>
      <c r="F30" s="36" t="s">
        <v>33</v>
      </c>
      <c r="G30" s="34" t="s">
        <v>36</v>
      </c>
      <c r="H30" s="36"/>
      <c r="I30" s="36"/>
      <c r="J30" s="34" t="e">
        <f>$E$30*(J31/$I$31)</f>
        <v>#DIV/0!</v>
      </c>
      <c r="K30" s="34" t="e">
        <f t="shared" ref="K30:N30" si="18">$E$30*(K31/$I$31)</f>
        <v>#DIV/0!</v>
      </c>
      <c r="L30" s="34" t="e">
        <f t="shared" si="18"/>
        <v>#DIV/0!</v>
      </c>
      <c r="M30" s="34" t="e">
        <f t="shared" si="18"/>
        <v>#DIV/0!</v>
      </c>
      <c r="N30" s="34" t="e">
        <f t="shared" si="18"/>
        <v>#DIV/0!</v>
      </c>
    </row>
    <row r="31" spans="2:14" x14ac:dyDescent="0.25">
      <c r="B31" s="43"/>
      <c r="C31" s="46"/>
      <c r="D31" s="15"/>
      <c r="E31" s="55"/>
      <c r="F31" s="39"/>
      <c r="G31" s="40"/>
      <c r="H31" s="25">
        <f>MIN(J31:N31)</f>
        <v>0</v>
      </c>
      <c r="I31" s="25">
        <f>MAX(J31:N31)</f>
        <v>0</v>
      </c>
      <c r="J31" s="42"/>
      <c r="K31" s="42"/>
      <c r="L31" s="42"/>
      <c r="M31" s="42"/>
      <c r="N31" s="42"/>
    </row>
    <row r="32" spans="2:14" ht="30" x14ac:dyDescent="0.25">
      <c r="B32" s="33">
        <v>4.2</v>
      </c>
      <c r="C32" s="19" t="s">
        <v>40</v>
      </c>
      <c r="D32" s="16"/>
      <c r="E32" s="54">
        <v>3</v>
      </c>
      <c r="F32" s="36" t="s">
        <v>33</v>
      </c>
      <c r="G32" s="34" t="s">
        <v>36</v>
      </c>
      <c r="H32" s="17"/>
      <c r="I32" s="17"/>
      <c r="J32" s="34" t="e">
        <f>$E$30*(J33/$I$33)</f>
        <v>#DIV/0!</v>
      </c>
      <c r="K32" s="34" t="e">
        <f t="shared" ref="K32:N32" si="19">$E$30*(K33/$I$33)</f>
        <v>#DIV/0!</v>
      </c>
      <c r="L32" s="34" t="e">
        <f t="shared" si="19"/>
        <v>#DIV/0!</v>
      </c>
      <c r="M32" s="34" t="e">
        <f t="shared" si="19"/>
        <v>#DIV/0!</v>
      </c>
      <c r="N32" s="34" t="e">
        <f t="shared" si="19"/>
        <v>#DIV/0!</v>
      </c>
    </row>
    <row r="33" spans="2:14" x14ac:dyDescent="0.25">
      <c r="B33" s="43"/>
      <c r="C33" s="20"/>
      <c r="D33" s="5"/>
      <c r="E33" s="55"/>
      <c r="F33" s="11"/>
      <c r="G33" s="11"/>
      <c r="H33" s="25">
        <f>MIN(J33:N33)</f>
        <v>0</v>
      </c>
      <c r="I33" s="25">
        <f>MAX(J33:N33)</f>
        <v>0</v>
      </c>
      <c r="J33" s="11"/>
      <c r="K33" s="11"/>
      <c r="L33" s="11"/>
      <c r="M33" s="11"/>
      <c r="N33" s="11"/>
    </row>
    <row r="34" spans="2:14" ht="30" x14ac:dyDescent="0.25">
      <c r="B34" s="33">
        <v>4.3</v>
      </c>
      <c r="C34" s="19" t="s">
        <v>41</v>
      </c>
      <c r="D34" s="16"/>
      <c r="E34" s="54">
        <v>4</v>
      </c>
      <c r="F34" s="36" t="s">
        <v>33</v>
      </c>
      <c r="G34" s="34" t="s">
        <v>36</v>
      </c>
      <c r="H34" s="17"/>
      <c r="I34" s="17"/>
      <c r="J34" s="34" t="e">
        <f>$E$34*(J35/$I$35)</f>
        <v>#DIV/0!</v>
      </c>
      <c r="K34" s="34" t="e">
        <f t="shared" ref="K34:N34" si="20">$E$34*(K35/$I$35)</f>
        <v>#DIV/0!</v>
      </c>
      <c r="L34" s="34" t="e">
        <f t="shared" si="20"/>
        <v>#DIV/0!</v>
      </c>
      <c r="M34" s="34" t="e">
        <f t="shared" si="20"/>
        <v>#DIV/0!</v>
      </c>
      <c r="N34" s="34" t="e">
        <f t="shared" si="20"/>
        <v>#DIV/0!</v>
      </c>
    </row>
    <row r="35" spans="2:14" x14ac:dyDescent="0.25">
      <c r="B35" s="43"/>
      <c r="C35" s="20"/>
      <c r="D35" s="5"/>
      <c r="E35" s="55"/>
      <c r="F35" s="11"/>
      <c r="G35" s="11"/>
      <c r="H35" s="25">
        <f>MIN(J35:N35)</f>
        <v>0</v>
      </c>
      <c r="I35" s="25">
        <f>MAX(J35:N35)</f>
        <v>0</v>
      </c>
      <c r="J35" s="11"/>
      <c r="K35" s="11"/>
      <c r="L35" s="11"/>
      <c r="M35" s="11"/>
      <c r="N35" s="11"/>
    </row>
    <row r="36" spans="2:14" ht="30" x14ac:dyDescent="0.25">
      <c r="B36" s="33">
        <v>4.4000000000000004</v>
      </c>
      <c r="C36" s="19" t="s">
        <v>42</v>
      </c>
      <c r="D36" s="16"/>
      <c r="E36" s="54">
        <v>5</v>
      </c>
      <c r="F36" s="36" t="s">
        <v>33</v>
      </c>
      <c r="G36" s="34" t="s">
        <v>36</v>
      </c>
      <c r="H36" s="17"/>
      <c r="I36" s="17"/>
      <c r="J36" s="34" t="e">
        <f>$E$36*(J37/$I$37)</f>
        <v>#DIV/0!</v>
      </c>
      <c r="K36" s="34" t="e">
        <f t="shared" ref="K36:N36" si="21">$E$36*(K37/$I$37)</f>
        <v>#DIV/0!</v>
      </c>
      <c r="L36" s="34" t="e">
        <f t="shared" si="21"/>
        <v>#DIV/0!</v>
      </c>
      <c r="M36" s="34" t="e">
        <f t="shared" si="21"/>
        <v>#DIV/0!</v>
      </c>
      <c r="N36" s="34" t="e">
        <f t="shared" si="21"/>
        <v>#DIV/0!</v>
      </c>
    </row>
    <row r="37" spans="2:14" x14ac:dyDescent="0.25">
      <c r="B37" s="43"/>
      <c r="C37" s="20"/>
      <c r="D37" s="5"/>
      <c r="E37" s="53"/>
      <c r="F37" s="11"/>
      <c r="G37" s="11"/>
      <c r="H37" s="25">
        <f>MIN(J37:N37)</f>
        <v>0</v>
      </c>
      <c r="I37" s="25">
        <f>MAX(J37:N37)</f>
        <v>0</v>
      </c>
      <c r="J37" s="11"/>
      <c r="K37" s="3"/>
      <c r="L37" s="3"/>
      <c r="M37" s="3"/>
      <c r="N37" s="3"/>
    </row>
    <row r="38" spans="2:14" x14ac:dyDescent="0.25">
      <c r="B38" s="10">
        <v>5</v>
      </c>
      <c r="C38" s="7" t="s">
        <v>54</v>
      </c>
      <c r="D38" s="14">
        <f>E38</f>
        <v>20</v>
      </c>
      <c r="E38" s="12">
        <f>E39+E44</f>
        <v>20</v>
      </c>
      <c r="F38" s="12"/>
      <c r="G38" s="12"/>
      <c r="H38" s="12"/>
      <c r="I38" s="12"/>
      <c r="J38" s="24">
        <f>J39+J44</f>
        <v>10</v>
      </c>
      <c r="K38" s="24">
        <f t="shared" ref="K38:N38" si="22">K39+K44</f>
        <v>9.6</v>
      </c>
      <c r="L38" s="24">
        <f t="shared" si="22"/>
        <v>1.5</v>
      </c>
      <c r="M38" s="24">
        <f t="shared" si="22"/>
        <v>3.9999999999999996</v>
      </c>
      <c r="N38" s="24">
        <f t="shared" si="22"/>
        <v>1.5</v>
      </c>
    </row>
    <row r="39" spans="2:14" ht="30" x14ac:dyDescent="0.25">
      <c r="B39" s="33">
        <v>5.0999999999999996</v>
      </c>
      <c r="C39" s="37" t="s">
        <v>43</v>
      </c>
      <c r="D39" s="34"/>
      <c r="E39" s="54">
        <v>10</v>
      </c>
      <c r="F39" s="36" t="s">
        <v>55</v>
      </c>
      <c r="G39" s="34" t="s">
        <v>36</v>
      </c>
      <c r="H39" s="36"/>
      <c r="I39" s="36"/>
      <c r="J39" s="35">
        <f>$E$39*($H$40/J40)</f>
        <v>10</v>
      </c>
      <c r="K39" s="35">
        <f t="shared" ref="K39:N39" si="23">$E$39*($H$40/K40)</f>
        <v>9.6</v>
      </c>
      <c r="L39" s="35">
        <f t="shared" si="23"/>
        <v>1.5</v>
      </c>
      <c r="M39" s="35">
        <f t="shared" si="23"/>
        <v>3.9999999999999996</v>
      </c>
      <c r="N39" s="35">
        <f t="shared" si="23"/>
        <v>1.5</v>
      </c>
    </row>
    <row r="40" spans="2:14" x14ac:dyDescent="0.25">
      <c r="B40" s="15"/>
      <c r="C40" s="47" t="s">
        <v>48</v>
      </c>
      <c r="D40" s="15"/>
      <c r="E40" s="55"/>
      <c r="F40" s="25"/>
      <c r="G40" s="15"/>
      <c r="H40" s="25">
        <f>MIN(J40:N40)</f>
        <v>0.6</v>
      </c>
      <c r="I40" s="25">
        <f>MAX(J40:N40)</f>
        <v>4</v>
      </c>
      <c r="J40" s="72">
        <f>J41/J43</f>
        <v>0.6</v>
      </c>
      <c r="K40" s="72">
        <f t="shared" ref="K40:N40" si="24">K41/K43</f>
        <v>0.625</v>
      </c>
      <c r="L40" s="72">
        <f t="shared" si="24"/>
        <v>4</v>
      </c>
      <c r="M40" s="72">
        <f t="shared" si="24"/>
        <v>1.5</v>
      </c>
      <c r="N40" s="72">
        <f t="shared" si="24"/>
        <v>4</v>
      </c>
    </row>
    <row r="41" spans="2:14" x14ac:dyDescent="0.25">
      <c r="B41" s="15"/>
      <c r="C41" s="47" t="s">
        <v>47</v>
      </c>
      <c r="D41" s="15"/>
      <c r="E41" s="55"/>
      <c r="F41" s="25"/>
      <c r="G41" s="42"/>
      <c r="H41" s="25"/>
      <c r="I41" s="25"/>
      <c r="J41" s="42">
        <f>J42-2025</f>
        <v>3</v>
      </c>
      <c r="K41" s="42">
        <f t="shared" ref="K41:N41" si="25">K42-2025</f>
        <v>5</v>
      </c>
      <c r="L41" s="42">
        <f t="shared" si="25"/>
        <v>8</v>
      </c>
      <c r="M41" s="42">
        <f t="shared" si="25"/>
        <v>6</v>
      </c>
      <c r="N41" s="42">
        <f t="shared" si="25"/>
        <v>4</v>
      </c>
    </row>
    <row r="42" spans="2:14" x14ac:dyDescent="0.25">
      <c r="B42" s="15"/>
      <c r="C42" s="47" t="s">
        <v>45</v>
      </c>
      <c r="D42" s="15"/>
      <c r="E42" s="55"/>
      <c r="F42" s="25"/>
      <c r="G42" s="42"/>
      <c r="H42" s="25"/>
      <c r="I42" s="25"/>
      <c r="J42" s="42">
        <v>2028</v>
      </c>
      <c r="K42" s="42">
        <v>2030</v>
      </c>
      <c r="L42" s="42">
        <v>2033</v>
      </c>
      <c r="M42" s="42">
        <v>2031</v>
      </c>
      <c r="N42" s="42">
        <v>2029</v>
      </c>
    </row>
    <row r="43" spans="2:14" x14ac:dyDescent="0.25">
      <c r="B43" s="15"/>
      <c r="C43" s="49" t="s">
        <v>46</v>
      </c>
      <c r="D43" s="5"/>
      <c r="E43" s="53"/>
      <c r="F43" s="11"/>
      <c r="G43" s="11"/>
      <c r="H43" s="11"/>
      <c r="I43" s="11"/>
      <c r="J43" s="11">
        <v>5</v>
      </c>
      <c r="K43" s="5">
        <v>8</v>
      </c>
      <c r="L43" s="5">
        <v>2</v>
      </c>
      <c r="M43" s="5">
        <v>4</v>
      </c>
      <c r="N43" s="5">
        <v>1</v>
      </c>
    </row>
    <row r="44" spans="2:14" x14ac:dyDescent="0.25">
      <c r="B44" s="67">
        <v>5.2</v>
      </c>
      <c r="C44" s="68" t="s">
        <v>44</v>
      </c>
      <c r="D44" s="58"/>
      <c r="E44" s="71">
        <v>10</v>
      </c>
      <c r="F44" s="69"/>
      <c r="G44" s="69"/>
      <c r="H44" s="69"/>
      <c r="I44" s="69"/>
      <c r="J44" s="69"/>
      <c r="K44" s="70"/>
      <c r="L44" s="70"/>
      <c r="M44" s="70"/>
      <c r="N44" s="70"/>
    </row>
    <row r="45" spans="2:14" ht="17.45" customHeight="1" x14ac:dyDescent="0.25">
      <c r="B45" s="27"/>
      <c r="C45" s="30" t="s">
        <v>23</v>
      </c>
      <c r="D45" s="31">
        <f>D6+D17+D24+D29+D38</f>
        <v>100</v>
      </c>
      <c r="E45" s="31">
        <f>E6+E17+E24+E29+E38</f>
        <v>100</v>
      </c>
      <c r="F45" s="32"/>
      <c r="G45" s="32"/>
      <c r="H45" s="32"/>
      <c r="I45" s="32"/>
      <c r="J45" s="31" t="e">
        <f t="shared" ref="J45:N45" si="26">J6+J17+J24+J29+J38</f>
        <v>#DIV/0!</v>
      </c>
      <c r="K45" s="31" t="e">
        <f t="shared" si="26"/>
        <v>#DIV/0!</v>
      </c>
      <c r="L45" s="31" t="e">
        <f t="shared" si="26"/>
        <v>#DIV/0!</v>
      </c>
      <c r="M45" s="31" t="e">
        <f t="shared" si="26"/>
        <v>#DIV/0!</v>
      </c>
      <c r="N45" s="31" t="e">
        <f t="shared" si="26"/>
        <v>#DIV/0!</v>
      </c>
    </row>
    <row r="46" spans="2:14" ht="17.45" customHeight="1" x14ac:dyDescent="0.25">
      <c r="D46"/>
      <c r="E46"/>
      <c r="F46"/>
      <c r="G46"/>
      <c r="H46"/>
      <c r="I46"/>
    </row>
    <row r="47" spans="2:14" ht="17.45" customHeight="1" x14ac:dyDescent="0.25">
      <c r="D47"/>
      <c r="E47"/>
      <c r="F47"/>
      <c r="G47"/>
      <c r="H47"/>
      <c r="I47"/>
    </row>
    <row r="48" spans="2:14" ht="17.45" customHeight="1" x14ac:dyDescent="0.25">
      <c r="D48"/>
      <c r="E48"/>
      <c r="F48"/>
      <c r="G48"/>
      <c r="H48"/>
      <c r="I48"/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88" spans="2:16" x14ac:dyDescent="0.25">
      <c r="C88" s="2" t="s">
        <v>12</v>
      </c>
      <c r="D88" s="1"/>
      <c r="E88" s="1"/>
      <c r="F88" s="1"/>
      <c r="G88" s="1"/>
      <c r="H88" s="1"/>
      <c r="I88" s="1"/>
    </row>
    <row r="89" spans="2:16" x14ac:dyDescent="0.25">
      <c r="C89" s="2" t="s">
        <v>13</v>
      </c>
      <c r="D89" s="1"/>
      <c r="E89" s="1"/>
      <c r="F89" s="1"/>
      <c r="G89" s="1"/>
      <c r="H89" s="1"/>
      <c r="I89" s="1"/>
    </row>
    <row r="90" spans="2:16" x14ac:dyDescent="0.25">
      <c r="B90" s="6">
        <v>1</v>
      </c>
      <c r="C90" t="s">
        <v>14</v>
      </c>
    </row>
    <row r="91" spans="2:16" x14ac:dyDescent="0.25">
      <c r="B91" s="6">
        <v>2</v>
      </c>
      <c r="C91" t="s">
        <v>15</v>
      </c>
    </row>
    <row r="92" spans="2:16" x14ac:dyDescent="0.25">
      <c r="B92" s="6">
        <v>3</v>
      </c>
      <c r="C92" t="s">
        <v>16</v>
      </c>
    </row>
    <row r="93" spans="2:16" x14ac:dyDescent="0.25">
      <c r="B93" s="6">
        <v>4</v>
      </c>
      <c r="C93" t="s">
        <v>17</v>
      </c>
    </row>
    <row r="94" spans="2:16" x14ac:dyDescent="0.25">
      <c r="B94" s="6">
        <v>5</v>
      </c>
      <c r="C94" t="s">
        <v>18</v>
      </c>
    </row>
    <row r="95" spans="2:16" x14ac:dyDescent="0.25">
      <c r="B95" s="6">
        <v>6</v>
      </c>
      <c r="C95" t="s">
        <v>19</v>
      </c>
    </row>
    <row r="96" spans="2:16" s="6" customFormat="1" x14ac:dyDescent="0.25">
      <c r="B96" s="6">
        <v>7</v>
      </c>
      <c r="C96" t="s">
        <v>20</v>
      </c>
      <c r="J96"/>
      <c r="K96"/>
      <c r="L96"/>
      <c r="M96"/>
      <c r="N96"/>
      <c r="O96"/>
      <c r="P96"/>
    </row>
    <row r="97" spans="2:16" s="6" customFormat="1" x14ac:dyDescent="0.25">
      <c r="B97" s="6">
        <v>8</v>
      </c>
      <c r="C97" t="s">
        <v>21</v>
      </c>
      <c r="J97"/>
      <c r="K97"/>
      <c r="L97"/>
      <c r="M97"/>
      <c r="N97"/>
      <c r="O97"/>
      <c r="P97"/>
    </row>
  </sheetData>
  <mergeCells count="1">
    <mergeCell ref="C2:N3"/>
  </mergeCells>
  <pageMargins left="0.7" right="0.7" top="0.75" bottom="0.75" header="0.3" footer="0.3"/>
  <ignoredErrors>
    <ignoredError sqref="J6:N6 J18:N18 J45:N45 H21:I21 J20:N38 J12:N14 J16:N17 J15:N15 K7:N7 J10:N10 K9:N9 J40:N40" evalError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9301E-B40B-4001-9D97-2FF5448E59FF}">
  <dimension ref="B1:P124"/>
  <sheetViews>
    <sheetView showGridLines="0" tabSelected="1" zoomScale="85" zoomScaleNormal="85" workbookViewId="0">
      <pane xSplit="3" ySplit="5" topLeftCell="D6" activePane="bottomRight" state="frozen"/>
      <selection pane="topRight" activeCell="D1" sqref="D1"/>
      <selection pane="bottomLeft" activeCell="A3" sqref="A3"/>
      <selection pane="bottomRight" activeCell="G75" sqref="G75"/>
    </sheetView>
  </sheetViews>
  <sheetFormatPr defaultRowHeight="15" x14ac:dyDescent="0.25"/>
  <cols>
    <col min="1" max="1" width="2.28515625" customWidth="1"/>
    <col min="2" max="2" width="7.28515625" customWidth="1"/>
    <col min="3" max="3" width="74.28515625" customWidth="1"/>
    <col min="4" max="4" width="11.140625" style="6" customWidth="1"/>
    <col min="5" max="5" width="14.28515625" style="6" customWidth="1"/>
    <col min="6" max="6" width="14.85546875" style="6" customWidth="1"/>
    <col min="7" max="7" width="13.28515625" style="6" customWidth="1"/>
    <col min="8" max="8" width="10.7109375" style="6" customWidth="1"/>
    <col min="9" max="9" width="9.5703125" style="6" customWidth="1"/>
    <col min="10" max="10" width="9.42578125" customWidth="1"/>
    <col min="11" max="11" width="9.28515625" customWidth="1"/>
    <col min="12" max="13" width="8.7109375" customWidth="1"/>
    <col min="14" max="14" width="8.5703125" customWidth="1"/>
  </cols>
  <sheetData>
    <row r="1" spans="2:16" ht="9" customHeight="1" thickBot="1" x14ac:dyDescent="0.3">
      <c r="B1" s="1"/>
      <c r="C1" s="1"/>
      <c r="D1" s="1"/>
      <c r="E1" s="1"/>
      <c r="F1" s="1"/>
      <c r="G1" s="1"/>
      <c r="H1" s="1"/>
      <c r="I1" s="1"/>
    </row>
    <row r="2" spans="2:16" ht="19.899999999999999" customHeight="1" x14ac:dyDescent="0.25">
      <c r="B2" s="1"/>
      <c r="C2" s="74" t="s">
        <v>25</v>
      </c>
      <c r="D2" s="75"/>
      <c r="E2" s="75"/>
      <c r="F2" s="75"/>
      <c r="G2" s="75"/>
      <c r="H2" s="75"/>
      <c r="I2" s="75"/>
      <c r="J2" s="75"/>
      <c r="K2" s="75"/>
      <c r="L2" s="75"/>
      <c r="M2" s="75"/>
      <c r="N2" s="76"/>
    </row>
    <row r="3" spans="2:16" ht="19.899999999999999" customHeight="1" thickBot="1" x14ac:dyDescent="0.3">
      <c r="B3" s="1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9"/>
    </row>
    <row r="4" spans="2:16" ht="9" customHeight="1" x14ac:dyDescent="0.25">
      <c r="B4" s="1"/>
      <c r="C4" s="1"/>
      <c r="D4" s="1"/>
      <c r="E4" s="1"/>
      <c r="F4" s="1"/>
      <c r="G4" s="1"/>
      <c r="H4" s="1"/>
      <c r="I4" s="1"/>
    </row>
    <row r="5" spans="2:16" x14ac:dyDescent="0.25">
      <c r="B5" s="18" t="s">
        <v>2</v>
      </c>
      <c r="C5" s="8" t="s">
        <v>1</v>
      </c>
      <c r="D5" s="18" t="s">
        <v>8</v>
      </c>
      <c r="E5" s="18" t="s">
        <v>0</v>
      </c>
      <c r="F5" s="18" t="s">
        <v>9</v>
      </c>
      <c r="G5" s="18" t="s">
        <v>22</v>
      </c>
      <c r="H5" s="18" t="s">
        <v>10</v>
      </c>
      <c r="I5" s="18" t="s">
        <v>11</v>
      </c>
      <c r="J5" s="18" t="s">
        <v>3</v>
      </c>
      <c r="K5" s="18" t="s">
        <v>5</v>
      </c>
      <c r="L5" s="18" t="s">
        <v>6</v>
      </c>
      <c r="M5" s="18" t="s">
        <v>4</v>
      </c>
      <c r="N5" s="18" t="s">
        <v>7</v>
      </c>
      <c r="O5" s="2"/>
      <c r="P5" s="2"/>
    </row>
    <row r="6" spans="2:16" x14ac:dyDescent="0.25">
      <c r="B6" s="10">
        <v>1</v>
      </c>
      <c r="C6" s="7" t="s">
        <v>26</v>
      </c>
      <c r="D6" s="13">
        <f>E6</f>
        <v>35</v>
      </c>
      <c r="E6" s="29">
        <f>E7+E9+E11+E13+E15</f>
        <v>35</v>
      </c>
      <c r="F6" s="23"/>
      <c r="G6" s="23"/>
      <c r="H6" s="23"/>
      <c r="I6" s="23"/>
      <c r="J6" s="66" t="e">
        <f>J7+J9+J11+J13+J15</f>
        <v>#DIV/0!</v>
      </c>
      <c r="K6" s="66" t="e">
        <f t="shared" ref="K6:N6" si="0">K7+K9+K11+K13+K15</f>
        <v>#DIV/0!</v>
      </c>
      <c r="L6" s="66" t="e">
        <f t="shared" si="0"/>
        <v>#DIV/0!</v>
      </c>
      <c r="M6" s="66" t="e">
        <f t="shared" si="0"/>
        <v>#DIV/0!</v>
      </c>
      <c r="N6" s="66" t="e">
        <f t="shared" si="0"/>
        <v>#DIV/0!</v>
      </c>
    </row>
    <row r="7" spans="2:16" ht="30" x14ac:dyDescent="0.25">
      <c r="B7" s="33">
        <v>1.1000000000000001</v>
      </c>
      <c r="C7" s="19" t="s">
        <v>27</v>
      </c>
      <c r="D7" s="38"/>
      <c r="E7" s="61">
        <v>10</v>
      </c>
      <c r="F7" s="36" t="s">
        <v>33</v>
      </c>
      <c r="G7" s="34" t="s">
        <v>34</v>
      </c>
      <c r="H7" s="16"/>
      <c r="I7" s="16"/>
      <c r="J7" s="73">
        <f>$E$7*(J8/$I$8)</f>
        <v>7.1428571428571432</v>
      </c>
      <c r="K7" s="73">
        <f t="shared" ref="K7:N7" si="1">$E$7*(K8/$I$8)</f>
        <v>10</v>
      </c>
      <c r="L7" s="73">
        <f t="shared" si="1"/>
        <v>4.2857142857142856</v>
      </c>
      <c r="M7" s="73">
        <f t="shared" si="1"/>
        <v>8.5714285714285712</v>
      </c>
      <c r="N7" s="73">
        <f t="shared" si="1"/>
        <v>3.5714285714285716</v>
      </c>
    </row>
    <row r="8" spans="2:16" x14ac:dyDescent="0.25">
      <c r="B8" s="43"/>
      <c r="C8" s="20"/>
      <c r="D8" s="21"/>
      <c r="E8" s="3"/>
      <c r="F8" s="25"/>
      <c r="G8" s="3"/>
      <c r="H8" s="25">
        <f>MIN(J8:N8)</f>
        <v>2.5</v>
      </c>
      <c r="I8" s="25">
        <f>MAX(J8:N8)</f>
        <v>7</v>
      </c>
      <c r="J8" s="26">
        <v>5</v>
      </c>
      <c r="K8" s="26">
        <v>7</v>
      </c>
      <c r="L8" s="26">
        <v>3</v>
      </c>
      <c r="M8" s="26">
        <v>6</v>
      </c>
      <c r="N8" s="26">
        <v>2.5</v>
      </c>
    </row>
    <row r="9" spans="2:16" ht="30" x14ac:dyDescent="0.25">
      <c r="B9" s="33">
        <v>1.2</v>
      </c>
      <c r="C9" s="19" t="s">
        <v>28</v>
      </c>
      <c r="D9" s="38"/>
      <c r="E9" s="64">
        <v>10</v>
      </c>
      <c r="F9" s="36" t="s">
        <v>33</v>
      </c>
      <c r="G9" s="34" t="s">
        <v>34</v>
      </c>
      <c r="H9" s="60"/>
      <c r="I9" s="60"/>
      <c r="J9" s="34" t="e">
        <f>$E$9*(J10/$I$10)</f>
        <v>#DIV/0!</v>
      </c>
      <c r="K9" s="34" t="e">
        <f t="shared" ref="K9:N9" si="2">$E$9*(K10/$I$10)</f>
        <v>#DIV/0!</v>
      </c>
      <c r="L9" s="34" t="e">
        <f t="shared" si="2"/>
        <v>#DIV/0!</v>
      </c>
      <c r="M9" s="34" t="e">
        <f t="shared" si="2"/>
        <v>#DIV/0!</v>
      </c>
      <c r="N9" s="34" t="e">
        <f t="shared" si="2"/>
        <v>#DIV/0!</v>
      </c>
    </row>
    <row r="10" spans="2:16" x14ac:dyDescent="0.25">
      <c r="B10" s="43"/>
      <c r="C10" s="20"/>
      <c r="D10" s="21"/>
      <c r="E10" s="45"/>
      <c r="F10" s="22"/>
      <c r="G10" s="25"/>
      <c r="H10" s="25">
        <f>MIN(J10:N10)</f>
        <v>0</v>
      </c>
      <c r="I10" s="25">
        <f>MAX(J10:N10)</f>
        <v>0</v>
      </c>
      <c r="J10" s="26"/>
      <c r="K10" s="26"/>
      <c r="L10" s="26"/>
      <c r="M10" s="26"/>
      <c r="N10" s="26"/>
    </row>
    <row r="11" spans="2:16" ht="30" x14ac:dyDescent="0.25">
      <c r="B11" s="33">
        <v>1.3</v>
      </c>
      <c r="C11" s="19" t="s">
        <v>29</v>
      </c>
      <c r="D11" s="38"/>
      <c r="E11" s="64">
        <v>5</v>
      </c>
      <c r="F11" s="36" t="s">
        <v>55</v>
      </c>
      <c r="G11" s="34" t="s">
        <v>36</v>
      </c>
      <c r="H11" s="60"/>
      <c r="I11" s="60"/>
      <c r="J11" s="34" t="e">
        <f>$E$11*($H$12/J12)</f>
        <v>#DIV/0!</v>
      </c>
      <c r="K11" s="34" t="e">
        <f t="shared" ref="K11:N11" si="3">$E$11*($H$12/K12)</f>
        <v>#DIV/0!</v>
      </c>
      <c r="L11" s="34" t="e">
        <f t="shared" si="3"/>
        <v>#DIV/0!</v>
      </c>
      <c r="M11" s="34" t="e">
        <f t="shared" si="3"/>
        <v>#DIV/0!</v>
      </c>
      <c r="N11" s="34" t="e">
        <f t="shared" si="3"/>
        <v>#DIV/0!</v>
      </c>
    </row>
    <row r="12" spans="2:16" x14ac:dyDescent="0.25">
      <c r="B12" s="43"/>
      <c r="C12" s="20"/>
      <c r="D12" s="21"/>
      <c r="E12" s="45"/>
      <c r="F12" s="22"/>
      <c r="G12" s="25"/>
      <c r="H12" s="25">
        <f>MIN(J12:N12)</f>
        <v>0</v>
      </c>
      <c r="I12" s="25">
        <f>MAX(J12:N12)</f>
        <v>0</v>
      </c>
      <c r="J12" s="26"/>
      <c r="K12" s="26"/>
      <c r="L12" s="26"/>
      <c r="M12" s="26"/>
      <c r="N12" s="26"/>
    </row>
    <row r="13" spans="2:16" ht="30" x14ac:dyDescent="0.25">
      <c r="B13" s="33">
        <v>1.4</v>
      </c>
      <c r="C13" s="19" t="s">
        <v>30</v>
      </c>
      <c r="D13" s="38"/>
      <c r="E13" s="64">
        <v>5</v>
      </c>
      <c r="F13" s="36" t="s">
        <v>33</v>
      </c>
      <c r="G13" s="34" t="s">
        <v>24</v>
      </c>
      <c r="H13" s="60"/>
      <c r="I13" s="60"/>
      <c r="J13" s="34" t="e">
        <f>$E$13*(J14/$I$14)</f>
        <v>#DIV/0!</v>
      </c>
      <c r="K13" s="34" t="e">
        <f t="shared" ref="K13:N13" si="4">$E$13*(K14/$I$14)</f>
        <v>#DIV/0!</v>
      </c>
      <c r="L13" s="34" t="e">
        <f t="shared" si="4"/>
        <v>#DIV/0!</v>
      </c>
      <c r="M13" s="34" t="e">
        <f t="shared" si="4"/>
        <v>#DIV/0!</v>
      </c>
      <c r="N13" s="34" t="e">
        <f t="shared" si="4"/>
        <v>#DIV/0!</v>
      </c>
    </row>
    <row r="14" spans="2:16" x14ac:dyDescent="0.25">
      <c r="B14" s="43"/>
      <c r="C14" s="20"/>
      <c r="D14" s="21"/>
      <c r="E14" s="45"/>
      <c r="F14" s="22"/>
      <c r="G14" s="25"/>
      <c r="H14" s="25">
        <f>MIN(J14:N14)</f>
        <v>0</v>
      </c>
      <c r="I14" s="25">
        <f>MAX(J14:N14)</f>
        <v>0</v>
      </c>
      <c r="J14" s="26"/>
      <c r="K14" s="26"/>
      <c r="L14" s="26"/>
      <c r="M14" s="26"/>
      <c r="N14" s="26"/>
    </row>
    <row r="15" spans="2:16" ht="30" x14ac:dyDescent="0.25">
      <c r="B15" s="33">
        <v>1.5</v>
      </c>
      <c r="C15" s="19" t="s">
        <v>31</v>
      </c>
      <c r="D15" s="38"/>
      <c r="E15" s="64">
        <v>5</v>
      </c>
      <c r="F15" s="36" t="s">
        <v>55</v>
      </c>
      <c r="G15" s="34" t="s">
        <v>24</v>
      </c>
      <c r="H15" s="60"/>
      <c r="I15" s="60"/>
      <c r="J15" s="34" t="e">
        <f>$E$15*($H$16/J16)</f>
        <v>#DIV/0!</v>
      </c>
      <c r="K15" s="34" t="e">
        <f t="shared" ref="K15:N15" si="5">$E$15*($H$16/K16)</f>
        <v>#DIV/0!</v>
      </c>
      <c r="L15" s="34" t="e">
        <f t="shared" si="5"/>
        <v>#DIV/0!</v>
      </c>
      <c r="M15" s="34" t="e">
        <f t="shared" si="5"/>
        <v>#DIV/0!</v>
      </c>
      <c r="N15" s="34" t="e">
        <f t="shared" si="5"/>
        <v>#DIV/0!</v>
      </c>
    </row>
    <row r="16" spans="2:16" x14ac:dyDescent="0.25">
      <c r="B16" s="43"/>
      <c r="C16" s="20"/>
      <c r="D16" s="21"/>
      <c r="E16" s="22"/>
      <c r="F16" s="22"/>
      <c r="G16" s="25"/>
      <c r="H16" s="25">
        <f>MIN(J16:N16)</f>
        <v>0</v>
      </c>
      <c r="I16" s="25">
        <f>MAX(J16:N16)</f>
        <v>0</v>
      </c>
      <c r="J16" s="26"/>
      <c r="K16" s="26"/>
      <c r="L16" s="26"/>
      <c r="M16" s="26"/>
      <c r="N16" s="26"/>
    </row>
    <row r="17" spans="2:14" x14ac:dyDescent="0.25">
      <c r="B17" s="10">
        <v>2</v>
      </c>
      <c r="C17" s="4" t="s">
        <v>32</v>
      </c>
      <c r="D17" s="14">
        <f>E17</f>
        <v>20</v>
      </c>
      <c r="E17" s="28">
        <f>E18+E20</f>
        <v>20</v>
      </c>
      <c r="F17" s="9"/>
      <c r="G17" s="9"/>
      <c r="H17" s="9"/>
      <c r="I17" s="9"/>
      <c r="J17" s="9" t="e">
        <f>J18+J20</f>
        <v>#DIV/0!</v>
      </c>
      <c r="K17" s="9" t="e">
        <f t="shared" ref="K17:N17" si="6">K18+K20</f>
        <v>#DIV/0!</v>
      </c>
      <c r="L17" s="9" t="e">
        <f t="shared" si="6"/>
        <v>#DIV/0!</v>
      </c>
      <c r="M17" s="9" t="e">
        <f t="shared" si="6"/>
        <v>#DIV/0!</v>
      </c>
      <c r="N17" s="9" t="e">
        <f t="shared" si="6"/>
        <v>#DIV/0!</v>
      </c>
    </row>
    <row r="18" spans="2:14" ht="30" x14ac:dyDescent="0.25">
      <c r="B18" s="33">
        <v>2.1</v>
      </c>
      <c r="C18" s="62" t="s">
        <v>35</v>
      </c>
      <c r="D18" s="33"/>
      <c r="E18" s="51">
        <v>10</v>
      </c>
      <c r="F18" s="36" t="s">
        <v>33</v>
      </c>
      <c r="G18" s="34" t="s">
        <v>36</v>
      </c>
      <c r="H18" s="36"/>
      <c r="I18" s="36"/>
      <c r="J18" s="34" t="e">
        <f>$E$18*(J19/$I$19)</f>
        <v>#DIV/0!</v>
      </c>
      <c r="K18" s="34" t="e">
        <f t="shared" ref="K18:N18" si="7">$E$18*(K19/$I$19)</f>
        <v>#DIV/0!</v>
      </c>
      <c r="L18" s="34" t="e">
        <f t="shared" si="7"/>
        <v>#DIV/0!</v>
      </c>
      <c r="M18" s="34" t="e">
        <f t="shared" si="7"/>
        <v>#DIV/0!</v>
      </c>
      <c r="N18" s="34" t="e">
        <f t="shared" si="7"/>
        <v>#DIV/0!</v>
      </c>
    </row>
    <row r="19" spans="2:14" x14ac:dyDescent="0.25">
      <c r="B19" s="43"/>
      <c r="C19" s="44"/>
      <c r="D19" s="43"/>
      <c r="E19" s="52"/>
      <c r="F19" s="25"/>
      <c r="G19" s="15"/>
      <c r="H19" s="25">
        <f>MIN(J19:N19)</f>
        <v>0</v>
      </c>
      <c r="I19" s="25">
        <f>MAX(J19:N19)</f>
        <v>0</v>
      </c>
      <c r="J19" s="26">
        <f>J22</f>
        <v>0</v>
      </c>
      <c r="K19" s="26">
        <f t="shared" ref="K19:N19" si="8">K22</f>
        <v>0</v>
      </c>
      <c r="L19" s="26">
        <f t="shared" si="8"/>
        <v>0</v>
      </c>
      <c r="M19" s="26">
        <f t="shared" si="8"/>
        <v>0</v>
      </c>
      <c r="N19" s="26">
        <f t="shared" si="8"/>
        <v>0</v>
      </c>
    </row>
    <row r="20" spans="2:14" ht="30" x14ac:dyDescent="0.25">
      <c r="B20" s="33">
        <v>2.2000000000000002</v>
      </c>
      <c r="C20" s="65" t="s">
        <v>37</v>
      </c>
      <c r="D20" s="34"/>
      <c r="E20" s="54">
        <v>10</v>
      </c>
      <c r="F20" s="36" t="s">
        <v>33</v>
      </c>
      <c r="G20" s="34" t="s">
        <v>24</v>
      </c>
      <c r="H20" s="17"/>
      <c r="I20" s="17"/>
      <c r="J20" s="34" t="e">
        <f>$E$20*(J21/$I$21)</f>
        <v>#DIV/0!</v>
      </c>
      <c r="K20" s="34" t="e">
        <f t="shared" ref="K20:N20" si="9">$E$20*(K21/$I$21)</f>
        <v>#DIV/0!</v>
      </c>
      <c r="L20" s="34" t="e">
        <f t="shared" si="9"/>
        <v>#DIV/0!</v>
      </c>
      <c r="M20" s="34" t="e">
        <f t="shared" si="9"/>
        <v>#DIV/0!</v>
      </c>
      <c r="N20" s="34" t="e">
        <f t="shared" si="9"/>
        <v>#DIV/0!</v>
      </c>
    </row>
    <row r="21" spans="2:14" x14ac:dyDescent="0.25">
      <c r="B21" s="43"/>
      <c r="C21" s="59"/>
      <c r="D21" s="15"/>
      <c r="E21" s="55"/>
      <c r="F21" s="25"/>
      <c r="G21" s="42"/>
      <c r="H21" s="25" t="e">
        <f>MIN(J21:N21)</f>
        <v>#DIV/0!</v>
      </c>
      <c r="I21" s="25" t="e">
        <f>MAX(J21:N21)</f>
        <v>#DIV/0!</v>
      </c>
      <c r="J21" s="11" t="e">
        <f>(J22-J23)/J23</f>
        <v>#DIV/0!</v>
      </c>
      <c r="K21" s="11" t="e">
        <f t="shared" ref="K21:N21" si="10">(K22-K23)/K23</f>
        <v>#DIV/0!</v>
      </c>
      <c r="L21" s="11" t="e">
        <f t="shared" si="10"/>
        <v>#DIV/0!</v>
      </c>
      <c r="M21" s="11" t="e">
        <f t="shared" si="10"/>
        <v>#DIV/0!</v>
      </c>
      <c r="N21" s="11" t="e">
        <f t="shared" si="10"/>
        <v>#DIV/0!</v>
      </c>
    </row>
    <row r="22" spans="2:14" x14ac:dyDescent="0.25">
      <c r="B22" s="43"/>
      <c r="C22" s="49" t="s">
        <v>49</v>
      </c>
      <c r="D22" s="5"/>
      <c r="E22" s="53"/>
      <c r="F22" s="11"/>
      <c r="G22" s="11"/>
      <c r="H22" s="11"/>
      <c r="I22" s="11"/>
      <c r="J22" s="11"/>
      <c r="K22" s="3"/>
      <c r="L22" s="3"/>
      <c r="M22" s="3"/>
      <c r="N22" s="3"/>
    </row>
    <row r="23" spans="2:14" x14ac:dyDescent="0.25">
      <c r="B23" s="43"/>
      <c r="C23" s="49" t="s">
        <v>50</v>
      </c>
      <c r="D23" s="5"/>
      <c r="E23" s="53"/>
      <c r="F23" s="50"/>
      <c r="G23" s="11"/>
      <c r="H23" s="50"/>
      <c r="I23" s="50"/>
      <c r="J23" s="11"/>
      <c r="K23" s="48"/>
      <c r="L23" s="48"/>
      <c r="M23" s="48"/>
      <c r="N23" s="48"/>
    </row>
    <row r="24" spans="2:14" x14ac:dyDescent="0.25">
      <c r="B24" s="10">
        <v>3</v>
      </c>
      <c r="C24" s="63" t="s">
        <v>52</v>
      </c>
      <c r="D24" s="10">
        <f>E24</f>
        <v>10</v>
      </c>
      <c r="E24" s="57">
        <f>E25+E27</f>
        <v>10</v>
      </c>
      <c r="F24" s="56"/>
      <c r="G24" s="57"/>
      <c r="H24" s="56"/>
      <c r="I24" s="56"/>
      <c r="J24" s="9" t="e">
        <f>J25+J27</f>
        <v>#DIV/0!</v>
      </c>
      <c r="K24" s="9" t="e">
        <f t="shared" ref="K24:N24" si="11">K25+K27</f>
        <v>#DIV/0!</v>
      </c>
      <c r="L24" s="9" t="e">
        <f t="shared" si="11"/>
        <v>#DIV/0!</v>
      </c>
      <c r="M24" s="9" t="e">
        <f t="shared" si="11"/>
        <v>#DIV/0!</v>
      </c>
      <c r="N24" s="9" t="e">
        <f t="shared" si="11"/>
        <v>#DIV/0!</v>
      </c>
    </row>
    <row r="25" spans="2:14" ht="30" x14ac:dyDescent="0.25">
      <c r="B25" s="33">
        <v>3.1</v>
      </c>
      <c r="C25" s="37" t="s">
        <v>51</v>
      </c>
      <c r="D25" s="34"/>
      <c r="E25" s="54">
        <v>5</v>
      </c>
      <c r="F25" s="36" t="s">
        <v>33</v>
      </c>
      <c r="G25" s="34" t="s">
        <v>36</v>
      </c>
      <c r="H25" s="36"/>
      <c r="I25" s="36"/>
      <c r="J25" s="34" t="e">
        <f>$E$25*(J26/$I$26)</f>
        <v>#DIV/0!</v>
      </c>
      <c r="K25" s="34" t="e">
        <f t="shared" ref="K25:N25" si="12">$E$25*(K26/$I$26)</f>
        <v>#DIV/0!</v>
      </c>
      <c r="L25" s="34" t="e">
        <f t="shared" si="12"/>
        <v>#DIV/0!</v>
      </c>
      <c r="M25" s="34" t="e">
        <f t="shared" si="12"/>
        <v>#DIV/0!</v>
      </c>
      <c r="N25" s="34" t="e">
        <f t="shared" si="12"/>
        <v>#DIV/0!</v>
      </c>
    </row>
    <row r="26" spans="2:14" x14ac:dyDescent="0.25">
      <c r="B26" s="15"/>
      <c r="C26" s="41"/>
      <c r="D26" s="15"/>
      <c r="E26" s="55"/>
      <c r="F26" s="25"/>
      <c r="G26" s="42"/>
      <c r="H26" s="25">
        <f>MIN(J26:N26)</f>
        <v>0</v>
      </c>
      <c r="I26" s="25">
        <f>MAX(J26:N26)</f>
        <v>0</v>
      </c>
      <c r="J26" s="42"/>
      <c r="K26" s="42"/>
      <c r="L26" s="42"/>
      <c r="M26" s="42"/>
      <c r="N26" s="42"/>
    </row>
    <row r="27" spans="2:14" ht="30" x14ac:dyDescent="0.25">
      <c r="B27" s="33">
        <v>3.2</v>
      </c>
      <c r="C27" s="37" t="s">
        <v>53</v>
      </c>
      <c r="D27" s="34"/>
      <c r="E27" s="54">
        <v>5</v>
      </c>
      <c r="F27" s="36" t="s">
        <v>33</v>
      </c>
      <c r="G27" s="34" t="s">
        <v>24</v>
      </c>
      <c r="H27" s="36"/>
      <c r="I27" s="36"/>
      <c r="J27" s="34" t="e">
        <f>$E$27*(J28/$I$28)</f>
        <v>#DIV/0!</v>
      </c>
      <c r="K27" s="34" t="e">
        <f t="shared" ref="K27:N27" si="13">$E$27*(K28/$I$28)</f>
        <v>#DIV/0!</v>
      </c>
      <c r="L27" s="34" t="e">
        <f t="shared" si="13"/>
        <v>#DIV/0!</v>
      </c>
      <c r="M27" s="34" t="e">
        <f t="shared" si="13"/>
        <v>#DIV/0!</v>
      </c>
      <c r="N27" s="34" t="e">
        <f t="shared" si="13"/>
        <v>#DIV/0!</v>
      </c>
    </row>
    <row r="28" spans="2:14" x14ac:dyDescent="0.25">
      <c r="B28" s="15"/>
      <c r="C28" s="41"/>
      <c r="D28" s="15"/>
      <c r="E28" s="55"/>
      <c r="F28" s="25"/>
      <c r="G28" s="42"/>
      <c r="H28" s="25">
        <f>MIN(J28:N28)</f>
        <v>0</v>
      </c>
      <c r="I28" s="25">
        <f>MAX(J28:N28)</f>
        <v>0</v>
      </c>
      <c r="J28" s="42"/>
      <c r="K28" s="42"/>
      <c r="L28" s="42"/>
      <c r="M28" s="42"/>
      <c r="N28" s="42"/>
    </row>
    <row r="29" spans="2:14" x14ac:dyDescent="0.25">
      <c r="B29" s="10">
        <v>4</v>
      </c>
      <c r="C29" s="7" t="s">
        <v>38</v>
      </c>
      <c r="D29" s="14">
        <f>E29</f>
        <v>15</v>
      </c>
      <c r="E29" s="12">
        <f>E30+E32+E34+E36</f>
        <v>15</v>
      </c>
      <c r="F29" s="24"/>
      <c r="G29" s="24"/>
      <c r="H29" s="24"/>
      <c r="I29" s="12"/>
      <c r="J29" s="24" t="e">
        <f>J30+J32+J34+J36</f>
        <v>#DIV/0!</v>
      </c>
      <c r="K29" s="24" t="e">
        <f>K30+K32+K34+K36</f>
        <v>#DIV/0!</v>
      </c>
      <c r="L29" s="24" t="e">
        <f>L30+L32+L34+L36</f>
        <v>#DIV/0!</v>
      </c>
      <c r="M29" s="24" t="e">
        <f>M30+M32+M34+M36</f>
        <v>#DIV/0!</v>
      </c>
      <c r="N29" s="24" t="e">
        <f t="shared" ref="N29" si="14">N30+N32+N34+N36</f>
        <v>#DIV/0!</v>
      </c>
    </row>
    <row r="30" spans="2:14" ht="30" x14ac:dyDescent="0.25">
      <c r="B30" s="33">
        <v>4.0999999999999996</v>
      </c>
      <c r="C30" s="19" t="s">
        <v>39</v>
      </c>
      <c r="D30" s="34"/>
      <c r="E30" s="54">
        <v>3</v>
      </c>
      <c r="F30" s="36" t="s">
        <v>33</v>
      </c>
      <c r="G30" s="34" t="s">
        <v>36</v>
      </c>
      <c r="H30" s="36"/>
      <c r="I30" s="36"/>
      <c r="J30" s="34" t="e">
        <f>$E$30*(J31/$I$31)</f>
        <v>#DIV/0!</v>
      </c>
      <c r="K30" s="34" t="e">
        <f t="shared" ref="K30:N30" si="15">$E$30*(K31/$I$31)</f>
        <v>#DIV/0!</v>
      </c>
      <c r="L30" s="34" t="e">
        <f t="shared" si="15"/>
        <v>#DIV/0!</v>
      </c>
      <c r="M30" s="34" t="e">
        <f t="shared" si="15"/>
        <v>#DIV/0!</v>
      </c>
      <c r="N30" s="34" t="e">
        <f t="shared" si="15"/>
        <v>#DIV/0!</v>
      </c>
    </row>
    <row r="31" spans="2:14" x14ac:dyDescent="0.25">
      <c r="B31" s="43"/>
      <c r="C31" s="46"/>
      <c r="D31" s="15"/>
      <c r="E31" s="55"/>
      <c r="F31" s="39"/>
      <c r="G31" s="40"/>
      <c r="H31" s="25">
        <f>MIN(J31:N31)</f>
        <v>0</v>
      </c>
      <c r="I31" s="25">
        <f>MAX(J31:N31)</f>
        <v>0</v>
      </c>
      <c r="J31" s="42"/>
      <c r="K31" s="42"/>
      <c r="L31" s="42"/>
      <c r="M31" s="42"/>
      <c r="N31" s="42"/>
    </row>
    <row r="32" spans="2:14" ht="30" x14ac:dyDescent="0.25">
      <c r="B32" s="33">
        <v>4.2</v>
      </c>
      <c r="C32" s="19" t="s">
        <v>40</v>
      </c>
      <c r="D32" s="16"/>
      <c r="E32" s="54">
        <v>3</v>
      </c>
      <c r="F32" s="36" t="s">
        <v>33</v>
      </c>
      <c r="G32" s="34" t="s">
        <v>36</v>
      </c>
      <c r="H32" s="17"/>
      <c r="I32" s="17"/>
      <c r="J32" s="34" t="e">
        <f>$E$30*(J33/$I$33)</f>
        <v>#DIV/0!</v>
      </c>
      <c r="K32" s="34" t="e">
        <f t="shared" ref="K32:N32" si="16">$E$30*(K33/$I$33)</f>
        <v>#DIV/0!</v>
      </c>
      <c r="L32" s="34" t="e">
        <f t="shared" si="16"/>
        <v>#DIV/0!</v>
      </c>
      <c r="M32" s="34" t="e">
        <f t="shared" si="16"/>
        <v>#DIV/0!</v>
      </c>
      <c r="N32" s="34" t="e">
        <f t="shared" si="16"/>
        <v>#DIV/0!</v>
      </c>
    </row>
    <row r="33" spans="2:14" x14ac:dyDescent="0.25">
      <c r="B33" s="43"/>
      <c r="C33" s="20"/>
      <c r="D33" s="5"/>
      <c r="E33" s="55"/>
      <c r="F33" s="11"/>
      <c r="G33" s="11"/>
      <c r="H33" s="25">
        <f>MIN(J33:N33)</f>
        <v>0</v>
      </c>
      <c r="I33" s="25">
        <f>MAX(J33:N33)</f>
        <v>0</v>
      </c>
      <c r="J33" s="11"/>
      <c r="K33" s="11"/>
      <c r="L33" s="11"/>
      <c r="M33" s="11"/>
      <c r="N33" s="11"/>
    </row>
    <row r="34" spans="2:14" ht="30" x14ac:dyDescent="0.25">
      <c r="B34" s="33">
        <v>4.3</v>
      </c>
      <c r="C34" s="19" t="s">
        <v>41</v>
      </c>
      <c r="D34" s="16"/>
      <c r="E34" s="54">
        <v>4</v>
      </c>
      <c r="F34" s="36" t="s">
        <v>33</v>
      </c>
      <c r="G34" s="34" t="s">
        <v>36</v>
      </c>
      <c r="H34" s="17"/>
      <c r="I34" s="17"/>
      <c r="J34" s="34" t="e">
        <f>$E$34*(J35/$I$35)</f>
        <v>#DIV/0!</v>
      </c>
      <c r="K34" s="34" t="e">
        <f t="shared" ref="K34:N34" si="17">$E$34*(K35/$I$35)</f>
        <v>#DIV/0!</v>
      </c>
      <c r="L34" s="34" t="e">
        <f t="shared" si="17"/>
        <v>#DIV/0!</v>
      </c>
      <c r="M34" s="34" t="e">
        <f t="shared" si="17"/>
        <v>#DIV/0!</v>
      </c>
      <c r="N34" s="34" t="e">
        <f t="shared" si="17"/>
        <v>#DIV/0!</v>
      </c>
    </row>
    <row r="35" spans="2:14" x14ac:dyDescent="0.25">
      <c r="B35" s="43"/>
      <c r="C35" s="20"/>
      <c r="D35" s="5"/>
      <c r="E35" s="55"/>
      <c r="F35" s="11"/>
      <c r="G35" s="11"/>
      <c r="H35" s="25">
        <f>MIN(J35:N35)</f>
        <v>0</v>
      </c>
      <c r="I35" s="25">
        <f>MAX(J35:N35)</f>
        <v>0</v>
      </c>
      <c r="J35" s="11"/>
      <c r="K35" s="11"/>
      <c r="L35" s="11"/>
      <c r="M35" s="11"/>
      <c r="N35" s="11"/>
    </row>
    <row r="36" spans="2:14" ht="30" x14ac:dyDescent="0.25">
      <c r="B36" s="33">
        <v>4.4000000000000004</v>
      </c>
      <c r="C36" s="19" t="s">
        <v>42</v>
      </c>
      <c r="D36" s="16"/>
      <c r="E36" s="54">
        <v>5</v>
      </c>
      <c r="F36" s="36" t="s">
        <v>33</v>
      </c>
      <c r="G36" s="34" t="s">
        <v>36</v>
      </c>
      <c r="H36" s="17"/>
      <c r="I36" s="17"/>
      <c r="J36" s="34" t="e">
        <f>$E$36*(J37/$I$37)</f>
        <v>#DIV/0!</v>
      </c>
      <c r="K36" s="34" t="e">
        <f t="shared" ref="K36:N36" si="18">$E$36*(K37/$I$37)</f>
        <v>#DIV/0!</v>
      </c>
      <c r="L36" s="34" t="e">
        <f t="shared" si="18"/>
        <v>#DIV/0!</v>
      </c>
      <c r="M36" s="34" t="e">
        <f t="shared" si="18"/>
        <v>#DIV/0!</v>
      </c>
      <c r="N36" s="34" t="e">
        <f t="shared" si="18"/>
        <v>#DIV/0!</v>
      </c>
    </row>
    <row r="37" spans="2:14" x14ac:dyDescent="0.25">
      <c r="B37" s="43"/>
      <c r="C37" s="20"/>
      <c r="D37" s="5"/>
      <c r="E37" s="53"/>
      <c r="F37" s="11"/>
      <c r="G37" s="11"/>
      <c r="H37" s="25">
        <f>MIN(J37:N37)</f>
        <v>0</v>
      </c>
      <c r="I37" s="25">
        <f>MAX(J37:N37)</f>
        <v>0</v>
      </c>
      <c r="J37" s="11"/>
      <c r="K37" s="3"/>
      <c r="L37" s="3"/>
      <c r="M37" s="3"/>
      <c r="N37" s="3"/>
    </row>
    <row r="38" spans="2:14" x14ac:dyDescent="0.25">
      <c r="B38" s="10">
        <v>5</v>
      </c>
      <c r="C38" s="7" t="s">
        <v>54</v>
      </c>
      <c r="D38" s="14">
        <f>E38</f>
        <v>20</v>
      </c>
      <c r="E38" s="12">
        <f>E39+E71</f>
        <v>20</v>
      </c>
      <c r="F38" s="12"/>
      <c r="G38" s="12"/>
      <c r="H38" s="12"/>
      <c r="I38" s="12"/>
      <c r="J38" s="24">
        <f>J39+J71</f>
        <v>10</v>
      </c>
      <c r="K38" s="24">
        <f>K39+K71</f>
        <v>0</v>
      </c>
      <c r="L38" s="24">
        <f>L39+L71</f>
        <v>0</v>
      </c>
      <c r="M38" s="24">
        <f>M39+M71</f>
        <v>0</v>
      </c>
      <c r="N38" s="24">
        <f>N39+N71</f>
        <v>0</v>
      </c>
    </row>
    <row r="39" spans="2:14" x14ac:dyDescent="0.25">
      <c r="B39" s="33">
        <v>5.0999999999999996</v>
      </c>
      <c r="C39" s="37" t="s">
        <v>67</v>
      </c>
      <c r="D39" s="34"/>
      <c r="E39" s="54">
        <v>10</v>
      </c>
      <c r="F39" s="36"/>
      <c r="G39" s="34"/>
      <c r="H39" s="36"/>
      <c r="I39" s="36"/>
      <c r="J39" s="35">
        <f>$E$39*(J40/$I$40)</f>
        <v>10</v>
      </c>
      <c r="K39" s="35">
        <f t="shared" ref="K39:N39" si="19">$E$39*(K40/$I$40)</f>
        <v>0</v>
      </c>
      <c r="L39" s="35">
        <f t="shared" si="19"/>
        <v>0</v>
      </c>
      <c r="M39" s="35">
        <f t="shared" si="19"/>
        <v>0</v>
      </c>
      <c r="N39" s="35">
        <f t="shared" si="19"/>
        <v>0</v>
      </c>
    </row>
    <row r="40" spans="2:14" x14ac:dyDescent="0.25">
      <c r="B40" s="43"/>
      <c r="C40" s="41" t="s">
        <v>65</v>
      </c>
      <c r="D40" s="15"/>
      <c r="E40" s="55"/>
      <c r="F40" s="25"/>
      <c r="G40" s="15"/>
      <c r="H40" s="25">
        <f>MIN(J40:N40)</f>
        <v>0</v>
      </c>
      <c r="I40" s="25">
        <f>MAX(J40:N40)</f>
        <v>200</v>
      </c>
      <c r="J40" s="42">
        <f>J46+J52+J58+J64+J70</f>
        <v>200</v>
      </c>
      <c r="K40" s="42">
        <f t="shared" ref="K40:N40" si="20">K46+K52+K58+K64+K70</f>
        <v>0</v>
      </c>
      <c r="L40" s="42">
        <f t="shared" si="20"/>
        <v>0</v>
      </c>
      <c r="M40" s="42">
        <f t="shared" si="20"/>
        <v>0</v>
      </c>
      <c r="N40" s="42">
        <f t="shared" si="20"/>
        <v>0</v>
      </c>
    </row>
    <row r="41" spans="2:14" x14ac:dyDescent="0.25">
      <c r="B41" s="15"/>
      <c r="C41" s="41" t="s">
        <v>56</v>
      </c>
      <c r="D41" s="15"/>
      <c r="E41" s="55"/>
      <c r="F41" s="25"/>
      <c r="G41" s="15"/>
      <c r="H41" s="25"/>
      <c r="I41" s="25"/>
      <c r="J41" s="72"/>
      <c r="K41" s="72"/>
      <c r="L41" s="72"/>
      <c r="M41" s="72"/>
      <c r="N41" s="72"/>
    </row>
    <row r="42" spans="2:14" x14ac:dyDescent="0.25">
      <c r="B42" s="15"/>
      <c r="C42" s="80" t="s">
        <v>59</v>
      </c>
      <c r="D42" s="15"/>
      <c r="E42" s="55"/>
      <c r="F42" s="25"/>
      <c r="G42" s="42"/>
      <c r="H42" s="25"/>
      <c r="I42" s="25"/>
      <c r="J42" s="42">
        <v>5</v>
      </c>
      <c r="K42" s="42"/>
      <c r="L42" s="42"/>
      <c r="M42" s="42"/>
      <c r="N42" s="42"/>
    </row>
    <row r="43" spans="2:14" x14ac:dyDescent="0.25">
      <c r="B43" s="15"/>
      <c r="C43" s="80" t="s">
        <v>57</v>
      </c>
      <c r="D43" s="15"/>
      <c r="E43" s="55"/>
      <c r="F43" s="25"/>
      <c r="G43" s="42"/>
      <c r="H43" s="25"/>
      <c r="I43" s="25"/>
      <c r="J43" s="42">
        <v>2028</v>
      </c>
      <c r="K43" s="42"/>
      <c r="L43" s="42"/>
      <c r="M43" s="42"/>
      <c r="N43" s="42"/>
    </row>
    <row r="44" spans="2:14" x14ac:dyDescent="0.25">
      <c r="B44" s="15"/>
      <c r="C44" s="80" t="s">
        <v>58</v>
      </c>
      <c r="D44" s="15"/>
      <c r="E44" s="55"/>
      <c r="F44" s="25"/>
      <c r="G44" s="42"/>
      <c r="H44" s="25"/>
      <c r="I44" s="25"/>
      <c r="J44" s="42">
        <f>J43-2025</f>
        <v>3</v>
      </c>
      <c r="K44" s="42"/>
      <c r="L44" s="42"/>
      <c r="M44" s="42"/>
      <c r="N44" s="42"/>
    </row>
    <row r="45" spans="2:14" x14ac:dyDescent="0.25">
      <c r="B45" s="15"/>
      <c r="C45" s="80" t="s">
        <v>60</v>
      </c>
      <c r="D45" s="15"/>
      <c r="E45" s="55"/>
      <c r="F45" s="25"/>
      <c r="G45" s="42"/>
      <c r="H45" s="25"/>
      <c r="I45" s="25"/>
      <c r="J45" s="42">
        <v>8</v>
      </c>
      <c r="K45" s="42"/>
      <c r="L45" s="42"/>
      <c r="M45" s="42"/>
      <c r="N45" s="42"/>
    </row>
    <row r="46" spans="2:14" x14ac:dyDescent="0.25">
      <c r="B46" s="15"/>
      <c r="C46" s="80" t="s">
        <v>66</v>
      </c>
      <c r="D46" s="15"/>
      <c r="E46" s="55"/>
      <c r="F46" s="25"/>
      <c r="G46" s="42"/>
      <c r="H46" s="25"/>
      <c r="I46" s="25"/>
      <c r="J46" s="42">
        <f>J45*J42</f>
        <v>40</v>
      </c>
      <c r="K46" s="42">
        <f t="shared" ref="K46:N46" si="21">K45*K42</f>
        <v>0</v>
      </c>
      <c r="L46" s="42">
        <f t="shared" si="21"/>
        <v>0</v>
      </c>
      <c r="M46" s="42">
        <f t="shared" si="21"/>
        <v>0</v>
      </c>
      <c r="N46" s="42">
        <f t="shared" si="21"/>
        <v>0</v>
      </c>
    </row>
    <row r="47" spans="2:14" x14ac:dyDescent="0.25">
      <c r="B47" s="15"/>
      <c r="C47" s="41" t="s">
        <v>61</v>
      </c>
      <c r="D47" s="15"/>
      <c r="E47" s="55"/>
      <c r="F47" s="25"/>
      <c r="G47" s="42"/>
      <c r="H47" s="25"/>
      <c r="I47" s="25"/>
      <c r="J47" s="42"/>
      <c r="K47" s="42"/>
      <c r="L47" s="42"/>
      <c r="M47" s="42"/>
      <c r="N47" s="42"/>
    </row>
    <row r="48" spans="2:14" x14ac:dyDescent="0.25">
      <c r="B48" s="15"/>
      <c r="C48" s="80" t="s">
        <v>59</v>
      </c>
      <c r="D48" s="15"/>
      <c r="E48" s="55"/>
      <c r="F48" s="25"/>
      <c r="G48" s="42"/>
      <c r="H48" s="25"/>
      <c r="I48" s="25"/>
      <c r="J48" s="42">
        <v>5</v>
      </c>
      <c r="K48" s="42"/>
      <c r="L48" s="42"/>
      <c r="M48" s="42"/>
      <c r="N48" s="42"/>
    </row>
    <row r="49" spans="2:14" x14ac:dyDescent="0.25">
      <c r="B49" s="15"/>
      <c r="C49" s="80" t="s">
        <v>57</v>
      </c>
      <c r="D49" s="15"/>
      <c r="E49" s="55"/>
      <c r="F49" s="25"/>
      <c r="G49" s="42"/>
      <c r="H49" s="25"/>
      <c r="I49" s="25"/>
      <c r="J49" s="42">
        <v>2028</v>
      </c>
      <c r="K49" s="42"/>
      <c r="L49" s="42"/>
      <c r="M49" s="42"/>
      <c r="N49" s="42"/>
    </row>
    <row r="50" spans="2:14" x14ac:dyDescent="0.25">
      <c r="B50" s="15"/>
      <c r="C50" s="80" t="s">
        <v>58</v>
      </c>
      <c r="D50" s="15"/>
      <c r="E50" s="55"/>
      <c r="F50" s="25"/>
      <c r="G50" s="42"/>
      <c r="H50" s="25"/>
      <c r="I50" s="25"/>
      <c r="J50" s="42">
        <f>J49-2025</f>
        <v>3</v>
      </c>
      <c r="K50" s="42"/>
      <c r="L50" s="42"/>
      <c r="M50" s="42"/>
      <c r="N50" s="42"/>
    </row>
    <row r="51" spans="2:14" x14ac:dyDescent="0.25">
      <c r="B51" s="15"/>
      <c r="C51" s="80" t="s">
        <v>60</v>
      </c>
      <c r="D51" s="15"/>
      <c r="E51" s="55"/>
      <c r="F51" s="25"/>
      <c r="G51" s="42"/>
      <c r="H51" s="25"/>
      <c r="I51" s="25"/>
      <c r="J51" s="42">
        <v>8</v>
      </c>
      <c r="K51" s="42"/>
      <c r="L51" s="42"/>
      <c r="M51" s="42"/>
      <c r="N51" s="42"/>
    </row>
    <row r="52" spans="2:14" x14ac:dyDescent="0.25">
      <c r="B52" s="15"/>
      <c r="C52" s="80" t="s">
        <v>66</v>
      </c>
      <c r="D52" s="15"/>
      <c r="E52" s="55"/>
      <c r="F52" s="25"/>
      <c r="G52" s="42"/>
      <c r="H52" s="25"/>
      <c r="I52" s="25"/>
      <c r="J52" s="42">
        <f>J51*J48</f>
        <v>40</v>
      </c>
      <c r="K52" s="42">
        <f t="shared" ref="K52" si="22">K51*K48</f>
        <v>0</v>
      </c>
      <c r="L52" s="42">
        <f t="shared" ref="L52" si="23">L51*L48</f>
        <v>0</v>
      </c>
      <c r="M52" s="42">
        <f t="shared" ref="M52" si="24">M51*M48</f>
        <v>0</v>
      </c>
      <c r="N52" s="42">
        <f t="shared" ref="N52" si="25">N51*N48</f>
        <v>0</v>
      </c>
    </row>
    <row r="53" spans="2:14" x14ac:dyDescent="0.25">
      <c r="B53" s="15"/>
      <c r="C53" s="41" t="s">
        <v>62</v>
      </c>
      <c r="D53" s="15"/>
      <c r="E53" s="55"/>
      <c r="F53" s="25"/>
      <c r="G53" s="42"/>
      <c r="H53" s="25"/>
      <c r="I53" s="25"/>
      <c r="J53" s="42"/>
      <c r="K53" s="42"/>
      <c r="L53" s="42"/>
      <c r="M53" s="42"/>
      <c r="N53" s="42"/>
    </row>
    <row r="54" spans="2:14" x14ac:dyDescent="0.25">
      <c r="B54" s="15"/>
      <c r="C54" s="80" t="s">
        <v>59</v>
      </c>
      <c r="D54" s="15"/>
      <c r="E54" s="55"/>
      <c r="F54" s="25"/>
      <c r="G54" s="42"/>
      <c r="H54" s="25"/>
      <c r="I54" s="25"/>
      <c r="J54" s="42">
        <v>5</v>
      </c>
      <c r="K54" s="42"/>
      <c r="L54" s="42"/>
      <c r="M54" s="42"/>
      <c r="N54" s="42"/>
    </row>
    <row r="55" spans="2:14" x14ac:dyDescent="0.25">
      <c r="B55" s="15"/>
      <c r="C55" s="80" t="s">
        <v>57</v>
      </c>
      <c r="D55" s="15"/>
      <c r="E55" s="55"/>
      <c r="F55" s="25"/>
      <c r="G55" s="42"/>
      <c r="H55" s="25"/>
      <c r="I55" s="25"/>
      <c r="J55" s="42">
        <v>2028</v>
      </c>
      <c r="K55" s="42"/>
      <c r="L55" s="42"/>
      <c r="M55" s="42"/>
      <c r="N55" s="42"/>
    </row>
    <row r="56" spans="2:14" x14ac:dyDescent="0.25">
      <c r="B56" s="15"/>
      <c r="C56" s="80" t="s">
        <v>58</v>
      </c>
      <c r="D56" s="15"/>
      <c r="E56" s="55"/>
      <c r="F56" s="25"/>
      <c r="G56" s="42"/>
      <c r="H56" s="25"/>
      <c r="I56" s="25"/>
      <c r="J56" s="42">
        <f>J55-2025</f>
        <v>3</v>
      </c>
      <c r="K56" s="42"/>
      <c r="L56" s="42"/>
      <c r="M56" s="42"/>
      <c r="N56" s="42"/>
    </row>
    <row r="57" spans="2:14" x14ac:dyDescent="0.25">
      <c r="B57" s="15"/>
      <c r="C57" s="80" t="s">
        <v>60</v>
      </c>
      <c r="D57" s="15"/>
      <c r="E57" s="55"/>
      <c r="F57" s="25"/>
      <c r="G57" s="42"/>
      <c r="H57" s="25"/>
      <c r="I57" s="25"/>
      <c r="J57" s="42">
        <v>8</v>
      </c>
      <c r="K57" s="42"/>
      <c r="L57" s="42"/>
      <c r="M57" s="42"/>
      <c r="N57" s="42"/>
    </row>
    <row r="58" spans="2:14" x14ac:dyDescent="0.25">
      <c r="B58" s="15"/>
      <c r="C58" s="80" t="s">
        <v>66</v>
      </c>
      <c r="D58" s="15"/>
      <c r="E58" s="55"/>
      <c r="F58" s="25"/>
      <c r="G58" s="42"/>
      <c r="H58" s="25"/>
      <c r="I58" s="25"/>
      <c r="J58" s="42">
        <f>J57*J54</f>
        <v>40</v>
      </c>
      <c r="K58" s="42">
        <f t="shared" ref="K58" si="26">K57*K54</f>
        <v>0</v>
      </c>
      <c r="L58" s="42">
        <f t="shared" ref="L58" si="27">L57*L54</f>
        <v>0</v>
      </c>
      <c r="M58" s="42">
        <f t="shared" ref="M58" si="28">M57*M54</f>
        <v>0</v>
      </c>
      <c r="N58" s="42">
        <f t="shared" ref="N58" si="29">N57*N54</f>
        <v>0</v>
      </c>
    </row>
    <row r="59" spans="2:14" x14ac:dyDescent="0.25">
      <c r="B59" s="15"/>
      <c r="C59" s="41" t="s">
        <v>63</v>
      </c>
      <c r="D59" s="15"/>
      <c r="E59" s="55"/>
      <c r="F59" s="25"/>
      <c r="G59" s="42"/>
      <c r="H59" s="25"/>
      <c r="I59" s="25"/>
      <c r="J59" s="42"/>
      <c r="K59" s="42"/>
      <c r="L59" s="42"/>
      <c r="M59" s="42"/>
      <c r="N59" s="42"/>
    </row>
    <row r="60" spans="2:14" x14ac:dyDescent="0.25">
      <c r="B60" s="15"/>
      <c r="C60" s="80" t="s">
        <v>59</v>
      </c>
      <c r="D60" s="15"/>
      <c r="E60" s="55"/>
      <c r="F60" s="25"/>
      <c r="G60" s="42"/>
      <c r="H60" s="25"/>
      <c r="I60" s="25"/>
      <c r="J60" s="42">
        <v>5</v>
      </c>
      <c r="K60" s="42"/>
      <c r="L60" s="42"/>
      <c r="M60" s="42"/>
      <c r="N60" s="42"/>
    </row>
    <row r="61" spans="2:14" x14ac:dyDescent="0.25">
      <c r="B61" s="15"/>
      <c r="C61" s="80" t="s">
        <v>57</v>
      </c>
      <c r="D61" s="15"/>
      <c r="E61" s="55"/>
      <c r="F61" s="25"/>
      <c r="G61" s="42"/>
      <c r="H61" s="25"/>
      <c r="I61" s="25"/>
      <c r="J61" s="42">
        <v>2028</v>
      </c>
      <c r="K61" s="42"/>
      <c r="L61" s="42"/>
      <c r="M61" s="42"/>
      <c r="N61" s="42"/>
    </row>
    <row r="62" spans="2:14" x14ac:dyDescent="0.25">
      <c r="B62" s="15"/>
      <c r="C62" s="80" t="s">
        <v>58</v>
      </c>
      <c r="D62" s="15"/>
      <c r="E62" s="55"/>
      <c r="F62" s="25"/>
      <c r="G62" s="42"/>
      <c r="H62" s="25"/>
      <c r="I62" s="25"/>
      <c r="J62" s="42">
        <f>J61-2025</f>
        <v>3</v>
      </c>
      <c r="K62" s="42"/>
      <c r="L62" s="42"/>
      <c r="M62" s="42"/>
      <c r="N62" s="42"/>
    </row>
    <row r="63" spans="2:14" x14ac:dyDescent="0.25">
      <c r="B63" s="15"/>
      <c r="C63" s="80" t="s">
        <v>60</v>
      </c>
      <c r="D63" s="15"/>
      <c r="E63" s="55"/>
      <c r="F63" s="25"/>
      <c r="G63" s="42"/>
      <c r="H63" s="25"/>
      <c r="I63" s="25"/>
      <c r="J63" s="42">
        <v>8</v>
      </c>
      <c r="K63" s="42"/>
      <c r="L63" s="42"/>
      <c r="M63" s="42"/>
      <c r="N63" s="42"/>
    </row>
    <row r="64" spans="2:14" x14ac:dyDescent="0.25">
      <c r="B64" s="15"/>
      <c r="C64" s="80" t="s">
        <v>66</v>
      </c>
      <c r="D64" s="15"/>
      <c r="E64" s="55"/>
      <c r="F64" s="25"/>
      <c r="G64" s="42"/>
      <c r="H64" s="25"/>
      <c r="I64" s="25"/>
      <c r="J64" s="42">
        <f>J63*J60</f>
        <v>40</v>
      </c>
      <c r="K64" s="42">
        <f t="shared" ref="K64" si="30">K63*K60</f>
        <v>0</v>
      </c>
      <c r="L64" s="42">
        <f t="shared" ref="L64" si="31">L63*L60</f>
        <v>0</v>
      </c>
      <c r="M64" s="42">
        <f t="shared" ref="M64" si="32">M63*M60</f>
        <v>0</v>
      </c>
      <c r="N64" s="42">
        <f t="shared" ref="N64" si="33">N63*N60</f>
        <v>0</v>
      </c>
    </row>
    <row r="65" spans="2:14" x14ac:dyDescent="0.25">
      <c r="B65" s="15"/>
      <c r="C65" s="41" t="s">
        <v>64</v>
      </c>
      <c r="D65" s="15"/>
      <c r="E65" s="55"/>
      <c r="F65" s="25"/>
      <c r="G65" s="42"/>
      <c r="H65" s="25"/>
      <c r="I65" s="25"/>
      <c r="J65" s="42"/>
      <c r="K65" s="42"/>
      <c r="L65" s="42"/>
      <c r="M65" s="42"/>
      <c r="N65" s="42"/>
    </row>
    <row r="66" spans="2:14" x14ac:dyDescent="0.25">
      <c r="B66" s="15"/>
      <c r="C66" s="80" t="s">
        <v>59</v>
      </c>
      <c r="D66" s="15"/>
      <c r="E66" s="55"/>
      <c r="F66" s="25"/>
      <c r="G66" s="42"/>
      <c r="H66" s="25"/>
      <c r="I66" s="25"/>
      <c r="J66" s="42">
        <v>5</v>
      </c>
      <c r="K66" s="42"/>
      <c r="L66" s="42"/>
      <c r="M66" s="42"/>
      <c r="N66" s="42"/>
    </row>
    <row r="67" spans="2:14" x14ac:dyDescent="0.25">
      <c r="B67" s="15"/>
      <c r="C67" s="80" t="s">
        <v>57</v>
      </c>
      <c r="D67" s="15"/>
      <c r="E67" s="55"/>
      <c r="F67" s="25"/>
      <c r="G67" s="42"/>
      <c r="H67" s="25"/>
      <c r="I67" s="25"/>
      <c r="J67" s="42">
        <v>2028</v>
      </c>
      <c r="K67" s="42"/>
      <c r="L67" s="42"/>
      <c r="M67" s="42"/>
      <c r="N67" s="42"/>
    </row>
    <row r="68" spans="2:14" x14ac:dyDescent="0.25">
      <c r="B68" s="15"/>
      <c r="C68" s="80" t="s">
        <v>58</v>
      </c>
      <c r="D68" s="15"/>
      <c r="E68" s="55"/>
      <c r="F68" s="25"/>
      <c r="G68" s="42"/>
      <c r="H68" s="25"/>
      <c r="I68" s="25"/>
      <c r="J68" s="42">
        <f>J67-2025</f>
        <v>3</v>
      </c>
      <c r="K68" s="42"/>
      <c r="L68" s="42"/>
      <c r="M68" s="42"/>
      <c r="N68" s="42"/>
    </row>
    <row r="69" spans="2:14" x14ac:dyDescent="0.25">
      <c r="B69" s="15"/>
      <c r="C69" s="80" t="s">
        <v>60</v>
      </c>
      <c r="D69" s="15"/>
      <c r="E69" s="55"/>
      <c r="F69" s="25"/>
      <c r="G69" s="42"/>
      <c r="H69" s="25"/>
      <c r="I69" s="25"/>
      <c r="J69" s="42">
        <v>8</v>
      </c>
      <c r="K69" s="42"/>
      <c r="L69" s="42"/>
      <c r="M69" s="42"/>
      <c r="N69" s="42"/>
    </row>
    <row r="70" spans="2:14" x14ac:dyDescent="0.25">
      <c r="B70" s="15"/>
      <c r="C70" s="80" t="s">
        <v>66</v>
      </c>
      <c r="D70" s="15"/>
      <c r="E70" s="55"/>
      <c r="F70" s="25"/>
      <c r="G70" s="42"/>
      <c r="H70" s="25"/>
      <c r="I70" s="25"/>
      <c r="J70" s="42">
        <f>J69*J66</f>
        <v>40</v>
      </c>
      <c r="K70" s="42">
        <f t="shared" ref="K70" si="34">K69*K66</f>
        <v>0</v>
      </c>
      <c r="L70" s="42">
        <f t="shared" ref="L70" si="35">L69*L66</f>
        <v>0</v>
      </c>
      <c r="M70" s="42">
        <f t="shared" ref="M70" si="36">M69*M66</f>
        <v>0</v>
      </c>
      <c r="N70" s="42">
        <f t="shared" ref="N70" si="37">N69*N66</f>
        <v>0</v>
      </c>
    </row>
    <row r="71" spans="2:14" x14ac:dyDescent="0.25">
      <c r="B71" s="67">
        <v>5.2</v>
      </c>
      <c r="C71" s="68" t="s">
        <v>44</v>
      </c>
      <c r="D71" s="58"/>
      <c r="E71" s="71">
        <v>10</v>
      </c>
      <c r="F71" s="69"/>
      <c r="G71" s="69"/>
      <c r="H71" s="69"/>
      <c r="I71" s="69"/>
      <c r="J71" s="69"/>
      <c r="K71" s="70"/>
      <c r="L71" s="70"/>
      <c r="M71" s="70"/>
      <c r="N71" s="70"/>
    </row>
    <row r="72" spans="2:14" ht="17.45" customHeight="1" x14ac:dyDescent="0.25">
      <c r="B72" s="27"/>
      <c r="C72" s="30" t="s">
        <v>23</v>
      </c>
      <c r="D72" s="31">
        <f>D6+D17+D24+D29+D38</f>
        <v>100</v>
      </c>
      <c r="E72" s="31">
        <f>E6+E17+E24+E29+E38</f>
        <v>100</v>
      </c>
      <c r="F72" s="32"/>
      <c r="G72" s="32"/>
      <c r="H72" s="32"/>
      <c r="I72" s="32"/>
      <c r="J72" s="31" t="e">
        <f t="shared" ref="J72:N72" si="38">J6+J17+J24+J29+J38</f>
        <v>#DIV/0!</v>
      </c>
      <c r="K72" s="31" t="e">
        <f t="shared" si="38"/>
        <v>#DIV/0!</v>
      </c>
      <c r="L72" s="31" t="e">
        <f t="shared" si="38"/>
        <v>#DIV/0!</v>
      </c>
      <c r="M72" s="31" t="e">
        <f t="shared" si="38"/>
        <v>#DIV/0!</v>
      </c>
      <c r="N72" s="31" t="e">
        <f t="shared" si="38"/>
        <v>#DIV/0!</v>
      </c>
    </row>
    <row r="73" spans="2:14" ht="17.45" customHeight="1" x14ac:dyDescent="0.25">
      <c r="D73"/>
      <c r="E73"/>
      <c r="F73"/>
      <c r="G73"/>
      <c r="H73"/>
      <c r="I73"/>
    </row>
    <row r="74" spans="2:14" ht="17.45" customHeight="1" x14ac:dyDescent="0.25">
      <c r="D74"/>
      <c r="E74"/>
      <c r="F74"/>
      <c r="G74"/>
      <c r="H74"/>
      <c r="I74"/>
    </row>
    <row r="75" spans="2:14" ht="17.45" customHeight="1" x14ac:dyDescent="0.25">
      <c r="D75"/>
      <c r="E75"/>
      <c r="F75"/>
      <c r="G75"/>
      <c r="H75"/>
      <c r="I75"/>
    </row>
    <row r="76" spans="2:14" x14ac:dyDescent="0.25">
      <c r="D76"/>
      <c r="E76"/>
      <c r="F76"/>
      <c r="G76"/>
      <c r="H76"/>
      <c r="I76"/>
    </row>
    <row r="77" spans="2:14" x14ac:dyDescent="0.25">
      <c r="D77"/>
      <c r="E77"/>
      <c r="F77"/>
      <c r="G77"/>
      <c r="H77"/>
      <c r="I77"/>
    </row>
    <row r="78" spans="2:14" x14ac:dyDescent="0.25">
      <c r="D78"/>
      <c r="E78"/>
      <c r="F78"/>
      <c r="G78"/>
      <c r="H78"/>
      <c r="I78"/>
    </row>
    <row r="79" spans="2:14" x14ac:dyDescent="0.25">
      <c r="D79"/>
      <c r="E79"/>
      <c r="F79"/>
      <c r="G79"/>
      <c r="H79"/>
      <c r="I79"/>
    </row>
    <row r="80" spans="2:14" x14ac:dyDescent="0.25">
      <c r="D80"/>
      <c r="E80"/>
      <c r="F80"/>
      <c r="G80"/>
      <c r="H80"/>
      <c r="I80"/>
    </row>
    <row r="115" spans="2:16" x14ac:dyDescent="0.25">
      <c r="C115" s="2" t="s">
        <v>12</v>
      </c>
      <c r="D115" s="1"/>
      <c r="E115" s="1"/>
      <c r="F115" s="1"/>
      <c r="G115" s="1"/>
      <c r="H115" s="1"/>
      <c r="I115" s="1"/>
    </row>
    <row r="116" spans="2:16" x14ac:dyDescent="0.25">
      <c r="C116" s="2" t="s">
        <v>13</v>
      </c>
      <c r="D116" s="1"/>
      <c r="E116" s="1"/>
      <c r="F116" s="1"/>
      <c r="G116" s="1"/>
      <c r="H116" s="1"/>
      <c r="I116" s="1"/>
    </row>
    <row r="117" spans="2:16" x14ac:dyDescent="0.25">
      <c r="B117" s="6">
        <v>1</v>
      </c>
      <c r="C117" t="s">
        <v>14</v>
      </c>
    </row>
    <row r="118" spans="2:16" x14ac:dyDescent="0.25">
      <c r="B118" s="6">
        <v>2</v>
      </c>
      <c r="C118" t="s">
        <v>15</v>
      </c>
    </row>
    <row r="119" spans="2:16" x14ac:dyDescent="0.25">
      <c r="B119" s="6">
        <v>3</v>
      </c>
      <c r="C119" t="s">
        <v>16</v>
      </c>
    </row>
    <row r="120" spans="2:16" x14ac:dyDescent="0.25">
      <c r="B120" s="6">
        <v>4</v>
      </c>
      <c r="C120" t="s">
        <v>17</v>
      </c>
    </row>
    <row r="121" spans="2:16" x14ac:dyDescent="0.25">
      <c r="B121" s="6">
        <v>5</v>
      </c>
      <c r="C121" t="s">
        <v>18</v>
      </c>
    </row>
    <row r="122" spans="2:16" x14ac:dyDescent="0.25">
      <c r="B122" s="6">
        <v>6</v>
      </c>
      <c r="C122" t="s">
        <v>19</v>
      </c>
    </row>
    <row r="123" spans="2:16" s="6" customFormat="1" x14ac:dyDescent="0.25">
      <c r="B123" s="6">
        <v>7</v>
      </c>
      <c r="C123" t="s">
        <v>20</v>
      </c>
      <c r="J123"/>
      <c r="K123"/>
      <c r="L123"/>
      <c r="M123"/>
      <c r="N123"/>
      <c r="O123"/>
      <c r="P123"/>
    </row>
    <row r="124" spans="2:16" s="6" customFormat="1" x14ac:dyDescent="0.25">
      <c r="B124" s="6">
        <v>8</v>
      </c>
      <c r="C124" t="s">
        <v>21</v>
      </c>
      <c r="J124"/>
      <c r="K124"/>
      <c r="L124"/>
      <c r="M124"/>
      <c r="N124"/>
      <c r="O124"/>
      <c r="P124"/>
    </row>
  </sheetData>
  <mergeCells count="1">
    <mergeCell ref="C2:N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Output Sheet</vt:lpstr>
      <vt:lpstr>Final Output Sheet - 2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verdan</dc:creator>
  <cp:lastModifiedBy>FIPI</cp:lastModifiedBy>
  <cp:lastPrinted>2021-10-11T05:58:27Z</cp:lastPrinted>
  <dcterms:created xsi:type="dcterms:W3CDTF">2016-02-08T05:21:20Z</dcterms:created>
  <dcterms:modified xsi:type="dcterms:W3CDTF">2025-09-16T11:14:49Z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c986d86c-1453-4cc0-80f3-b1c555e69398</vt:lpwstr>
  </property>
</Properties>
</file>