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PI_final\fipi-awards-portal\public\templates\"/>
    </mc:Choice>
  </mc:AlternateContent>
  <xr:revisionPtr revIDLastSave="0" documentId="8_{BBBFBD26-6B8A-4BF5-B889-FB8A6A4DC0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ummary" sheetId="2" r:id="rId2"/>
    <sheet name="Sheet2" sheetId="3" r:id="rId3"/>
  </sheets>
  <definedNames>
    <definedName name="_xlnm.Print_Area" localSheetId="0">Sheet1!$B$1:$I$58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5" i="1" l="1"/>
  <c r="I55" i="1"/>
  <c r="G55" i="1"/>
  <c r="H44" i="1"/>
  <c r="I44" i="1"/>
  <c r="G44" i="1"/>
  <c r="H41" i="1"/>
  <c r="I41" i="1"/>
  <c r="G41" i="1"/>
  <c r="G48" i="1"/>
  <c r="E34" i="1"/>
  <c r="F8" i="1"/>
  <c r="H9" i="1" s="1"/>
  <c r="F33" i="1"/>
  <c r="E5" i="1"/>
  <c r="G52" i="1"/>
  <c r="G38" i="1"/>
  <c r="G31" i="1"/>
  <c r="I52" i="1"/>
  <c r="H52" i="1"/>
  <c r="H31" i="1"/>
  <c r="I31" i="1"/>
  <c r="H27" i="1"/>
  <c r="F52" i="1" l="1"/>
  <c r="G49" i="1" s="1"/>
  <c r="F31" i="1"/>
  <c r="F55" i="1"/>
  <c r="I53" i="1" s="1"/>
  <c r="F41" i="1"/>
  <c r="G39" i="1" s="1"/>
  <c r="G32" i="1"/>
  <c r="H32" i="1"/>
  <c r="I32" i="1"/>
  <c r="E17" i="3"/>
  <c r="F17" i="3"/>
  <c r="G17" i="3"/>
  <c r="H17" i="3"/>
  <c r="I17" i="3"/>
  <c r="J17" i="3"/>
  <c r="E16" i="3"/>
  <c r="F16" i="3"/>
  <c r="G16" i="3"/>
  <c r="H16" i="3"/>
  <c r="I16" i="3"/>
  <c r="J16" i="3"/>
  <c r="E2" i="3"/>
  <c r="F2" i="3"/>
  <c r="G2" i="3"/>
  <c r="H2" i="3"/>
  <c r="I2" i="3"/>
  <c r="J2" i="3"/>
  <c r="H2" i="2"/>
  <c r="I2" i="2"/>
  <c r="J2" i="2"/>
  <c r="E17" i="2"/>
  <c r="F17" i="2"/>
  <c r="G17" i="2"/>
  <c r="H17" i="2"/>
  <c r="I17" i="2"/>
  <c r="J17" i="2"/>
  <c r="E16" i="2"/>
  <c r="F16" i="2"/>
  <c r="G16" i="2"/>
  <c r="H16" i="2"/>
  <c r="I16" i="2"/>
  <c r="J16" i="2"/>
  <c r="I49" i="1" l="1"/>
  <c r="H49" i="1"/>
  <c r="I39" i="1"/>
  <c r="H39" i="1"/>
  <c r="H53" i="1"/>
  <c r="G53" i="1"/>
  <c r="H48" i="1"/>
  <c r="I48" i="1"/>
  <c r="F48" i="1" l="1"/>
  <c r="H45" i="1" s="1"/>
  <c r="E14" i="2" s="1"/>
  <c r="G14" i="2" l="1"/>
  <c r="I45" i="1"/>
  <c r="F14" i="2" s="1"/>
  <c r="G45" i="1"/>
  <c r="J14" i="2"/>
  <c r="H14" i="2"/>
  <c r="I14" i="2"/>
  <c r="G27" i="1"/>
  <c r="F24" i="1"/>
  <c r="I27" i="1"/>
  <c r="G25" i="1" l="1"/>
  <c r="I25" i="1"/>
  <c r="D17" i="3"/>
  <c r="C17" i="3"/>
  <c r="B17" i="3"/>
  <c r="A17" i="3"/>
  <c r="D16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B10" i="3"/>
  <c r="A10" i="3"/>
  <c r="C9" i="3"/>
  <c r="B9" i="3"/>
  <c r="A9" i="3"/>
  <c r="C8" i="3"/>
  <c r="B8" i="3"/>
  <c r="A8" i="3"/>
  <c r="B7" i="3"/>
  <c r="A7" i="3"/>
  <c r="B6" i="3"/>
  <c r="A6" i="3"/>
  <c r="C5" i="3"/>
  <c r="B5" i="3"/>
  <c r="A5" i="3"/>
  <c r="B4" i="3"/>
  <c r="A4" i="3"/>
  <c r="B3" i="3"/>
  <c r="A3" i="3"/>
  <c r="D2" i="3"/>
  <c r="C2" i="3"/>
  <c r="B2" i="3"/>
  <c r="A2" i="3"/>
  <c r="A1" i="3"/>
  <c r="H25" i="1" l="1"/>
  <c r="B7" i="2"/>
  <c r="B8" i="2"/>
  <c r="C8" i="2"/>
  <c r="B9" i="2"/>
  <c r="C9" i="2"/>
  <c r="B10" i="2"/>
  <c r="B11" i="2"/>
  <c r="C11" i="2"/>
  <c r="B12" i="2"/>
  <c r="C12" i="2"/>
  <c r="B13" i="2"/>
  <c r="C13" i="2"/>
  <c r="B14" i="2"/>
  <c r="C14" i="2"/>
  <c r="B15" i="2"/>
  <c r="C15" i="2"/>
  <c r="B16" i="2"/>
  <c r="C16" i="2"/>
  <c r="D16" i="2"/>
  <c r="B17" i="2"/>
  <c r="C17" i="2"/>
  <c r="D17" i="2"/>
  <c r="A16" i="2"/>
  <c r="A17" i="2"/>
  <c r="A15" i="2"/>
  <c r="A14" i="2"/>
  <c r="A13" i="2"/>
  <c r="A12" i="2"/>
  <c r="A11" i="2"/>
  <c r="A10" i="2"/>
  <c r="A9" i="2"/>
  <c r="A8" i="2"/>
  <c r="A7" i="2"/>
  <c r="B6" i="2"/>
  <c r="A6" i="2"/>
  <c r="B5" i="2"/>
  <c r="C5" i="2"/>
  <c r="A5" i="2"/>
  <c r="A4" i="2"/>
  <c r="B3" i="2"/>
  <c r="A3" i="2"/>
  <c r="B2" i="2"/>
  <c r="C2" i="2"/>
  <c r="D2" i="2"/>
  <c r="E2" i="2"/>
  <c r="F2" i="2"/>
  <c r="G2" i="2"/>
  <c r="A2" i="2"/>
  <c r="A1" i="2"/>
  <c r="F22" i="1" l="1"/>
  <c r="H7" i="3" l="1"/>
  <c r="H7" i="2"/>
  <c r="G23" i="1"/>
  <c r="I38" i="1"/>
  <c r="F19" i="1"/>
  <c r="F17" i="1"/>
  <c r="F15" i="1"/>
  <c r="F13" i="1"/>
  <c r="I12" i="1" s="1"/>
  <c r="F10" i="1"/>
  <c r="G11" i="1" s="1"/>
  <c r="G7" i="1"/>
  <c r="I23" i="1"/>
  <c r="H38" i="1"/>
  <c r="H23" i="1"/>
  <c r="I11" i="1" l="1"/>
  <c r="H11" i="1"/>
  <c r="G16" i="1"/>
  <c r="I16" i="1"/>
  <c r="H16" i="1"/>
  <c r="I18" i="1"/>
  <c r="H18" i="1"/>
  <c r="H20" i="1"/>
  <c r="I20" i="1"/>
  <c r="H5" i="2"/>
  <c r="H12" i="1"/>
  <c r="E5" i="2" s="1"/>
  <c r="G12" i="1"/>
  <c r="I7" i="2"/>
  <c r="I7" i="3"/>
  <c r="I7" i="1"/>
  <c r="I5" i="2"/>
  <c r="I21" i="1"/>
  <c r="F38" i="1"/>
  <c r="J5" i="2"/>
  <c r="I9" i="1"/>
  <c r="H7" i="1"/>
  <c r="F5" i="2"/>
  <c r="H21" i="1"/>
  <c r="H5" i="1" l="1"/>
  <c r="H4" i="2"/>
  <c r="I5" i="1"/>
  <c r="G36" i="1"/>
  <c r="G7" i="2"/>
  <c r="G7" i="3"/>
  <c r="F7" i="3"/>
  <c r="F7" i="2"/>
  <c r="J7" i="3"/>
  <c r="J7" i="2"/>
  <c r="E7" i="2"/>
  <c r="E7" i="3"/>
  <c r="G5" i="3"/>
  <c r="G5" i="2"/>
  <c r="H6" i="2"/>
  <c r="I6" i="2"/>
  <c r="H36" i="1"/>
  <c r="F5" i="3"/>
  <c r="H5" i="3"/>
  <c r="I5" i="3"/>
  <c r="J6" i="3"/>
  <c r="E5" i="3"/>
  <c r="J5" i="3"/>
  <c r="H14" i="1"/>
  <c r="E6" i="2" s="1"/>
  <c r="J6" i="2"/>
  <c r="I36" i="1"/>
  <c r="G6" i="2"/>
  <c r="I14" i="1"/>
  <c r="F6" i="2" s="1"/>
  <c r="G11" i="2" l="1"/>
  <c r="J11" i="2"/>
  <c r="I11" i="2"/>
  <c r="F11" i="2"/>
  <c r="H11" i="2"/>
  <c r="H3" i="3"/>
  <c r="G4" i="2"/>
  <c r="G3" i="3"/>
  <c r="J4" i="2"/>
  <c r="F4" i="2"/>
  <c r="I4" i="1"/>
  <c r="F3" i="3" s="1"/>
  <c r="E4" i="2"/>
  <c r="H4" i="1"/>
  <c r="E3" i="3" s="1"/>
  <c r="I4" i="2"/>
  <c r="E11" i="3"/>
  <c r="E11" i="2"/>
  <c r="G9" i="2"/>
  <c r="G9" i="3"/>
  <c r="E9" i="2"/>
  <c r="E9" i="3"/>
  <c r="I9" i="2"/>
  <c r="I9" i="3"/>
  <c r="F9" i="2"/>
  <c r="F9" i="3"/>
  <c r="J9" i="2"/>
  <c r="J9" i="3"/>
  <c r="H9" i="2"/>
  <c r="H9" i="3"/>
  <c r="G11" i="3"/>
  <c r="H4" i="3"/>
  <c r="E6" i="3"/>
  <c r="H11" i="3"/>
  <c r="F6" i="3"/>
  <c r="I11" i="3"/>
  <c r="J4" i="3"/>
  <c r="H6" i="3"/>
  <c r="F4" i="3"/>
  <c r="G6" i="3"/>
  <c r="D9" i="3"/>
  <c r="D9" i="2"/>
  <c r="I4" i="3"/>
  <c r="F11" i="3"/>
  <c r="E4" i="3"/>
  <c r="J11" i="3"/>
  <c r="G4" i="3"/>
  <c r="I6" i="3"/>
  <c r="H3" i="2" l="1"/>
  <c r="I3" i="3"/>
  <c r="I3" i="2"/>
  <c r="J3" i="3"/>
  <c r="J3" i="2"/>
  <c r="G3" i="2"/>
  <c r="F3" i="2"/>
  <c r="E3" i="2"/>
  <c r="I12" i="2" l="1"/>
  <c r="H12" i="2"/>
  <c r="J12" i="2"/>
  <c r="E12" i="2"/>
  <c r="G12" i="2"/>
  <c r="F12" i="2"/>
  <c r="F12" i="3" l="1"/>
  <c r="J12" i="3"/>
  <c r="G12" i="3"/>
  <c r="H12" i="3"/>
  <c r="E12" i="3"/>
  <c r="I12" i="3"/>
  <c r="G21" i="1"/>
  <c r="G15" i="3" l="1"/>
  <c r="G15" i="2"/>
  <c r="E15" i="3"/>
  <c r="E15" i="2"/>
  <c r="F15" i="3"/>
  <c r="F15" i="2"/>
  <c r="J15" i="2"/>
  <c r="J15" i="3"/>
  <c r="H15" i="2"/>
  <c r="H15" i="3"/>
  <c r="I15" i="2"/>
  <c r="I15" i="3"/>
  <c r="D11" i="3"/>
  <c r="D11" i="2"/>
  <c r="D7" i="3"/>
  <c r="D7" i="2"/>
  <c r="E21" i="1"/>
  <c r="E14" i="1"/>
  <c r="C7" i="3" l="1"/>
  <c r="C7" i="2"/>
  <c r="D15" i="3"/>
  <c r="D15" i="2"/>
  <c r="C4" i="3"/>
  <c r="C4" i="2"/>
  <c r="C6" i="3"/>
  <c r="C6" i="2"/>
  <c r="G20" i="1"/>
  <c r="G9" i="1"/>
  <c r="G5" i="1" s="1"/>
  <c r="G18" i="1"/>
  <c r="F44" i="1"/>
  <c r="D5" i="3" l="1"/>
  <c r="D5" i="2"/>
  <c r="H42" i="1"/>
  <c r="H34" i="1" s="1"/>
  <c r="I42" i="1"/>
  <c r="I34" i="1" s="1"/>
  <c r="G14" i="1"/>
  <c r="G28" i="1"/>
  <c r="E4" i="1"/>
  <c r="E58" i="1" s="1"/>
  <c r="G13" i="2" l="1"/>
  <c r="F13" i="2"/>
  <c r="J13" i="2"/>
  <c r="E13" i="2"/>
  <c r="G4" i="1"/>
  <c r="H10" i="3"/>
  <c r="H13" i="2"/>
  <c r="I10" i="2"/>
  <c r="I13" i="2"/>
  <c r="H10" i="2"/>
  <c r="I10" i="3"/>
  <c r="D4" i="3"/>
  <c r="D4" i="2"/>
  <c r="I13" i="3"/>
  <c r="G13" i="3"/>
  <c r="C10" i="3"/>
  <c r="C10" i="2"/>
  <c r="C3" i="3"/>
  <c r="C3" i="2"/>
  <c r="D6" i="3"/>
  <c r="D6" i="2"/>
  <c r="H13" i="3"/>
  <c r="E13" i="3"/>
  <c r="D12" i="3"/>
  <c r="D12" i="2"/>
  <c r="F13" i="3"/>
  <c r="J13" i="3"/>
  <c r="H28" i="1"/>
  <c r="I28" i="1"/>
  <c r="G42" i="1"/>
  <c r="G34" i="1" s="1"/>
  <c r="I58" i="1" l="1"/>
  <c r="H58" i="1"/>
  <c r="G58" i="1"/>
  <c r="I18" i="3"/>
  <c r="I8" i="2"/>
  <c r="I8" i="3"/>
  <c r="G8" i="3"/>
  <c r="G8" i="2"/>
  <c r="H18" i="3"/>
  <c r="H8" i="2"/>
  <c r="H8" i="3"/>
  <c r="F8" i="2"/>
  <c r="F8" i="3"/>
  <c r="J8" i="3"/>
  <c r="J8" i="2"/>
  <c r="E8" i="3"/>
  <c r="E8" i="2"/>
  <c r="D13" i="3"/>
  <c r="D13" i="2"/>
  <c r="G14" i="3"/>
  <c r="F14" i="3"/>
  <c r="D3" i="3"/>
  <c r="D3" i="2"/>
  <c r="I14" i="3"/>
  <c r="J14" i="3"/>
  <c r="C18" i="3"/>
  <c r="C18" i="2"/>
  <c r="H14" i="3"/>
  <c r="E14" i="3"/>
  <c r="I18" i="2" l="1"/>
  <c r="H18" i="2"/>
  <c r="E10" i="3"/>
  <c r="E10" i="2"/>
  <c r="G10" i="3"/>
  <c r="G10" i="2"/>
  <c r="J18" i="2"/>
  <c r="J10" i="3"/>
  <c r="J10" i="2"/>
  <c r="F18" i="2"/>
  <c r="F10" i="3"/>
  <c r="F10" i="2"/>
  <c r="D14" i="3"/>
  <c r="D14" i="2"/>
  <c r="D8" i="3"/>
  <c r="D8" i="2"/>
  <c r="J18" i="3" l="1"/>
  <c r="F18" i="3"/>
  <c r="E18" i="2"/>
  <c r="E18" i="3"/>
  <c r="G18" i="2"/>
  <c r="G18" i="3"/>
  <c r="D10" i="3"/>
  <c r="D10" i="2"/>
  <c r="D18" i="3" l="1"/>
  <c r="D18" i="2"/>
</calcChain>
</file>

<file path=xl/sharedStrings.xml><?xml version="1.0" encoding="utf-8"?>
<sst xmlns="http://schemas.openxmlformats.org/spreadsheetml/2006/main" count="139" uniqueCount="54">
  <si>
    <t>Criteria</t>
  </si>
  <si>
    <t>Unit</t>
  </si>
  <si>
    <t>%</t>
  </si>
  <si>
    <t>write-up</t>
  </si>
  <si>
    <t>Performance</t>
  </si>
  <si>
    <t>Score</t>
  </si>
  <si>
    <t>No.</t>
  </si>
  <si>
    <t>Learning &amp; Development</t>
  </si>
  <si>
    <t>GM and above</t>
  </si>
  <si>
    <t>Workmen</t>
  </si>
  <si>
    <t>Entry level (within first two years of joining)</t>
  </si>
  <si>
    <t>Senior Management</t>
  </si>
  <si>
    <t>Skill Development Training</t>
  </si>
  <si>
    <t>Functional/On-job Training</t>
  </si>
  <si>
    <t>Management Training</t>
  </si>
  <si>
    <t>%age of employees who are under 40 years</t>
  </si>
  <si>
    <t>No. of female employees</t>
  </si>
  <si>
    <t>No. of training days (excluding HSE) per employee for each of the following</t>
  </si>
  <si>
    <t>Max Marks</t>
  </si>
  <si>
    <t xml:space="preserve">Increase </t>
  </si>
  <si>
    <t>Avg. no. of training/learning days per employee (total training days/no. of employees at the mentioned level) in 2024-25</t>
  </si>
  <si>
    <t>Total no. of positions filled during  the year through hiring</t>
  </si>
  <si>
    <t xml:space="preserve">Total no. of employees </t>
  </si>
  <si>
    <t xml:space="preserve">% Female employees </t>
  </si>
  <si>
    <t xml:space="preserve">HSE training days per employee </t>
  </si>
  <si>
    <t>Employee attrition rate (other than retirement)</t>
  </si>
  <si>
    <t>Diverse workforce (as on 31st March)</t>
  </si>
  <si>
    <t xml:space="preserve">No. of Employees under 40 years  </t>
  </si>
  <si>
    <t>% employees having higher qualification (post graduates &amp; above)</t>
  </si>
  <si>
    <t>No. of Employees having  higher qualification (post graduates &amp; above)</t>
  </si>
  <si>
    <t>No. of differently-abled employees duirng assessment year</t>
  </si>
  <si>
    <t>No. of differently-abled employees duirng previous year</t>
  </si>
  <si>
    <t>% Growth in differently-abled employement (as on 31st March)</t>
  </si>
  <si>
    <t>% female employees</t>
  </si>
  <si>
    <t>Max/Min</t>
  </si>
  <si>
    <t>Total no. of training days imparted to such employees/no. of such employees at the mentioned level</t>
  </si>
  <si>
    <t>Executive (up to E-6 level in PSU or equivalent)</t>
  </si>
  <si>
    <t>Executives (up to E-6 level in PSU or equivalent)</t>
  </si>
  <si>
    <t>Total vacancies identified for recruitment to be done during the year</t>
  </si>
  <si>
    <t>Avg. no. of days from when the job requisition was received until the offer was accepted by the candidate</t>
  </si>
  <si>
    <t xml:space="preserve">Recruitement Cycle Completion </t>
  </si>
  <si>
    <t xml:space="preserve">Percentage young employees </t>
  </si>
  <si>
    <t>No. of Female employees 5 Years Ago</t>
  </si>
  <si>
    <t>Grievance Redressal Mechanism (Does the company provide a channel through which employees can report suspected grievances, and does the channel allow for confidential and/or anonymous reporting - Yes/No. If yes, provide details in bullet points - Within 300 words)</t>
  </si>
  <si>
    <t>Recognition &amp; Award Programmes for Employees (Details in bullet points of awards/recognitions programmes active within the organization for employees in the year 2024-25 : Within 300 words)</t>
  </si>
  <si>
    <t>% Recruitment  (full-time ; regular employees)</t>
  </si>
  <si>
    <t>Progress in Retaining Female Workforce</t>
  </si>
  <si>
    <t>No. of undergone PME in current year</t>
  </si>
  <si>
    <t>No. of employees who were to undergo PME as per company policy during the year</t>
  </si>
  <si>
    <t>1.5.1</t>
  </si>
  <si>
    <t>1.5.2</t>
  </si>
  <si>
    <t>1.5.3</t>
  </si>
  <si>
    <t>-</t>
  </si>
  <si>
    <t>Preventive Medical Examination (PME)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</si>
</sst>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rebuchet MS"/>
      <family val="2"/>
    </font>
    <font>
      <i/>
      <sz val="11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6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left"/>
    </xf>
    <xf numFmtId="1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3" borderId="1" xfId="0" applyFill="1" applyBorder="1" applyAlignment="1">
      <alignment horizontal="justify"/>
    </xf>
    <xf numFmtId="0" fontId="3" fillId="0" borderId="0" xfId="0" applyFont="1"/>
    <xf numFmtId="2" fontId="0" fillId="4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wrapText="1"/>
    </xf>
    <xf numFmtId="2" fontId="2" fillId="6" borderId="1" xfId="0" applyNumberFormat="1" applyFont="1" applyFill="1" applyBorder="1" applyAlignment="1">
      <alignment horizontal="right"/>
    </xf>
    <xf numFmtId="0" fontId="5" fillId="0" borderId="0" xfId="0" applyFont="1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4" borderId="0" xfId="0" applyFont="1" applyFill="1"/>
    <xf numFmtId="2" fontId="3" fillId="0" borderId="0" xfId="0" applyNumberFormat="1" applyFont="1"/>
    <xf numFmtId="2" fontId="4" fillId="2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4" fillId="0" borderId="0" xfId="0" applyFont="1"/>
    <xf numFmtId="0" fontId="9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justify"/>
    </xf>
    <xf numFmtId="2" fontId="7" fillId="0" borderId="1" xfId="0" applyNumberFormat="1" applyFont="1" applyBorder="1" applyAlignment="1">
      <alignment horizontal="right"/>
    </xf>
    <xf numFmtId="0" fontId="7" fillId="0" borderId="0" xfId="0" applyFont="1"/>
    <xf numFmtId="0" fontId="7" fillId="0" borderId="1" xfId="0" applyFont="1" applyBorder="1" applyAlignment="1">
      <alignment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2" fontId="0" fillId="7" borderId="1" xfId="0" applyNumberFormat="1" applyFill="1" applyBorder="1" applyAlignment="1">
      <alignment horizontal="right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justify" vertical="justify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justify"/>
    </xf>
    <xf numFmtId="0" fontId="4" fillId="4" borderId="1" xfId="0" applyFont="1" applyFill="1" applyBorder="1" applyAlignment="1">
      <alignment horizontal="center"/>
    </xf>
    <xf numFmtId="0" fontId="11" fillId="0" borderId="0" xfId="0" applyFont="1" applyAlignment="1">
      <alignment horizontal="justify" vertic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2" fontId="4" fillId="2" borderId="7" xfId="0" applyNumberFormat="1" applyFont="1" applyFill="1" applyBorder="1" applyAlignment="1">
      <alignment horizontal="center"/>
    </xf>
    <xf numFmtId="2" fontId="4" fillId="3" borderId="7" xfId="0" applyNumberFormat="1" applyFont="1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2" fontId="4" fillId="4" borderId="7" xfId="0" applyNumberFormat="1" applyFon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4" fillId="4" borderId="7" xfId="0" applyNumberFormat="1" applyFon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164" fontId="4" fillId="2" borderId="7" xfId="0" applyNumberFormat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2" fontId="1" fillId="0" borderId="9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0" fontId="12" fillId="0" borderId="0" xfId="0" applyFont="1" applyAlignment="1">
      <alignment horizontal="justify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justify" wrapText="1"/>
    </xf>
    <xf numFmtId="0" fontId="0" fillId="0" borderId="0" xfId="0" applyAlignment="1">
      <alignment horizontal="left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CC66"/>
      <color rgb="FFFFCC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zoomScale="85" zoomScaleNormal="85" zoomScaleSheetLayoutView="100" workbookViewId="0">
      <pane ySplit="2" topLeftCell="A3" activePane="bottomLeft" state="frozen"/>
      <selection pane="bottomLeft" activeCell="K5" sqref="K5"/>
    </sheetView>
  </sheetViews>
  <sheetFormatPr defaultRowHeight="14.4" x14ac:dyDescent="0.3"/>
  <cols>
    <col min="1" max="1" width="9.109375" style="1"/>
    <col min="2" max="2" width="82.6640625" customWidth="1"/>
    <col min="3" max="3" width="10.33203125" customWidth="1"/>
    <col min="4" max="4" width="14.109375" style="1" customWidth="1"/>
    <col min="5" max="5" width="11.6640625" style="1" bestFit="1" customWidth="1"/>
    <col min="6" max="6" width="11.33203125" style="1" customWidth="1"/>
    <col min="7" max="9" width="11.33203125" style="44" customWidth="1"/>
    <col min="10" max="10" width="9.109375" style="19"/>
    <col min="11" max="11" width="109.88671875" customWidth="1"/>
  </cols>
  <sheetData>
    <row r="1" spans="1:11" ht="36.75" customHeight="1" x14ac:dyDescent="0.3">
      <c r="B1" s="92"/>
      <c r="C1" s="92"/>
      <c r="D1" s="92"/>
      <c r="E1" s="92"/>
      <c r="F1" s="92"/>
      <c r="G1" s="92"/>
      <c r="H1" s="92"/>
      <c r="I1" s="92"/>
    </row>
    <row r="2" spans="1:11" ht="15" thickBot="1" x14ac:dyDescent="0.35"/>
    <row r="3" spans="1:11" ht="15.6" x14ac:dyDescent="0.3">
      <c r="A3" s="68"/>
      <c r="B3" s="69" t="s">
        <v>0</v>
      </c>
      <c r="C3" s="69" t="s">
        <v>1</v>
      </c>
      <c r="D3" s="69"/>
      <c r="E3" s="69" t="s">
        <v>18</v>
      </c>
      <c r="F3" s="69" t="s">
        <v>34</v>
      </c>
      <c r="G3" s="70"/>
      <c r="H3" s="70"/>
      <c r="I3" s="71"/>
    </row>
    <row r="4" spans="1:11" x14ac:dyDescent="0.3">
      <c r="A4" s="95">
        <v>1</v>
      </c>
      <c r="B4" s="6" t="s">
        <v>7</v>
      </c>
      <c r="C4" s="5" t="s">
        <v>6</v>
      </c>
      <c r="D4" s="5" t="s">
        <v>5</v>
      </c>
      <c r="E4" s="5">
        <f>+E5+E12+E14</f>
        <v>35</v>
      </c>
      <c r="F4" s="5"/>
      <c r="G4" s="37" t="e">
        <f t="shared" ref="G4" si="0">+G5+G12+G14</f>
        <v>#DIV/0!</v>
      </c>
      <c r="H4" s="37" t="e">
        <f>+H5+H12+H14</f>
        <v>#DIV/0!</v>
      </c>
      <c r="I4" s="73" t="e">
        <f>+I5+I12+I14</f>
        <v>#DIV/0!</v>
      </c>
      <c r="K4" s="89"/>
    </row>
    <row r="5" spans="1:11" ht="28.8" x14ac:dyDescent="0.3">
      <c r="A5" s="95"/>
      <c r="B5" s="18" t="s">
        <v>35</v>
      </c>
      <c r="C5" s="8" t="s">
        <v>6</v>
      </c>
      <c r="D5" s="8" t="s">
        <v>5</v>
      </c>
      <c r="E5" s="8">
        <f>+E7+E9+E11</f>
        <v>15</v>
      </c>
      <c r="F5" s="8"/>
      <c r="G5" s="38" t="e">
        <f>+G7+G9+G11</f>
        <v>#DIV/0!</v>
      </c>
      <c r="H5" s="38" t="e">
        <f t="shared" ref="H5:I5" si="1">+H7+H9+H11</f>
        <v>#DIV/0!</v>
      </c>
      <c r="I5" s="74" t="e">
        <f t="shared" si="1"/>
        <v>#DIV/0!</v>
      </c>
    </row>
    <row r="6" spans="1:11" s="12" customFormat="1" x14ac:dyDescent="0.3">
      <c r="A6" s="100">
        <v>1.1000000000000001</v>
      </c>
      <c r="B6" s="94" t="s">
        <v>8</v>
      </c>
      <c r="C6" s="90" t="s">
        <v>6</v>
      </c>
      <c r="D6" s="10" t="s">
        <v>4</v>
      </c>
      <c r="E6" s="10"/>
      <c r="F6" s="20"/>
      <c r="G6" s="39"/>
      <c r="H6" s="39"/>
      <c r="I6" s="76"/>
      <c r="J6" s="35"/>
      <c r="K6" s="96"/>
    </row>
    <row r="7" spans="1:11" x14ac:dyDescent="0.3">
      <c r="A7" s="100"/>
      <c r="B7" s="94"/>
      <c r="C7" s="90"/>
      <c r="D7" s="3" t="s">
        <v>5</v>
      </c>
      <c r="E7" s="3">
        <v>5</v>
      </c>
      <c r="F7" s="14"/>
      <c r="G7" s="39" t="e">
        <f>MAX(0,$E7*G6/$F6)</f>
        <v>#DIV/0!</v>
      </c>
      <c r="H7" s="39" t="e">
        <f t="shared" ref="H7" si="2">MAX(0,$E7*H6/$F6)</f>
        <v>#DIV/0!</v>
      </c>
      <c r="I7" s="76" t="e">
        <f t="shared" ref="I7" si="3">MAX(0,$E7*I6/$F6)</f>
        <v>#DIV/0!</v>
      </c>
      <c r="K7" s="96"/>
    </row>
    <row r="8" spans="1:11" x14ac:dyDescent="0.3">
      <c r="A8" s="95">
        <v>1.2</v>
      </c>
      <c r="B8" s="93" t="s">
        <v>36</v>
      </c>
      <c r="C8" s="90" t="s">
        <v>6</v>
      </c>
      <c r="D8" s="10" t="s">
        <v>4</v>
      </c>
      <c r="E8" s="3"/>
      <c r="F8" s="20">
        <f>MAX(G8:I8)</f>
        <v>0</v>
      </c>
      <c r="G8" s="39"/>
      <c r="H8" s="39"/>
      <c r="I8" s="76"/>
      <c r="K8" s="97"/>
    </row>
    <row r="9" spans="1:11" x14ac:dyDescent="0.3">
      <c r="A9" s="95"/>
      <c r="B9" s="93"/>
      <c r="C9" s="90"/>
      <c r="D9" s="3" t="s">
        <v>5</v>
      </c>
      <c r="E9" s="3">
        <v>5</v>
      </c>
      <c r="F9" s="14"/>
      <c r="G9" s="39" t="e">
        <f>MAX(0,$E9*G8/$F8)</f>
        <v>#DIV/0!</v>
      </c>
      <c r="H9" s="39" t="e">
        <f t="shared" ref="H9" si="4">MAX(0,$E9*H8/$F8)</f>
        <v>#DIV/0!</v>
      </c>
      <c r="I9" s="76" t="e">
        <f>MAX(0,$E9*I8/$F8)</f>
        <v>#DIV/0!</v>
      </c>
      <c r="K9" s="97"/>
    </row>
    <row r="10" spans="1:11" x14ac:dyDescent="0.3">
      <c r="A10" s="95">
        <v>1.3</v>
      </c>
      <c r="B10" s="93" t="s">
        <v>9</v>
      </c>
      <c r="C10" s="90" t="s">
        <v>6</v>
      </c>
      <c r="D10" s="10" t="s">
        <v>4</v>
      </c>
      <c r="E10" s="3"/>
      <c r="F10" s="20">
        <f>MAX(G10:I10)</f>
        <v>0</v>
      </c>
      <c r="G10" s="39"/>
      <c r="H10" s="39"/>
      <c r="I10" s="76"/>
      <c r="K10" s="97"/>
    </row>
    <row r="11" spans="1:11" x14ac:dyDescent="0.3">
      <c r="A11" s="95"/>
      <c r="B11" s="93"/>
      <c r="C11" s="90"/>
      <c r="D11" s="3" t="s">
        <v>5</v>
      </c>
      <c r="E11" s="3">
        <v>5</v>
      </c>
      <c r="F11" s="14"/>
      <c r="G11" s="39" t="e">
        <f>MAX(0,$E11*G10/$F10)</f>
        <v>#DIV/0!</v>
      </c>
      <c r="H11" s="39" t="e">
        <f t="shared" ref="H11" si="5">MAX(0,$E11*H10/$F10)</f>
        <v>#DIV/0!</v>
      </c>
      <c r="I11" s="76" t="e">
        <f t="shared" ref="I11" si="6">MAX(0,$E11*I10/$F10)</f>
        <v>#DIV/0!</v>
      </c>
      <c r="K11" s="97"/>
    </row>
    <row r="12" spans="1:11" x14ac:dyDescent="0.3">
      <c r="A12" s="95">
        <v>1.4</v>
      </c>
      <c r="B12" s="9" t="s">
        <v>24</v>
      </c>
      <c r="C12" s="8" t="s">
        <v>6</v>
      </c>
      <c r="D12" s="8" t="s">
        <v>5</v>
      </c>
      <c r="E12" s="8">
        <v>5</v>
      </c>
      <c r="F12" s="21"/>
      <c r="G12" s="21" t="e">
        <f>MAX(0,$E12*G13/$F13)</f>
        <v>#DIV/0!</v>
      </c>
      <c r="H12" s="21" t="e">
        <f>MAX(0,$E12*H13/$F13)</f>
        <v>#DIV/0!</v>
      </c>
      <c r="I12" s="77" t="e">
        <f t="shared" ref="I12" si="7">MAX(0,$E12*I13/$F13)</f>
        <v>#DIV/0!</v>
      </c>
      <c r="K12" s="97"/>
    </row>
    <row r="13" spans="1:11" s="12" customFormat="1" x14ac:dyDescent="0.3">
      <c r="A13" s="95"/>
      <c r="B13" s="11"/>
      <c r="C13" s="10" t="s">
        <v>6</v>
      </c>
      <c r="D13" s="10" t="s">
        <v>4</v>
      </c>
      <c r="E13" s="10"/>
      <c r="F13" s="20">
        <f>MAX(G13:I13)</f>
        <v>0</v>
      </c>
      <c r="G13" s="39"/>
      <c r="H13" s="39"/>
      <c r="I13" s="76"/>
      <c r="J13" s="35"/>
      <c r="K13" s="97"/>
    </row>
    <row r="14" spans="1:11" x14ac:dyDescent="0.3">
      <c r="A14" s="72">
        <v>1.5</v>
      </c>
      <c r="B14" s="18" t="s">
        <v>17</v>
      </c>
      <c r="C14" s="8" t="s">
        <v>6</v>
      </c>
      <c r="D14" s="8" t="s">
        <v>5</v>
      </c>
      <c r="E14" s="8">
        <f>+E16+E18+E20</f>
        <v>15</v>
      </c>
      <c r="F14" s="21"/>
      <c r="G14" s="38" t="e">
        <f t="shared" ref="G14:H14" si="8">+G16+G18+G20</f>
        <v>#DIV/0!</v>
      </c>
      <c r="H14" s="38" t="e">
        <f t="shared" si="8"/>
        <v>#DIV/0!</v>
      </c>
      <c r="I14" s="74" t="e">
        <f t="shared" ref="I14" si="9">+I16+I18+I20</f>
        <v>#DIV/0!</v>
      </c>
    </row>
    <row r="15" spans="1:11" x14ac:dyDescent="0.3">
      <c r="A15" s="95" t="s">
        <v>49</v>
      </c>
      <c r="B15" s="91" t="s">
        <v>12</v>
      </c>
      <c r="C15" s="90" t="s">
        <v>6</v>
      </c>
      <c r="D15" s="10" t="s">
        <v>4</v>
      </c>
      <c r="E15" s="3"/>
      <c r="F15" s="20">
        <f>MAX(G15:I15)</f>
        <v>0</v>
      </c>
      <c r="G15" s="39"/>
      <c r="H15" s="39"/>
      <c r="I15" s="76"/>
      <c r="K15" s="99"/>
    </row>
    <row r="16" spans="1:11" x14ac:dyDescent="0.3">
      <c r="A16" s="95"/>
      <c r="B16" s="91"/>
      <c r="C16" s="90"/>
      <c r="D16" s="3" t="s">
        <v>5</v>
      </c>
      <c r="E16" s="3">
        <v>5</v>
      </c>
      <c r="F16" s="14"/>
      <c r="G16" s="39" t="e">
        <f t="shared" ref="G16:H16" si="10">MAX(0,$E16*G15/$F15)</f>
        <v>#DIV/0!</v>
      </c>
      <c r="H16" s="39" t="e">
        <f t="shared" si="10"/>
        <v>#DIV/0!</v>
      </c>
      <c r="I16" s="76" t="e">
        <f t="shared" ref="I16" si="11">MAX(0,$E16*I15/$F15)</f>
        <v>#DIV/0!</v>
      </c>
      <c r="K16" s="99"/>
    </row>
    <row r="17" spans="1:13" x14ac:dyDescent="0.3">
      <c r="A17" s="95" t="s">
        <v>50</v>
      </c>
      <c r="B17" s="91" t="s">
        <v>13</v>
      </c>
      <c r="C17" s="90" t="s">
        <v>6</v>
      </c>
      <c r="D17" s="10" t="s">
        <v>4</v>
      </c>
      <c r="E17" s="3"/>
      <c r="F17" s="20">
        <f>MAX(G17:I17)</f>
        <v>0</v>
      </c>
      <c r="G17" s="39"/>
      <c r="H17" s="39"/>
      <c r="I17" s="76"/>
      <c r="K17" s="99"/>
    </row>
    <row r="18" spans="1:13" x14ac:dyDescent="0.3">
      <c r="A18" s="95"/>
      <c r="B18" s="91"/>
      <c r="C18" s="90"/>
      <c r="D18" s="3" t="s">
        <v>5</v>
      </c>
      <c r="E18" s="3">
        <v>5</v>
      </c>
      <c r="F18" s="14"/>
      <c r="G18" s="39" t="e">
        <f t="shared" ref="G18:H18" si="12">MAX(0,$E18*G17/$F17)</f>
        <v>#DIV/0!</v>
      </c>
      <c r="H18" s="39" t="e">
        <f t="shared" si="12"/>
        <v>#DIV/0!</v>
      </c>
      <c r="I18" s="76" t="e">
        <f t="shared" ref="I18" si="13">MAX(0,$E18*I17/$F17)</f>
        <v>#DIV/0!</v>
      </c>
      <c r="K18" s="99"/>
    </row>
    <row r="19" spans="1:13" x14ac:dyDescent="0.3">
      <c r="A19" s="95" t="s">
        <v>51</v>
      </c>
      <c r="B19" s="91" t="s">
        <v>14</v>
      </c>
      <c r="C19" s="90" t="s">
        <v>6</v>
      </c>
      <c r="D19" s="10" t="s">
        <v>4</v>
      </c>
      <c r="E19" s="3"/>
      <c r="F19" s="20">
        <f>MAX(G19:I19)</f>
        <v>0</v>
      </c>
      <c r="G19" s="39"/>
      <c r="H19" s="39"/>
      <c r="I19" s="76"/>
      <c r="K19" s="99"/>
    </row>
    <row r="20" spans="1:13" x14ac:dyDescent="0.3">
      <c r="A20" s="95"/>
      <c r="B20" s="91"/>
      <c r="C20" s="90"/>
      <c r="D20" s="3" t="s">
        <v>5</v>
      </c>
      <c r="E20" s="3">
        <v>5</v>
      </c>
      <c r="F20" s="14"/>
      <c r="G20" s="39" t="e">
        <f t="shared" ref="G20:H20" si="14">MAX(0,$E20*G19/$F19)</f>
        <v>#DIV/0!</v>
      </c>
      <c r="H20" s="39" t="e">
        <f t="shared" si="14"/>
        <v>#DIV/0!</v>
      </c>
      <c r="I20" s="76" t="e">
        <f t="shared" ref="I20" si="15">MAX(0,$E20*I19/$F19)</f>
        <v>#DIV/0!</v>
      </c>
      <c r="K20" s="99"/>
    </row>
    <row r="21" spans="1:13" x14ac:dyDescent="0.3">
      <c r="A21" s="72">
        <v>2</v>
      </c>
      <c r="B21" s="6" t="s">
        <v>25</v>
      </c>
      <c r="C21" s="5" t="s">
        <v>6</v>
      </c>
      <c r="D21" s="5" t="s">
        <v>5</v>
      </c>
      <c r="E21" s="5">
        <f>+E23+E25+E27</f>
        <v>15</v>
      </c>
      <c r="F21" s="5"/>
      <c r="G21" s="37" t="e">
        <f>+G23+G25+G27</f>
        <v>#DIV/0!</v>
      </c>
      <c r="H21" s="37" t="e">
        <f t="shared" ref="H21" si="16">+H23+H25+H27</f>
        <v>#DIV/0!</v>
      </c>
      <c r="I21" s="73" t="e">
        <f t="shared" ref="I21" si="17">+I23+I25+I27</f>
        <v>#DIV/0!</v>
      </c>
    </row>
    <row r="22" spans="1:13" x14ac:dyDescent="0.3">
      <c r="A22" s="95">
        <v>2.1</v>
      </c>
      <c r="B22" s="91" t="s">
        <v>10</v>
      </c>
      <c r="C22" s="90" t="s">
        <v>6</v>
      </c>
      <c r="D22" s="10" t="s">
        <v>4</v>
      </c>
      <c r="E22" s="3"/>
      <c r="F22" s="14">
        <f>MIN(G22:I22)</f>
        <v>0</v>
      </c>
      <c r="G22" s="40"/>
      <c r="H22" s="40"/>
      <c r="I22" s="78"/>
      <c r="K22" s="98"/>
    </row>
    <row r="23" spans="1:13" x14ac:dyDescent="0.3">
      <c r="A23" s="95"/>
      <c r="B23" s="91"/>
      <c r="C23" s="90"/>
      <c r="D23" s="3" t="s">
        <v>5</v>
      </c>
      <c r="E23" s="3">
        <v>5</v>
      </c>
      <c r="F23" s="16"/>
      <c r="G23" s="39" t="e">
        <f>MAX(0,$E23/(G22/$F22))</f>
        <v>#DIV/0!</v>
      </c>
      <c r="H23" s="39" t="e">
        <f t="shared" ref="H23:I25" si="18">MAX(0,$E23/(H22/$F22))</f>
        <v>#DIV/0!</v>
      </c>
      <c r="I23" s="76" t="e">
        <f t="shared" si="18"/>
        <v>#DIV/0!</v>
      </c>
      <c r="J23" s="36"/>
      <c r="K23" s="98"/>
      <c r="L23" s="17"/>
      <c r="M23" s="17"/>
    </row>
    <row r="24" spans="1:13" x14ac:dyDescent="0.3">
      <c r="A24" s="95">
        <v>2.2000000000000002</v>
      </c>
      <c r="B24" s="93" t="s">
        <v>37</v>
      </c>
      <c r="C24" s="90" t="s">
        <v>6</v>
      </c>
      <c r="D24" s="10" t="s">
        <v>4</v>
      </c>
      <c r="E24" s="3"/>
      <c r="F24" s="14">
        <f>MIN(G24:I24)</f>
        <v>0</v>
      </c>
      <c r="G24" s="40"/>
      <c r="H24" s="40"/>
      <c r="I24" s="78"/>
      <c r="K24" s="98"/>
    </row>
    <row r="25" spans="1:13" x14ac:dyDescent="0.3">
      <c r="A25" s="95"/>
      <c r="B25" s="93"/>
      <c r="C25" s="90"/>
      <c r="D25" s="3" t="s">
        <v>5</v>
      </c>
      <c r="E25" s="3">
        <v>5</v>
      </c>
      <c r="F25" s="16"/>
      <c r="G25" s="39" t="e">
        <f>MAX(0,$E25/(G24/$F24))</f>
        <v>#DIV/0!</v>
      </c>
      <c r="H25" s="39" t="e">
        <f t="shared" si="18"/>
        <v>#DIV/0!</v>
      </c>
      <c r="I25" s="76" t="e">
        <f t="shared" si="18"/>
        <v>#DIV/0!</v>
      </c>
      <c r="K25" s="98"/>
    </row>
    <row r="26" spans="1:13" x14ac:dyDescent="0.3">
      <c r="A26" s="95">
        <v>2.2999999999999998</v>
      </c>
      <c r="B26" s="91" t="s">
        <v>11</v>
      </c>
      <c r="C26" s="90" t="s">
        <v>6</v>
      </c>
      <c r="D26" s="10" t="s">
        <v>4</v>
      </c>
      <c r="E26" s="3"/>
      <c r="F26" s="14">
        <v>3.2000000000000002E-3</v>
      </c>
      <c r="G26" s="40"/>
      <c r="H26" s="40"/>
      <c r="I26" s="78"/>
      <c r="K26" s="98"/>
    </row>
    <row r="27" spans="1:13" x14ac:dyDescent="0.3">
      <c r="A27" s="95"/>
      <c r="B27" s="91"/>
      <c r="C27" s="90"/>
      <c r="D27" s="3" t="s">
        <v>5</v>
      </c>
      <c r="E27" s="3">
        <v>5</v>
      </c>
      <c r="F27" s="16"/>
      <c r="G27" s="39" t="e">
        <f t="shared" ref="G27:I27" si="19">MAX(0,$E27/(G26/$F26))</f>
        <v>#DIV/0!</v>
      </c>
      <c r="H27" s="39" t="e">
        <f t="shared" si="19"/>
        <v>#DIV/0!</v>
      </c>
      <c r="I27" s="76" t="e">
        <f t="shared" si="19"/>
        <v>#DIV/0!</v>
      </c>
      <c r="K27" s="98"/>
    </row>
    <row r="28" spans="1:13" x14ac:dyDescent="0.3">
      <c r="A28" s="72">
        <v>3</v>
      </c>
      <c r="B28" s="6" t="s">
        <v>45</v>
      </c>
      <c r="C28" s="5" t="s">
        <v>2</v>
      </c>
      <c r="D28" s="5" t="s">
        <v>5</v>
      </c>
      <c r="E28" s="5">
        <v>5</v>
      </c>
      <c r="F28" s="5"/>
      <c r="G28" s="37" t="e">
        <f>MAX(0,$E28*G31/$F31)</f>
        <v>#DIV/0!</v>
      </c>
      <c r="H28" s="37" t="e">
        <f t="shared" ref="H28" si="20">MAX(0,$E28*H31/$F31)</f>
        <v>#DIV/0!</v>
      </c>
      <c r="I28" s="73" t="e">
        <f t="shared" ref="I28" si="21">MAX(0,$E28*I31/$F31)</f>
        <v>#DIV/0!</v>
      </c>
      <c r="K28" s="98"/>
    </row>
    <row r="29" spans="1:13" x14ac:dyDescent="0.3">
      <c r="A29" s="72">
        <v>3.1</v>
      </c>
      <c r="B29" s="2" t="s">
        <v>38</v>
      </c>
      <c r="C29" s="3" t="s">
        <v>6</v>
      </c>
      <c r="D29" s="10" t="s">
        <v>4</v>
      </c>
      <c r="E29" s="3"/>
      <c r="F29" s="3"/>
      <c r="G29" s="41"/>
      <c r="H29" s="41"/>
      <c r="I29" s="79"/>
      <c r="K29" s="98"/>
    </row>
    <row r="30" spans="1:13" x14ac:dyDescent="0.3">
      <c r="A30" s="72">
        <v>3.2</v>
      </c>
      <c r="B30" s="2" t="s">
        <v>21</v>
      </c>
      <c r="C30" s="3" t="s">
        <v>6</v>
      </c>
      <c r="D30" s="10" t="s">
        <v>4</v>
      </c>
      <c r="E30" s="3"/>
      <c r="F30" s="3"/>
      <c r="G30" s="41"/>
      <c r="H30" s="41"/>
      <c r="I30" s="79"/>
      <c r="K30" s="98"/>
    </row>
    <row r="31" spans="1:13" x14ac:dyDescent="0.3">
      <c r="A31" s="72"/>
      <c r="B31" s="4"/>
      <c r="C31" s="3" t="s">
        <v>2</v>
      </c>
      <c r="D31" s="3" t="s">
        <v>5</v>
      </c>
      <c r="E31" s="3"/>
      <c r="F31" s="20" t="e">
        <f>MAX(G31:I31)</f>
        <v>#DIV/0!</v>
      </c>
      <c r="G31" s="40" t="e">
        <f>+G30/G29*100</f>
        <v>#DIV/0!</v>
      </c>
      <c r="H31" s="40" t="e">
        <f t="shared" ref="H31" si="22">+H30/H29*100</f>
        <v>#DIV/0!</v>
      </c>
      <c r="I31" s="78" t="e">
        <f t="shared" ref="I31" si="23">+I30/I29*100</f>
        <v>#DIV/0!</v>
      </c>
    </row>
    <row r="32" spans="1:13" x14ac:dyDescent="0.3">
      <c r="A32" s="95">
        <v>4</v>
      </c>
      <c r="B32" s="6" t="s">
        <v>40</v>
      </c>
      <c r="C32" s="5" t="s">
        <v>6</v>
      </c>
      <c r="D32" s="5" t="s">
        <v>5</v>
      </c>
      <c r="E32" s="5">
        <v>5</v>
      </c>
      <c r="F32" s="13"/>
      <c r="G32" s="37" t="e">
        <f>MAX(0,$E32/(G33/$F33))</f>
        <v>#DIV/0!</v>
      </c>
      <c r="H32" s="37" t="e">
        <f t="shared" ref="H32:I32" si="24">MAX(0,$E32/(H33/$F33))</f>
        <v>#DIV/0!</v>
      </c>
      <c r="I32" s="73" t="e">
        <f t="shared" si="24"/>
        <v>#DIV/0!</v>
      </c>
      <c r="K32" s="99"/>
    </row>
    <row r="33" spans="1:11" ht="28.8" x14ac:dyDescent="0.3">
      <c r="A33" s="95"/>
      <c r="B33" s="65" t="s">
        <v>39</v>
      </c>
      <c r="C33" s="64" t="s">
        <v>6</v>
      </c>
      <c r="D33" s="66" t="s">
        <v>4</v>
      </c>
      <c r="E33" s="66"/>
      <c r="F33" s="20">
        <f>MIN(G33:I33)</f>
        <v>0</v>
      </c>
      <c r="G33" s="41"/>
      <c r="H33" s="42"/>
      <c r="I33" s="80"/>
      <c r="K33" s="99"/>
    </row>
    <row r="34" spans="1:11" x14ac:dyDescent="0.3">
      <c r="A34" s="72">
        <v>5</v>
      </c>
      <c r="B34" s="15" t="s">
        <v>26</v>
      </c>
      <c r="C34" s="5"/>
      <c r="D34" s="5" t="s">
        <v>5</v>
      </c>
      <c r="E34" s="5">
        <f>+E36+E39+E42+E45</f>
        <v>20</v>
      </c>
      <c r="F34" s="13"/>
      <c r="G34" s="13" t="e">
        <f>+G36+G39+G42+G45</f>
        <v>#DIV/0!</v>
      </c>
      <c r="H34" s="13" t="e">
        <f>+H36+H39+H42+H45</f>
        <v>#DIV/0!</v>
      </c>
      <c r="I34" s="81" t="e">
        <f>+I36+I39+I42+I45</f>
        <v>#DIV/0!</v>
      </c>
    </row>
    <row r="35" spans="1:11" s="12" customFormat="1" x14ac:dyDescent="0.3">
      <c r="A35" s="75" t="s">
        <v>52</v>
      </c>
      <c r="B35" s="11" t="s">
        <v>22</v>
      </c>
      <c r="C35" s="10" t="s">
        <v>6</v>
      </c>
      <c r="D35" s="10"/>
      <c r="E35" s="10"/>
      <c r="F35" s="20"/>
      <c r="G35" s="42"/>
      <c r="H35" s="42"/>
      <c r="I35" s="79"/>
      <c r="J35" s="35"/>
    </row>
    <row r="36" spans="1:11" x14ac:dyDescent="0.3">
      <c r="A36" s="72"/>
      <c r="B36" s="9" t="s">
        <v>41</v>
      </c>
      <c r="C36" s="8" t="s">
        <v>2</v>
      </c>
      <c r="D36" s="8" t="s">
        <v>5</v>
      </c>
      <c r="E36" s="8">
        <v>5</v>
      </c>
      <c r="F36" s="21"/>
      <c r="G36" s="38" t="e">
        <f>MAX(0,$E36*G38/$F38)</f>
        <v>#DIV/0!</v>
      </c>
      <c r="H36" s="38" t="e">
        <f>MAX(0,$E36*H38/$F38)</f>
        <v>#DIV/0!</v>
      </c>
      <c r="I36" s="74" t="e">
        <f>MAX(0,$E36*I38/$F38)</f>
        <v>#DIV/0!</v>
      </c>
      <c r="K36" s="97"/>
    </row>
    <row r="37" spans="1:11" x14ac:dyDescent="0.3">
      <c r="A37" s="72">
        <v>5.0999999999999996</v>
      </c>
      <c r="B37" s="7" t="s">
        <v>27</v>
      </c>
      <c r="C37" s="3" t="s">
        <v>6</v>
      </c>
      <c r="D37" s="3"/>
      <c r="E37" s="3"/>
      <c r="F37" s="14"/>
      <c r="G37" s="41"/>
      <c r="H37" s="41"/>
      <c r="I37" s="79"/>
      <c r="K37" s="97"/>
    </row>
    <row r="38" spans="1:11" x14ac:dyDescent="0.3">
      <c r="A38" s="72"/>
      <c r="B38" s="7" t="s">
        <v>15</v>
      </c>
      <c r="C38" s="27" t="s">
        <v>2</v>
      </c>
      <c r="D38" s="27" t="s">
        <v>4</v>
      </c>
      <c r="E38" s="3"/>
      <c r="F38" s="20" t="e">
        <f>MAX(G38:I38)</f>
        <v>#DIV/0!</v>
      </c>
      <c r="G38" s="40" t="e">
        <f>+G37/G35*100</f>
        <v>#DIV/0!</v>
      </c>
      <c r="H38" s="40" t="e">
        <f>+H37/H35*100</f>
        <v>#DIV/0!</v>
      </c>
      <c r="I38" s="78" t="e">
        <f>+I37/I35*100</f>
        <v>#DIV/0!</v>
      </c>
      <c r="K38" s="97"/>
    </row>
    <row r="39" spans="1:11" x14ac:dyDescent="0.3">
      <c r="A39" s="72"/>
      <c r="B39" s="9" t="s">
        <v>23</v>
      </c>
      <c r="C39" s="8" t="s">
        <v>2</v>
      </c>
      <c r="D39" s="8" t="s">
        <v>5</v>
      </c>
      <c r="E39" s="8">
        <v>5</v>
      </c>
      <c r="F39" s="21"/>
      <c r="G39" s="38" t="e">
        <f>MAX(0,$E39*G41/$F41)</f>
        <v>#DIV/0!</v>
      </c>
      <c r="H39" s="38" t="e">
        <f>MAX(0,$E39*H41/$F41)</f>
        <v>#DIV/0!</v>
      </c>
      <c r="I39" s="74" t="e">
        <f>MAX(0,$E39*I41/$F41)</f>
        <v>#DIV/0!</v>
      </c>
      <c r="K39" s="96"/>
    </row>
    <row r="40" spans="1:11" s="12" customFormat="1" x14ac:dyDescent="0.3">
      <c r="A40" s="75">
        <v>5.2</v>
      </c>
      <c r="B40" s="11" t="s">
        <v>16</v>
      </c>
      <c r="C40" s="3" t="s">
        <v>6</v>
      </c>
      <c r="D40" s="3"/>
      <c r="E40" s="3"/>
      <c r="F40" s="14"/>
      <c r="G40" s="41"/>
      <c r="H40" s="41"/>
      <c r="I40" s="79"/>
      <c r="J40" s="35"/>
      <c r="K40" s="96"/>
    </row>
    <row r="41" spans="1:11" x14ac:dyDescent="0.3">
      <c r="A41" s="72"/>
      <c r="B41" s="2" t="s">
        <v>33</v>
      </c>
      <c r="C41" s="27" t="s">
        <v>2</v>
      </c>
      <c r="D41" s="27" t="s">
        <v>4</v>
      </c>
      <c r="E41" s="3"/>
      <c r="F41" s="20" t="e">
        <f>MAX(G41:I41)</f>
        <v>#DIV/0!</v>
      </c>
      <c r="G41" s="40" t="e">
        <f>+G40/G35*100</f>
        <v>#DIV/0!</v>
      </c>
      <c r="H41" s="40" t="e">
        <f t="shared" ref="H41:I41" si="25">+H40/H35*100</f>
        <v>#DIV/0!</v>
      </c>
      <c r="I41" s="78" t="e">
        <f t="shared" si="25"/>
        <v>#DIV/0!</v>
      </c>
      <c r="K41" s="96"/>
    </row>
    <row r="42" spans="1:11" x14ac:dyDescent="0.3">
      <c r="A42" s="72"/>
      <c r="B42" s="9" t="s">
        <v>28</v>
      </c>
      <c r="C42" s="8" t="s">
        <v>2</v>
      </c>
      <c r="D42" s="8" t="s">
        <v>5</v>
      </c>
      <c r="E42" s="8">
        <v>5</v>
      </c>
      <c r="F42" s="21"/>
      <c r="G42" s="38" t="e">
        <f>MAX(0,$E42*G44/$F44)</f>
        <v>#DIV/0!</v>
      </c>
      <c r="H42" s="38" t="e">
        <f>MAX(0,$E42*H44/$F44)</f>
        <v>#DIV/0!</v>
      </c>
      <c r="I42" s="74" t="e">
        <f>MAX(0,$E42*I44/$F44)</f>
        <v>#DIV/0!</v>
      </c>
      <c r="K42" s="99"/>
    </row>
    <row r="43" spans="1:11" x14ac:dyDescent="0.3">
      <c r="A43" s="72">
        <v>5.3</v>
      </c>
      <c r="B43" s="2" t="s">
        <v>29</v>
      </c>
      <c r="C43" s="3" t="s">
        <v>6</v>
      </c>
      <c r="D43" s="10"/>
      <c r="E43" s="3"/>
      <c r="F43" s="14"/>
      <c r="G43" s="42"/>
      <c r="H43" s="42"/>
      <c r="I43" s="80"/>
      <c r="K43" s="99"/>
    </row>
    <row r="44" spans="1:11" x14ac:dyDescent="0.3">
      <c r="A44" s="72"/>
      <c r="B44" s="2"/>
      <c r="C44" s="27" t="s">
        <v>2</v>
      </c>
      <c r="D44" s="3" t="s">
        <v>4</v>
      </c>
      <c r="E44" s="3"/>
      <c r="F44" s="20" t="e">
        <f>MAX(G44:I44)</f>
        <v>#DIV/0!</v>
      </c>
      <c r="G44" s="40" t="e">
        <f>+G43/G35*100</f>
        <v>#DIV/0!</v>
      </c>
      <c r="H44" s="40" t="e">
        <f t="shared" ref="H44:I44" si="26">+H43/H35*100</f>
        <v>#DIV/0!</v>
      </c>
      <c r="I44" s="78" t="e">
        <f t="shared" si="26"/>
        <v>#DIV/0!</v>
      </c>
      <c r="K44" s="99"/>
    </row>
    <row r="45" spans="1:11" x14ac:dyDescent="0.3">
      <c r="A45" s="72"/>
      <c r="B45" s="9" t="s">
        <v>32</v>
      </c>
      <c r="C45" s="8" t="s">
        <v>2</v>
      </c>
      <c r="D45" s="8" t="s">
        <v>5</v>
      </c>
      <c r="E45" s="8">
        <v>5</v>
      </c>
      <c r="F45" s="8"/>
      <c r="G45" s="38" t="e">
        <f t="shared" ref="G45:I45" si="27">MAX(0,$E45*G48/$F48)</f>
        <v>#DIV/0!</v>
      </c>
      <c r="H45" s="38" t="e">
        <f t="shared" si="27"/>
        <v>#DIV/0!</v>
      </c>
      <c r="I45" s="74" t="e">
        <f t="shared" si="27"/>
        <v>#DIV/0!</v>
      </c>
      <c r="K45" s="97"/>
    </row>
    <row r="46" spans="1:11" x14ac:dyDescent="0.3">
      <c r="A46" s="95">
        <v>5.4</v>
      </c>
      <c r="B46" s="46" t="s">
        <v>31</v>
      </c>
      <c r="C46" s="3" t="s">
        <v>6</v>
      </c>
      <c r="D46" s="3"/>
      <c r="E46" s="3"/>
      <c r="F46" s="16"/>
      <c r="G46" s="64"/>
      <c r="H46" s="64"/>
      <c r="I46" s="82"/>
      <c r="K46" s="97"/>
    </row>
    <row r="47" spans="1:11" x14ac:dyDescent="0.3">
      <c r="A47" s="95"/>
      <c r="B47" s="46" t="s">
        <v>30</v>
      </c>
      <c r="C47" s="3" t="s">
        <v>6</v>
      </c>
      <c r="D47" s="3"/>
      <c r="E47" s="3"/>
      <c r="F47" s="16"/>
      <c r="G47" s="41"/>
      <c r="H47" s="41"/>
      <c r="I47" s="79"/>
      <c r="K47" s="97"/>
    </row>
    <row r="48" spans="1:11" x14ac:dyDescent="0.3">
      <c r="A48" s="72"/>
      <c r="B48" s="4" t="s">
        <v>19</v>
      </c>
      <c r="C48" s="3" t="s">
        <v>2</v>
      </c>
      <c r="D48" s="3" t="s">
        <v>4</v>
      </c>
      <c r="E48" s="3"/>
      <c r="F48" s="16" t="e">
        <f>MAX(G48:K48)</f>
        <v>#DIV/0!</v>
      </c>
      <c r="G48" s="40" t="e">
        <f>+(G47-G46)/G46*100</f>
        <v>#DIV/0!</v>
      </c>
      <c r="H48" s="40" t="e">
        <f t="shared" ref="H48:I48" si="28">+(H46-H47)/H47*100</f>
        <v>#DIV/0!</v>
      </c>
      <c r="I48" s="78" t="e">
        <f t="shared" si="28"/>
        <v>#DIV/0!</v>
      </c>
      <c r="K48" s="97"/>
    </row>
    <row r="49" spans="1:11" x14ac:dyDescent="0.3">
      <c r="A49" s="72">
        <v>6</v>
      </c>
      <c r="B49" s="6" t="s">
        <v>53</v>
      </c>
      <c r="C49" s="5" t="s">
        <v>2</v>
      </c>
      <c r="D49" s="5" t="s">
        <v>5</v>
      </c>
      <c r="E49" s="5">
        <v>5</v>
      </c>
      <c r="F49" s="5"/>
      <c r="G49" s="13" t="e">
        <f t="shared" ref="G49:I49" si="29">MAX(0,$E49*G52/$F52)</f>
        <v>#DIV/0!</v>
      </c>
      <c r="H49" s="13" t="e">
        <f t="shared" si="29"/>
        <v>#DIV/0!</v>
      </c>
      <c r="I49" s="81" t="e">
        <f t="shared" si="29"/>
        <v>#DIV/0!</v>
      </c>
      <c r="K49" s="97"/>
    </row>
    <row r="50" spans="1:11" x14ac:dyDescent="0.3">
      <c r="A50" s="72">
        <v>6.1</v>
      </c>
      <c r="B50" s="2" t="s">
        <v>47</v>
      </c>
      <c r="C50" s="3" t="s">
        <v>6</v>
      </c>
      <c r="D50" s="3"/>
      <c r="E50" s="3"/>
      <c r="F50" s="14"/>
      <c r="G50" s="41"/>
      <c r="H50" s="41"/>
      <c r="I50" s="79"/>
      <c r="K50" s="97"/>
    </row>
    <row r="51" spans="1:11" x14ac:dyDescent="0.3">
      <c r="A51" s="72">
        <v>6.2</v>
      </c>
      <c r="B51" s="2" t="s">
        <v>48</v>
      </c>
      <c r="C51" s="3" t="s">
        <v>6</v>
      </c>
      <c r="D51" s="3"/>
      <c r="E51" s="3"/>
      <c r="F51" s="14"/>
      <c r="G51" s="42"/>
      <c r="H51" s="42"/>
      <c r="I51" s="79"/>
      <c r="K51" s="97"/>
    </row>
    <row r="52" spans="1:11" x14ac:dyDescent="0.3">
      <c r="A52" s="72"/>
      <c r="B52" s="2"/>
      <c r="C52" s="3" t="s">
        <v>2</v>
      </c>
      <c r="D52" s="3"/>
      <c r="E52" s="3"/>
      <c r="F52" s="20" t="e">
        <f>MAX(G52:I52)</f>
        <v>#DIV/0!</v>
      </c>
      <c r="G52" s="40" t="e">
        <f t="shared" ref="G52:I52" si="30">+G50/G51*100</f>
        <v>#DIV/0!</v>
      </c>
      <c r="H52" s="40" t="e">
        <f t="shared" si="30"/>
        <v>#DIV/0!</v>
      </c>
      <c r="I52" s="78" t="e">
        <f t="shared" si="30"/>
        <v>#DIV/0!</v>
      </c>
      <c r="K52" s="97"/>
    </row>
    <row r="53" spans="1:11" x14ac:dyDescent="0.3">
      <c r="A53" s="72">
        <v>7</v>
      </c>
      <c r="B53" s="15" t="s">
        <v>46</v>
      </c>
      <c r="C53" s="5" t="s">
        <v>2</v>
      </c>
      <c r="D53" s="5" t="s">
        <v>5</v>
      </c>
      <c r="E53" s="5">
        <v>5</v>
      </c>
      <c r="F53" s="5"/>
      <c r="G53" s="13" t="e">
        <f>MAX(0,$E53*G55/$F55)</f>
        <v>#DIV/0!</v>
      </c>
      <c r="H53" s="13" t="e">
        <f>MAX(0,$E53*H55/$F55)</f>
        <v>#DIV/0!</v>
      </c>
      <c r="I53" s="81" t="e">
        <f>MAX(0,$E53*I55/$F55)</f>
        <v>#DIV/0!</v>
      </c>
      <c r="K53" s="101"/>
    </row>
    <row r="54" spans="1:11" x14ac:dyDescent="0.3">
      <c r="A54" s="72" t="s">
        <v>52</v>
      </c>
      <c r="B54" s="2" t="s">
        <v>42</v>
      </c>
      <c r="C54" s="3" t="s">
        <v>6</v>
      </c>
      <c r="D54" s="3"/>
      <c r="E54" s="3"/>
      <c r="F54" s="16"/>
      <c r="G54" s="41"/>
      <c r="H54" s="41"/>
      <c r="I54" s="79"/>
      <c r="K54" s="101"/>
    </row>
    <row r="55" spans="1:11" x14ac:dyDescent="0.3">
      <c r="A55" s="72"/>
      <c r="B55" s="4" t="s">
        <v>19</v>
      </c>
      <c r="C55" s="3" t="s">
        <v>2</v>
      </c>
      <c r="D55" s="3" t="s">
        <v>4</v>
      </c>
      <c r="E55" s="3"/>
      <c r="F55" s="16" t="e">
        <f>MAX(G55:K55)</f>
        <v>#DIV/0!</v>
      </c>
      <c r="G55" s="40" t="e">
        <f>+(G40-G54)/G54*100</f>
        <v>#DIV/0!</v>
      </c>
      <c r="H55" s="40" t="e">
        <f>+(H40-H54)/H54*100</f>
        <v>#DIV/0!</v>
      </c>
      <c r="I55" s="78" t="e">
        <f>+(I40-I54)/I54*100</f>
        <v>#DIV/0!</v>
      </c>
      <c r="K55" s="101"/>
    </row>
    <row r="56" spans="1:11" ht="43.2" x14ac:dyDescent="0.3">
      <c r="A56" s="72">
        <v>8</v>
      </c>
      <c r="B56" s="63" t="s">
        <v>43</v>
      </c>
      <c r="C56" s="15" t="s">
        <v>3</v>
      </c>
      <c r="D56" s="15" t="s">
        <v>5</v>
      </c>
      <c r="E56" s="5">
        <v>5</v>
      </c>
      <c r="F56" s="15"/>
      <c r="G56" s="43"/>
      <c r="H56" s="43"/>
      <c r="I56" s="83"/>
    </row>
    <row r="57" spans="1:11" ht="28.8" x14ac:dyDescent="0.3">
      <c r="A57" s="72">
        <v>9</v>
      </c>
      <c r="B57" s="63" t="s">
        <v>44</v>
      </c>
      <c r="C57" s="15" t="s">
        <v>3</v>
      </c>
      <c r="D57" s="15" t="s">
        <v>5</v>
      </c>
      <c r="E57" s="5">
        <v>5</v>
      </c>
      <c r="F57" s="15"/>
      <c r="G57" s="43"/>
      <c r="H57" s="43"/>
      <c r="I57" s="83"/>
    </row>
    <row r="58" spans="1:11" ht="15" thickBot="1" x14ac:dyDescent="0.35">
      <c r="A58" s="84"/>
      <c r="B58" s="85"/>
      <c r="C58" s="86"/>
      <c r="D58" s="85"/>
      <c r="E58" s="85">
        <f>+E4+E21+E28+E32+E34+E49+E53+E56+E57</f>
        <v>100</v>
      </c>
      <c r="F58" s="85"/>
      <c r="G58" s="87" t="e">
        <f>+G57+G56+G53+G49+G34+G28+G21+G4</f>
        <v>#DIV/0!</v>
      </c>
      <c r="H58" s="87" t="e">
        <f>+H57+H56+H53+H49+H34+H28+H21+H4</f>
        <v>#DIV/0!</v>
      </c>
      <c r="I58" s="88" t="e">
        <f>+I57+I56+I53+I49+I34+I28+I21+I4</f>
        <v>#DIV/0!</v>
      </c>
    </row>
    <row r="60" spans="1:11" x14ac:dyDescent="0.3">
      <c r="G60" s="45"/>
    </row>
    <row r="61" spans="1:11" x14ac:dyDescent="0.3">
      <c r="B61" s="67"/>
    </row>
  </sheetData>
  <mergeCells count="50">
    <mergeCell ref="K49:K52"/>
    <mergeCell ref="K53:K55"/>
    <mergeCell ref="K36:K38"/>
    <mergeCell ref="K39:K41"/>
    <mergeCell ref="K42:K44"/>
    <mergeCell ref="K45:K48"/>
    <mergeCell ref="A4:A5"/>
    <mergeCell ref="A32:A33"/>
    <mergeCell ref="A46:A47"/>
    <mergeCell ref="K6:K7"/>
    <mergeCell ref="K8:K9"/>
    <mergeCell ref="K10:K11"/>
    <mergeCell ref="K12:K13"/>
    <mergeCell ref="K22:K23"/>
    <mergeCell ref="K15:K16"/>
    <mergeCell ref="K17:K18"/>
    <mergeCell ref="K19:K20"/>
    <mergeCell ref="K24:K25"/>
    <mergeCell ref="K26:K27"/>
    <mergeCell ref="K28:K30"/>
    <mergeCell ref="K32:K33"/>
    <mergeCell ref="A6:A7"/>
    <mergeCell ref="A8:A9"/>
    <mergeCell ref="A10:A11"/>
    <mergeCell ref="A15:A16"/>
    <mergeCell ref="A17:A18"/>
    <mergeCell ref="A26:A27"/>
    <mergeCell ref="A12:A13"/>
    <mergeCell ref="A22:A23"/>
    <mergeCell ref="A24:A25"/>
    <mergeCell ref="A19:A20"/>
    <mergeCell ref="B1:I1"/>
    <mergeCell ref="C6:C7"/>
    <mergeCell ref="B22:B23"/>
    <mergeCell ref="B24:B25"/>
    <mergeCell ref="B6:B7"/>
    <mergeCell ref="B8:B9"/>
    <mergeCell ref="C8:C9"/>
    <mergeCell ref="C22:C23"/>
    <mergeCell ref="C24:C25"/>
    <mergeCell ref="B10:B11"/>
    <mergeCell ref="C10:C11"/>
    <mergeCell ref="C26:C27"/>
    <mergeCell ref="B19:B20"/>
    <mergeCell ref="C15:C16"/>
    <mergeCell ref="C17:C18"/>
    <mergeCell ref="C19:C20"/>
    <mergeCell ref="B17:B18"/>
    <mergeCell ref="B26:B27"/>
    <mergeCell ref="B15:B16"/>
  </mergeCells>
  <printOptions horizontalCentered="1"/>
  <pageMargins left="0.39370078740157483" right="0.39370078740157483" top="0.11811023622047245" bottom="0.11811023622047245" header="0.23622047244094491" footer="0.15748031496062992"/>
  <pageSetup paperSize="8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8"/>
  <sheetViews>
    <sheetView workbookViewId="0">
      <selection activeCell="C21" sqref="C21"/>
    </sheetView>
  </sheetViews>
  <sheetFormatPr defaultRowHeight="14.4" x14ac:dyDescent="0.3"/>
  <cols>
    <col min="1" max="1" width="7" style="1" customWidth="1"/>
    <col min="2" max="2" width="84.5546875" customWidth="1"/>
    <col min="3" max="3" width="10.44140625" customWidth="1"/>
  </cols>
  <sheetData>
    <row r="1" spans="1:10" ht="23.4" x14ac:dyDescent="0.45">
      <c r="A1" s="102" t="e">
        <f>Sheet1!#REF!</f>
        <v>#REF!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 x14ac:dyDescent="0.3">
      <c r="A2" s="59" t="e">
        <f>Sheet1!#REF!</f>
        <v>#REF!</v>
      </c>
      <c r="B2" s="60" t="str">
        <f>Sheet1!B3</f>
        <v>Criteria</v>
      </c>
      <c r="C2" s="60" t="str">
        <f>Sheet1!E3</f>
        <v>Max Marks</v>
      </c>
      <c r="D2" s="61">
        <f>Sheet1!G3</f>
        <v>0</v>
      </c>
      <c r="E2" s="61">
        <f>Sheet1!H3</f>
        <v>0</v>
      </c>
      <c r="F2" s="61">
        <f>Sheet1!I3</f>
        <v>0</v>
      </c>
      <c r="G2" s="61" t="e">
        <f>Sheet1!#REF!</f>
        <v>#REF!</v>
      </c>
      <c r="H2" s="61" t="e">
        <f>Sheet1!#REF!</f>
        <v>#REF!</v>
      </c>
      <c r="I2" s="61" t="e">
        <f>Sheet1!#REF!</f>
        <v>#REF!</v>
      </c>
      <c r="J2" s="61" t="e">
        <f>Sheet1!#REF!</f>
        <v>#REF!</v>
      </c>
    </row>
    <row r="3" spans="1:10" ht="19.5" customHeight="1" x14ac:dyDescent="0.3">
      <c r="A3" s="56" t="e">
        <f>Sheet1!#REF!</f>
        <v>#REF!</v>
      </c>
      <c r="B3" s="57" t="str">
        <f>Sheet1!B4</f>
        <v>Learning &amp; Development</v>
      </c>
      <c r="C3" s="56">
        <f>Sheet1!E4</f>
        <v>35</v>
      </c>
      <c r="D3" s="58" t="e">
        <f>Sheet1!G4</f>
        <v>#DIV/0!</v>
      </c>
      <c r="E3" s="58" t="e">
        <f>Sheet1!H4</f>
        <v>#DIV/0!</v>
      </c>
      <c r="F3" s="58" t="e">
        <f>Sheet1!I4</f>
        <v>#DIV/0!</v>
      </c>
      <c r="G3" s="58" t="e">
        <f>Sheet1!#REF!</f>
        <v>#REF!</v>
      </c>
      <c r="H3" s="58" t="e">
        <f>Sheet1!#REF!</f>
        <v>#REF!</v>
      </c>
      <c r="I3" s="58" t="e">
        <f>Sheet1!#REF!</f>
        <v>#REF!</v>
      </c>
      <c r="J3" s="58" t="e">
        <f>Sheet1!#REF!</f>
        <v>#REF!</v>
      </c>
    </row>
    <row r="4" spans="1:10" s="54" customFormat="1" ht="30.75" customHeight="1" x14ac:dyDescent="0.3">
      <c r="A4" s="51" t="e">
        <f>Sheet1!#REF!</f>
        <v>#REF!</v>
      </c>
      <c r="B4" s="52" t="s">
        <v>20</v>
      </c>
      <c r="C4" s="51">
        <f>Sheet1!E5</f>
        <v>15</v>
      </c>
      <c r="D4" s="53" t="e">
        <f>Sheet1!G5</f>
        <v>#DIV/0!</v>
      </c>
      <c r="E4" s="53" t="e">
        <f>Sheet1!H5</f>
        <v>#DIV/0!</v>
      </c>
      <c r="F4" s="53" t="e">
        <f>Sheet1!I5</f>
        <v>#DIV/0!</v>
      </c>
      <c r="G4" s="53" t="e">
        <f>Sheet1!#REF!</f>
        <v>#REF!</v>
      </c>
      <c r="H4" s="53" t="e">
        <f>Sheet1!#REF!</f>
        <v>#REF!</v>
      </c>
      <c r="I4" s="53" t="e">
        <f>Sheet1!#REF!</f>
        <v>#REF!</v>
      </c>
      <c r="J4" s="53" t="e">
        <f>Sheet1!#REF!</f>
        <v>#REF!</v>
      </c>
    </row>
    <row r="5" spans="1:10" s="54" customFormat="1" ht="19.5" customHeight="1" x14ac:dyDescent="0.3">
      <c r="A5" s="51" t="e">
        <f>Sheet1!#REF!</f>
        <v>#REF!</v>
      </c>
      <c r="B5" s="55" t="str">
        <f>Sheet1!B12</f>
        <v xml:space="preserve">HSE training days per employee </v>
      </c>
      <c r="C5" s="51">
        <f>Sheet1!E12</f>
        <v>5</v>
      </c>
      <c r="D5" s="53" t="e">
        <f>Sheet1!G12</f>
        <v>#DIV/0!</v>
      </c>
      <c r="E5" s="53" t="e">
        <f>Sheet1!H12</f>
        <v>#DIV/0!</v>
      </c>
      <c r="F5" s="53" t="e">
        <f>Sheet1!I12</f>
        <v>#DIV/0!</v>
      </c>
      <c r="G5" s="53" t="e">
        <f>Sheet1!#REF!</f>
        <v>#REF!</v>
      </c>
      <c r="H5" s="53" t="e">
        <f>Sheet1!#REF!</f>
        <v>#REF!</v>
      </c>
      <c r="I5" s="53" t="e">
        <f>Sheet1!#REF!</f>
        <v>#REF!</v>
      </c>
      <c r="J5" s="53" t="e">
        <f>Sheet1!#REF!</f>
        <v>#REF!</v>
      </c>
    </row>
    <row r="6" spans="1:10" s="54" customFormat="1" ht="19.5" customHeight="1" x14ac:dyDescent="0.3">
      <c r="A6" s="51" t="e">
        <f>Sheet1!#REF!</f>
        <v>#REF!</v>
      </c>
      <c r="B6" s="55" t="str">
        <f>Sheet1!B14</f>
        <v>No. of training days (excluding HSE) per employee for each of the following</v>
      </c>
      <c r="C6" s="51">
        <f>Sheet1!E14</f>
        <v>15</v>
      </c>
      <c r="D6" s="53" t="e">
        <f>Sheet1!G14</f>
        <v>#DIV/0!</v>
      </c>
      <c r="E6" s="53" t="e">
        <f>Sheet1!H14</f>
        <v>#DIV/0!</v>
      </c>
      <c r="F6" s="53" t="e">
        <f>Sheet1!I14</f>
        <v>#DIV/0!</v>
      </c>
      <c r="G6" s="53" t="e">
        <f>Sheet1!#REF!</f>
        <v>#REF!</v>
      </c>
      <c r="H6" s="53" t="e">
        <f>Sheet1!#REF!</f>
        <v>#REF!</v>
      </c>
      <c r="I6" s="53" t="e">
        <f>Sheet1!#REF!</f>
        <v>#REF!</v>
      </c>
      <c r="J6" s="53" t="e">
        <f>Sheet1!#REF!</f>
        <v>#REF!</v>
      </c>
    </row>
    <row r="7" spans="1:10" ht="19.5" customHeight="1" x14ac:dyDescent="0.3">
      <c r="A7" s="56" t="e">
        <f>Sheet1!#REF!</f>
        <v>#REF!</v>
      </c>
      <c r="B7" s="57" t="str">
        <f>Sheet1!B21</f>
        <v>Employee attrition rate (other than retirement)</v>
      </c>
      <c r="C7" s="56">
        <f>Sheet1!E21</f>
        <v>15</v>
      </c>
      <c r="D7" s="58" t="e">
        <f>Sheet1!G21</f>
        <v>#DIV/0!</v>
      </c>
      <c r="E7" s="58" t="e">
        <f>Sheet1!H21</f>
        <v>#DIV/0!</v>
      </c>
      <c r="F7" s="58" t="e">
        <f>Sheet1!I21</f>
        <v>#DIV/0!</v>
      </c>
      <c r="G7" s="58" t="e">
        <f>Sheet1!#REF!</f>
        <v>#REF!</v>
      </c>
      <c r="H7" s="58" t="e">
        <f>Sheet1!#REF!</f>
        <v>#REF!</v>
      </c>
      <c r="I7" s="58" t="e">
        <f>Sheet1!#REF!</f>
        <v>#REF!</v>
      </c>
      <c r="J7" s="58" t="e">
        <f>Sheet1!#REF!</f>
        <v>#REF!</v>
      </c>
    </row>
    <row r="8" spans="1:10" ht="19.5" customHeight="1" x14ac:dyDescent="0.3">
      <c r="A8" s="56" t="e">
        <f>Sheet1!#REF!</f>
        <v>#REF!</v>
      </c>
      <c r="B8" s="57" t="str">
        <f>Sheet1!B28</f>
        <v>% Recruitment  (full-time ; regular employees)</v>
      </c>
      <c r="C8" s="56">
        <f>Sheet1!E28</f>
        <v>5</v>
      </c>
      <c r="D8" s="58" t="e">
        <f>Sheet1!G28</f>
        <v>#DIV/0!</v>
      </c>
      <c r="E8" s="58" t="e">
        <f>Sheet1!H28</f>
        <v>#DIV/0!</v>
      </c>
      <c r="F8" s="58" t="e">
        <f>Sheet1!I28</f>
        <v>#DIV/0!</v>
      </c>
      <c r="G8" s="58" t="e">
        <f>Sheet1!#REF!</f>
        <v>#REF!</v>
      </c>
      <c r="H8" s="58" t="e">
        <f>Sheet1!#REF!</f>
        <v>#REF!</v>
      </c>
      <c r="I8" s="58" t="e">
        <f>Sheet1!#REF!</f>
        <v>#REF!</v>
      </c>
      <c r="J8" s="58" t="e">
        <f>Sheet1!#REF!</f>
        <v>#REF!</v>
      </c>
    </row>
    <row r="9" spans="1:10" ht="19.5" customHeight="1" x14ac:dyDescent="0.3">
      <c r="A9" s="56" t="e">
        <f>Sheet1!#REF!</f>
        <v>#REF!</v>
      </c>
      <c r="B9" s="57" t="e">
        <f>Sheet1!#REF!</f>
        <v>#REF!</v>
      </c>
      <c r="C9" s="56" t="e">
        <f>Sheet1!#REF!</f>
        <v>#REF!</v>
      </c>
      <c r="D9" s="58" t="e">
        <f>Sheet1!#REF!</f>
        <v>#REF!</v>
      </c>
      <c r="E9" s="58" t="e">
        <f>Sheet1!#REF!</f>
        <v>#REF!</v>
      </c>
      <c r="F9" s="58" t="e">
        <f>Sheet1!#REF!</f>
        <v>#REF!</v>
      </c>
      <c r="G9" s="58" t="e">
        <f>Sheet1!#REF!</f>
        <v>#REF!</v>
      </c>
      <c r="H9" s="58" t="e">
        <f>Sheet1!#REF!</f>
        <v>#REF!</v>
      </c>
      <c r="I9" s="58" t="e">
        <f>Sheet1!#REF!</f>
        <v>#REF!</v>
      </c>
      <c r="J9" s="58" t="e">
        <f>Sheet1!#REF!</f>
        <v>#REF!</v>
      </c>
    </row>
    <row r="10" spans="1:10" ht="19.5" customHeight="1" x14ac:dyDescent="0.3">
      <c r="A10" s="56" t="e">
        <f>Sheet1!#REF!</f>
        <v>#REF!</v>
      </c>
      <c r="B10" s="57" t="str">
        <f>Sheet1!B34</f>
        <v>Diverse workforce (as on 31st March)</v>
      </c>
      <c r="C10" s="56">
        <f>Sheet1!E34</f>
        <v>20</v>
      </c>
      <c r="D10" s="58" t="e">
        <f>Sheet1!G34</f>
        <v>#DIV/0!</v>
      </c>
      <c r="E10" s="58" t="e">
        <f>Sheet1!H34</f>
        <v>#DIV/0!</v>
      </c>
      <c r="F10" s="58" t="e">
        <f>Sheet1!I34</f>
        <v>#DIV/0!</v>
      </c>
      <c r="G10" s="58" t="e">
        <f>Sheet1!#REF!</f>
        <v>#REF!</v>
      </c>
      <c r="H10" s="58" t="e">
        <f>Sheet1!#REF!</f>
        <v>#REF!</v>
      </c>
      <c r="I10" s="58" t="e">
        <f>Sheet1!#REF!</f>
        <v>#REF!</v>
      </c>
      <c r="J10" s="58" t="e">
        <f>Sheet1!#REF!</f>
        <v>#REF!</v>
      </c>
    </row>
    <row r="11" spans="1:10" s="54" customFormat="1" ht="19.5" customHeight="1" x14ac:dyDescent="0.3">
      <c r="A11" s="51" t="e">
        <f>Sheet1!#REF!</f>
        <v>#REF!</v>
      </c>
      <c r="B11" s="55" t="str">
        <f>Sheet1!B36</f>
        <v xml:space="preserve">Percentage young employees </v>
      </c>
      <c r="C11" s="51">
        <f>Sheet1!E36</f>
        <v>5</v>
      </c>
      <c r="D11" s="53" t="e">
        <f>Sheet1!G36</f>
        <v>#DIV/0!</v>
      </c>
      <c r="E11" s="53" t="e">
        <f>Sheet1!H36</f>
        <v>#DIV/0!</v>
      </c>
      <c r="F11" s="53" t="e">
        <f>Sheet1!I36</f>
        <v>#DIV/0!</v>
      </c>
      <c r="G11" s="53" t="e">
        <f>Sheet1!#REF!</f>
        <v>#REF!</v>
      </c>
      <c r="H11" s="53" t="e">
        <f>Sheet1!#REF!</f>
        <v>#REF!</v>
      </c>
      <c r="I11" s="53" t="e">
        <f>Sheet1!#REF!</f>
        <v>#REF!</v>
      </c>
      <c r="J11" s="53" t="e">
        <f>Sheet1!#REF!</f>
        <v>#REF!</v>
      </c>
    </row>
    <row r="12" spans="1:10" s="54" customFormat="1" ht="19.5" customHeight="1" x14ac:dyDescent="0.3">
      <c r="A12" s="51" t="e">
        <f>Sheet1!#REF!</f>
        <v>#REF!</v>
      </c>
      <c r="B12" s="55" t="str">
        <f>Sheet1!B39</f>
        <v xml:space="preserve">% Female employees </v>
      </c>
      <c r="C12" s="51">
        <f>Sheet1!E39</f>
        <v>5</v>
      </c>
      <c r="D12" s="53" t="e">
        <f>Sheet1!G39</f>
        <v>#DIV/0!</v>
      </c>
      <c r="E12" s="53" t="e">
        <f>Sheet1!H39</f>
        <v>#DIV/0!</v>
      </c>
      <c r="F12" s="53" t="e">
        <f>Sheet1!I39</f>
        <v>#DIV/0!</v>
      </c>
      <c r="G12" s="53" t="e">
        <f>Sheet1!#REF!</f>
        <v>#REF!</v>
      </c>
      <c r="H12" s="53" t="e">
        <f>Sheet1!#REF!</f>
        <v>#REF!</v>
      </c>
      <c r="I12" s="53" t="e">
        <f>Sheet1!#REF!</f>
        <v>#REF!</v>
      </c>
      <c r="J12" s="53" t="e">
        <f>Sheet1!#REF!</f>
        <v>#REF!</v>
      </c>
    </row>
    <row r="13" spans="1:10" s="54" customFormat="1" ht="19.5" customHeight="1" x14ac:dyDescent="0.3">
      <c r="A13" s="51" t="e">
        <f>Sheet1!#REF!</f>
        <v>#REF!</v>
      </c>
      <c r="B13" s="55" t="str">
        <f>Sheet1!B42</f>
        <v>% employees having higher qualification (post graduates &amp; above)</v>
      </c>
      <c r="C13" s="51">
        <f>Sheet1!E42</f>
        <v>5</v>
      </c>
      <c r="D13" s="53" t="e">
        <f>Sheet1!G42</f>
        <v>#DIV/0!</v>
      </c>
      <c r="E13" s="53" t="e">
        <f>Sheet1!H42</f>
        <v>#DIV/0!</v>
      </c>
      <c r="F13" s="53" t="e">
        <f>Sheet1!I42</f>
        <v>#DIV/0!</v>
      </c>
      <c r="G13" s="53" t="e">
        <f>Sheet1!#REF!</f>
        <v>#REF!</v>
      </c>
      <c r="H13" s="53" t="e">
        <f>Sheet1!#REF!</f>
        <v>#REF!</v>
      </c>
      <c r="I13" s="53" t="e">
        <f>Sheet1!#REF!</f>
        <v>#REF!</v>
      </c>
      <c r="J13" s="53" t="e">
        <f>Sheet1!#REF!</f>
        <v>#REF!</v>
      </c>
    </row>
    <row r="14" spans="1:10" s="54" customFormat="1" ht="19.5" customHeight="1" x14ac:dyDescent="0.3">
      <c r="A14" s="51" t="e">
        <f>Sheet1!#REF!</f>
        <v>#REF!</v>
      </c>
      <c r="B14" s="55" t="str">
        <f>Sheet1!B45</f>
        <v>% Growth in differently-abled employement (as on 31st March)</v>
      </c>
      <c r="C14" s="51">
        <f>Sheet1!E45</f>
        <v>5</v>
      </c>
      <c r="D14" s="53" t="e">
        <f>Sheet1!G45</f>
        <v>#DIV/0!</v>
      </c>
      <c r="E14" s="53" t="e">
        <f>Sheet1!H45</f>
        <v>#DIV/0!</v>
      </c>
      <c r="F14" s="53" t="e">
        <f>Sheet1!I45</f>
        <v>#DIV/0!</v>
      </c>
      <c r="G14" s="53" t="e">
        <f>Sheet1!#REF!</f>
        <v>#REF!</v>
      </c>
      <c r="H14" s="53" t="e">
        <f>Sheet1!#REF!</f>
        <v>#REF!</v>
      </c>
      <c r="I14" s="53" t="e">
        <f>Sheet1!#REF!</f>
        <v>#REF!</v>
      </c>
      <c r="J14" s="53" t="e">
        <f>Sheet1!#REF!</f>
        <v>#REF!</v>
      </c>
    </row>
    <row r="15" spans="1:10" ht="19.5" customHeight="1" x14ac:dyDescent="0.3">
      <c r="A15" s="56" t="e">
        <f>Sheet1!#REF!</f>
        <v>#REF!</v>
      </c>
      <c r="B15" s="57" t="str">
        <f>Sheet1!B53</f>
        <v>Progress in Retaining Female Workforce</v>
      </c>
      <c r="C15" s="56">
        <f>Sheet1!E53</f>
        <v>5</v>
      </c>
      <c r="D15" s="58" t="e">
        <f>Sheet1!G53</f>
        <v>#DIV/0!</v>
      </c>
      <c r="E15" s="58" t="e">
        <f>Sheet1!H53</f>
        <v>#DIV/0!</v>
      </c>
      <c r="F15" s="58" t="e">
        <f>Sheet1!I53</f>
        <v>#DIV/0!</v>
      </c>
      <c r="G15" s="58" t="e">
        <f>Sheet1!#REF!</f>
        <v>#REF!</v>
      </c>
      <c r="H15" s="58" t="e">
        <f>Sheet1!#REF!</f>
        <v>#REF!</v>
      </c>
      <c r="I15" s="58" t="e">
        <f>Sheet1!#REF!</f>
        <v>#REF!</v>
      </c>
      <c r="J15" s="58" t="e">
        <f>Sheet1!#REF!</f>
        <v>#REF!</v>
      </c>
    </row>
    <row r="16" spans="1:10" ht="30.75" customHeight="1" x14ac:dyDescent="0.3">
      <c r="A16" s="56" t="e">
        <f>Sheet1!#REF!</f>
        <v>#REF!</v>
      </c>
      <c r="B16" s="57" t="str">
        <f>Sheet1!B56</f>
        <v>Grievance Redressal Mechanism (Does the company provide a channel through which employees can report suspected grievances, and does the channel allow for confidential and/or anonymous reporting - Yes/No. If yes, provide details in bullet points - Within 300 words)</v>
      </c>
      <c r="C16" s="56">
        <f>Sheet1!E56</f>
        <v>5</v>
      </c>
      <c r="D16" s="58">
        <f>Sheet1!G56</f>
        <v>0</v>
      </c>
      <c r="E16" s="58">
        <f>Sheet1!H56</f>
        <v>0</v>
      </c>
      <c r="F16" s="58">
        <f>Sheet1!I56</f>
        <v>0</v>
      </c>
      <c r="G16" s="58" t="e">
        <f>Sheet1!#REF!</f>
        <v>#REF!</v>
      </c>
      <c r="H16" s="58" t="e">
        <f>Sheet1!#REF!</f>
        <v>#REF!</v>
      </c>
      <c r="I16" s="58" t="e">
        <f>Sheet1!#REF!</f>
        <v>#REF!</v>
      </c>
      <c r="J16" s="58" t="e">
        <f>Sheet1!#REF!</f>
        <v>#REF!</v>
      </c>
    </row>
    <row r="17" spans="1:10" ht="19.5" customHeight="1" x14ac:dyDescent="0.3">
      <c r="A17" s="56" t="e">
        <f>Sheet1!#REF!</f>
        <v>#REF!</v>
      </c>
      <c r="B17" s="57" t="str">
        <f>Sheet1!B57</f>
        <v>Recognition &amp; Award Programmes for Employees (Details in bullet points of awards/recognitions programmes active within the organization for employees in the year 2024-25 : Within 300 words)</v>
      </c>
      <c r="C17" s="56">
        <f>Sheet1!E57</f>
        <v>5</v>
      </c>
      <c r="D17" s="58">
        <f>Sheet1!G57</f>
        <v>0</v>
      </c>
      <c r="E17" s="58">
        <f>Sheet1!H57</f>
        <v>0</v>
      </c>
      <c r="F17" s="58">
        <f>Sheet1!I57</f>
        <v>0</v>
      </c>
      <c r="G17" s="58" t="e">
        <f>Sheet1!#REF!</f>
        <v>#REF!</v>
      </c>
      <c r="H17" s="58" t="e">
        <f>Sheet1!#REF!</f>
        <v>#REF!</v>
      </c>
      <c r="I17" s="58" t="e">
        <f>Sheet1!#REF!</f>
        <v>#REF!</v>
      </c>
      <c r="J17" s="58" t="e">
        <f>Sheet1!#REF!</f>
        <v>#REF!</v>
      </c>
    </row>
    <row r="18" spans="1:10" s="25" customFormat="1" ht="19.5" customHeight="1" x14ac:dyDescent="0.3">
      <c r="A18" s="22"/>
      <c r="B18" s="23"/>
      <c r="C18" s="62">
        <f>Sheet1!E58</f>
        <v>100</v>
      </c>
      <c r="D18" s="24" t="e">
        <f>Sheet1!G58</f>
        <v>#DIV/0!</v>
      </c>
      <c r="E18" s="24" t="e">
        <f>Sheet1!H58</f>
        <v>#DIV/0!</v>
      </c>
      <c r="F18" s="24" t="e">
        <f>Sheet1!I58</f>
        <v>#DIV/0!</v>
      </c>
      <c r="G18" s="24" t="e">
        <f>Sheet1!#REF!</f>
        <v>#REF!</v>
      </c>
      <c r="H18" s="24" t="e">
        <f>Sheet1!#REF!</f>
        <v>#REF!</v>
      </c>
      <c r="I18" s="24" t="e">
        <f>Sheet1!#REF!</f>
        <v>#REF!</v>
      </c>
      <c r="J18" s="24" t="e">
        <f>Sheet1!#REF!</f>
        <v>#REF!</v>
      </c>
    </row>
  </sheetData>
  <mergeCells count="1">
    <mergeCell ref="A1:J1"/>
  </mergeCells>
  <pageMargins left="0.70866141732283472" right="0.70866141732283472" top="0.74803149606299213" bottom="0.74803149606299213" header="0.31496062992125984" footer="0.31496062992125984"/>
  <pageSetup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zoomScaleNormal="100" workbookViewId="0">
      <selection activeCell="D25" sqref="D25"/>
    </sheetView>
  </sheetViews>
  <sheetFormatPr defaultColWidth="9.109375" defaultRowHeight="14.4" x14ac:dyDescent="0.3"/>
  <cols>
    <col min="1" max="1" width="9.109375" style="30"/>
    <col min="2" max="2" width="68.109375" style="30" customWidth="1"/>
    <col min="3" max="3" width="10.6640625" style="30" bestFit="1" customWidth="1"/>
    <col min="4" max="16384" width="9.109375" style="30"/>
  </cols>
  <sheetData>
    <row r="1" spans="1:10" ht="39" customHeight="1" x14ac:dyDescent="0.3">
      <c r="A1" s="103" t="e">
        <f>Sheet1!#REF!</f>
        <v>#REF!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24" customHeight="1" x14ac:dyDescent="0.3">
      <c r="A2" s="26" t="e">
        <f>Sheet1!#REF!</f>
        <v>#REF!</v>
      </c>
      <c r="B2" s="31" t="str">
        <f>Sheet1!B3</f>
        <v>Criteria</v>
      </c>
      <c r="C2" s="31" t="str">
        <f>Sheet1!E3</f>
        <v>Max Marks</v>
      </c>
      <c r="D2" s="26">
        <f>Sheet1!G3</f>
        <v>0</v>
      </c>
      <c r="E2" s="26">
        <f>Sheet1!H3</f>
        <v>0</v>
      </c>
      <c r="F2" s="26">
        <f>Sheet1!I3</f>
        <v>0</v>
      </c>
      <c r="G2" s="26" t="e">
        <f>Sheet1!#REF!</f>
        <v>#REF!</v>
      </c>
      <c r="H2" s="26" t="e">
        <f>Sheet1!#REF!</f>
        <v>#REF!</v>
      </c>
      <c r="I2" s="26" t="e">
        <f>Sheet1!#REF!</f>
        <v>#REF!</v>
      </c>
      <c r="J2" s="26" t="e">
        <f>Sheet1!#REF!</f>
        <v>#REF!</v>
      </c>
    </row>
    <row r="3" spans="1:10" ht="26.25" customHeight="1" x14ac:dyDescent="0.3">
      <c r="A3" s="27" t="e">
        <f>Sheet1!#REF!</f>
        <v>#REF!</v>
      </c>
      <c r="B3" s="32" t="str">
        <f>Sheet1!B4</f>
        <v>Learning &amp; Development</v>
      </c>
      <c r="C3" s="27">
        <f>Sheet1!E4</f>
        <v>35</v>
      </c>
      <c r="D3" s="47" t="e">
        <f>Sheet1!G4</f>
        <v>#DIV/0!</v>
      </c>
      <c r="E3" s="47" t="e">
        <f>Sheet1!H4</f>
        <v>#DIV/0!</v>
      </c>
      <c r="F3" s="47" t="e">
        <f>Sheet1!I4</f>
        <v>#DIV/0!</v>
      </c>
      <c r="G3" s="47" t="e">
        <f>Sheet1!#REF!</f>
        <v>#REF!</v>
      </c>
      <c r="H3" s="47" t="e">
        <f>Sheet1!#REF!</f>
        <v>#REF!</v>
      </c>
      <c r="I3" s="47" t="e">
        <f>Sheet1!#REF!</f>
        <v>#REF!</v>
      </c>
      <c r="J3" s="47" t="e">
        <f>Sheet1!#REF!</f>
        <v>#REF!</v>
      </c>
    </row>
    <row r="4" spans="1:10" ht="26.25" hidden="1" customHeight="1" x14ac:dyDescent="0.3">
      <c r="A4" s="28" t="e">
        <f>Sheet1!#REF!</f>
        <v>#REF!</v>
      </c>
      <c r="B4" s="33" t="str">
        <f>Sheet1!B5</f>
        <v>Total no. of training days imparted to such employees/no. of such employees at the mentioned level</v>
      </c>
      <c r="C4" s="28">
        <f>Sheet1!E5</f>
        <v>15</v>
      </c>
      <c r="D4" s="48" t="e">
        <f>Sheet1!G5</f>
        <v>#DIV/0!</v>
      </c>
      <c r="E4" s="48" t="e">
        <f>Sheet1!H5</f>
        <v>#DIV/0!</v>
      </c>
      <c r="F4" s="48" t="e">
        <f>Sheet1!I5</f>
        <v>#DIV/0!</v>
      </c>
      <c r="G4" s="48" t="e">
        <f>Sheet1!#REF!</f>
        <v>#REF!</v>
      </c>
      <c r="H4" s="48" t="e">
        <f>Sheet1!#REF!</f>
        <v>#REF!</v>
      </c>
      <c r="I4" s="48" t="e">
        <f>Sheet1!#REF!</f>
        <v>#REF!</v>
      </c>
      <c r="J4" s="48" t="e">
        <f>Sheet1!#REF!</f>
        <v>#REF!</v>
      </c>
    </row>
    <row r="5" spans="1:10" ht="26.25" hidden="1" customHeight="1" x14ac:dyDescent="0.3">
      <c r="A5" s="28" t="e">
        <f>Sheet1!#REF!</f>
        <v>#REF!</v>
      </c>
      <c r="B5" s="33" t="str">
        <f>Sheet1!B12</f>
        <v xml:space="preserve">HSE training days per employee </v>
      </c>
      <c r="C5" s="28">
        <f>Sheet1!E12</f>
        <v>5</v>
      </c>
      <c r="D5" s="48" t="e">
        <f>Sheet1!G12</f>
        <v>#DIV/0!</v>
      </c>
      <c r="E5" s="48" t="e">
        <f>Sheet1!H12</f>
        <v>#DIV/0!</v>
      </c>
      <c r="F5" s="48" t="e">
        <f>Sheet1!I12</f>
        <v>#DIV/0!</v>
      </c>
      <c r="G5" s="48" t="e">
        <f>Sheet1!#REF!</f>
        <v>#REF!</v>
      </c>
      <c r="H5" s="48" t="e">
        <f>Sheet1!#REF!</f>
        <v>#REF!</v>
      </c>
      <c r="I5" s="48" t="e">
        <f>Sheet1!#REF!</f>
        <v>#REF!</v>
      </c>
      <c r="J5" s="48" t="e">
        <f>Sheet1!#REF!</f>
        <v>#REF!</v>
      </c>
    </row>
    <row r="6" spans="1:10" ht="26.25" hidden="1" customHeight="1" x14ac:dyDescent="0.3">
      <c r="A6" s="28" t="e">
        <f>Sheet1!#REF!</f>
        <v>#REF!</v>
      </c>
      <c r="B6" s="33" t="str">
        <f>Sheet1!B14</f>
        <v>No. of training days (excluding HSE) per employee for each of the following</v>
      </c>
      <c r="C6" s="28">
        <f>Sheet1!E14</f>
        <v>15</v>
      </c>
      <c r="D6" s="48" t="e">
        <f>Sheet1!G14</f>
        <v>#DIV/0!</v>
      </c>
      <c r="E6" s="48" t="e">
        <f>Sheet1!H14</f>
        <v>#DIV/0!</v>
      </c>
      <c r="F6" s="48" t="e">
        <f>Sheet1!I14</f>
        <v>#DIV/0!</v>
      </c>
      <c r="G6" s="48" t="e">
        <f>Sheet1!#REF!</f>
        <v>#REF!</v>
      </c>
      <c r="H6" s="48" t="e">
        <f>Sheet1!#REF!</f>
        <v>#REF!</v>
      </c>
      <c r="I6" s="48" t="e">
        <f>Sheet1!#REF!</f>
        <v>#REF!</v>
      </c>
      <c r="J6" s="48" t="e">
        <f>Sheet1!#REF!</f>
        <v>#REF!</v>
      </c>
    </row>
    <row r="7" spans="1:10" ht="26.25" customHeight="1" x14ac:dyDescent="0.3">
      <c r="A7" s="27" t="e">
        <f>Sheet1!#REF!</f>
        <v>#REF!</v>
      </c>
      <c r="B7" s="32" t="str">
        <f>Sheet1!B21</f>
        <v>Employee attrition rate (other than retirement)</v>
      </c>
      <c r="C7" s="27">
        <f>Sheet1!E21</f>
        <v>15</v>
      </c>
      <c r="D7" s="47" t="e">
        <f>Sheet1!G21</f>
        <v>#DIV/0!</v>
      </c>
      <c r="E7" s="47" t="e">
        <f>Sheet1!H21</f>
        <v>#DIV/0!</v>
      </c>
      <c r="F7" s="47" t="e">
        <f>Sheet1!I21</f>
        <v>#DIV/0!</v>
      </c>
      <c r="G7" s="47" t="e">
        <f>Sheet1!#REF!</f>
        <v>#REF!</v>
      </c>
      <c r="H7" s="47" t="e">
        <f>Sheet1!#REF!</f>
        <v>#REF!</v>
      </c>
      <c r="I7" s="47" t="e">
        <f>Sheet1!#REF!</f>
        <v>#REF!</v>
      </c>
      <c r="J7" s="47" t="e">
        <f>Sheet1!#REF!</f>
        <v>#REF!</v>
      </c>
    </row>
    <row r="8" spans="1:10" ht="26.25" customHeight="1" x14ac:dyDescent="0.3">
      <c r="A8" s="27" t="e">
        <f>Sheet1!#REF!</f>
        <v>#REF!</v>
      </c>
      <c r="B8" s="32" t="str">
        <f>Sheet1!B28</f>
        <v>% Recruitment  (full-time ; regular employees)</v>
      </c>
      <c r="C8" s="27">
        <f>Sheet1!E28</f>
        <v>5</v>
      </c>
      <c r="D8" s="47" t="e">
        <f>Sheet1!G28</f>
        <v>#DIV/0!</v>
      </c>
      <c r="E8" s="47" t="e">
        <f>Sheet1!H28</f>
        <v>#DIV/0!</v>
      </c>
      <c r="F8" s="47" t="e">
        <f>Sheet1!I28</f>
        <v>#DIV/0!</v>
      </c>
      <c r="G8" s="47" t="e">
        <f>Sheet1!#REF!</f>
        <v>#REF!</v>
      </c>
      <c r="H8" s="47" t="e">
        <f>Sheet1!#REF!</f>
        <v>#REF!</v>
      </c>
      <c r="I8" s="47" t="e">
        <f>Sheet1!#REF!</f>
        <v>#REF!</v>
      </c>
      <c r="J8" s="47" t="e">
        <f>Sheet1!#REF!</f>
        <v>#REF!</v>
      </c>
    </row>
    <row r="9" spans="1:10" ht="26.25" customHeight="1" x14ac:dyDescent="0.3">
      <c r="A9" s="27" t="e">
        <f>Sheet1!#REF!</f>
        <v>#REF!</v>
      </c>
      <c r="B9" s="32" t="e">
        <f>Sheet1!#REF!</f>
        <v>#REF!</v>
      </c>
      <c r="C9" s="27" t="e">
        <f>Sheet1!#REF!</f>
        <v>#REF!</v>
      </c>
      <c r="D9" s="47" t="e">
        <f>Sheet1!#REF!</f>
        <v>#REF!</v>
      </c>
      <c r="E9" s="47" t="e">
        <f>Sheet1!#REF!</f>
        <v>#REF!</v>
      </c>
      <c r="F9" s="47" t="e">
        <f>Sheet1!#REF!</f>
        <v>#REF!</v>
      </c>
      <c r="G9" s="47" t="e">
        <f>Sheet1!#REF!</f>
        <v>#REF!</v>
      </c>
      <c r="H9" s="47" t="e">
        <f>Sheet1!#REF!</f>
        <v>#REF!</v>
      </c>
      <c r="I9" s="47" t="e">
        <f>Sheet1!#REF!</f>
        <v>#REF!</v>
      </c>
      <c r="J9" s="47" t="e">
        <f>Sheet1!#REF!</f>
        <v>#REF!</v>
      </c>
    </row>
    <row r="10" spans="1:10" ht="26.25" customHeight="1" x14ac:dyDescent="0.3">
      <c r="A10" s="27" t="e">
        <f>Sheet1!#REF!</f>
        <v>#REF!</v>
      </c>
      <c r="B10" s="32" t="str">
        <f>Sheet1!B34</f>
        <v>Diverse workforce (as on 31st March)</v>
      </c>
      <c r="C10" s="27">
        <f>Sheet1!E34</f>
        <v>20</v>
      </c>
      <c r="D10" s="47" t="e">
        <f>Sheet1!G34</f>
        <v>#DIV/0!</v>
      </c>
      <c r="E10" s="47" t="e">
        <f>Sheet1!H34</f>
        <v>#DIV/0!</v>
      </c>
      <c r="F10" s="47" t="e">
        <f>Sheet1!I34</f>
        <v>#DIV/0!</v>
      </c>
      <c r="G10" s="47" t="e">
        <f>Sheet1!#REF!</f>
        <v>#REF!</v>
      </c>
      <c r="H10" s="47" t="e">
        <f>Sheet1!#REF!</f>
        <v>#REF!</v>
      </c>
      <c r="I10" s="47" t="e">
        <f>Sheet1!#REF!</f>
        <v>#REF!</v>
      </c>
      <c r="J10" s="47" t="e">
        <f>Sheet1!#REF!</f>
        <v>#REF!</v>
      </c>
    </row>
    <row r="11" spans="1:10" ht="26.25" hidden="1" customHeight="1" x14ac:dyDescent="0.3">
      <c r="A11" s="28" t="e">
        <f>Sheet1!#REF!</f>
        <v>#REF!</v>
      </c>
      <c r="B11" s="33" t="str">
        <f>Sheet1!B36</f>
        <v xml:space="preserve">Percentage young employees </v>
      </c>
      <c r="C11" s="28">
        <f>Sheet1!E36</f>
        <v>5</v>
      </c>
      <c r="D11" s="48" t="e">
        <f>Sheet1!G36</f>
        <v>#DIV/0!</v>
      </c>
      <c r="E11" s="48" t="e">
        <f>Sheet1!H36</f>
        <v>#DIV/0!</v>
      </c>
      <c r="F11" s="48" t="e">
        <f>Sheet1!I36</f>
        <v>#DIV/0!</v>
      </c>
      <c r="G11" s="48" t="e">
        <f>Sheet1!#REF!</f>
        <v>#REF!</v>
      </c>
      <c r="H11" s="48" t="e">
        <f>Sheet1!#REF!</f>
        <v>#REF!</v>
      </c>
      <c r="I11" s="48" t="e">
        <f>Sheet1!#REF!</f>
        <v>#REF!</v>
      </c>
      <c r="J11" s="48" t="e">
        <f>Sheet1!#REF!</f>
        <v>#REF!</v>
      </c>
    </row>
    <row r="12" spans="1:10" ht="26.25" hidden="1" customHeight="1" x14ac:dyDescent="0.3">
      <c r="A12" s="28" t="e">
        <f>Sheet1!#REF!</f>
        <v>#REF!</v>
      </c>
      <c r="B12" s="33" t="str">
        <f>Sheet1!B39</f>
        <v xml:space="preserve">% Female employees </v>
      </c>
      <c r="C12" s="28">
        <f>Sheet1!E39</f>
        <v>5</v>
      </c>
      <c r="D12" s="48" t="e">
        <f>Sheet1!G39</f>
        <v>#DIV/0!</v>
      </c>
      <c r="E12" s="48" t="e">
        <f>Sheet1!H39</f>
        <v>#DIV/0!</v>
      </c>
      <c r="F12" s="48" t="e">
        <f>Sheet1!I39</f>
        <v>#DIV/0!</v>
      </c>
      <c r="G12" s="48" t="e">
        <f>Sheet1!#REF!</f>
        <v>#REF!</v>
      </c>
      <c r="H12" s="48" t="e">
        <f>Sheet1!#REF!</f>
        <v>#REF!</v>
      </c>
      <c r="I12" s="48" t="e">
        <f>Sheet1!#REF!</f>
        <v>#REF!</v>
      </c>
      <c r="J12" s="48" t="e">
        <f>Sheet1!#REF!</f>
        <v>#REF!</v>
      </c>
    </row>
    <row r="13" spans="1:10" ht="26.25" hidden="1" customHeight="1" x14ac:dyDescent="0.3">
      <c r="A13" s="28" t="e">
        <f>Sheet1!#REF!</f>
        <v>#REF!</v>
      </c>
      <c r="B13" s="33" t="str">
        <f>Sheet1!B42</f>
        <v>% employees having higher qualification (post graduates &amp; above)</v>
      </c>
      <c r="C13" s="28">
        <f>Sheet1!E42</f>
        <v>5</v>
      </c>
      <c r="D13" s="48" t="e">
        <f>Sheet1!G42</f>
        <v>#DIV/0!</v>
      </c>
      <c r="E13" s="48" t="e">
        <f>Sheet1!H42</f>
        <v>#DIV/0!</v>
      </c>
      <c r="F13" s="48" t="e">
        <f>Sheet1!I42</f>
        <v>#DIV/0!</v>
      </c>
      <c r="G13" s="48" t="e">
        <f>Sheet1!#REF!</f>
        <v>#REF!</v>
      </c>
      <c r="H13" s="48" t="e">
        <f>Sheet1!#REF!</f>
        <v>#REF!</v>
      </c>
      <c r="I13" s="48" t="e">
        <f>Sheet1!#REF!</f>
        <v>#REF!</v>
      </c>
      <c r="J13" s="48" t="e">
        <f>Sheet1!#REF!</f>
        <v>#REF!</v>
      </c>
    </row>
    <row r="14" spans="1:10" ht="26.25" hidden="1" customHeight="1" x14ac:dyDescent="0.3">
      <c r="A14" s="28" t="e">
        <f>Sheet1!#REF!</f>
        <v>#REF!</v>
      </c>
      <c r="B14" s="33" t="str">
        <f>Sheet1!B45</f>
        <v>% Growth in differently-abled employement (as on 31st March)</v>
      </c>
      <c r="C14" s="28">
        <f>Sheet1!E45</f>
        <v>5</v>
      </c>
      <c r="D14" s="48" t="e">
        <f>Sheet1!G45</f>
        <v>#DIV/0!</v>
      </c>
      <c r="E14" s="48" t="e">
        <f>Sheet1!H45</f>
        <v>#DIV/0!</v>
      </c>
      <c r="F14" s="48" t="e">
        <f>Sheet1!I45</f>
        <v>#DIV/0!</v>
      </c>
      <c r="G14" s="48" t="e">
        <f>Sheet1!#REF!</f>
        <v>#REF!</v>
      </c>
      <c r="H14" s="48" t="e">
        <f>Sheet1!#REF!</f>
        <v>#REF!</v>
      </c>
      <c r="I14" s="48" t="e">
        <f>Sheet1!#REF!</f>
        <v>#REF!</v>
      </c>
      <c r="J14" s="48" t="e">
        <f>Sheet1!#REF!</f>
        <v>#REF!</v>
      </c>
    </row>
    <row r="15" spans="1:10" ht="26.25" customHeight="1" x14ac:dyDescent="0.3">
      <c r="A15" s="27" t="e">
        <f>Sheet1!#REF!</f>
        <v>#REF!</v>
      </c>
      <c r="B15" s="32" t="str">
        <f>Sheet1!B53</f>
        <v>Progress in Retaining Female Workforce</v>
      </c>
      <c r="C15" s="27">
        <f>Sheet1!E53</f>
        <v>5</v>
      </c>
      <c r="D15" s="47" t="e">
        <f>Sheet1!G53</f>
        <v>#DIV/0!</v>
      </c>
      <c r="E15" s="47" t="e">
        <f>Sheet1!H53</f>
        <v>#DIV/0!</v>
      </c>
      <c r="F15" s="47" t="e">
        <f>Sheet1!I53</f>
        <v>#DIV/0!</v>
      </c>
      <c r="G15" s="47" t="e">
        <f>Sheet1!#REF!</f>
        <v>#REF!</v>
      </c>
      <c r="H15" s="47" t="e">
        <f>Sheet1!#REF!</f>
        <v>#REF!</v>
      </c>
      <c r="I15" s="47" t="e">
        <f>Sheet1!#REF!</f>
        <v>#REF!</v>
      </c>
      <c r="J15" s="47" t="e">
        <f>Sheet1!#REF!</f>
        <v>#REF!</v>
      </c>
    </row>
    <row r="16" spans="1:10" ht="50.25" customHeight="1" x14ac:dyDescent="0.3">
      <c r="A16" s="27" t="e">
        <f>Sheet1!#REF!</f>
        <v>#REF!</v>
      </c>
      <c r="B16" s="32" t="str">
        <f>Sheet1!B56</f>
        <v>Grievance Redressal Mechanism (Does the company provide a channel through which employees can report suspected grievances, and does the channel allow for confidential and/or anonymous reporting - Yes/No. If yes, provide details in bullet points - Within 300 words)</v>
      </c>
      <c r="C16" s="27">
        <f>Sheet1!E56</f>
        <v>5</v>
      </c>
      <c r="D16" s="47">
        <f>Sheet1!G56</f>
        <v>0</v>
      </c>
      <c r="E16" s="47">
        <f>Sheet1!H56</f>
        <v>0</v>
      </c>
      <c r="F16" s="47">
        <f>Sheet1!I56</f>
        <v>0</v>
      </c>
      <c r="G16" s="47" t="e">
        <f>Sheet1!#REF!</f>
        <v>#REF!</v>
      </c>
      <c r="H16" s="47" t="e">
        <f>Sheet1!#REF!</f>
        <v>#REF!</v>
      </c>
      <c r="I16" s="47" t="e">
        <f>Sheet1!#REF!</f>
        <v>#REF!</v>
      </c>
      <c r="J16" s="47" t="e">
        <f>Sheet1!#REF!</f>
        <v>#REF!</v>
      </c>
    </row>
    <row r="17" spans="1:10" ht="38.25" customHeight="1" x14ac:dyDescent="0.3">
      <c r="A17" s="27" t="e">
        <f>Sheet1!#REF!</f>
        <v>#REF!</v>
      </c>
      <c r="B17" s="32" t="str">
        <f>Sheet1!B57</f>
        <v>Recognition &amp; Award Programmes for Employees (Details in bullet points of awards/recognitions programmes active within the organization for employees in the year 2024-25 : Within 300 words)</v>
      </c>
      <c r="C17" s="27">
        <f>Sheet1!E57</f>
        <v>5</v>
      </c>
      <c r="D17" s="47">
        <f>Sheet1!G57</f>
        <v>0</v>
      </c>
      <c r="E17" s="47">
        <f>Sheet1!H57</f>
        <v>0</v>
      </c>
      <c r="F17" s="47">
        <f>Sheet1!I57</f>
        <v>0</v>
      </c>
      <c r="G17" s="47" t="e">
        <f>Sheet1!#REF!</f>
        <v>#REF!</v>
      </c>
      <c r="H17" s="47" t="e">
        <f>Sheet1!#REF!</f>
        <v>#REF!</v>
      </c>
      <c r="I17" s="47" t="e">
        <f>Sheet1!#REF!</f>
        <v>#REF!</v>
      </c>
      <c r="J17" s="47" t="e">
        <f>Sheet1!#REF!</f>
        <v>#REF!</v>
      </c>
    </row>
    <row r="18" spans="1:10" ht="29.25" customHeight="1" x14ac:dyDescent="0.3">
      <c r="A18" s="29"/>
      <c r="B18" s="34"/>
      <c r="C18" s="49">
        <f>Sheet1!E58</f>
        <v>100</v>
      </c>
      <c r="D18" s="50" t="e">
        <f>Sheet1!G58</f>
        <v>#DIV/0!</v>
      </c>
      <c r="E18" s="50" t="e">
        <f>Sheet1!H58</f>
        <v>#DIV/0!</v>
      </c>
      <c r="F18" s="50" t="e">
        <f>Sheet1!I58</f>
        <v>#DIV/0!</v>
      </c>
      <c r="G18" s="50" t="e">
        <f>Sheet1!#REF!</f>
        <v>#REF!</v>
      </c>
      <c r="H18" s="50" t="e">
        <f>Sheet1!#REF!</f>
        <v>#REF!</v>
      </c>
      <c r="I18" s="50" t="e">
        <f>Sheet1!#REF!</f>
        <v>#REF!</v>
      </c>
      <c r="J18" s="50" t="e">
        <f>Sheet1!#REF!</f>
        <v>#REF!</v>
      </c>
    </row>
  </sheetData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Summary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Bahl</dc:creator>
  <cp:lastModifiedBy>Harsh Rai</cp:lastModifiedBy>
  <cp:lastPrinted>2025-05-27T10:49:05Z</cp:lastPrinted>
  <dcterms:created xsi:type="dcterms:W3CDTF">2017-11-14T05:07:47Z</dcterms:created>
  <dcterms:modified xsi:type="dcterms:W3CDTF">2025-09-19T06:44:15Z</dcterms:modified>
</cp:coreProperties>
</file>