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2020c\Desktop\Chapter-6 (Harsh Sen)\"/>
    </mc:Choice>
  </mc:AlternateContent>
  <xr:revisionPtr revIDLastSave="0" documentId="13_ncr:20001_{E1C13E53-2993-4C5C-B8BC-B9FF7360C2D5}" xr6:coauthVersionLast="47" xr6:coauthVersionMax="47" xr10:uidLastSave="{00000000-0000-0000-0000-000000000000}"/>
  <bookViews>
    <workbookView xWindow="-108" yWindow="-108" windowWidth="23256" windowHeight="12456" activeTab="2" xr2:uid="{00000000-000D-0000-FFFF-FFFF00000000}"/>
  </bookViews>
  <sheets>
    <sheet name="Expense" sheetId="1" r:id="rId1"/>
    <sheet name="Tasks" sheetId="2" r:id="rId2"/>
    <sheet name="Q1" sheetId="3" r:id="rId3"/>
    <sheet name="Q2 &amp; 4" sheetId="4" r:id="rId4"/>
    <sheet name="Q3" sheetId="5" r:id="rId5"/>
    <sheet name="Q5" sheetId="6" r:id="rId6"/>
    <sheet name="Q6" sheetId="7" r:id="rId7"/>
    <sheet name="Q7" sheetId="8" r:id="rId8"/>
    <sheet name="Q8" sheetId="9" r:id="rId9"/>
  </sheets>
  <definedNames>
    <definedName name="_xlnm._FilterDatabase" localSheetId="0" hidden="1">Expense!$A$1:$C$51</definedName>
    <definedName name="_xlchart.v1.0" hidden="1">'Q5'!$A$4:$A$6</definedName>
    <definedName name="_xlchart.v1.1" hidden="1">'Q5'!$B$4:$B$6</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5" i="8" l="1" a="1"/>
  <c r="E55" i="8" s="1"/>
  <c r="B6" i="6"/>
  <c r="D5" i="8" a="1"/>
  <c r="D5" i="8" s="1"/>
  <c r="B5" i="6"/>
  <c r="B5" i="3"/>
  <c r="B4" i="3"/>
  <c r="B3" i="3"/>
  <c r="B4" i="6"/>
  <c r="B14" i="4"/>
  <c r="B13" i="4"/>
  <c r="B12" i="4"/>
  <c r="B11" i="4"/>
  <c r="B10" i="4"/>
  <c r="B9" i="4"/>
  <c r="B8" i="4"/>
  <c r="B7" i="4"/>
  <c r="B6" i="4"/>
  <c r="B5" i="4"/>
  <c r="B4" i="4"/>
  <c r="C52" i="1"/>
  <c r="A54" i="7"/>
  <c r="A54" i="7" a="1"/>
  <c r="A54" i="8"/>
  <c r="A54" i="8" a="1"/>
  <c r="A51" i="1"/>
  <c r="A51"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<sst xmlns="http://schemas.openxmlformats.org/spreadsheetml/2006/main" count="280" uniqueCount="67">
  <si>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</si>
  <si>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</si>
  <si>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</si>
  <si>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</si>
  <si>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</si>
  <si>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</si>
  <si>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</si>
  <si>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</si>
  <si>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</si>
  <si>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</si>
  <si>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</si>
  <si>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</si>
  <si>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</si>
  <si>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</si>
  <si>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</si>
  <si>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</si>
  <si>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</si>
  <si>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</si>
  <si>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</si>
  <si>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</si>
  <si>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</si>
  <si>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</si>
  <si>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</si>
  <si>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</si>
  <si>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Q1How many times has Priya done transactions on online shopping, ordering food and gifts?</t>
  </si>
  <si>
    <t>Q2. How many times has Priya done transactions on online shopping, ordering food and gifts?</t>
  </si>
  <si>
    <t>item</t>
  </si>
  <si>
    <t>amount</t>
  </si>
  <si>
    <t>online shopping</t>
  </si>
  <si>
    <t>other essential iteam</t>
  </si>
  <si>
    <t xml:space="preserve">Movie with friends </t>
  </si>
  <si>
    <t>Q3 Arrange the item-wise total expense in descending order.</t>
  </si>
  <si>
    <t>Q5 .Present the expense pattern visually over 3 months.</t>
  </si>
  <si>
    <t>MONTH</t>
  </si>
  <si>
    <t>EXPENSES</t>
  </si>
  <si>
    <t>OCTOBER</t>
  </si>
  <si>
    <t>NOVEMBER</t>
  </si>
  <si>
    <t>DECEMBER</t>
  </si>
  <si>
    <t>ordering food</t>
  </si>
  <si>
    <t>gift</t>
  </si>
  <si>
    <t>Q4. Present the item-wise total expense through a chart that shows the expense of each item as a percentage of the total expense. Don’t take trip expenses into consideration.</t>
  </si>
  <si>
    <t>Q6. Add a new column to the data table, name it as “Category” and apply data validation with drop-down fields as “Essentials” and “Non-essentials”. Fill in the column.</t>
  </si>
  <si>
    <t>category</t>
  </si>
  <si>
    <t>Non-essentials</t>
  </si>
  <si>
    <t>cost type</t>
  </si>
  <si>
    <t>Q8. Mention the ways how Priya can reduce her expenses. Justify each point.</t>
  </si>
  <si>
    <t>Item</t>
  </si>
  <si>
    <t>Amount</t>
  </si>
  <si>
    <t>Online Shoping</t>
  </si>
  <si>
    <t>Ways to Reduce Expenses</t>
  </si>
  <si>
    <t>Justification</t>
  </si>
  <si>
    <t>Track expenses</t>
  </si>
  <si>
    <t>Monitoring spending habits helps identify areas for reduction.</t>
  </si>
  <si>
    <t>Budgeting</t>
  </si>
  <si>
    <t>Creating a budget allocates funds and avoids overspending.</t>
  </si>
  <si>
    <t>Review subscriptions</t>
  </si>
  <si>
    <t>Cancel unused subscriptions to reduce recurring costs.</t>
  </si>
  <si>
    <t>Compare prices</t>
  </si>
  <si>
    <t>Shopping around for better deals can save money.</t>
  </si>
  <si>
    <t>Cook at home</t>
  </si>
  <si>
    <t>Eating out frequently can be expensive. Cooking meals at home is generally cheaper.</t>
  </si>
  <si>
    <t>Impulse control</t>
  </si>
  <si>
    <t>Planning purchases and avoiding impulse buys can minimize unnecessary spending.</t>
  </si>
  <si>
    <t>Essential vs. non-essential</t>
  </si>
  <si>
    <t>Review over budget items</t>
  </si>
  <si>
    <t>Prioritize essential expenses and cut back on non-essential one.</t>
  </si>
  <si>
    <t>Analyze 'over budget' expenses  to identify areas for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</si>
</sst>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sz val="8"/>
      <color rgb="FF202124"/>
      <name val="Arial"/>
      <family val="2"/>
    </font>
    <font>
      <sz val="11"/>
      <color rgb="FF202124"/>
      <name val="Calibri"/>
      <family val="2"/>
      <scheme val="minor"/>
    </font>
    <font>
      <sz val="10"/>
      <color theme="1"/>
      <name val="Arial"/>
      <family val="2"/>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1" xfId="0" applyBorder="1"/>
    <xf numFmtId="0" fontId="6" fillId="0" borderId="1" xfId="0" applyFont="1" applyBorder="1"/>
    <xf numFmtId="4" fontId="0" fillId="0" borderId="1" xfId="0" applyNumberFormat="1" applyBorder="1"/>
    <xf numFmtId="0" fontId="7" fillId="0" borderId="1" xfId="0" applyFont="1" applyBorder="1"/>
    <xf numFmtId="0" fontId="8" fillId="0" borderId="2" xfId="0" applyFont="1" applyBorder="1" applyAlignment="1">
      <alignment wrapText="1"/>
    </xf>
    <xf numFmtId="0" fontId="8" fillId="0" borderId="2" xfId="0" applyFont="1" applyBorder="1" applyAlignment="1">
      <alignment vertical="center"/>
    </xf>
    <xf numFmtId="0" fontId="8" fillId="0" borderId="3" xfId="0" applyFont="1" applyBorder="1" applyAlignment="1">
      <alignment wrapText="1"/>
    </xf>
    <xf numFmtId="0" fontId="8" fillId="0" borderId="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IN"/>
              <a:t>AMOUNT</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8F0-4993-92FC-F5CB5EC2CF0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8F0-4993-92FC-F5CB5EC2CF04}"/>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8F0-4993-92FC-F5CB5EC2CF04}"/>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88F0-4993-92FC-F5CB5EC2CF04}"/>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88F0-4993-92FC-F5CB5EC2CF04}"/>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88F0-4993-92FC-F5CB5EC2CF04}"/>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88F0-4993-92FC-F5CB5EC2CF04}"/>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88F0-4993-92FC-F5CB5EC2CF04}"/>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88F0-4993-92FC-F5CB5EC2CF04}"/>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88F0-4993-92FC-F5CB5EC2CF0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'Q2 &amp; 4'!$A$4:$A$13</c:f>
              <c:strCache>
                <c:ptCount val="10"/>
                <c:pt idx="0">
                  <c:v>Medicine</c:v>
                </c:pt>
                <c:pt idx="1">
                  <c:v>online shopping</c:v>
                </c:pt>
                <c:pt idx="2">
                  <c:v>other essential iteam</c:v>
                </c:pt>
                <c:pt idx="3">
                  <c:v>Vegetables &amp; Fruit</c:v>
                </c:pt>
                <c:pt idx="4">
                  <c:v>Fish &amp; Chicken</c:v>
                </c:pt>
                <c:pt idx="5">
                  <c:v>Gifts</c:v>
                </c:pt>
                <c:pt idx="6">
                  <c:v>Ordering food</c:v>
                </c:pt>
                <c:pt idx="7">
                  <c:v>Movie with friends </c:v>
                </c:pt>
                <c:pt idx="8">
                  <c:v>Mobile Bill Payment</c:v>
                </c:pt>
                <c:pt idx="9">
                  <c:v>Cab to office</c:v>
                </c:pt>
              </c:strCache>
            </c:strRef>
          </c:cat>
          <c:val>
            <c:numRef>
              <c:f>'Q2 &amp; 4'!$B$4:$B$13</c:f>
              <c:numCache>
                <c:formatCode>General</c:formatCode>
                <c:ptCount val="10"/>
                <c:pt idx="0">
                  <c:v>7775</c:v>
                </c:pt>
                <c:pt idx="1">
                  <c:v>7464</c:v>
                </c:pt>
                <c:pt idx="2">
                  <c:v>10194.1</c:v>
                </c:pt>
                <c:pt idx="3">
                  <c:v>3217</c:v>
                </c:pt>
                <c:pt idx="4">
                  <c:v>3342</c:v>
                </c:pt>
                <c:pt idx="5">
                  <c:v>5688</c:v>
                </c:pt>
                <c:pt idx="6">
                  <c:v>1857</c:v>
                </c:pt>
                <c:pt idx="7">
                  <c:v>2586</c:v>
                </c:pt>
                <c:pt idx="8">
                  <c:v>1411.26</c:v>
                </c:pt>
                <c:pt idx="9">
                  <c:v>1510.9099999999999</c:v>
                </c:pt>
              </c:numCache>
            </c:numRef>
          </c:val>
          <c:extLst>
            <c:ext xmlns:c16="http://schemas.microsoft.com/office/drawing/2014/chart" uri="{C3380CC4-5D6E-409C-BE32-E72D297353CC}">
              <c16:uniqueId val="{00000000-319C-4355-91D5-B42A29862D1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Expenses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strRef>
              <c:f>'Q5'!$A$4:$A$6</c:f>
              <c:strCache>
                <c:ptCount val="3"/>
                <c:pt idx="0">
                  <c:v>OCTOBER</c:v>
                </c:pt>
                <c:pt idx="1">
                  <c:v>NOVEMBER</c:v>
                </c:pt>
                <c:pt idx="2">
                  <c:v>DECEMBER</c:v>
                </c:pt>
              </c:strCache>
            </c:strRef>
          </c:cat>
          <c:val>
            <c:numRef>
              <c:f>'Q5'!$B$4:$B$6</c:f>
              <c:numCache>
                <c:formatCode>General</c:formatCode>
                <c:ptCount val="3"/>
                <c:pt idx="0">
                  <c:v>17443.37</c:v>
                </c:pt>
                <c:pt idx="1">
                  <c:v>36207.64</c:v>
                </c:pt>
                <c:pt idx="2" formatCode="#,##0.00">
                  <c:v>20837.63</c:v>
                </c:pt>
              </c:numCache>
            </c:numRef>
          </c:val>
          <c:smooth val="0"/>
          <c:extLst>
            <c:ext xmlns:c16="http://schemas.microsoft.com/office/drawing/2014/chart" uri="{C3380CC4-5D6E-409C-BE32-E72D297353CC}">
              <c16:uniqueId val="{00000000-BC8D-4321-BC89-E36B9DFF595D}"/>
            </c:ext>
          </c:extLst>
        </c:ser>
        <c:dLbls>
          <c:showLegendKey val="0"/>
          <c:showVal val="0"/>
          <c:showCatName val="0"/>
          <c:showSerName val="0"/>
          <c:showPercent val="0"/>
          <c:showBubbleSize val="0"/>
        </c:dLbls>
        <c:smooth val="0"/>
        <c:axId val="495959007"/>
        <c:axId val="495970527"/>
      </c:lineChart>
      <c:catAx>
        <c:axId val="495959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970527"/>
        <c:crosses val="autoZero"/>
        <c:auto val="1"/>
        <c:lblAlgn val="ctr"/>
        <c:lblOffset val="100"/>
        <c:noMultiLvlLbl val="0"/>
      </c:catAx>
      <c:valAx>
        <c:axId val="495970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959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502920</xdr:colOff>
      <xdr:row>5</xdr:row>
      <xdr:rowOff>26670</xdr:rowOff>
    </xdr:from>
    <xdr:to>
      <xdr:col>12</xdr:col>
      <xdr:colOff>281940</xdr:colOff>
      <xdr:row>20</xdr:row>
      <xdr:rowOff>26670</xdr:rowOff>
    </xdr:to>
    <xdr:graphicFrame macro="">
      <xdr:nvGraphicFramePr>
        <xdr:cNvPr id="2" name="Chart 1">
          <a:extLst>
            <a:ext uri="{FF2B5EF4-FFF2-40B4-BE49-F238E27FC236}">
              <a16:creationId xmlns:a16="http://schemas.microsoft.com/office/drawing/2014/main" id="{7FF38260-DA3C-3854-5168-0D459CD91E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381000</xdr:colOff>
      <xdr:row>3</xdr:row>
      <xdr:rowOff>179070</xdr:rowOff>
    </xdr:from>
    <xdr:to>
      <xdr:col>13</xdr:col>
      <xdr:colOff>76200</xdr:colOff>
      <xdr:row>18</xdr:row>
      <xdr:rowOff>179070</xdr:rowOff>
    </xdr:to>
    <xdr:graphicFrame macro="">
      <xdr:nvGraphicFramePr>
        <xdr:cNvPr id="2" name="Chart 1">
          <a:extLst>
            <a:ext uri="{FF2B5EF4-FFF2-40B4-BE49-F238E27FC236}">
              <a16:creationId xmlns:a16="http://schemas.microsoft.com/office/drawing/2014/main" id="{A7BB4F01-7C40-A814-5D09-4486DB902E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45" zoomScaleNormal="145" workbookViewId="0">
      <selection sqref="A1:C51"/>
    </sheetView>
  </sheetViews>
  <sheetFormatPr defaultRowHeight="14.4" x14ac:dyDescent="0.3"/>
  <cols>
    <col min="1" max="1" width="17.109375" customWidth="1"/>
    <col min="2" max="2" width="24.5546875" customWidth="1"/>
    <col min="3" max="3" width="14.44140625" style="11" customWidth="1"/>
  </cols>
  <sheetData>
    <row r="1" spans="1:3" ht="13.8" customHeight="1" x14ac:dyDescent="0.3">
      <c r="A1" s="3" t="s">
        <v>0</v>
      </c>
      <c r="B1" s="3" t="s">
        <v>14</v>
      </c>
      <c r="C1" s="8" t="s">
        <v>1</v>
      </c>
    </row>
    <row r="2" spans="1:3" ht="18" customHeight="1" x14ac:dyDescent="0.3">
      <c r="A2" s="4">
        <v>44470</v>
      </c>
      <c r="B2" s="5" t="s">
        <v>2</v>
      </c>
      <c r="C2" s="9">
        <v>2300</v>
      </c>
    </row>
    <row r="3" spans="1:3" x14ac:dyDescent="0.3">
      <c r="A3" s="6">
        <v>44470</v>
      </c>
      <c r="B3" s="7" t="s">
        <v>3</v>
      </c>
      <c r="C3" s="9">
        <v>767</v>
      </c>
    </row>
    <row r="4" spans="1:3" x14ac:dyDescent="0.3">
      <c r="A4" s="6">
        <v>44470</v>
      </c>
      <c r="B4" s="7" t="s">
        <v>4</v>
      </c>
      <c r="C4" s="10">
        <v>2500</v>
      </c>
    </row>
    <row r="5" spans="1:3" x14ac:dyDescent="0.3">
      <c r="A5" s="6">
        <v>44473</v>
      </c>
      <c r="B5" s="7" t="s">
        <v>5</v>
      </c>
      <c r="C5" s="9">
        <v>710</v>
      </c>
    </row>
    <row r="6" spans="1:3" x14ac:dyDescent="0.3">
      <c r="A6" s="4">
        <v>44473</v>
      </c>
      <c r="B6" s="5" t="s">
        <v>6</v>
      </c>
      <c r="C6" s="9">
        <v>760</v>
      </c>
    </row>
    <row r="7" spans="1:3" x14ac:dyDescent="0.3">
      <c r="A7" s="6">
        <v>44476</v>
      </c>
      <c r="B7" s="7" t="s">
        <v>10</v>
      </c>
      <c r="C7" s="10">
        <v>1900</v>
      </c>
    </row>
    <row r="8" spans="1:3" x14ac:dyDescent="0.3">
      <c r="A8" s="4">
        <v>44477</v>
      </c>
      <c r="B8" s="5" t="s">
        <v>7</v>
      </c>
      <c r="C8" s="9">
        <v>450</v>
      </c>
    </row>
    <row r="9" spans="1:3" x14ac:dyDescent="0.3">
      <c r="A9" s="6">
        <v>44484</v>
      </c>
      <c r="B9" s="7" t="s">
        <v>8</v>
      </c>
      <c r="C9" s="9">
        <v>620</v>
      </c>
    </row>
    <row r="10" spans="1:3" x14ac:dyDescent="0.3">
      <c r="A10" s="6">
        <v>44485</v>
      </c>
      <c r="B10" s="7" t="s">
        <v>11</v>
      </c>
      <c r="C10" s="9">
        <v>470</v>
      </c>
    </row>
    <row r="11" spans="1:3" x14ac:dyDescent="0.3">
      <c r="A11" s="6">
        <v>44487</v>
      </c>
      <c r="B11" s="7" t="s">
        <v>3</v>
      </c>
      <c r="C11" s="9">
        <v>970</v>
      </c>
    </row>
    <row r="12" spans="1:3" x14ac:dyDescent="0.3">
      <c r="A12" s="6">
        <v>44487</v>
      </c>
      <c r="B12" s="5" t="s">
        <v>2</v>
      </c>
      <c r="C12" s="10">
        <v>1075</v>
      </c>
    </row>
    <row r="13" spans="1:3" x14ac:dyDescent="0.3">
      <c r="A13" s="6">
        <v>44488</v>
      </c>
      <c r="B13" s="7" t="s">
        <v>7</v>
      </c>
      <c r="C13" s="9">
        <v>489</v>
      </c>
    </row>
    <row r="14" spans="1:3" x14ac:dyDescent="0.3">
      <c r="A14" s="6">
        <v>44491</v>
      </c>
      <c r="B14" s="7" t="s">
        <v>4</v>
      </c>
      <c r="C14" s="10">
        <v>1574.1</v>
      </c>
    </row>
    <row r="15" spans="1:3" x14ac:dyDescent="0.3">
      <c r="A15" s="6">
        <v>44491</v>
      </c>
      <c r="B15" s="7" t="s">
        <v>6</v>
      </c>
      <c r="C15" s="9">
        <v>550</v>
      </c>
    </row>
    <row r="16" spans="1:3" x14ac:dyDescent="0.3">
      <c r="A16" s="6">
        <v>44494</v>
      </c>
      <c r="B16" s="7" t="s">
        <v>9</v>
      </c>
      <c r="C16" s="9">
        <v>423</v>
      </c>
    </row>
    <row r="17" spans="1:3" x14ac:dyDescent="0.3">
      <c r="A17" s="6">
        <v>44496</v>
      </c>
      <c r="B17" s="7" t="s">
        <v>9</v>
      </c>
      <c r="C17" s="9">
        <v>358.22</v>
      </c>
    </row>
    <row r="18" spans="1:3" x14ac:dyDescent="0.3">
      <c r="A18" s="6">
        <v>44496</v>
      </c>
      <c r="B18" s="7" t="s">
        <v>8</v>
      </c>
      <c r="C18" s="9">
        <v>520</v>
      </c>
    </row>
    <row r="19" spans="1:3" x14ac:dyDescent="0.3">
      <c r="A19" s="4">
        <v>44497</v>
      </c>
      <c r="B19" s="5" t="s">
        <v>5</v>
      </c>
      <c r="C19" s="9">
        <v>300</v>
      </c>
    </row>
    <row r="20" spans="1:3" x14ac:dyDescent="0.3">
      <c r="A20" s="4">
        <v>44498</v>
      </c>
      <c r="B20" s="5" t="s">
        <v>9</v>
      </c>
      <c r="C20" s="9">
        <v>407.05</v>
      </c>
    </row>
    <row r="21" spans="1:3" x14ac:dyDescent="0.3">
      <c r="A21" s="4">
        <v>44499</v>
      </c>
      <c r="B21" s="5" t="s">
        <v>4</v>
      </c>
      <c r="C21" s="9">
        <v>300</v>
      </c>
    </row>
    <row r="22" spans="1:3" x14ac:dyDescent="0.3">
      <c r="A22" s="6">
        <v>44501</v>
      </c>
      <c r="B22" s="7" t="s">
        <v>3</v>
      </c>
      <c r="C22" s="10">
        <v>2327</v>
      </c>
    </row>
    <row r="23" spans="1:3" x14ac:dyDescent="0.3">
      <c r="A23" s="6">
        <v>44502</v>
      </c>
      <c r="B23" s="7" t="s">
        <v>10</v>
      </c>
      <c r="C23" s="9">
        <v>1150</v>
      </c>
    </row>
    <row r="24" spans="1:3" x14ac:dyDescent="0.3">
      <c r="A24" s="6">
        <v>44504</v>
      </c>
      <c r="B24" s="7" t="s">
        <v>10</v>
      </c>
      <c r="C24" s="10">
        <v>1138</v>
      </c>
    </row>
    <row r="25" spans="1:3" x14ac:dyDescent="0.3">
      <c r="A25" s="4">
        <v>44505</v>
      </c>
      <c r="B25" s="5" t="s">
        <v>13</v>
      </c>
      <c r="C25" s="9">
        <v>500</v>
      </c>
    </row>
    <row r="26" spans="1:3" x14ac:dyDescent="0.3">
      <c r="A26" s="4">
        <v>44508</v>
      </c>
      <c r="B26" s="5" t="s">
        <v>6</v>
      </c>
      <c r="C26" s="9">
        <v>702</v>
      </c>
    </row>
    <row r="27" spans="1:3" x14ac:dyDescent="0.3">
      <c r="A27" s="6">
        <v>44509</v>
      </c>
      <c r="B27" s="7" t="s">
        <v>4</v>
      </c>
      <c r="C27" s="10">
        <v>1600</v>
      </c>
    </row>
    <row r="28" spans="1:3" x14ac:dyDescent="0.3">
      <c r="A28" s="6">
        <v>44512</v>
      </c>
      <c r="B28" s="7" t="s">
        <v>5</v>
      </c>
      <c r="C28" s="9">
        <v>600</v>
      </c>
    </row>
    <row r="29" spans="1:3" ht="19.2" customHeight="1" x14ac:dyDescent="0.3">
      <c r="A29" s="4">
        <v>44515</v>
      </c>
      <c r="B29" s="5" t="s">
        <v>13</v>
      </c>
      <c r="C29" s="9">
        <v>900</v>
      </c>
    </row>
    <row r="30" spans="1:3" x14ac:dyDescent="0.3">
      <c r="A30" s="6">
        <v>44515</v>
      </c>
      <c r="B30" s="5" t="s">
        <v>6</v>
      </c>
      <c r="C30" s="9">
        <v>150</v>
      </c>
    </row>
    <row r="31" spans="1:3" x14ac:dyDescent="0.3">
      <c r="A31" s="4">
        <v>44515</v>
      </c>
      <c r="B31" s="5" t="s">
        <v>2</v>
      </c>
      <c r="C31" s="9">
        <v>2100</v>
      </c>
    </row>
    <row r="32" spans="1:3" x14ac:dyDescent="0.3">
      <c r="A32" s="4">
        <v>44517</v>
      </c>
      <c r="B32" s="5" t="s">
        <v>11</v>
      </c>
      <c r="C32" s="9">
        <v>470.63</v>
      </c>
    </row>
    <row r="33" spans="1:3" x14ac:dyDescent="0.3">
      <c r="A33" s="4">
        <v>44517</v>
      </c>
      <c r="B33" s="5" t="s">
        <v>9</v>
      </c>
      <c r="C33" s="9">
        <v>322.64</v>
      </c>
    </row>
    <row r="34" spans="1:3" x14ac:dyDescent="0.3">
      <c r="A34" s="4">
        <v>44518</v>
      </c>
      <c r="B34" s="7" t="s">
        <v>8</v>
      </c>
      <c r="C34" s="9">
        <v>428</v>
      </c>
    </row>
    <row r="35" spans="1:3" x14ac:dyDescent="0.3">
      <c r="A35" s="4">
        <v>44519</v>
      </c>
      <c r="B35" s="5" t="s">
        <v>5</v>
      </c>
      <c r="C35" s="9">
        <v>447</v>
      </c>
    </row>
    <row r="36" spans="1:3" x14ac:dyDescent="0.3">
      <c r="A36" s="4">
        <v>44522</v>
      </c>
      <c r="B36" s="5" t="s">
        <v>4</v>
      </c>
      <c r="C36" s="10">
        <v>1720</v>
      </c>
    </row>
    <row r="37" spans="1:3" x14ac:dyDescent="0.3">
      <c r="A37" s="6">
        <v>44524</v>
      </c>
      <c r="B37" s="7" t="s">
        <v>6</v>
      </c>
      <c r="C37" s="9">
        <v>540</v>
      </c>
    </row>
    <row r="38" spans="1:3" x14ac:dyDescent="0.3">
      <c r="A38" s="4">
        <v>44525</v>
      </c>
      <c r="B38" s="5" t="s">
        <v>7</v>
      </c>
      <c r="C38" s="9">
        <v>314</v>
      </c>
    </row>
    <row r="39" spans="1:3" ht="18" customHeight="1" x14ac:dyDescent="0.3">
      <c r="A39" s="4">
        <v>44526</v>
      </c>
      <c r="B39" s="5" t="s">
        <v>8</v>
      </c>
      <c r="C39" s="9">
        <v>518</v>
      </c>
    </row>
    <row r="40" spans="1:3" ht="15.6" customHeight="1" x14ac:dyDescent="0.3">
      <c r="A40" s="4">
        <v>44526</v>
      </c>
      <c r="B40" s="7" t="s">
        <v>3</v>
      </c>
      <c r="C40" s="10">
        <v>2000</v>
      </c>
    </row>
    <row r="41" spans="1:3" x14ac:dyDescent="0.3">
      <c r="A41" s="6">
        <v>44529</v>
      </c>
      <c r="B41" s="7" t="s">
        <v>7</v>
      </c>
      <c r="C41" s="9">
        <v>337</v>
      </c>
    </row>
    <row r="42" spans="1:3" x14ac:dyDescent="0.3">
      <c r="A42" s="4">
        <v>44530</v>
      </c>
      <c r="B42" s="5" t="s">
        <v>8</v>
      </c>
      <c r="C42" s="9">
        <v>500</v>
      </c>
    </row>
    <row r="43" spans="1:3" x14ac:dyDescent="0.3">
      <c r="A43" s="4">
        <v>44531</v>
      </c>
      <c r="B43" s="5" t="s">
        <v>4</v>
      </c>
      <c r="C43" s="10">
        <v>2500</v>
      </c>
    </row>
    <row r="44" spans="1:3" x14ac:dyDescent="0.3">
      <c r="A44" s="6">
        <v>44534</v>
      </c>
      <c r="B44" s="7" t="s">
        <v>5</v>
      </c>
      <c r="C44" s="9">
        <v>710</v>
      </c>
    </row>
    <row r="45" spans="1:3" x14ac:dyDescent="0.3">
      <c r="A45" s="4">
        <v>44537</v>
      </c>
      <c r="B45" s="5" t="s">
        <v>2</v>
      </c>
      <c r="C45" s="9">
        <v>2300</v>
      </c>
    </row>
    <row r="46" spans="1:3" x14ac:dyDescent="0.3">
      <c r="A46" s="4">
        <v>44539</v>
      </c>
      <c r="B46" s="5" t="s">
        <v>12</v>
      </c>
      <c r="C46" s="9">
        <v>12000</v>
      </c>
    </row>
    <row r="47" spans="1:3" x14ac:dyDescent="0.3">
      <c r="A47" s="4">
        <v>44545</v>
      </c>
      <c r="B47" s="7" t="s">
        <v>10</v>
      </c>
      <c r="C47" s="9">
        <v>1500</v>
      </c>
    </row>
    <row r="48" spans="1:3" x14ac:dyDescent="0.3">
      <c r="A48" s="4">
        <v>44547</v>
      </c>
      <c r="B48" s="5" t="s">
        <v>11</v>
      </c>
      <c r="C48" s="9">
        <v>470.63</v>
      </c>
    </row>
    <row r="49" spans="1:3" x14ac:dyDescent="0.3">
      <c r="A49" s="4">
        <v>44550</v>
      </c>
      <c r="B49" s="5" t="s">
        <v>7</v>
      </c>
      <c r="C49" s="9">
        <v>267</v>
      </c>
    </row>
    <row r="50" spans="1:3" x14ac:dyDescent="0.3">
      <c r="A50" s="4">
        <v>44553</v>
      </c>
      <c r="B50" s="5" t="s">
        <v>6</v>
      </c>
      <c r="C50" s="9">
        <v>640</v>
      </c>
    </row>
    <row r="51" spans="1:3" x14ac:dyDescent="0.3">
      <c r="A51" s="4" cm="1">
        <f t="array" aca="1" ref="A51" ca="1">A1:C5112-2021</f>
        <v>0</v>
      </c>
      <c r="B51" s="5" t="s">
        <v>5</v>
      </c>
      <c r="C51" s="9">
        <v>450</v>
      </c>
    </row>
    <row r="52" spans="1:3" ht="31.2" x14ac:dyDescent="0.3">
      <c r="A52" s="2"/>
      <c r="C52" s="11">
        <f>SUM(C2:C51)</f>
        <v>57045.27</v>
      </c>
    </row>
    <row r="53" spans="1:3" ht="15.6" x14ac:dyDescent="0.3">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B9" sqref="B9"/>
    </sheetView>
  </sheetViews>
  <sheetFormatPr defaultRowHeight="14.4" x14ac:dyDescent="0.3"/>
  <cols>
    <col min="2" max="2" width="61.44140625" customWidth="1"/>
  </cols>
  <sheetData>
    <row r="1" spans="2:2" x14ac:dyDescent="0.3">
      <c r="B1" s="12" t="s">
        <v>23</v>
      </c>
    </row>
    <row r="2" spans="2:2" ht="39" customHeight="1" x14ac:dyDescent="0.3">
      <c r="B2" s="13" t="s">
        <v>15</v>
      </c>
    </row>
    <row r="3" spans="2:2" ht="25.2" customHeight="1" x14ac:dyDescent="0.3">
      <c r="B3" s="13" t="s">
        <v>16</v>
      </c>
    </row>
    <row r="4" spans="2:2" ht="37.200000000000003" customHeight="1" x14ac:dyDescent="0.3">
      <c r="B4" s="13" t="s">
        <v>17</v>
      </c>
    </row>
    <row r="5" spans="2:2" ht="41.4" customHeight="1" x14ac:dyDescent="0.3">
      <c r="B5" s="13" t="s">
        <v>18</v>
      </c>
    </row>
    <row r="6" spans="2:2" ht="32.4" customHeight="1" x14ac:dyDescent="0.3">
      <c r="B6" s="13" t="s">
        <v>19</v>
      </c>
    </row>
    <row r="7" spans="2:2" ht="51" customHeight="1" x14ac:dyDescent="0.3">
      <c r="B7" s="13" t="s">
        <v>20</v>
      </c>
    </row>
    <row r="8" spans="2:2" ht="42" customHeight="1" x14ac:dyDescent="0.3">
      <c r="B8" s="13" t="s">
        <v>21</v>
      </c>
    </row>
    <row r="9" spans="2:2" ht="31.2" customHeight="1" x14ac:dyDescent="0.3">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91B19-AFCD-4270-A97B-D9994CF04174}">
  <dimension ref="A1:B6"/>
  <sheetViews>
    <sheetView tabSelected="1" workbookViewId="0">
      <selection activeCell="D21" sqref="D21"/>
    </sheetView>
  </sheetViews>
  <sheetFormatPr defaultRowHeight="14.4" x14ac:dyDescent="0.3"/>
  <cols>
    <col min="1" max="1" width="15" customWidth="1"/>
  </cols>
  <sheetData>
    <row r="1" spans="1:2" x14ac:dyDescent="0.3">
      <c r="A1" t="s">
        <v>24</v>
      </c>
    </row>
    <row r="3" spans="1:2" x14ac:dyDescent="0.3">
      <c r="A3" s="14" t="s">
        <v>28</v>
      </c>
      <c r="B3" s="14">
        <f>COUNTIF(Expense!B2:B51,Expense!B3)</f>
        <v>6</v>
      </c>
    </row>
    <row r="4" spans="1:2" x14ac:dyDescent="0.3">
      <c r="A4" s="14" t="s">
        <v>38</v>
      </c>
      <c r="B4" s="14">
        <f>COUNTIF(Expense!B2:B51,Expense!B8)</f>
        <v>5</v>
      </c>
    </row>
    <row r="5" spans="1:2" x14ac:dyDescent="0.3">
      <c r="A5" s="14" t="s">
        <v>39</v>
      </c>
      <c r="B5" s="14">
        <f>COUNTIF(Expense!B2:B51,Expense!B47)</f>
        <v>4</v>
      </c>
    </row>
    <row r="6" spans="1:2" x14ac:dyDescent="0.3">
      <c r="A6" s="14"/>
      <c r="B6"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F59CD-6236-4043-A217-A84E12794540}">
  <dimension ref="A1:B14"/>
  <sheetViews>
    <sheetView workbookViewId="0">
      <selection activeCell="C11" sqref="C11"/>
    </sheetView>
  </sheetViews>
  <sheetFormatPr defaultRowHeight="14.4" x14ac:dyDescent="0.3"/>
  <cols>
    <col min="1" max="1" width="17" customWidth="1"/>
  </cols>
  <sheetData>
    <row r="1" spans="1:2" x14ac:dyDescent="0.3">
      <c r="A1" t="s">
        <v>25</v>
      </c>
    </row>
    <row r="2" spans="1:2" ht="32.4" customHeight="1" x14ac:dyDescent="0.3">
      <c r="A2" t="s">
        <v>40</v>
      </c>
    </row>
    <row r="3" spans="1:2" x14ac:dyDescent="0.3">
      <c r="A3" s="14" t="s">
        <v>26</v>
      </c>
      <c r="B3" s="14" t="s">
        <v>27</v>
      </c>
    </row>
    <row r="4" spans="1:2" x14ac:dyDescent="0.3">
      <c r="A4" s="14" t="s">
        <v>2</v>
      </c>
      <c r="B4" s="14">
        <f>SUMIF(Expense!B2:B51,Expense!B2,Expense!C2:C51)</f>
        <v>7775</v>
      </c>
    </row>
    <row r="5" spans="1:2" x14ac:dyDescent="0.3">
      <c r="A5" s="14" t="s">
        <v>28</v>
      </c>
      <c r="B5" s="14">
        <f>SUMIF(Expense!B2:B51,Expense!B3,Expense!C2:C51)</f>
        <v>7464</v>
      </c>
    </row>
    <row r="6" spans="1:2" x14ac:dyDescent="0.3">
      <c r="A6" s="14" t="s">
        <v>29</v>
      </c>
      <c r="B6" s="14">
        <f>SUMIF(Expense!B2:B51,Expense!B4,Expense!C2:C51)</f>
        <v>10194.1</v>
      </c>
    </row>
    <row r="7" spans="1:2" x14ac:dyDescent="0.3">
      <c r="A7" s="15" t="s">
        <v>5</v>
      </c>
      <c r="B7" s="14">
        <f>SUMIF(Expense!B2:B51,Expense!B5,Expense!C2:C51)</f>
        <v>3217</v>
      </c>
    </row>
    <row r="8" spans="1:2" x14ac:dyDescent="0.3">
      <c r="A8" s="14" t="s">
        <v>6</v>
      </c>
      <c r="B8" s="14">
        <f>SUMIF(Expense!B2:B51,Expense!B15,Expense!C2:C51)</f>
        <v>3342</v>
      </c>
    </row>
    <row r="9" spans="1:2" x14ac:dyDescent="0.3">
      <c r="A9" s="14" t="s">
        <v>10</v>
      </c>
      <c r="B9" s="14">
        <f>SUMIF(Expense!B2:B51,Expense!B47,Expense!C2:C51)</f>
        <v>5688</v>
      </c>
    </row>
    <row r="10" spans="1:2" x14ac:dyDescent="0.3">
      <c r="A10" s="14" t="s">
        <v>7</v>
      </c>
      <c r="B10" s="14">
        <f>SUMIF(Expense!B2:B51,Expense!B41,Expense!C2:C51)</f>
        <v>1857</v>
      </c>
    </row>
    <row r="11" spans="1:2" x14ac:dyDescent="0.3">
      <c r="A11" s="15" t="s">
        <v>30</v>
      </c>
      <c r="B11" s="14">
        <f>SUMIF(Expense!B2:B51,Expense!B9,Expense!C2:C51)</f>
        <v>2586</v>
      </c>
    </row>
    <row r="12" spans="1:2" x14ac:dyDescent="0.3">
      <c r="A12" s="14" t="s">
        <v>11</v>
      </c>
      <c r="B12" s="14">
        <f>SUMIF(Expense!B2:B51,Expense!B48,Expense!C2:C51)</f>
        <v>1411.26</v>
      </c>
    </row>
    <row r="13" spans="1:2" x14ac:dyDescent="0.3">
      <c r="A13" s="14" t="s">
        <v>9</v>
      </c>
      <c r="B13" s="14">
        <f>SUMIF(Expense!B2:B51,Expense!B33,Expense!C2:C51)</f>
        <v>1510.9099999999999</v>
      </c>
    </row>
    <row r="14" spans="1:2" x14ac:dyDescent="0.3">
      <c r="A14" s="14" t="s">
        <v>12</v>
      </c>
      <c r="B14" s="14">
        <f>SUMIF(Expense!B2:B51,Expense!B46,Expense!C2:C51)</f>
        <v>12000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36629-B45E-4489-B3E7-6C3D6FDDFF8E}">
  <dimension ref="A1:B16"/>
  <sheetViews>
    <sheetView workbookViewId="0">
      <selection activeCell="D12" sqref="D12"/>
    </sheetView>
  </sheetViews>
  <sheetFormatPr defaultRowHeight="14.4" x14ac:dyDescent="0.3"/>
  <cols>
    <col min="1" max="1" width="20.44140625" customWidth="1"/>
  </cols>
  <sheetData>
    <row r="1" spans="1:2" x14ac:dyDescent="0.3">
      <c r="A1" t="s">
        <v>31</v>
      </c>
    </row>
    <row r="5" spans="1:2" x14ac:dyDescent="0.3">
      <c r="A5" s="14" t="s">
        <v>46</v>
      </c>
      <c r="B5" s="14" t="s">
        <v>47</v>
      </c>
    </row>
    <row r="6" spans="1:2" x14ac:dyDescent="0.3">
      <c r="A6" s="17" t="s">
        <v>12</v>
      </c>
      <c r="B6" s="14">
        <v>1411.26</v>
      </c>
    </row>
    <row r="7" spans="1:2" x14ac:dyDescent="0.3">
      <c r="A7" s="14" t="s">
        <v>4</v>
      </c>
      <c r="B7" s="14">
        <v>3342</v>
      </c>
    </row>
    <row r="8" spans="1:2" x14ac:dyDescent="0.3">
      <c r="A8" s="14" t="s">
        <v>2</v>
      </c>
      <c r="B8" s="14">
        <v>10194.1</v>
      </c>
    </row>
    <row r="9" spans="1:2" x14ac:dyDescent="0.3">
      <c r="A9" s="14" t="s">
        <v>48</v>
      </c>
      <c r="B9" s="14">
        <v>3217</v>
      </c>
    </row>
    <row r="10" spans="1:2" x14ac:dyDescent="0.3">
      <c r="A10" s="17" t="s">
        <v>10</v>
      </c>
      <c r="B10" s="14">
        <v>2586</v>
      </c>
    </row>
    <row r="11" spans="1:2" x14ac:dyDescent="0.3">
      <c r="A11" s="17" t="s">
        <v>6</v>
      </c>
      <c r="B11" s="14">
        <v>1857</v>
      </c>
    </row>
    <row r="12" spans="1:2" x14ac:dyDescent="0.3">
      <c r="A12" s="17" t="s">
        <v>5</v>
      </c>
      <c r="B12" s="14">
        <v>5688</v>
      </c>
    </row>
    <row r="13" spans="1:2" x14ac:dyDescent="0.3">
      <c r="A13" s="17" t="s">
        <v>8</v>
      </c>
      <c r="B13" s="14">
        <v>6697</v>
      </c>
    </row>
    <row r="14" spans="1:2" x14ac:dyDescent="0.3">
      <c r="A14" s="17" t="s">
        <v>7</v>
      </c>
      <c r="B14" s="14">
        <v>1411.26</v>
      </c>
    </row>
    <row r="15" spans="1:2" x14ac:dyDescent="0.3">
      <c r="A15" s="17" t="s">
        <v>9</v>
      </c>
      <c r="B15" s="14">
        <v>2586</v>
      </c>
    </row>
    <row r="16" spans="1:2" x14ac:dyDescent="0.3">
      <c r="A16" s="17" t="s">
        <v>11</v>
      </c>
      <c r="B16" s="14">
        <v>5475</v>
      </c>
    </row>
  </sheetData>
  <sortState xmlns:xlrd2="http://schemas.microsoft.com/office/spreadsheetml/2017/richdata2" ref="A6:B16">
    <sortCondition descending="1" ref="B6:B1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1181-235B-495B-9807-B8764D382812}">
  <dimension ref="A1:B6"/>
  <sheetViews>
    <sheetView workbookViewId="0">
      <selection activeCell="P18" sqref="P18"/>
    </sheetView>
  </sheetViews>
  <sheetFormatPr defaultRowHeight="14.4" x14ac:dyDescent="0.3"/>
  <cols>
    <col min="1" max="1" width="10.77734375" customWidth="1"/>
  </cols>
  <sheetData>
    <row r="1" spans="1:2" x14ac:dyDescent="0.3">
      <c r="A1" t="s">
        <v>32</v>
      </c>
    </row>
    <row r="3" spans="1:2" x14ac:dyDescent="0.3">
      <c r="A3" s="14" t="s">
        <v>33</v>
      </c>
      <c r="B3" s="14" t="s">
        <v>34</v>
      </c>
    </row>
    <row r="4" spans="1:2" x14ac:dyDescent="0.3">
      <c r="A4" s="14" t="s">
        <v>35</v>
      </c>
      <c r="B4" s="14">
        <f>SUM(Expense!C2:C21)</f>
        <v>17443.37</v>
      </c>
    </row>
    <row r="5" spans="1:2" x14ac:dyDescent="0.3">
      <c r="A5" s="14" t="s">
        <v>36</v>
      </c>
      <c r="B5" s="14">
        <f>SUM(Expense!C2:C42)</f>
        <v>36207.64</v>
      </c>
    </row>
    <row r="6" spans="1:2" x14ac:dyDescent="0.3">
      <c r="A6" s="14" t="s">
        <v>37</v>
      </c>
      <c r="B6" s="16">
        <f>SUM(Expense!C43:C51)</f>
        <v>20837.63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44395-0DB4-43B4-8AD2-867036F31673}">
  <dimension ref="A1:D54"/>
  <sheetViews>
    <sheetView workbookViewId="0">
      <selection activeCell="A3" sqref="A3:D54"/>
    </sheetView>
  </sheetViews>
  <sheetFormatPr defaultRowHeight="14.4" x14ac:dyDescent="0.3"/>
  <cols>
    <col min="1" max="1" width="18.44140625" customWidth="1"/>
    <col min="2" max="2" width="27.5546875" customWidth="1"/>
    <col min="3" max="3" width="23.44140625" customWidth="1"/>
    <col min="4" max="4" width="21.44140625" customWidth="1"/>
  </cols>
  <sheetData>
    <row r="1" spans="1:4" x14ac:dyDescent="0.3">
      <c r="A1" t="s">
        <v>41</v>
      </c>
    </row>
    <row r="4" spans="1:4" x14ac:dyDescent="0.3">
      <c r="A4" s="3" t="s">
        <v>0</v>
      </c>
      <c r="B4" s="3" t="s">
        <v>14</v>
      </c>
      <c r="C4" s="8" t="s">
        <v>1</v>
      </c>
      <c r="D4" s="14" t="s">
        <v>42</v>
      </c>
    </row>
    <row r="5" spans="1:4" ht="27.6" x14ac:dyDescent="0.3">
      <c r="A5" s="4">
        <v>44470</v>
      </c>
      <c r="B5" s="5" t="s">
        <v>2</v>
      </c>
      <c r="C5" s="9">
        <v>2300</v>
      </c>
      <c r="D5" s="14" t="s">
        <v>43</v>
      </c>
    </row>
    <row r="6" spans="1:4" ht="41.4" x14ac:dyDescent="0.3">
      <c r="A6" s="6">
        <v>44470</v>
      </c>
      <c r="B6" s="7" t="s">
        <v>3</v>
      </c>
      <c r="C6" s="9">
        <v>767</v>
      </c>
      <c r="D6" s="14" t="s">
        <v>43</v>
      </c>
    </row>
    <row r="7" spans="1:4" ht="55.2" x14ac:dyDescent="0.3">
      <c r="A7" s="6">
        <v>44470</v>
      </c>
      <c r="B7" s="7" t="s">
        <v>4</v>
      </c>
      <c r="C7" s="10">
        <v>2500</v>
      </c>
      <c r="D7" s="14" t="s">
        <v>43</v>
      </c>
    </row>
    <row r="8" spans="1:4" ht="41.4" x14ac:dyDescent="0.3">
      <c r="A8" s="6">
        <v>44473</v>
      </c>
      <c r="B8" s="7" t="s">
        <v>5</v>
      </c>
      <c r="C8" s="9">
        <v>710</v>
      </c>
      <c r="D8" s="14" t="s">
        <v>43</v>
      </c>
    </row>
    <row r="9" spans="1:4" ht="27.6" x14ac:dyDescent="0.3">
      <c r="A9" s="4">
        <v>44473</v>
      </c>
      <c r="B9" s="5" t="s">
        <v>6</v>
      </c>
      <c r="C9" s="9">
        <v>760</v>
      </c>
      <c r="D9" s="14" t="s">
        <v>43</v>
      </c>
    </row>
    <row r="10" spans="1:4" x14ac:dyDescent="0.3">
      <c r="A10" s="6">
        <v>44476</v>
      </c>
      <c r="B10" s="7" t="s">
        <v>10</v>
      </c>
      <c r="C10" s="10">
        <v>1900</v>
      </c>
      <c r="D10" s="14" t="s">
        <v>43</v>
      </c>
    </row>
    <row r="11" spans="1:4" ht="27.6" x14ac:dyDescent="0.3">
      <c r="A11" s="4">
        <v>44477</v>
      </c>
      <c r="B11" s="5" t="s">
        <v>7</v>
      </c>
      <c r="C11" s="9">
        <v>450</v>
      </c>
      <c r="D11" s="14" t="s">
        <v>43</v>
      </c>
    </row>
    <row r="12" spans="1:4" ht="41.4" x14ac:dyDescent="0.3">
      <c r="A12" s="6">
        <v>44484</v>
      </c>
      <c r="B12" s="7" t="s">
        <v>8</v>
      </c>
      <c r="C12" s="9">
        <v>620</v>
      </c>
      <c r="D12" s="14" t="s">
        <v>43</v>
      </c>
    </row>
    <row r="13" spans="1:4" ht="55.2" x14ac:dyDescent="0.3">
      <c r="A13" s="6">
        <v>44485</v>
      </c>
      <c r="B13" s="7" t="s">
        <v>11</v>
      </c>
      <c r="C13" s="9">
        <v>470</v>
      </c>
      <c r="D13" s="14" t="s">
        <v>43</v>
      </c>
    </row>
    <row r="14" spans="1:4" ht="41.4" x14ac:dyDescent="0.3">
      <c r="A14" s="6">
        <v>44487</v>
      </c>
      <c r="B14" s="7" t="s">
        <v>3</v>
      </c>
      <c r="C14" s="9">
        <v>970</v>
      </c>
      <c r="D14" s="14" t="s">
        <v>43</v>
      </c>
    </row>
    <row r="15" spans="1:4" x14ac:dyDescent="0.3">
      <c r="A15" s="6">
        <v>44487</v>
      </c>
      <c r="B15" s="5" t="s">
        <v>2</v>
      </c>
      <c r="C15" s="10">
        <v>1075</v>
      </c>
      <c r="D15" s="14" t="s">
        <v>43</v>
      </c>
    </row>
    <row r="16" spans="1:4" x14ac:dyDescent="0.3">
      <c r="A16" s="6">
        <v>44488</v>
      </c>
      <c r="B16" s="7" t="s">
        <v>7</v>
      </c>
      <c r="C16" s="9">
        <v>489</v>
      </c>
      <c r="D16" s="14" t="s">
        <v>43</v>
      </c>
    </row>
    <row r="17" spans="1:4" x14ac:dyDescent="0.3">
      <c r="A17" s="6">
        <v>44491</v>
      </c>
      <c r="B17" s="7" t="s">
        <v>4</v>
      </c>
      <c r="C17" s="10">
        <v>1574.1</v>
      </c>
      <c r="D17" s="14" t="s">
        <v>43</v>
      </c>
    </row>
    <row r="18" spans="1:4" x14ac:dyDescent="0.3">
      <c r="A18" s="6">
        <v>44491</v>
      </c>
      <c r="B18" s="7" t="s">
        <v>6</v>
      </c>
      <c r="C18" s="9">
        <v>550</v>
      </c>
      <c r="D18" s="14" t="s">
        <v>43</v>
      </c>
    </row>
    <row r="19" spans="1:4" x14ac:dyDescent="0.3">
      <c r="A19" s="6">
        <v>44494</v>
      </c>
      <c r="B19" s="7" t="s">
        <v>9</v>
      </c>
      <c r="C19" s="9">
        <v>423</v>
      </c>
      <c r="D19" s="14" t="s">
        <v>43</v>
      </c>
    </row>
    <row r="20" spans="1:4" x14ac:dyDescent="0.3">
      <c r="A20" s="6">
        <v>44496</v>
      </c>
      <c r="B20" s="7" t="s">
        <v>9</v>
      </c>
      <c r="C20" s="9">
        <v>358.22</v>
      </c>
      <c r="D20" s="14" t="s">
        <v>43</v>
      </c>
    </row>
    <row r="21" spans="1:4" x14ac:dyDescent="0.3">
      <c r="A21" s="6">
        <v>44496</v>
      </c>
      <c r="B21" s="7" t="s">
        <v>8</v>
      </c>
      <c r="C21" s="9">
        <v>520</v>
      </c>
      <c r="D21" s="14" t="s">
        <v>43</v>
      </c>
    </row>
    <row r="22" spans="1:4" x14ac:dyDescent="0.3">
      <c r="A22" s="4">
        <v>44497</v>
      </c>
      <c r="B22" s="5" t="s">
        <v>5</v>
      </c>
      <c r="C22" s="9">
        <v>300</v>
      </c>
      <c r="D22" s="14" t="s">
        <v>43</v>
      </c>
    </row>
    <row r="23" spans="1:4" x14ac:dyDescent="0.3">
      <c r="A23" s="4">
        <v>44498</v>
      </c>
      <c r="B23" s="5" t="s">
        <v>9</v>
      </c>
      <c r="C23" s="9">
        <v>407.05</v>
      </c>
      <c r="D23" s="14" t="s">
        <v>43</v>
      </c>
    </row>
    <row r="24" spans="1:4" x14ac:dyDescent="0.3">
      <c r="A24" s="4">
        <v>44499</v>
      </c>
      <c r="B24" s="5" t="s">
        <v>4</v>
      </c>
      <c r="C24" s="9">
        <v>300</v>
      </c>
      <c r="D24" s="14" t="s">
        <v>43</v>
      </c>
    </row>
    <row r="25" spans="1:4" x14ac:dyDescent="0.3">
      <c r="A25" s="6">
        <v>44501</v>
      </c>
      <c r="B25" s="7" t="s">
        <v>3</v>
      </c>
      <c r="C25" s="10">
        <v>2327</v>
      </c>
      <c r="D25" s="14" t="s">
        <v>43</v>
      </c>
    </row>
    <row r="26" spans="1:4" x14ac:dyDescent="0.3">
      <c r="A26" s="6">
        <v>44502</v>
      </c>
      <c r="B26" s="7" t="s">
        <v>10</v>
      </c>
      <c r="C26" s="9">
        <v>1150</v>
      </c>
      <c r="D26" s="14" t="s">
        <v>43</v>
      </c>
    </row>
    <row r="27" spans="1:4" x14ac:dyDescent="0.3">
      <c r="A27" s="6">
        <v>44504</v>
      </c>
      <c r="B27" s="7" t="s">
        <v>10</v>
      </c>
      <c r="C27" s="10">
        <v>1138</v>
      </c>
      <c r="D27" s="14" t="s">
        <v>43</v>
      </c>
    </row>
    <row r="28" spans="1:4" x14ac:dyDescent="0.3">
      <c r="A28" s="4">
        <v>44505</v>
      </c>
      <c r="B28" s="5" t="s">
        <v>13</v>
      </c>
      <c r="C28" s="9">
        <v>500</v>
      </c>
      <c r="D28" s="14" t="s">
        <v>43</v>
      </c>
    </row>
    <row r="29" spans="1:4" x14ac:dyDescent="0.3">
      <c r="A29" s="4">
        <v>44508</v>
      </c>
      <c r="B29" s="5" t="s">
        <v>6</v>
      </c>
      <c r="C29" s="9">
        <v>702</v>
      </c>
      <c r="D29" s="14" t="s">
        <v>43</v>
      </c>
    </row>
    <row r="30" spans="1:4" x14ac:dyDescent="0.3">
      <c r="A30" s="6">
        <v>44509</v>
      </c>
      <c r="B30" s="7" t="s">
        <v>4</v>
      </c>
      <c r="C30" s="10">
        <v>1600</v>
      </c>
      <c r="D30" s="14" t="s">
        <v>43</v>
      </c>
    </row>
    <row r="31" spans="1:4" x14ac:dyDescent="0.3">
      <c r="A31" s="6">
        <v>44512</v>
      </c>
      <c r="B31" s="7" t="s">
        <v>5</v>
      </c>
      <c r="C31" s="9">
        <v>600</v>
      </c>
      <c r="D31" s="14" t="s">
        <v>43</v>
      </c>
    </row>
    <row r="32" spans="1:4" x14ac:dyDescent="0.3">
      <c r="A32" s="4">
        <v>44515</v>
      </c>
      <c r="B32" s="5" t="s">
        <v>13</v>
      </c>
      <c r="C32" s="9">
        <v>900</v>
      </c>
      <c r="D32" s="14" t="s">
        <v>43</v>
      </c>
    </row>
    <row r="33" spans="1:4" x14ac:dyDescent="0.3">
      <c r="A33" s="6">
        <v>44515</v>
      </c>
      <c r="B33" s="5" t="s">
        <v>6</v>
      </c>
      <c r="C33" s="9">
        <v>150</v>
      </c>
      <c r="D33" s="14" t="s">
        <v>43</v>
      </c>
    </row>
    <row r="34" spans="1:4" x14ac:dyDescent="0.3">
      <c r="A34" s="4">
        <v>44515</v>
      </c>
      <c r="B34" s="5" t="s">
        <v>2</v>
      </c>
      <c r="C34" s="9">
        <v>2100</v>
      </c>
      <c r="D34" s="14" t="s">
        <v>43</v>
      </c>
    </row>
    <row r="35" spans="1:4" x14ac:dyDescent="0.3">
      <c r="A35" s="4">
        <v>44517</v>
      </c>
      <c r="B35" s="5" t="s">
        <v>11</v>
      </c>
      <c r="C35" s="9">
        <v>470.63</v>
      </c>
      <c r="D35" s="14" t="s">
        <v>43</v>
      </c>
    </row>
    <row r="36" spans="1:4" x14ac:dyDescent="0.3">
      <c r="A36" s="4">
        <v>44517</v>
      </c>
      <c r="B36" s="5" t="s">
        <v>9</v>
      </c>
      <c r="C36" s="9">
        <v>322.64</v>
      </c>
      <c r="D36" s="14" t="s">
        <v>43</v>
      </c>
    </row>
    <row r="37" spans="1:4" x14ac:dyDescent="0.3">
      <c r="A37" s="4">
        <v>44518</v>
      </c>
      <c r="B37" s="7" t="s">
        <v>8</v>
      </c>
      <c r="C37" s="9">
        <v>428</v>
      </c>
      <c r="D37" s="14" t="s">
        <v>43</v>
      </c>
    </row>
    <row r="38" spans="1:4" x14ac:dyDescent="0.3">
      <c r="A38" s="4">
        <v>44519</v>
      </c>
      <c r="B38" s="5" t="s">
        <v>5</v>
      </c>
      <c r="C38" s="9">
        <v>447</v>
      </c>
      <c r="D38" s="14" t="s">
        <v>43</v>
      </c>
    </row>
    <row r="39" spans="1:4" x14ac:dyDescent="0.3">
      <c r="A39" s="4">
        <v>44522</v>
      </c>
      <c r="B39" s="5" t="s">
        <v>4</v>
      </c>
      <c r="C39" s="10">
        <v>1720</v>
      </c>
      <c r="D39" s="14" t="s">
        <v>43</v>
      </c>
    </row>
    <row r="40" spans="1:4" x14ac:dyDescent="0.3">
      <c r="A40" s="6">
        <v>44524</v>
      </c>
      <c r="B40" s="7" t="s">
        <v>6</v>
      </c>
      <c r="C40" s="9">
        <v>540</v>
      </c>
      <c r="D40" s="14" t="s">
        <v>43</v>
      </c>
    </row>
    <row r="41" spans="1:4" x14ac:dyDescent="0.3">
      <c r="A41" s="4">
        <v>44525</v>
      </c>
      <c r="B41" s="5" t="s">
        <v>7</v>
      </c>
      <c r="C41" s="9">
        <v>314</v>
      </c>
      <c r="D41" s="14" t="s">
        <v>43</v>
      </c>
    </row>
    <row r="42" spans="1:4" x14ac:dyDescent="0.3">
      <c r="A42" s="4">
        <v>44526</v>
      </c>
      <c r="B42" s="5" t="s">
        <v>8</v>
      </c>
      <c r="C42" s="9">
        <v>518</v>
      </c>
      <c r="D42" s="14" t="s">
        <v>43</v>
      </c>
    </row>
    <row r="43" spans="1:4" x14ac:dyDescent="0.3">
      <c r="A43" s="4">
        <v>44526</v>
      </c>
      <c r="B43" s="7" t="s">
        <v>3</v>
      </c>
      <c r="C43" s="10">
        <v>2000</v>
      </c>
      <c r="D43" s="14" t="s">
        <v>43</v>
      </c>
    </row>
    <row r="44" spans="1:4" x14ac:dyDescent="0.3">
      <c r="A44" s="6">
        <v>44529</v>
      </c>
      <c r="B44" s="7" t="s">
        <v>7</v>
      </c>
      <c r="C44" s="9">
        <v>337</v>
      </c>
      <c r="D44" s="14" t="s">
        <v>43</v>
      </c>
    </row>
    <row r="45" spans="1:4" x14ac:dyDescent="0.3">
      <c r="A45" s="4">
        <v>44530</v>
      </c>
      <c r="B45" s="5" t="s">
        <v>8</v>
      </c>
      <c r="C45" s="9">
        <v>500</v>
      </c>
      <c r="D45" s="14" t="s">
        <v>43</v>
      </c>
    </row>
    <row r="46" spans="1:4" x14ac:dyDescent="0.3">
      <c r="A46" s="4">
        <v>44531</v>
      </c>
      <c r="B46" s="5" t="s">
        <v>4</v>
      </c>
      <c r="C46" s="10">
        <v>2500</v>
      </c>
      <c r="D46" s="14" t="s">
        <v>43</v>
      </c>
    </row>
    <row r="47" spans="1:4" x14ac:dyDescent="0.3">
      <c r="A47" s="6">
        <v>44534</v>
      </c>
      <c r="B47" s="7" t="s">
        <v>5</v>
      </c>
      <c r="C47" s="9">
        <v>710</v>
      </c>
      <c r="D47" s="14" t="s">
        <v>43</v>
      </c>
    </row>
    <row r="48" spans="1:4" x14ac:dyDescent="0.3">
      <c r="A48" s="4">
        <v>44537</v>
      </c>
      <c r="B48" s="5" t="s">
        <v>2</v>
      </c>
      <c r="C48" s="9">
        <v>2300</v>
      </c>
      <c r="D48" s="14" t="s">
        <v>43</v>
      </c>
    </row>
    <row r="49" spans="1:4" x14ac:dyDescent="0.3">
      <c r="A49" s="4">
        <v>44539</v>
      </c>
      <c r="B49" s="5" t="s">
        <v>12</v>
      </c>
      <c r="C49" s="9">
        <v>12000</v>
      </c>
      <c r="D49" s="14" t="s">
        <v>43</v>
      </c>
    </row>
    <row r="50" spans="1:4" x14ac:dyDescent="0.3">
      <c r="A50" s="4">
        <v>44545</v>
      </c>
      <c r="B50" s="7" t="s">
        <v>10</v>
      </c>
      <c r="C50" s="9">
        <v>1500</v>
      </c>
      <c r="D50" s="14" t="s">
        <v>43</v>
      </c>
    </row>
    <row r="51" spans="1:4" x14ac:dyDescent="0.3">
      <c r="A51" s="4">
        <v>44547</v>
      </c>
      <c r="B51" s="5" t="s">
        <v>11</v>
      </c>
      <c r="C51" s="9">
        <v>470.63</v>
      </c>
      <c r="D51" s="14" t="s">
        <v>43</v>
      </c>
    </row>
    <row r="52" spans="1:4" x14ac:dyDescent="0.3">
      <c r="A52" s="4">
        <v>44550</v>
      </c>
      <c r="B52" s="5" t="s">
        <v>7</v>
      </c>
      <c r="C52" s="9">
        <v>267</v>
      </c>
      <c r="D52" s="14" t="s">
        <v>43</v>
      </c>
    </row>
    <row r="53" spans="1:4" x14ac:dyDescent="0.3">
      <c r="A53" s="4">
        <v>44553</v>
      </c>
      <c r="B53" s="5" t="s">
        <v>6</v>
      </c>
      <c r="C53" s="9">
        <v>640</v>
      </c>
      <c r="D53" s="14" t="s">
        <v>43</v>
      </c>
    </row>
    <row r="54" spans="1:4" x14ac:dyDescent="0.3">
      <c r="A54" s="4" cm="1">
        <f t="array" aca="1" ref="A54" ca="1">A4:C5115-2021</f>
        <v>0</v>
      </c>
      <c r="B54" s="5" t="s">
        <v>5</v>
      </c>
      <c r="C54" s="9">
        <v>450</v>
      </c>
      <c r="D54" s="14" t="s">
        <v>43</v>
      </c>
    </row>
  </sheetData>
  <dataValidations count="1">
    <dataValidation type="list" allowBlank="1" showInputMessage="1" showErrorMessage="1" sqref="D5:D54" xr:uid="{0531A437-2E73-4FCE-B8C6-E36E2D56FBA0}">
      <formula1>"Essentials,Non-essentials"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B9166-2417-470B-BEA1-9272D62DDBD3}">
  <dimension ref="A1:E55"/>
  <sheetViews>
    <sheetView workbookViewId="0">
      <selection activeCell="A4" sqref="A4:D54"/>
    </sheetView>
  </sheetViews>
  <sheetFormatPr defaultRowHeight="14.4" x14ac:dyDescent="0.3"/>
  <cols>
    <col min="1" max="1" width="32.6640625" customWidth="1"/>
    <col min="2" max="2" width="26.6640625" customWidth="1"/>
    <col min="3" max="3" width="25.44140625" customWidth="1"/>
    <col min="4" max="4" width="13.88671875" customWidth="1"/>
  </cols>
  <sheetData>
    <row r="1" spans="1:4" x14ac:dyDescent="0.3">
      <c r="A1" t="s">
        <v>21</v>
      </c>
    </row>
    <row r="4" spans="1:4" x14ac:dyDescent="0.3">
      <c r="A4" s="3" t="s">
        <v>0</v>
      </c>
      <c r="B4" s="3" t="s">
        <v>14</v>
      </c>
      <c r="C4" s="8" t="s">
        <v>1</v>
      </c>
      <c r="D4" s="14" t="s">
        <v>44</v>
      </c>
    </row>
    <row r="5" spans="1:4" ht="27.6" x14ac:dyDescent="0.3">
      <c r="A5" s="4">
        <v>44470</v>
      </c>
      <c r="B5" s="5" t="s">
        <v>2</v>
      </c>
      <c r="C5" s="9">
        <v>2300</v>
      </c>
      <c r="D5" s="14" t="str" cm="1">
        <f t="array" ref="D5:D54">IF(C5:C54&gt;200,"Over budget","within budget")</f>
        <v>Over budget</v>
      </c>
    </row>
    <row r="6" spans="1:4" ht="41.4" x14ac:dyDescent="0.3">
      <c r="A6" s="6">
        <v>44470</v>
      </c>
      <c r="B6" s="7" t="s">
        <v>3</v>
      </c>
      <c r="C6" s="9">
        <v>767</v>
      </c>
      <c r="D6" s="14" t="str">
        <v>Over budget</v>
      </c>
    </row>
    <row r="7" spans="1:4" ht="55.2" x14ac:dyDescent="0.3">
      <c r="A7" s="6">
        <v>44470</v>
      </c>
      <c r="B7" s="7" t="s">
        <v>4</v>
      </c>
      <c r="C7" s="10">
        <v>2500</v>
      </c>
      <c r="D7" s="14" t="str">
        <v>Over budget</v>
      </c>
    </row>
    <row r="8" spans="1:4" ht="41.4" x14ac:dyDescent="0.3">
      <c r="A8" s="6">
        <v>44473</v>
      </c>
      <c r="B8" s="7" t="s">
        <v>5</v>
      </c>
      <c r="C8" s="9">
        <v>710</v>
      </c>
      <c r="D8" s="14" t="str">
        <v>Over budget</v>
      </c>
    </row>
    <row r="9" spans="1:4" ht="27.6" x14ac:dyDescent="0.3">
      <c r="A9" s="4">
        <v>44473</v>
      </c>
      <c r="B9" s="5" t="s">
        <v>6</v>
      </c>
      <c r="C9" s="9">
        <v>760</v>
      </c>
      <c r="D9" s="14" t="str">
        <v>Over budget</v>
      </c>
    </row>
    <row r="10" spans="1:4" x14ac:dyDescent="0.3">
      <c r="A10" s="6">
        <v>44476</v>
      </c>
      <c r="B10" s="7" t="s">
        <v>10</v>
      </c>
      <c r="C10" s="10">
        <v>1900</v>
      </c>
      <c r="D10" s="14" t="str">
        <v>Over budget</v>
      </c>
    </row>
    <row r="11" spans="1:4" ht="27.6" x14ac:dyDescent="0.3">
      <c r="A11" s="4">
        <v>44477</v>
      </c>
      <c r="B11" s="5" t="s">
        <v>7</v>
      </c>
      <c r="C11" s="9">
        <v>450</v>
      </c>
      <c r="D11" s="14" t="str">
        <v>Over budget</v>
      </c>
    </row>
    <row r="12" spans="1:4" ht="41.4" x14ac:dyDescent="0.3">
      <c r="A12" s="6">
        <v>44484</v>
      </c>
      <c r="B12" s="7" t="s">
        <v>8</v>
      </c>
      <c r="C12" s="9">
        <v>620</v>
      </c>
      <c r="D12" s="14" t="str">
        <v>Over budget</v>
      </c>
    </row>
    <row r="13" spans="1:4" ht="55.2" x14ac:dyDescent="0.3">
      <c r="A13" s="6">
        <v>44485</v>
      </c>
      <c r="B13" s="7" t="s">
        <v>11</v>
      </c>
      <c r="C13" s="9">
        <v>470</v>
      </c>
      <c r="D13" s="14" t="str">
        <v>Over budget</v>
      </c>
    </row>
    <row r="14" spans="1:4" ht="41.4" x14ac:dyDescent="0.3">
      <c r="A14" s="6">
        <v>44487</v>
      </c>
      <c r="B14" s="7" t="s">
        <v>3</v>
      </c>
      <c r="C14" s="9">
        <v>970</v>
      </c>
      <c r="D14" s="14" t="str">
        <v>Over budget</v>
      </c>
    </row>
    <row r="15" spans="1:4" x14ac:dyDescent="0.3">
      <c r="A15" s="6">
        <v>44487</v>
      </c>
      <c r="B15" s="5" t="s">
        <v>2</v>
      </c>
      <c r="C15" s="10">
        <v>1075</v>
      </c>
      <c r="D15" s="14" t="str">
        <v>Over budget</v>
      </c>
    </row>
    <row r="16" spans="1:4" x14ac:dyDescent="0.3">
      <c r="A16" s="6">
        <v>44488</v>
      </c>
      <c r="B16" s="7" t="s">
        <v>7</v>
      </c>
      <c r="C16" s="9">
        <v>489</v>
      </c>
      <c r="D16" s="14" t="str">
        <v>Over budget</v>
      </c>
    </row>
    <row r="17" spans="1:4" x14ac:dyDescent="0.3">
      <c r="A17" s="6">
        <v>44491</v>
      </c>
      <c r="B17" s="7" t="s">
        <v>4</v>
      </c>
      <c r="C17" s="10">
        <v>1574.1</v>
      </c>
      <c r="D17" s="14" t="str">
        <v>Over budget</v>
      </c>
    </row>
    <row r="18" spans="1:4" x14ac:dyDescent="0.3">
      <c r="A18" s="6">
        <v>44491</v>
      </c>
      <c r="B18" s="7" t="s">
        <v>6</v>
      </c>
      <c r="C18" s="9">
        <v>550</v>
      </c>
      <c r="D18" s="14" t="str">
        <v>Over budget</v>
      </c>
    </row>
    <row r="19" spans="1:4" x14ac:dyDescent="0.3">
      <c r="A19" s="6">
        <v>44494</v>
      </c>
      <c r="B19" s="7" t="s">
        <v>9</v>
      </c>
      <c r="C19" s="9">
        <v>423</v>
      </c>
      <c r="D19" s="14" t="str">
        <v>Over budget</v>
      </c>
    </row>
    <row r="20" spans="1:4" x14ac:dyDescent="0.3">
      <c r="A20" s="6">
        <v>44496</v>
      </c>
      <c r="B20" s="7" t="s">
        <v>9</v>
      </c>
      <c r="C20" s="9">
        <v>358.22</v>
      </c>
      <c r="D20" s="14" t="str">
        <v>Over budget</v>
      </c>
    </row>
    <row r="21" spans="1:4" x14ac:dyDescent="0.3">
      <c r="A21" s="6">
        <v>44496</v>
      </c>
      <c r="B21" s="7" t="s">
        <v>8</v>
      </c>
      <c r="C21" s="9">
        <v>520</v>
      </c>
      <c r="D21" s="14" t="str">
        <v>Over budget</v>
      </c>
    </row>
    <row r="22" spans="1:4" x14ac:dyDescent="0.3">
      <c r="A22" s="4">
        <v>44497</v>
      </c>
      <c r="B22" s="5" t="s">
        <v>5</v>
      </c>
      <c r="C22" s="9">
        <v>300</v>
      </c>
      <c r="D22" s="14" t="str">
        <v>Over budget</v>
      </c>
    </row>
    <row r="23" spans="1:4" x14ac:dyDescent="0.3">
      <c r="A23" s="4">
        <v>44498</v>
      </c>
      <c r="B23" s="5" t="s">
        <v>9</v>
      </c>
      <c r="C23" s="9">
        <v>407.05</v>
      </c>
      <c r="D23" s="14" t="str">
        <v>Over budget</v>
      </c>
    </row>
    <row r="24" spans="1:4" x14ac:dyDescent="0.3">
      <c r="A24" s="4">
        <v>44499</v>
      </c>
      <c r="B24" s="5" t="s">
        <v>4</v>
      </c>
      <c r="C24" s="9">
        <v>300</v>
      </c>
      <c r="D24" s="14" t="str">
        <v>Over budget</v>
      </c>
    </row>
    <row r="25" spans="1:4" x14ac:dyDescent="0.3">
      <c r="A25" s="6">
        <v>44501</v>
      </c>
      <c r="B25" s="7" t="s">
        <v>3</v>
      </c>
      <c r="C25" s="10">
        <v>2327</v>
      </c>
      <c r="D25" s="14" t="str">
        <v>Over budget</v>
      </c>
    </row>
    <row r="26" spans="1:4" x14ac:dyDescent="0.3">
      <c r="A26" s="6">
        <v>44502</v>
      </c>
      <c r="B26" s="7" t="s">
        <v>10</v>
      </c>
      <c r="C26" s="9">
        <v>1150</v>
      </c>
      <c r="D26" s="14" t="str">
        <v>Over budget</v>
      </c>
    </row>
    <row r="27" spans="1:4" x14ac:dyDescent="0.3">
      <c r="A27" s="6">
        <v>44504</v>
      </c>
      <c r="B27" s="7" t="s">
        <v>10</v>
      </c>
      <c r="C27" s="10">
        <v>1138</v>
      </c>
      <c r="D27" s="14" t="str">
        <v>Over budget</v>
      </c>
    </row>
    <row r="28" spans="1:4" x14ac:dyDescent="0.3">
      <c r="A28" s="4">
        <v>44505</v>
      </c>
      <c r="B28" s="5" t="s">
        <v>13</v>
      </c>
      <c r="C28" s="9">
        <v>500</v>
      </c>
      <c r="D28" s="14" t="str">
        <v>Over budget</v>
      </c>
    </row>
    <row r="29" spans="1:4" x14ac:dyDescent="0.3">
      <c r="A29" s="4">
        <v>44508</v>
      </c>
      <c r="B29" s="5" t="s">
        <v>6</v>
      </c>
      <c r="C29" s="9">
        <v>702</v>
      </c>
      <c r="D29" s="14" t="str">
        <v>Over budget</v>
      </c>
    </row>
    <row r="30" spans="1:4" x14ac:dyDescent="0.3">
      <c r="A30" s="6">
        <v>44509</v>
      </c>
      <c r="B30" s="7" t="s">
        <v>4</v>
      </c>
      <c r="C30" s="10">
        <v>1600</v>
      </c>
      <c r="D30" s="14" t="str">
        <v>Over budget</v>
      </c>
    </row>
    <row r="31" spans="1:4" x14ac:dyDescent="0.3">
      <c r="A31" s="6">
        <v>44512</v>
      </c>
      <c r="B31" s="7" t="s">
        <v>5</v>
      </c>
      <c r="C31" s="9">
        <v>600</v>
      </c>
      <c r="D31" s="14" t="str">
        <v>Over budget</v>
      </c>
    </row>
    <row r="32" spans="1:4" x14ac:dyDescent="0.3">
      <c r="A32" s="4">
        <v>44515</v>
      </c>
      <c r="B32" s="5" t="s">
        <v>13</v>
      </c>
      <c r="C32" s="9">
        <v>900</v>
      </c>
      <c r="D32" s="14" t="str">
        <v>Over budget</v>
      </c>
    </row>
    <row r="33" spans="1:4" x14ac:dyDescent="0.3">
      <c r="A33" s="6">
        <v>44515</v>
      </c>
      <c r="B33" s="5" t="s">
        <v>6</v>
      </c>
      <c r="C33" s="9">
        <v>150</v>
      </c>
      <c r="D33" s="14" t="str">
        <v>within budget</v>
      </c>
    </row>
    <row r="34" spans="1:4" x14ac:dyDescent="0.3">
      <c r="A34" s="4">
        <v>44515</v>
      </c>
      <c r="B34" s="5" t="s">
        <v>2</v>
      </c>
      <c r="C34" s="9">
        <v>2100</v>
      </c>
      <c r="D34" s="14" t="str">
        <v>Over budget</v>
      </c>
    </row>
    <row r="35" spans="1:4" x14ac:dyDescent="0.3">
      <c r="A35" s="4">
        <v>44517</v>
      </c>
      <c r="B35" s="5" t="s">
        <v>11</v>
      </c>
      <c r="C35" s="9">
        <v>470.63</v>
      </c>
      <c r="D35" s="14" t="str">
        <v>Over budget</v>
      </c>
    </row>
    <row r="36" spans="1:4" x14ac:dyDescent="0.3">
      <c r="A36" s="4">
        <v>44517</v>
      </c>
      <c r="B36" s="5" t="s">
        <v>9</v>
      </c>
      <c r="C36" s="9">
        <v>322.64</v>
      </c>
      <c r="D36" s="14" t="str">
        <v>Over budget</v>
      </c>
    </row>
    <row r="37" spans="1:4" x14ac:dyDescent="0.3">
      <c r="A37" s="4">
        <v>44518</v>
      </c>
      <c r="B37" s="7" t="s">
        <v>8</v>
      </c>
      <c r="C37" s="9">
        <v>428</v>
      </c>
      <c r="D37" s="14" t="str">
        <v>Over budget</v>
      </c>
    </row>
    <row r="38" spans="1:4" x14ac:dyDescent="0.3">
      <c r="A38" s="4">
        <v>44519</v>
      </c>
      <c r="B38" s="5" t="s">
        <v>5</v>
      </c>
      <c r="C38" s="9">
        <v>447</v>
      </c>
      <c r="D38" s="14" t="str">
        <v>Over budget</v>
      </c>
    </row>
    <row r="39" spans="1:4" x14ac:dyDescent="0.3">
      <c r="A39" s="4">
        <v>44522</v>
      </c>
      <c r="B39" s="5" t="s">
        <v>4</v>
      </c>
      <c r="C39" s="10">
        <v>1720</v>
      </c>
      <c r="D39" s="14" t="str">
        <v>Over budget</v>
      </c>
    </row>
    <row r="40" spans="1:4" x14ac:dyDescent="0.3">
      <c r="A40" s="6">
        <v>44524</v>
      </c>
      <c r="B40" s="7" t="s">
        <v>6</v>
      </c>
      <c r="C40" s="9">
        <v>540</v>
      </c>
      <c r="D40" s="14" t="str">
        <v>Over budget</v>
      </c>
    </row>
    <row r="41" spans="1:4" x14ac:dyDescent="0.3">
      <c r="A41" s="4">
        <v>44525</v>
      </c>
      <c r="B41" s="5" t="s">
        <v>7</v>
      </c>
      <c r="C41" s="9">
        <v>314</v>
      </c>
      <c r="D41" s="14" t="str">
        <v>Over budget</v>
      </c>
    </row>
    <row r="42" spans="1:4" x14ac:dyDescent="0.3">
      <c r="A42" s="4">
        <v>44526</v>
      </c>
      <c r="B42" s="5" t="s">
        <v>8</v>
      </c>
      <c r="C42" s="9">
        <v>518</v>
      </c>
      <c r="D42" s="14" t="str">
        <v>Over budget</v>
      </c>
    </row>
    <row r="43" spans="1:4" x14ac:dyDescent="0.3">
      <c r="A43" s="4">
        <v>44526</v>
      </c>
      <c r="B43" s="7" t="s">
        <v>3</v>
      </c>
      <c r="C43" s="10">
        <v>2000</v>
      </c>
      <c r="D43" s="14" t="str">
        <v>Over budget</v>
      </c>
    </row>
    <row r="44" spans="1:4" x14ac:dyDescent="0.3">
      <c r="A44" s="6">
        <v>44529</v>
      </c>
      <c r="B44" s="7" t="s">
        <v>7</v>
      </c>
      <c r="C44" s="9">
        <v>337</v>
      </c>
      <c r="D44" s="14" t="str">
        <v>Over budget</v>
      </c>
    </row>
    <row r="45" spans="1:4" x14ac:dyDescent="0.3">
      <c r="A45" s="4">
        <v>44530</v>
      </c>
      <c r="B45" s="5" t="s">
        <v>8</v>
      </c>
      <c r="C45" s="9">
        <v>500</v>
      </c>
      <c r="D45" s="14" t="str">
        <v>Over budget</v>
      </c>
    </row>
    <row r="46" spans="1:4" x14ac:dyDescent="0.3">
      <c r="A46" s="4">
        <v>44531</v>
      </c>
      <c r="B46" s="5" t="s">
        <v>4</v>
      </c>
      <c r="C46" s="10">
        <v>2500</v>
      </c>
      <c r="D46" s="14" t="str">
        <v>Over budget</v>
      </c>
    </row>
    <row r="47" spans="1:4" x14ac:dyDescent="0.3">
      <c r="A47" s="6">
        <v>44534</v>
      </c>
      <c r="B47" s="7" t="s">
        <v>5</v>
      </c>
      <c r="C47" s="9">
        <v>710</v>
      </c>
      <c r="D47" s="14" t="str">
        <v>Over budget</v>
      </c>
    </row>
    <row r="48" spans="1:4" x14ac:dyDescent="0.3">
      <c r="A48" s="4">
        <v>44537</v>
      </c>
      <c r="B48" s="5" t="s">
        <v>2</v>
      </c>
      <c r="C48" s="9">
        <v>2300</v>
      </c>
      <c r="D48" s="14" t="str">
        <v>Over budget</v>
      </c>
    </row>
    <row r="49" spans="1:5" x14ac:dyDescent="0.3">
      <c r="A49" s="4">
        <v>44539</v>
      </c>
      <c r="B49" s="5" t="s">
        <v>12</v>
      </c>
      <c r="C49" s="9">
        <v>12000</v>
      </c>
      <c r="D49" s="14" t="str">
        <v>Over budget</v>
      </c>
    </row>
    <row r="50" spans="1:5" x14ac:dyDescent="0.3">
      <c r="A50" s="4">
        <v>44545</v>
      </c>
      <c r="B50" s="7" t="s">
        <v>10</v>
      </c>
      <c r="C50" s="9">
        <v>1500</v>
      </c>
      <c r="D50" s="14" t="str">
        <v>Over budget</v>
      </c>
    </row>
    <row r="51" spans="1:5" x14ac:dyDescent="0.3">
      <c r="A51" s="4">
        <v>44547</v>
      </c>
      <c r="B51" s="5" t="s">
        <v>11</v>
      </c>
      <c r="C51" s="9">
        <v>470.63</v>
      </c>
      <c r="D51" s="14" t="str">
        <v>Over budget</v>
      </c>
    </row>
    <row r="52" spans="1:5" x14ac:dyDescent="0.3">
      <c r="A52" s="4">
        <v>44550</v>
      </c>
      <c r="B52" s="5" t="s">
        <v>7</v>
      </c>
      <c r="C52" s="9">
        <v>267</v>
      </c>
      <c r="D52" s="14" t="str">
        <v>Over budget</v>
      </c>
    </row>
    <row r="53" spans="1:5" x14ac:dyDescent="0.3">
      <c r="A53" s="4">
        <v>44553</v>
      </c>
      <c r="B53" s="5" t="s">
        <v>6</v>
      </c>
      <c r="C53" s="9">
        <v>640</v>
      </c>
      <c r="D53" s="14" t="str">
        <v>Over budget</v>
      </c>
    </row>
    <row r="54" spans="1:5" x14ac:dyDescent="0.3">
      <c r="A54" s="4" cm="1">
        <f t="array" aca="1" ref="A54" ca="1">A4:C5115-2021</f>
        <v>0</v>
      </c>
      <c r="B54" s="5" t="s">
        <v>5</v>
      </c>
      <c r="C54" s="9">
        <v>450</v>
      </c>
      <c r="D54" s="14" t="str">
        <v>Over budget</v>
      </c>
    </row>
    <row r="55" spans="1:5" x14ac:dyDescent="0.3">
      <c r="E55" t="e" cm="1">
        <f t="array" ref="E55">+A43AA13:E55</f>
        <v>#NAME?</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B2717-F9E7-4B27-AD1B-DEF253C878D4}">
  <dimension ref="A1:H11"/>
  <sheetViews>
    <sheetView workbookViewId="0">
      <selection activeCell="B11" sqref="B11"/>
    </sheetView>
  </sheetViews>
  <sheetFormatPr defaultRowHeight="14.4" x14ac:dyDescent="0.3"/>
  <cols>
    <col min="1" max="1" width="19.77734375" customWidth="1"/>
    <col min="2" max="2" width="84.109375" customWidth="1"/>
  </cols>
  <sheetData>
    <row r="1" spans="1:8" x14ac:dyDescent="0.3">
      <c r="A1" t="s">
        <v>45</v>
      </c>
    </row>
    <row r="2" spans="1:8" ht="15" thickBot="1" x14ac:dyDescent="0.35"/>
    <row r="3" spans="1:8" ht="27.6" thickBot="1" x14ac:dyDescent="0.35">
      <c r="A3" s="18" t="s">
        <v>49</v>
      </c>
      <c r="B3" s="18" t="s">
        <v>50</v>
      </c>
      <c r="C3" s="18"/>
      <c r="D3" s="18"/>
      <c r="E3" s="18"/>
      <c r="F3" s="18"/>
      <c r="G3" s="18"/>
      <c r="H3" s="18"/>
    </row>
    <row r="4" spans="1:8" ht="15" thickBot="1" x14ac:dyDescent="0.35">
      <c r="A4" s="18" t="s">
        <v>51</v>
      </c>
      <c r="B4" s="19" t="s">
        <v>52</v>
      </c>
      <c r="C4" s="18"/>
      <c r="D4" s="18"/>
      <c r="E4" s="18"/>
      <c r="F4" s="18"/>
      <c r="G4" s="18"/>
      <c r="H4" s="18"/>
    </row>
    <row r="5" spans="1:8" ht="15" thickBot="1" x14ac:dyDescent="0.35">
      <c r="A5" s="18" t="s">
        <v>53</v>
      </c>
      <c r="B5" s="19" t="s">
        <v>54</v>
      </c>
      <c r="C5" s="18"/>
      <c r="D5" s="18"/>
      <c r="E5" s="18"/>
      <c r="F5" s="18"/>
      <c r="G5" s="18"/>
      <c r="H5" s="18"/>
    </row>
    <row r="6" spans="1:8" ht="15" thickBot="1" x14ac:dyDescent="0.35">
      <c r="A6" s="18" t="s">
        <v>55</v>
      </c>
      <c r="B6" s="19" t="s">
        <v>56</v>
      </c>
      <c r="C6" s="18"/>
      <c r="D6" s="18"/>
      <c r="E6" s="18"/>
      <c r="F6" s="18"/>
      <c r="G6" s="18"/>
      <c r="H6" s="18"/>
    </row>
    <row r="7" spans="1:8" ht="15" thickBot="1" x14ac:dyDescent="0.35">
      <c r="A7" s="18" t="s">
        <v>57</v>
      </c>
      <c r="B7" s="19" t="s">
        <v>58</v>
      </c>
      <c r="C7" s="18"/>
      <c r="D7" s="18"/>
      <c r="E7" s="18"/>
      <c r="F7" s="18"/>
      <c r="G7" s="18"/>
      <c r="H7" s="18"/>
    </row>
    <row r="8" spans="1:8" ht="15" thickBot="1" x14ac:dyDescent="0.35">
      <c r="A8" s="18" t="s">
        <v>59</v>
      </c>
      <c r="B8" s="19" t="s">
        <v>60</v>
      </c>
      <c r="C8" s="18"/>
      <c r="D8" s="18"/>
      <c r="E8" s="18"/>
      <c r="F8" s="18"/>
      <c r="G8" s="18"/>
      <c r="H8" s="18"/>
    </row>
    <row r="9" spans="1:8" ht="15" thickBot="1" x14ac:dyDescent="0.35">
      <c r="A9" s="18" t="s">
        <v>61</v>
      </c>
      <c r="B9" s="19" t="s">
        <v>62</v>
      </c>
      <c r="C9" s="18"/>
      <c r="D9" s="18"/>
      <c r="E9" s="18"/>
      <c r="F9" s="18"/>
      <c r="G9" s="18"/>
      <c r="H9" s="18"/>
    </row>
    <row r="10" spans="1:8" ht="27.6" thickBot="1" x14ac:dyDescent="0.35">
      <c r="A10" s="18" t="s">
        <v>63</v>
      </c>
      <c r="B10" s="19" t="s">
        <v>65</v>
      </c>
      <c r="C10" s="18"/>
      <c r="D10" s="18"/>
      <c r="E10" s="18"/>
      <c r="F10" s="18"/>
      <c r="G10" s="18"/>
      <c r="H10" s="18"/>
    </row>
    <row r="11" spans="1:8" ht="27.6" thickBot="1" x14ac:dyDescent="0.35">
      <c r="A11" s="20" t="s">
        <v>64</v>
      </c>
      <c r="B11" s="21" t="s">
        <v>66</v>
      </c>
      <c r="C11" s="18"/>
      <c r="D11" s="18"/>
      <c r="E11" s="18"/>
      <c r="F11" s="18"/>
      <c r="G11" s="18"/>
      <c r="H11"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Expense</vt:lpstr>
      <vt:lpstr>Tasks</vt:lpstr>
      <vt:lpstr>Q1</vt:lpstr>
      <vt:lpstr>Q2 &amp; 4</vt:lpstr>
      <vt:lpstr>Q3</vt:lpstr>
      <vt:lpstr>Q5</vt:lpstr>
      <vt:lpstr>Q6</vt:lpstr>
      <vt:lpstr>Q7</vt:lpstr>
      <vt:lpstr>Q8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harsh sen</cp:lastModifiedBy>
  <dcterms:created xsi:type="dcterms:W3CDTF">2015-06-05T18:17:20Z</dcterms:created>
  <dcterms:modified xsi:type="dcterms:W3CDTF">2024-08-07T16:15:57Z</dcterms:modified>
</cp:coreProperties>
</file>