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Kim\COVID-19 survey\output\"/>
    </mc:Choice>
  </mc:AlternateContent>
  <xr:revisionPtr revIDLastSave="0" documentId="13_ncr:1_{93A5CC72-FF76-4BD9-A2B2-56094EBEC87B}" xr6:coauthVersionLast="45" xr6:coauthVersionMax="45" xr10:uidLastSave="{00000000-0000-0000-0000-000000000000}"/>
  <bookViews>
    <workbookView xWindow="-96" yWindow="-96" windowWidth="23232" windowHeight="12552" tabRatio="862" activeTab="2" xr2:uid="{48D7CFF0-CCC1-447E-B301-D769FC2EF760}"/>
  </bookViews>
  <sheets>
    <sheet name="sample size-daily" sheetId="6" r:id="rId1"/>
    <sheet name="sample size-weekly" sheetId="11" r:id="rId2"/>
    <sheet name="respondent demographics" sheetId="16" r:id="rId3"/>
    <sheet name="comorbs all people in sample" sheetId="18" r:id="rId4"/>
    <sheet name="contact" sheetId="7" r:id="rId5"/>
    <sheet name="testing" sheetId="5" r:id="rId6"/>
    <sheet name="cumulative contact &amp; testing" sheetId="19" r:id="rId7"/>
    <sheet name="testing other conditions" sheetId="12" r:id="rId8"/>
    <sheet name="Cases" sheetId="1" r:id="rId9"/>
    <sheet name="symptoms among unwell" sheetId="2" r:id="rId10"/>
    <sheet name="symptoms among COVID-19 cases" sheetId="9" r:id="rId11"/>
    <sheet name="comorbidities among unwell" sheetId="3" r:id="rId12"/>
    <sheet name="comorbidities among COVIDcases" sheetId="10" r:id="rId13"/>
    <sheet name="sought medical care" sheetId="4" r:id="rId14"/>
    <sheet name="behavior" sheetId="13" r:id="rId15"/>
    <sheet name="behavior plots" sheetId="17" r:id="rId16"/>
    <sheet name="access" sheetId="14" r:id="rId17"/>
    <sheet name="zipcode" sheetId="15" r:id="rId18"/>
    <sheet name="recent travel" sheetId="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9" l="1"/>
  <c r="E7" i="19"/>
  <c r="F6" i="19"/>
  <c r="E6" i="19"/>
  <c r="F5" i="19"/>
  <c r="E5" i="19"/>
  <c r="F4" i="19"/>
  <c r="E4" i="19"/>
  <c r="D7" i="19"/>
  <c r="C7" i="19"/>
  <c r="D6" i="19"/>
  <c r="C6" i="19"/>
  <c r="D5" i="19"/>
  <c r="C5" i="19"/>
  <c r="D4" i="19"/>
  <c r="C4" i="19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T4" i="17"/>
  <c r="T5" i="17"/>
  <c r="T6" i="17"/>
  <c r="T7" i="17"/>
  <c r="T8" i="17"/>
  <c r="T9" i="17"/>
  <c r="T10" i="17"/>
  <c r="T11" i="17"/>
  <c r="T12" i="17"/>
  <c r="T13" i="17"/>
  <c r="T3" i="17"/>
  <c r="S4" i="17"/>
  <c r="S5" i="17"/>
  <c r="S6" i="17"/>
  <c r="S7" i="17"/>
  <c r="S8" i="17"/>
  <c r="S9" i="17"/>
  <c r="S10" i="17"/>
  <c r="S11" i="17"/>
  <c r="S12" i="17"/>
  <c r="S13" i="17"/>
  <c r="S3" i="17"/>
  <c r="R4" i="17"/>
  <c r="R5" i="17"/>
  <c r="R6" i="17"/>
  <c r="R7" i="17"/>
  <c r="R8" i="17"/>
  <c r="R9" i="17"/>
  <c r="R10" i="17"/>
  <c r="R11" i="17"/>
  <c r="R12" i="17"/>
  <c r="R13" i="17"/>
  <c r="R3" i="17"/>
  <c r="Q4" i="17"/>
  <c r="Q5" i="17"/>
  <c r="Q6" i="17"/>
  <c r="Q7" i="17"/>
  <c r="Q8" i="17"/>
  <c r="Q9" i="17"/>
  <c r="Q10" i="17"/>
  <c r="Q11" i="17"/>
  <c r="Q12" i="17"/>
  <c r="Q13" i="17"/>
  <c r="Q3" i="17"/>
  <c r="P4" i="17"/>
  <c r="P5" i="17"/>
  <c r="P6" i="17"/>
  <c r="P7" i="17"/>
  <c r="P8" i="17"/>
  <c r="P9" i="17"/>
  <c r="P10" i="17"/>
  <c r="P11" i="17"/>
  <c r="P12" i="17"/>
  <c r="P13" i="17"/>
  <c r="P3" i="17"/>
  <c r="O4" i="17"/>
  <c r="O5" i="17"/>
  <c r="O6" i="17"/>
  <c r="O7" i="17"/>
  <c r="O8" i="17"/>
  <c r="O9" i="17"/>
  <c r="O10" i="17"/>
  <c r="O11" i="17"/>
  <c r="O12" i="17"/>
  <c r="O13" i="17"/>
  <c r="O3" i="17"/>
  <c r="N4" i="17"/>
  <c r="N5" i="17"/>
  <c r="N6" i="17"/>
  <c r="N7" i="17"/>
  <c r="N8" i="17"/>
  <c r="N9" i="17"/>
  <c r="N10" i="17"/>
  <c r="N11" i="17"/>
  <c r="N12" i="17"/>
  <c r="N13" i="17"/>
  <c r="N3" i="17"/>
  <c r="M4" i="17"/>
  <c r="M5" i="17"/>
  <c r="M6" i="17"/>
  <c r="M7" i="17"/>
  <c r="M8" i="17"/>
  <c r="M9" i="17"/>
  <c r="M10" i="17"/>
  <c r="M11" i="17"/>
  <c r="M12" i="17"/>
  <c r="M13" i="17"/>
  <c r="M3" i="17"/>
  <c r="L4" i="17"/>
  <c r="L5" i="17"/>
  <c r="L6" i="17"/>
  <c r="L7" i="17"/>
  <c r="L8" i="17"/>
  <c r="L9" i="17"/>
  <c r="L10" i="17"/>
  <c r="L11" i="17"/>
  <c r="L12" i="17"/>
  <c r="L13" i="17"/>
  <c r="L3" i="17"/>
  <c r="K13" i="17"/>
  <c r="K12" i="17"/>
  <c r="K11" i="17"/>
  <c r="K10" i="17"/>
  <c r="K9" i="17"/>
  <c r="K8" i="17"/>
  <c r="K7" i="17"/>
  <c r="K6" i="17"/>
  <c r="K5" i="17"/>
  <c r="K4" i="17"/>
  <c r="K3" i="17"/>
  <c r="B15" i="4"/>
  <c r="C15" i="4"/>
  <c r="D15" i="4"/>
  <c r="F15" i="4" s="1"/>
  <c r="E15" i="4"/>
  <c r="G15" i="4"/>
  <c r="H15" i="4"/>
  <c r="I15" i="4"/>
  <c r="J15" i="4"/>
  <c r="K15" i="4"/>
  <c r="T9" i="10"/>
  <c r="U9" i="10" s="1"/>
  <c r="V9" i="10"/>
  <c r="W9" i="10" s="1"/>
  <c r="B9" i="10"/>
  <c r="C9" i="10"/>
  <c r="D9" i="10"/>
  <c r="E9" i="10" s="1"/>
  <c r="U15" i="3"/>
  <c r="W15" i="3"/>
  <c r="B15" i="3"/>
  <c r="C15" i="3"/>
  <c r="D15" i="3"/>
  <c r="E15" i="3"/>
  <c r="G15" i="3"/>
  <c r="I15" i="3"/>
  <c r="J15" i="3" s="1"/>
  <c r="K15" i="3"/>
  <c r="M15" i="3"/>
  <c r="O15" i="3"/>
  <c r="Q15" i="3"/>
  <c r="S15" i="3"/>
  <c r="T15" i="3" s="1"/>
  <c r="V9" i="9"/>
  <c r="Y9" i="9"/>
  <c r="AB9" i="9"/>
  <c r="N9" i="9"/>
  <c r="O9" i="9" s="1"/>
  <c r="P9" i="9"/>
  <c r="Q9" i="9" s="1"/>
  <c r="R9" i="9"/>
  <c r="S9" i="9" s="1"/>
  <c r="T9" i="9"/>
  <c r="U9" i="9"/>
  <c r="B9" i="9"/>
  <c r="C9" i="9"/>
  <c r="AA9" i="9" s="1"/>
  <c r="D9" i="9"/>
  <c r="E9" i="9"/>
  <c r="F9" i="9"/>
  <c r="G9" i="9" s="1"/>
  <c r="H9" i="9"/>
  <c r="I9" i="9" s="1"/>
  <c r="K9" i="9"/>
  <c r="L9" i="9"/>
  <c r="M9" i="9" s="1"/>
  <c r="AL15" i="2"/>
  <c r="AN15" i="2" s="1"/>
  <c r="AO15" i="2"/>
  <c r="AP15" i="2" s="1"/>
  <c r="V15" i="2"/>
  <c r="W15" i="2"/>
  <c r="Y15" i="2" s="1"/>
  <c r="Z15" i="2"/>
  <c r="AB15" i="2" s="1"/>
  <c r="AC15" i="2"/>
  <c r="AF15" i="2"/>
  <c r="AI15" i="2"/>
  <c r="AJ15" i="2" s="1"/>
  <c r="K15" i="2"/>
  <c r="L15" i="2" s="1"/>
  <c r="N15" i="2"/>
  <c r="P15" i="2"/>
  <c r="Q15" i="2"/>
  <c r="R15" i="2" s="1"/>
  <c r="T15" i="2"/>
  <c r="U15" i="2" s="1"/>
  <c r="E15" i="2"/>
  <c r="H15" i="2"/>
  <c r="C15" i="2"/>
  <c r="AD15" i="2" s="1"/>
  <c r="D15" i="2"/>
  <c r="B15" i="2"/>
  <c r="B15" i="1"/>
  <c r="C15" i="1"/>
  <c r="H15" i="1" s="1"/>
  <c r="D15" i="1"/>
  <c r="E15" i="1"/>
  <c r="G15" i="1"/>
  <c r="I15" i="1" s="1"/>
  <c r="K15" i="1"/>
  <c r="M15" i="1"/>
  <c r="X13" i="12"/>
  <c r="U7" i="12"/>
  <c r="V8" i="12"/>
  <c r="V11" i="12"/>
  <c r="U15" i="12"/>
  <c r="V15" i="12"/>
  <c r="W5" i="12"/>
  <c r="W6" i="12"/>
  <c r="W7" i="12"/>
  <c r="X7" i="12" s="1"/>
  <c r="W8" i="12"/>
  <c r="X8" i="12" s="1"/>
  <c r="W9" i="12"/>
  <c r="X9" i="12" s="1"/>
  <c r="W10" i="12"/>
  <c r="W11" i="12"/>
  <c r="W12" i="12"/>
  <c r="W13" i="12"/>
  <c r="W14" i="12"/>
  <c r="X14" i="12" s="1"/>
  <c r="W15" i="12"/>
  <c r="X15" i="12" s="1"/>
  <c r="W4" i="12"/>
  <c r="X4" i="12" s="1"/>
  <c r="M5" i="12"/>
  <c r="N5" i="12" s="1"/>
  <c r="M6" i="12"/>
  <c r="N6" i="12" s="1"/>
  <c r="M7" i="12"/>
  <c r="M8" i="12"/>
  <c r="M9" i="12"/>
  <c r="M10" i="12"/>
  <c r="M11" i="12"/>
  <c r="N11" i="12" s="1"/>
  <c r="M12" i="12"/>
  <c r="M13" i="12"/>
  <c r="N13" i="12" s="1"/>
  <c r="M14" i="12"/>
  <c r="N14" i="12" s="1"/>
  <c r="M15" i="12"/>
  <c r="M4" i="12"/>
  <c r="H5" i="12"/>
  <c r="H6" i="12"/>
  <c r="H7" i="12"/>
  <c r="H8" i="12"/>
  <c r="H9" i="12"/>
  <c r="H10" i="12"/>
  <c r="H11" i="12"/>
  <c r="H12" i="12"/>
  <c r="H13" i="12"/>
  <c r="H14" i="12"/>
  <c r="I14" i="12" s="1"/>
  <c r="H15" i="12"/>
  <c r="H4" i="12"/>
  <c r="T5" i="12"/>
  <c r="X5" i="12" s="1"/>
  <c r="T6" i="12"/>
  <c r="X6" i="12" s="1"/>
  <c r="T7" i="12"/>
  <c r="T8" i="12"/>
  <c r="T9" i="12"/>
  <c r="U9" i="12" s="1"/>
  <c r="T10" i="12"/>
  <c r="V10" i="12" s="1"/>
  <c r="T11" i="12"/>
  <c r="X11" i="12" s="1"/>
  <c r="T12" i="12"/>
  <c r="U12" i="12" s="1"/>
  <c r="T13" i="12"/>
  <c r="U13" i="12" s="1"/>
  <c r="T14" i="12"/>
  <c r="U14" i="12" s="1"/>
  <c r="T15" i="12"/>
  <c r="T4" i="12"/>
  <c r="J5" i="12"/>
  <c r="J6" i="12"/>
  <c r="K6" i="12" s="1"/>
  <c r="J7" i="12"/>
  <c r="J8" i="12"/>
  <c r="J9" i="12"/>
  <c r="J10" i="12"/>
  <c r="J11" i="12"/>
  <c r="J12" i="12"/>
  <c r="J13" i="12"/>
  <c r="J14" i="12"/>
  <c r="J15" i="12"/>
  <c r="J4" i="12"/>
  <c r="E5" i="12"/>
  <c r="E6" i="12"/>
  <c r="E7" i="12"/>
  <c r="E8" i="12"/>
  <c r="E9" i="12"/>
  <c r="E10" i="12"/>
  <c r="E11" i="12"/>
  <c r="E12" i="12"/>
  <c r="E13" i="12"/>
  <c r="E14" i="12"/>
  <c r="E15" i="12"/>
  <c r="E4" i="12"/>
  <c r="B15" i="12"/>
  <c r="C15" i="12"/>
  <c r="D15" i="12"/>
  <c r="I15" i="5"/>
  <c r="F15" i="5"/>
  <c r="H15" i="5"/>
  <c r="B15" i="5"/>
  <c r="C15" i="5"/>
  <c r="D15" i="5"/>
  <c r="J15" i="5" s="1"/>
  <c r="E15" i="5"/>
  <c r="G15" i="5" s="1"/>
  <c r="H16" i="7"/>
  <c r="J16" i="7"/>
  <c r="B16" i="7"/>
  <c r="C16" i="7"/>
  <c r="K16" i="7" s="1"/>
  <c r="D16" i="7"/>
  <c r="E16" i="7" s="1"/>
  <c r="F16" i="7"/>
  <c r="G16" i="7" s="1"/>
  <c r="F69" i="6"/>
  <c r="F70" i="6"/>
  <c r="F71" i="6"/>
  <c r="F72" i="6"/>
  <c r="F73" i="6"/>
  <c r="F74" i="6"/>
  <c r="B72" i="6"/>
  <c r="C72" i="6"/>
  <c r="D72" i="6"/>
  <c r="E72" i="6"/>
  <c r="B73" i="6"/>
  <c r="C73" i="6"/>
  <c r="D73" i="6"/>
  <c r="E73" i="6"/>
  <c r="B74" i="6"/>
  <c r="C74" i="6"/>
  <c r="D74" i="6"/>
  <c r="E74" i="6"/>
  <c r="B69" i="6"/>
  <c r="C69" i="6"/>
  <c r="D69" i="6"/>
  <c r="E69" i="6"/>
  <c r="B70" i="6"/>
  <c r="C70" i="6"/>
  <c r="D70" i="6"/>
  <c r="E70" i="6"/>
  <c r="B71" i="6"/>
  <c r="C71" i="6"/>
  <c r="D71" i="6"/>
  <c r="E71" i="6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C4" i="11"/>
  <c r="D4" i="11"/>
  <c r="B4" i="11"/>
  <c r="B36" i="16"/>
  <c r="C36" i="16"/>
  <c r="D36" i="16" s="1"/>
  <c r="B37" i="16"/>
  <c r="C37" i="16"/>
  <c r="D37" i="16" s="1"/>
  <c r="B38" i="16"/>
  <c r="C38" i="16"/>
  <c r="D38" i="16" s="1"/>
  <c r="B39" i="16"/>
  <c r="C39" i="16"/>
  <c r="D39" i="16" s="1"/>
  <c r="B40" i="16"/>
  <c r="C40" i="16"/>
  <c r="D40" i="16" s="1"/>
  <c r="C35" i="16"/>
  <c r="D35" i="16" s="1"/>
  <c r="B35" i="16"/>
  <c r="C13" i="16"/>
  <c r="D13" i="16" s="1"/>
  <c r="C14" i="16"/>
  <c r="D14" i="16" s="1"/>
  <c r="C15" i="16"/>
  <c r="D15" i="16" s="1"/>
  <c r="C16" i="16"/>
  <c r="D16" i="16" s="1"/>
  <c r="C17" i="16"/>
  <c r="D17" i="16" s="1"/>
  <c r="C18" i="16"/>
  <c r="D18" i="16" s="1"/>
  <c r="C19" i="16"/>
  <c r="D19" i="16" s="1"/>
  <c r="C12" i="16"/>
  <c r="D12" i="16" s="1"/>
  <c r="C6" i="16"/>
  <c r="D6" i="16" s="1"/>
  <c r="C7" i="16"/>
  <c r="D7" i="16" s="1"/>
  <c r="C8" i="16"/>
  <c r="D8" i="16" s="1"/>
  <c r="C9" i="16"/>
  <c r="D9" i="16" s="1"/>
  <c r="C10" i="16"/>
  <c r="D10" i="16" s="1"/>
  <c r="B10" i="16"/>
  <c r="B9" i="16"/>
  <c r="B7" i="16"/>
  <c r="B8" i="16"/>
  <c r="B6" i="16"/>
  <c r="C33" i="16"/>
  <c r="D33" i="16" s="1"/>
  <c r="C21" i="16"/>
  <c r="D21" i="16" s="1"/>
  <c r="C22" i="16"/>
  <c r="D22" i="16" s="1"/>
  <c r="C24" i="16"/>
  <c r="D24" i="16" s="1"/>
  <c r="C26" i="16"/>
  <c r="D26" i="16" s="1"/>
  <c r="C27" i="16"/>
  <c r="D27" i="16" s="1"/>
  <c r="C28" i="16"/>
  <c r="D28" i="16" s="1"/>
  <c r="C29" i="16"/>
  <c r="D29" i="16" s="1"/>
  <c r="C30" i="16"/>
  <c r="D30" i="16" s="1"/>
  <c r="C31" i="16"/>
  <c r="D31" i="16" s="1"/>
  <c r="C32" i="16"/>
  <c r="D32" i="16" s="1"/>
  <c r="B32" i="16"/>
  <c r="B27" i="16"/>
  <c r="B28" i="16"/>
  <c r="B29" i="16"/>
  <c r="B30" i="16"/>
  <c r="B31" i="16"/>
  <c r="B26" i="16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45" i="15"/>
  <c r="C45" i="15"/>
  <c r="B46" i="15"/>
  <c r="C46" i="15"/>
  <c r="B47" i="15"/>
  <c r="C47" i="15"/>
  <c r="B48" i="15"/>
  <c r="C4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27" i="15"/>
  <c r="C27" i="15"/>
  <c r="B28" i="15"/>
  <c r="C28" i="15"/>
  <c r="B29" i="15"/>
  <c r="C29" i="15"/>
  <c r="B30" i="15"/>
  <c r="C30" i="15"/>
  <c r="B31" i="15"/>
  <c r="C31" i="15"/>
  <c r="B22" i="15"/>
  <c r="C22" i="15"/>
  <c r="B23" i="15"/>
  <c r="C23" i="15"/>
  <c r="B24" i="15"/>
  <c r="C24" i="15"/>
  <c r="B25" i="15"/>
  <c r="C25" i="15"/>
  <c r="B26" i="15"/>
  <c r="C26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C3" i="15"/>
  <c r="B3" i="15"/>
  <c r="B2" i="15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F4" i="11"/>
  <c r="E4" i="11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4" i="6"/>
  <c r="F4" i="6"/>
  <c r="V5" i="14"/>
  <c r="W5" i="14"/>
  <c r="V6" i="14"/>
  <c r="W6" i="14"/>
  <c r="V7" i="14"/>
  <c r="W7" i="14"/>
  <c r="V8" i="14"/>
  <c r="W8" i="14"/>
  <c r="V9" i="14"/>
  <c r="W9" i="14"/>
  <c r="V10" i="14"/>
  <c r="W10" i="14"/>
  <c r="V11" i="14"/>
  <c r="W11" i="14"/>
  <c r="V12" i="14"/>
  <c r="W12" i="14"/>
  <c r="V13" i="14"/>
  <c r="W13" i="14"/>
  <c r="V14" i="14"/>
  <c r="W14" i="14"/>
  <c r="V15" i="14"/>
  <c r="W15" i="14"/>
  <c r="W4" i="14"/>
  <c r="V4" i="14"/>
  <c r="U5" i="14"/>
  <c r="U6" i="14"/>
  <c r="U7" i="14"/>
  <c r="U8" i="14"/>
  <c r="U9" i="14"/>
  <c r="U10" i="14"/>
  <c r="U11" i="14"/>
  <c r="U12" i="14"/>
  <c r="U13" i="14"/>
  <c r="U14" i="14"/>
  <c r="U15" i="14"/>
  <c r="U4" i="14"/>
  <c r="T5" i="14"/>
  <c r="T6" i="14"/>
  <c r="T7" i="14"/>
  <c r="T8" i="14"/>
  <c r="T9" i="14"/>
  <c r="T10" i="14"/>
  <c r="T11" i="14"/>
  <c r="T12" i="14"/>
  <c r="T13" i="14"/>
  <c r="T14" i="14"/>
  <c r="T15" i="14"/>
  <c r="T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5" i="14"/>
  <c r="S15" i="14"/>
  <c r="S4" i="14"/>
  <c r="R4" i="14"/>
  <c r="Q5" i="14"/>
  <c r="Q6" i="14"/>
  <c r="Q7" i="14"/>
  <c r="Q8" i="14"/>
  <c r="Q9" i="14"/>
  <c r="Q10" i="14"/>
  <c r="Q11" i="14"/>
  <c r="Q12" i="14"/>
  <c r="Q13" i="14"/>
  <c r="Q14" i="14"/>
  <c r="Q15" i="14"/>
  <c r="Q4" i="14"/>
  <c r="P5" i="14"/>
  <c r="P6" i="14"/>
  <c r="P7" i="14"/>
  <c r="P8" i="14"/>
  <c r="P9" i="14"/>
  <c r="P10" i="14"/>
  <c r="P11" i="14"/>
  <c r="P12" i="14"/>
  <c r="P13" i="14"/>
  <c r="P14" i="14"/>
  <c r="P15" i="14"/>
  <c r="P4" i="14"/>
  <c r="O5" i="14"/>
  <c r="O6" i="14"/>
  <c r="O7" i="14"/>
  <c r="O8" i="14"/>
  <c r="O9" i="14"/>
  <c r="O10" i="14"/>
  <c r="O11" i="14"/>
  <c r="O12" i="14"/>
  <c r="O13" i="14"/>
  <c r="O14" i="14"/>
  <c r="O15" i="14"/>
  <c r="O4" i="14"/>
  <c r="N5" i="14"/>
  <c r="N6" i="14"/>
  <c r="N7" i="14"/>
  <c r="N8" i="14"/>
  <c r="N9" i="14"/>
  <c r="N10" i="14"/>
  <c r="N11" i="14"/>
  <c r="N12" i="14"/>
  <c r="N13" i="14"/>
  <c r="N14" i="14"/>
  <c r="N15" i="14"/>
  <c r="N4" i="14"/>
  <c r="M5" i="14"/>
  <c r="M6" i="14"/>
  <c r="M7" i="14"/>
  <c r="M8" i="14"/>
  <c r="M9" i="14"/>
  <c r="M10" i="14"/>
  <c r="M11" i="14"/>
  <c r="M12" i="14"/>
  <c r="M13" i="14"/>
  <c r="M14" i="14"/>
  <c r="M15" i="14"/>
  <c r="M4" i="14"/>
  <c r="L5" i="14"/>
  <c r="L6" i="14"/>
  <c r="L7" i="14"/>
  <c r="L8" i="14"/>
  <c r="L9" i="14"/>
  <c r="L10" i="14"/>
  <c r="L11" i="14"/>
  <c r="L12" i="14"/>
  <c r="L13" i="14"/>
  <c r="L14" i="14"/>
  <c r="L15" i="14"/>
  <c r="L4" i="14"/>
  <c r="K5" i="14"/>
  <c r="K6" i="14"/>
  <c r="K7" i="14"/>
  <c r="K8" i="14"/>
  <c r="K9" i="14"/>
  <c r="K10" i="14"/>
  <c r="K11" i="14"/>
  <c r="K12" i="14"/>
  <c r="K13" i="14"/>
  <c r="K14" i="14"/>
  <c r="K15" i="14"/>
  <c r="K4" i="14"/>
  <c r="J5" i="14"/>
  <c r="J6" i="14"/>
  <c r="J7" i="14"/>
  <c r="J8" i="14"/>
  <c r="J9" i="14"/>
  <c r="J10" i="14"/>
  <c r="J11" i="14"/>
  <c r="J12" i="14"/>
  <c r="J13" i="14"/>
  <c r="J14" i="14"/>
  <c r="J15" i="14"/>
  <c r="J4" i="14"/>
  <c r="I5" i="14"/>
  <c r="I6" i="14"/>
  <c r="I7" i="14"/>
  <c r="I8" i="14"/>
  <c r="I9" i="14"/>
  <c r="I10" i="14"/>
  <c r="I11" i="14"/>
  <c r="I12" i="14"/>
  <c r="I13" i="14"/>
  <c r="I14" i="14"/>
  <c r="I15" i="14"/>
  <c r="I4" i="14"/>
  <c r="H5" i="14"/>
  <c r="H6" i="14"/>
  <c r="H7" i="14"/>
  <c r="H8" i="14"/>
  <c r="H9" i="14"/>
  <c r="H10" i="14"/>
  <c r="H11" i="14"/>
  <c r="H12" i="14"/>
  <c r="H13" i="14"/>
  <c r="H14" i="14"/>
  <c r="H15" i="14"/>
  <c r="H4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C5" i="14"/>
  <c r="C6" i="14"/>
  <c r="C7" i="14"/>
  <c r="C8" i="14"/>
  <c r="C9" i="14"/>
  <c r="C10" i="14"/>
  <c r="C11" i="14"/>
  <c r="C12" i="14"/>
  <c r="C13" i="14"/>
  <c r="C14" i="14"/>
  <c r="C15" i="14"/>
  <c r="C4" i="14"/>
  <c r="G3" i="14"/>
  <c r="F3" i="14"/>
  <c r="D3" i="14"/>
  <c r="E3" i="14"/>
  <c r="C3" i="14"/>
  <c r="B13" i="14"/>
  <c r="B14" i="14"/>
  <c r="B15" i="14"/>
  <c r="B5" i="14"/>
  <c r="B6" i="14"/>
  <c r="B7" i="14"/>
  <c r="B8" i="14"/>
  <c r="B9" i="14"/>
  <c r="B10" i="14"/>
  <c r="B11" i="14"/>
  <c r="B12" i="14"/>
  <c r="B4" i="14"/>
  <c r="T5" i="13"/>
  <c r="U5" i="13"/>
  <c r="T6" i="13"/>
  <c r="U6" i="13"/>
  <c r="T7" i="13"/>
  <c r="U7" i="13"/>
  <c r="T8" i="13"/>
  <c r="U8" i="13"/>
  <c r="T9" i="13"/>
  <c r="U9" i="13"/>
  <c r="T10" i="13"/>
  <c r="U10" i="13"/>
  <c r="T11" i="13"/>
  <c r="U11" i="13"/>
  <c r="T12" i="13"/>
  <c r="U12" i="13"/>
  <c r="T13" i="13"/>
  <c r="U13" i="13"/>
  <c r="T14" i="13"/>
  <c r="U14" i="13"/>
  <c r="T15" i="13"/>
  <c r="U15" i="13"/>
  <c r="U4" i="13"/>
  <c r="T4" i="13"/>
  <c r="R5" i="13"/>
  <c r="S5" i="13"/>
  <c r="R6" i="13"/>
  <c r="S6" i="13"/>
  <c r="R7" i="13"/>
  <c r="S7" i="13"/>
  <c r="R8" i="13"/>
  <c r="S8" i="13"/>
  <c r="R9" i="13"/>
  <c r="S9" i="13"/>
  <c r="R10" i="13"/>
  <c r="S10" i="13"/>
  <c r="R11" i="13"/>
  <c r="S11" i="13"/>
  <c r="R12" i="13"/>
  <c r="S12" i="13"/>
  <c r="R13" i="13"/>
  <c r="S13" i="13"/>
  <c r="R14" i="13"/>
  <c r="S14" i="13"/>
  <c r="R15" i="13"/>
  <c r="S15" i="13"/>
  <c r="S4" i="13"/>
  <c r="R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Q4" i="13"/>
  <c r="P4" i="13"/>
  <c r="N5" i="13"/>
  <c r="O5" i="13"/>
  <c r="N6" i="13"/>
  <c r="O6" i="13"/>
  <c r="N7" i="13"/>
  <c r="O7" i="13"/>
  <c r="N8" i="13"/>
  <c r="O8" i="13"/>
  <c r="N9" i="13"/>
  <c r="O9" i="13"/>
  <c r="N10" i="13"/>
  <c r="O10" i="13"/>
  <c r="N11" i="13"/>
  <c r="O11" i="13"/>
  <c r="N12" i="13"/>
  <c r="O12" i="13"/>
  <c r="N13" i="13"/>
  <c r="O13" i="13"/>
  <c r="N14" i="13"/>
  <c r="O14" i="13"/>
  <c r="N15" i="13"/>
  <c r="O15" i="13"/>
  <c r="O4" i="13"/>
  <c r="N4" i="13"/>
  <c r="L5" i="13"/>
  <c r="M5" i="13"/>
  <c r="L6" i="13"/>
  <c r="M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M4" i="13"/>
  <c r="L4" i="13"/>
  <c r="J5" i="13"/>
  <c r="K5" i="13"/>
  <c r="J6" i="13"/>
  <c r="K6" i="13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K4" i="13"/>
  <c r="J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I4" i="13"/>
  <c r="H4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G4" i="13"/>
  <c r="F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D4" i="13"/>
  <c r="E4" i="13"/>
  <c r="C4" i="13"/>
  <c r="E3" i="13"/>
  <c r="D3" i="13"/>
  <c r="C3" i="13"/>
  <c r="B5" i="13"/>
  <c r="B6" i="13"/>
  <c r="B7" i="13"/>
  <c r="B8" i="13"/>
  <c r="B9" i="13"/>
  <c r="B10" i="13"/>
  <c r="B11" i="13"/>
  <c r="B12" i="13"/>
  <c r="B13" i="13"/>
  <c r="B14" i="13"/>
  <c r="B15" i="13"/>
  <c r="B4" i="13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U8" i="12" s="1"/>
  <c r="B8" i="12"/>
  <c r="D7" i="12"/>
  <c r="V7" i="12" s="1"/>
  <c r="C7" i="12"/>
  <c r="B7" i="12"/>
  <c r="D6" i="12"/>
  <c r="C6" i="12"/>
  <c r="B6" i="12"/>
  <c r="D5" i="12"/>
  <c r="C5" i="12"/>
  <c r="B5" i="12"/>
  <c r="D4" i="12"/>
  <c r="V4" i="12" s="1"/>
  <c r="C4" i="12"/>
  <c r="U4" i="12" s="1"/>
  <c r="B4" i="12"/>
  <c r="X15" i="2" l="1"/>
  <c r="AM15" i="2"/>
  <c r="U11" i="12"/>
  <c r="X12" i="12"/>
  <c r="I15" i="2"/>
  <c r="V14" i="12"/>
  <c r="V6" i="12"/>
  <c r="AG15" i="2"/>
  <c r="AK15" i="2"/>
  <c r="R15" i="3"/>
  <c r="L13" i="12"/>
  <c r="I5" i="12"/>
  <c r="U10" i="12"/>
  <c r="P15" i="3"/>
  <c r="K12" i="12"/>
  <c r="V13" i="12"/>
  <c r="V9" i="12"/>
  <c r="V5" i="12"/>
  <c r="AE15" i="2"/>
  <c r="AQ15" i="2"/>
  <c r="AC9" i="9"/>
  <c r="X15" i="3"/>
  <c r="L15" i="1"/>
  <c r="F15" i="2"/>
  <c r="L5" i="12"/>
  <c r="I13" i="12"/>
  <c r="U6" i="12"/>
  <c r="I16" i="7"/>
  <c r="N15" i="12"/>
  <c r="U5" i="12"/>
  <c r="S15" i="2"/>
  <c r="L15" i="3"/>
  <c r="V15" i="3"/>
  <c r="V12" i="12"/>
  <c r="J15" i="1"/>
  <c r="AA15" i="2"/>
  <c r="F15" i="1"/>
  <c r="O15" i="2"/>
  <c r="W9" i="9"/>
  <c r="H15" i="3"/>
  <c r="F15" i="3"/>
  <c r="N15" i="3"/>
  <c r="AH15" i="2"/>
  <c r="M15" i="2"/>
  <c r="J15" i="2"/>
  <c r="G15" i="2"/>
  <c r="N15" i="1"/>
  <c r="K11" i="12"/>
  <c r="L11" i="12"/>
  <c r="K10" i="12"/>
  <c r="L10" i="12"/>
  <c r="K9" i="12"/>
  <c r="L4" i="12"/>
  <c r="L8" i="12"/>
  <c r="I4" i="12"/>
  <c r="F11" i="12"/>
  <c r="L15" i="12"/>
  <c r="L7" i="12"/>
  <c r="I15" i="12"/>
  <c r="I7" i="12"/>
  <c r="L14" i="12"/>
  <c r="L6" i="12"/>
  <c r="I6" i="12"/>
  <c r="K7" i="12"/>
  <c r="F12" i="12"/>
  <c r="I12" i="12"/>
  <c r="K4" i="12"/>
  <c r="K8" i="12"/>
  <c r="L12" i="12"/>
  <c r="F9" i="12"/>
  <c r="K13" i="12"/>
  <c r="K5" i="12"/>
  <c r="L9" i="12"/>
  <c r="K15" i="12"/>
  <c r="K14" i="12"/>
  <c r="G4" i="12"/>
  <c r="G8" i="12"/>
  <c r="I11" i="12"/>
  <c r="G15" i="12"/>
  <c r="G7" i="12"/>
  <c r="G14" i="12"/>
  <c r="G6" i="12"/>
  <c r="F10" i="12"/>
  <c r="G13" i="12"/>
  <c r="G5" i="12"/>
  <c r="F4" i="12"/>
  <c r="G12" i="12"/>
  <c r="F8" i="12"/>
  <c r="F15" i="12"/>
  <c r="F7" i="12"/>
  <c r="G11" i="12"/>
  <c r="F14" i="12"/>
  <c r="F6" i="12"/>
  <c r="G10" i="12"/>
  <c r="F13" i="12"/>
  <c r="F5" i="12"/>
  <c r="G9" i="12"/>
  <c r="D5" i="8"/>
  <c r="D6" i="8"/>
  <c r="D7" i="8"/>
  <c r="D8" i="8"/>
  <c r="D9" i="8"/>
  <c r="D10" i="8"/>
  <c r="D11" i="8"/>
  <c r="D12" i="8"/>
  <c r="D13" i="8"/>
  <c r="D14" i="8"/>
  <c r="D4" i="8"/>
  <c r="D5" i="4"/>
  <c r="D6" i="4"/>
  <c r="D7" i="4"/>
  <c r="D8" i="4"/>
  <c r="D9" i="4"/>
  <c r="D10" i="4"/>
  <c r="D11" i="4"/>
  <c r="D12" i="4"/>
  <c r="D13" i="4"/>
  <c r="D14" i="4"/>
  <c r="D4" i="4"/>
  <c r="F13" i="3"/>
  <c r="D5" i="3"/>
  <c r="D6" i="3"/>
  <c r="D7" i="3"/>
  <c r="D8" i="3"/>
  <c r="D9" i="3"/>
  <c r="D10" i="3"/>
  <c r="D11" i="3"/>
  <c r="D12" i="3"/>
  <c r="P12" i="3" s="1"/>
  <c r="D13" i="3"/>
  <c r="D14" i="3"/>
  <c r="D4" i="3"/>
  <c r="W5" i="3"/>
  <c r="X5" i="3" s="1"/>
  <c r="W6" i="3"/>
  <c r="X6" i="3" s="1"/>
  <c r="W7" i="3"/>
  <c r="W8" i="3"/>
  <c r="X8" i="3" s="1"/>
  <c r="W9" i="3"/>
  <c r="X9" i="3" s="1"/>
  <c r="W10" i="3"/>
  <c r="X10" i="3" s="1"/>
  <c r="W11" i="3"/>
  <c r="W12" i="3"/>
  <c r="W13" i="3"/>
  <c r="X13" i="3" s="1"/>
  <c r="W14" i="3"/>
  <c r="X14" i="3" s="1"/>
  <c r="V5" i="10"/>
  <c r="V6" i="10"/>
  <c r="V7" i="10"/>
  <c r="V8" i="10"/>
  <c r="V4" i="10"/>
  <c r="T5" i="10"/>
  <c r="T6" i="10"/>
  <c r="T7" i="10"/>
  <c r="T8" i="10"/>
  <c r="T4" i="10"/>
  <c r="D5" i="10"/>
  <c r="E5" i="10" s="1"/>
  <c r="D6" i="10"/>
  <c r="D7" i="10"/>
  <c r="D8" i="10"/>
  <c r="D4" i="10"/>
  <c r="C5" i="10"/>
  <c r="C6" i="10"/>
  <c r="C7" i="10"/>
  <c r="C8" i="10"/>
  <c r="C4" i="10"/>
  <c r="B5" i="10"/>
  <c r="B6" i="10"/>
  <c r="B7" i="10"/>
  <c r="B8" i="10"/>
  <c r="B4" i="10"/>
  <c r="AB5" i="9"/>
  <c r="AC5" i="9" s="1"/>
  <c r="AB6" i="9"/>
  <c r="AB7" i="9"/>
  <c r="AB8" i="9"/>
  <c r="AB4" i="9"/>
  <c r="V5" i="9"/>
  <c r="W5" i="9" s="1"/>
  <c r="V6" i="9"/>
  <c r="V7" i="9"/>
  <c r="V8" i="9"/>
  <c r="V4" i="9"/>
  <c r="T5" i="9"/>
  <c r="T6" i="9"/>
  <c r="T7" i="9"/>
  <c r="U7" i="9" s="1"/>
  <c r="T8" i="9"/>
  <c r="T4" i="9"/>
  <c r="R5" i="9"/>
  <c r="R6" i="9"/>
  <c r="R7" i="9"/>
  <c r="R8" i="9"/>
  <c r="R4" i="9"/>
  <c r="P5" i="9"/>
  <c r="Q5" i="9" s="1"/>
  <c r="P6" i="9"/>
  <c r="Q6" i="9" s="1"/>
  <c r="P7" i="9"/>
  <c r="P8" i="9"/>
  <c r="P4" i="9"/>
  <c r="N5" i="9"/>
  <c r="N6" i="9"/>
  <c r="N7" i="9"/>
  <c r="O7" i="9" s="1"/>
  <c r="N8" i="9"/>
  <c r="N4" i="9"/>
  <c r="O4" i="9" s="1"/>
  <c r="L5" i="9"/>
  <c r="L6" i="9"/>
  <c r="L7" i="9"/>
  <c r="L8" i="9"/>
  <c r="L4" i="9"/>
  <c r="M4" i="9" s="1"/>
  <c r="M8" i="9"/>
  <c r="H5" i="9"/>
  <c r="H6" i="9"/>
  <c r="H7" i="9"/>
  <c r="H8" i="9"/>
  <c r="H4" i="9"/>
  <c r="F5" i="9"/>
  <c r="G5" i="9" s="1"/>
  <c r="F6" i="9"/>
  <c r="F7" i="9"/>
  <c r="F8" i="9"/>
  <c r="F4" i="9"/>
  <c r="D5" i="9"/>
  <c r="E5" i="9" s="1"/>
  <c r="D6" i="9"/>
  <c r="D7" i="9"/>
  <c r="E7" i="9" s="1"/>
  <c r="D8" i="9"/>
  <c r="E8" i="9" s="1"/>
  <c r="D4" i="9"/>
  <c r="E4" i="9" s="1"/>
  <c r="C5" i="9"/>
  <c r="Y5" i="9" s="1"/>
  <c r="C6" i="9"/>
  <c r="Y6" i="9" s="1"/>
  <c r="C7" i="9"/>
  <c r="AC7" i="9" s="1"/>
  <c r="C8" i="9"/>
  <c r="Q8" i="9" s="1"/>
  <c r="C4" i="9"/>
  <c r="AA4" i="9" s="1"/>
  <c r="B5" i="9"/>
  <c r="B6" i="9"/>
  <c r="B7" i="9"/>
  <c r="B8" i="9"/>
  <c r="B4" i="9"/>
  <c r="D5" i="2"/>
  <c r="D6" i="2"/>
  <c r="D7" i="2"/>
  <c r="D8" i="2"/>
  <c r="D9" i="2"/>
  <c r="D10" i="2"/>
  <c r="D11" i="2"/>
  <c r="D12" i="2"/>
  <c r="D13" i="2"/>
  <c r="D14" i="2"/>
  <c r="D4" i="2"/>
  <c r="E5" i="1"/>
  <c r="E6" i="1"/>
  <c r="E7" i="1"/>
  <c r="E8" i="1"/>
  <c r="E9" i="1"/>
  <c r="E10" i="1"/>
  <c r="E11" i="1"/>
  <c r="E12" i="1"/>
  <c r="E13" i="1"/>
  <c r="E14" i="1"/>
  <c r="E4" i="1"/>
  <c r="D5" i="5"/>
  <c r="D6" i="5"/>
  <c r="D7" i="5"/>
  <c r="D8" i="5"/>
  <c r="D9" i="5"/>
  <c r="D10" i="5"/>
  <c r="D11" i="5"/>
  <c r="D12" i="5"/>
  <c r="D13" i="5"/>
  <c r="D14" i="5"/>
  <c r="D4" i="5"/>
  <c r="E5" i="8"/>
  <c r="E6" i="8"/>
  <c r="E7" i="8"/>
  <c r="E8" i="8"/>
  <c r="E9" i="8"/>
  <c r="E10" i="8"/>
  <c r="E11" i="8"/>
  <c r="E12" i="8"/>
  <c r="E13" i="8"/>
  <c r="E14" i="8"/>
  <c r="E4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D6" i="7"/>
  <c r="F6" i="7"/>
  <c r="H6" i="7"/>
  <c r="J6" i="7"/>
  <c r="D7" i="7"/>
  <c r="F7" i="7"/>
  <c r="H7" i="7"/>
  <c r="I7" i="7" s="1"/>
  <c r="J7" i="7"/>
  <c r="D8" i="7"/>
  <c r="F8" i="7"/>
  <c r="H8" i="7"/>
  <c r="J8" i="7"/>
  <c r="D9" i="7"/>
  <c r="F9" i="7"/>
  <c r="H9" i="7"/>
  <c r="J9" i="7"/>
  <c r="D10" i="7"/>
  <c r="F10" i="7"/>
  <c r="H10" i="7"/>
  <c r="J10" i="7"/>
  <c r="D11" i="7"/>
  <c r="F11" i="7"/>
  <c r="G11" i="7" s="1"/>
  <c r="H11" i="7"/>
  <c r="I11" i="7" s="1"/>
  <c r="J11" i="7"/>
  <c r="D12" i="7"/>
  <c r="F12" i="7"/>
  <c r="H12" i="7"/>
  <c r="J12" i="7"/>
  <c r="D13" i="7"/>
  <c r="F13" i="7"/>
  <c r="H13" i="7"/>
  <c r="J13" i="7"/>
  <c r="D14" i="7"/>
  <c r="F14" i="7"/>
  <c r="H14" i="7"/>
  <c r="J14" i="7"/>
  <c r="D15" i="7"/>
  <c r="F15" i="7"/>
  <c r="H15" i="7"/>
  <c r="I15" i="7" s="1"/>
  <c r="J15" i="7"/>
  <c r="F5" i="7"/>
  <c r="H5" i="7"/>
  <c r="J5" i="7"/>
  <c r="D5" i="7"/>
  <c r="H3" i="7"/>
  <c r="F3" i="7"/>
  <c r="J3" i="7"/>
  <c r="D3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C5" i="7"/>
  <c r="B5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4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C4" i="6"/>
  <c r="B4" i="6"/>
  <c r="D5" i="1"/>
  <c r="D6" i="1"/>
  <c r="D7" i="1"/>
  <c r="D8" i="1"/>
  <c r="D9" i="1"/>
  <c r="D10" i="1"/>
  <c r="D11" i="1"/>
  <c r="D12" i="1"/>
  <c r="D13" i="1"/>
  <c r="D14" i="1"/>
  <c r="D4" i="1"/>
  <c r="E5" i="4"/>
  <c r="F5" i="4" s="1"/>
  <c r="G5" i="4"/>
  <c r="H5" i="4"/>
  <c r="I5" i="4"/>
  <c r="J5" i="4"/>
  <c r="K5" i="4"/>
  <c r="E6" i="4"/>
  <c r="F6" i="4" s="1"/>
  <c r="G6" i="4"/>
  <c r="H6" i="4"/>
  <c r="I6" i="4"/>
  <c r="J6" i="4"/>
  <c r="K6" i="4"/>
  <c r="E7" i="4"/>
  <c r="F7" i="4" s="1"/>
  <c r="G7" i="4"/>
  <c r="H7" i="4"/>
  <c r="I7" i="4"/>
  <c r="J7" i="4"/>
  <c r="K7" i="4"/>
  <c r="E8" i="4"/>
  <c r="F8" i="4" s="1"/>
  <c r="G8" i="4"/>
  <c r="H8" i="4"/>
  <c r="I8" i="4"/>
  <c r="J8" i="4"/>
  <c r="K8" i="4"/>
  <c r="E9" i="4"/>
  <c r="F9" i="4" s="1"/>
  <c r="G9" i="4"/>
  <c r="H9" i="4"/>
  <c r="I9" i="4"/>
  <c r="J9" i="4"/>
  <c r="K9" i="4"/>
  <c r="E10" i="4"/>
  <c r="F10" i="4" s="1"/>
  <c r="G10" i="4"/>
  <c r="H10" i="4"/>
  <c r="I10" i="4"/>
  <c r="J10" i="4"/>
  <c r="K10" i="4"/>
  <c r="E11" i="4"/>
  <c r="F11" i="4" s="1"/>
  <c r="G11" i="4"/>
  <c r="H11" i="4"/>
  <c r="I11" i="4"/>
  <c r="J11" i="4"/>
  <c r="K11" i="4"/>
  <c r="E12" i="4"/>
  <c r="G12" i="4"/>
  <c r="H12" i="4"/>
  <c r="I12" i="4"/>
  <c r="J12" i="4"/>
  <c r="K12" i="4"/>
  <c r="E13" i="4"/>
  <c r="F13" i="4" s="1"/>
  <c r="G13" i="4"/>
  <c r="H13" i="4"/>
  <c r="I13" i="4"/>
  <c r="J13" i="4"/>
  <c r="K13" i="4"/>
  <c r="E14" i="4"/>
  <c r="F14" i="4" s="1"/>
  <c r="G14" i="4"/>
  <c r="H14" i="4"/>
  <c r="I14" i="4"/>
  <c r="J14" i="4"/>
  <c r="K14" i="4"/>
  <c r="K4" i="4"/>
  <c r="J4" i="4"/>
  <c r="I4" i="4"/>
  <c r="H4" i="4"/>
  <c r="G4" i="4"/>
  <c r="E4" i="4"/>
  <c r="F4" i="4" s="1"/>
  <c r="J3" i="4"/>
  <c r="I3" i="4"/>
  <c r="H3" i="4"/>
  <c r="G3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W4" i="3"/>
  <c r="X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U13" i="3"/>
  <c r="V13" i="3" s="1"/>
  <c r="U14" i="3"/>
  <c r="V14" i="3" s="1"/>
  <c r="U4" i="3"/>
  <c r="V4" i="3" s="1"/>
  <c r="S5" i="3"/>
  <c r="T5" i="3" s="1"/>
  <c r="S6" i="3"/>
  <c r="T6" i="3" s="1"/>
  <c r="S7" i="3"/>
  <c r="T7" i="3" s="1"/>
  <c r="S8" i="3"/>
  <c r="T8" i="3" s="1"/>
  <c r="S9" i="3"/>
  <c r="S10" i="3"/>
  <c r="S11" i="3"/>
  <c r="T11" i="3" s="1"/>
  <c r="S12" i="3"/>
  <c r="S13" i="3"/>
  <c r="T13" i="3" s="1"/>
  <c r="S14" i="3"/>
  <c r="T14" i="3" s="1"/>
  <c r="S4" i="3"/>
  <c r="T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Q13" i="3"/>
  <c r="R13" i="3" s="1"/>
  <c r="Q14" i="3"/>
  <c r="R14" i="3" s="1"/>
  <c r="Q4" i="3"/>
  <c r="R4" i="3" s="1"/>
  <c r="O5" i="3"/>
  <c r="P5" i="3" s="1"/>
  <c r="O6" i="3"/>
  <c r="P6" i="3" s="1"/>
  <c r="O7" i="3"/>
  <c r="O8" i="3"/>
  <c r="P8" i="3" s="1"/>
  <c r="O9" i="3"/>
  <c r="P9" i="3" s="1"/>
  <c r="O10" i="3"/>
  <c r="P10" i="3" s="1"/>
  <c r="O11" i="3"/>
  <c r="P11" i="3" s="1"/>
  <c r="O12" i="3"/>
  <c r="O13" i="3"/>
  <c r="P13" i="3" s="1"/>
  <c r="O14" i="3"/>
  <c r="P14" i="3" s="1"/>
  <c r="O4" i="3"/>
  <c r="M5" i="3"/>
  <c r="N5" i="3" s="1"/>
  <c r="M6" i="3"/>
  <c r="N6" i="3" s="1"/>
  <c r="M7" i="3"/>
  <c r="M8" i="3"/>
  <c r="N8" i="3" s="1"/>
  <c r="M9" i="3"/>
  <c r="N9" i="3" s="1"/>
  <c r="M10" i="3"/>
  <c r="N10" i="3" s="1"/>
  <c r="M11" i="3"/>
  <c r="N11" i="3" s="1"/>
  <c r="M12" i="3"/>
  <c r="M13" i="3"/>
  <c r="N13" i="3" s="1"/>
  <c r="M14" i="3"/>
  <c r="N14" i="3" s="1"/>
  <c r="M4" i="3"/>
  <c r="K5" i="3"/>
  <c r="L5" i="3" s="1"/>
  <c r="K6" i="3"/>
  <c r="L6" i="3" s="1"/>
  <c r="K7" i="3"/>
  <c r="K8" i="3"/>
  <c r="L8" i="3" s="1"/>
  <c r="K9" i="3"/>
  <c r="L9" i="3" s="1"/>
  <c r="K10" i="3"/>
  <c r="L10" i="3" s="1"/>
  <c r="K11" i="3"/>
  <c r="L11" i="3" s="1"/>
  <c r="K12" i="3"/>
  <c r="K13" i="3"/>
  <c r="L13" i="3" s="1"/>
  <c r="K14" i="3"/>
  <c r="L14" i="3" s="1"/>
  <c r="K4" i="3"/>
  <c r="I5" i="3"/>
  <c r="J5" i="3" s="1"/>
  <c r="I6" i="3"/>
  <c r="J6" i="3" s="1"/>
  <c r="I7" i="3"/>
  <c r="I8" i="3"/>
  <c r="J8" i="3" s="1"/>
  <c r="I9" i="3"/>
  <c r="J9" i="3" s="1"/>
  <c r="I10" i="3"/>
  <c r="I11" i="3"/>
  <c r="J11" i="3" s="1"/>
  <c r="I12" i="3"/>
  <c r="I13" i="3"/>
  <c r="J13" i="3" s="1"/>
  <c r="I14" i="3"/>
  <c r="J14" i="3" s="1"/>
  <c r="I4" i="3"/>
  <c r="G5" i="3"/>
  <c r="H5" i="3" s="1"/>
  <c r="G6" i="3"/>
  <c r="H6" i="3" s="1"/>
  <c r="G7" i="3"/>
  <c r="G8" i="3"/>
  <c r="H8" i="3" s="1"/>
  <c r="G9" i="3"/>
  <c r="H9" i="3" s="1"/>
  <c r="G10" i="3"/>
  <c r="H10" i="3" s="1"/>
  <c r="G11" i="3"/>
  <c r="H11" i="3" s="1"/>
  <c r="G12" i="3"/>
  <c r="G13" i="3"/>
  <c r="H13" i="3" s="1"/>
  <c r="G14" i="3"/>
  <c r="H14" i="3" s="1"/>
  <c r="G4" i="3"/>
  <c r="H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E13" i="3"/>
  <c r="E14" i="3"/>
  <c r="F14" i="3" s="1"/>
  <c r="E4" i="3"/>
  <c r="F4" i="3" s="1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AO5" i="2"/>
  <c r="AQ5" i="2" s="1"/>
  <c r="AO6" i="2"/>
  <c r="AO7" i="2"/>
  <c r="AO8" i="2"/>
  <c r="AO9" i="2"/>
  <c r="AQ9" i="2" s="1"/>
  <c r="AO10" i="2"/>
  <c r="AQ10" i="2" s="1"/>
  <c r="AO11" i="2"/>
  <c r="AO12" i="2"/>
  <c r="AO13" i="2"/>
  <c r="AQ13" i="2" s="1"/>
  <c r="AO14" i="2"/>
  <c r="AO4" i="2"/>
  <c r="AL5" i="2"/>
  <c r="AN5" i="2" s="1"/>
  <c r="AL6" i="2"/>
  <c r="AL7" i="2"/>
  <c r="AL8" i="2"/>
  <c r="AL9" i="2"/>
  <c r="AL10" i="2"/>
  <c r="AN10" i="2" s="1"/>
  <c r="AL11" i="2"/>
  <c r="AN11" i="2" s="1"/>
  <c r="AL12" i="2"/>
  <c r="AN12" i="2" s="1"/>
  <c r="AL13" i="2"/>
  <c r="AN13" i="2" s="1"/>
  <c r="AL14" i="2"/>
  <c r="AL4" i="2"/>
  <c r="AI5" i="2"/>
  <c r="AI6" i="2"/>
  <c r="AI7" i="2"/>
  <c r="AI8" i="2"/>
  <c r="AI9" i="2"/>
  <c r="AK9" i="2" s="1"/>
  <c r="AI10" i="2"/>
  <c r="AK10" i="2" s="1"/>
  <c r="AI11" i="2"/>
  <c r="AK11" i="2" s="1"/>
  <c r="AI12" i="2"/>
  <c r="AI13" i="2"/>
  <c r="AI14" i="2"/>
  <c r="AI4" i="2"/>
  <c r="AF5" i="2"/>
  <c r="AH5" i="2" s="1"/>
  <c r="AF6" i="2"/>
  <c r="AF7" i="2"/>
  <c r="AH7" i="2" s="1"/>
  <c r="AF8" i="2"/>
  <c r="AF9" i="2"/>
  <c r="AH9" i="2" s="1"/>
  <c r="AF10" i="2"/>
  <c r="AF11" i="2"/>
  <c r="AF12" i="2"/>
  <c r="AH12" i="2" s="1"/>
  <c r="AF13" i="2"/>
  <c r="AH13" i="2" s="1"/>
  <c r="AF14" i="2"/>
  <c r="AF4" i="2"/>
  <c r="AH4" i="2" s="1"/>
  <c r="AC5" i="2"/>
  <c r="AE5" i="2" s="1"/>
  <c r="AC6" i="2"/>
  <c r="AC7" i="2"/>
  <c r="AC8" i="2"/>
  <c r="AC9" i="2"/>
  <c r="AE9" i="2" s="1"/>
  <c r="AC10" i="2"/>
  <c r="AE10" i="2" s="1"/>
  <c r="AC11" i="2"/>
  <c r="AE11" i="2" s="1"/>
  <c r="AC12" i="2"/>
  <c r="AE12" i="2" s="1"/>
  <c r="AC13" i="2"/>
  <c r="AE13" i="2" s="1"/>
  <c r="AC14" i="2"/>
  <c r="AC4" i="2"/>
  <c r="Z5" i="2"/>
  <c r="Z6" i="2"/>
  <c r="Z7" i="2"/>
  <c r="Z8" i="2"/>
  <c r="Z9" i="2"/>
  <c r="AB9" i="2" s="1"/>
  <c r="Z10" i="2"/>
  <c r="AB10" i="2" s="1"/>
  <c r="Z11" i="2"/>
  <c r="AB11" i="2" s="1"/>
  <c r="Z12" i="2"/>
  <c r="AB12" i="2" s="1"/>
  <c r="Z13" i="2"/>
  <c r="Z14" i="2"/>
  <c r="Z4" i="2"/>
  <c r="W5" i="2"/>
  <c r="Y5" i="2" s="1"/>
  <c r="W6" i="2"/>
  <c r="W7" i="2"/>
  <c r="W8" i="2"/>
  <c r="Y8" i="2" s="1"/>
  <c r="W9" i="2"/>
  <c r="W10" i="2"/>
  <c r="W11" i="2"/>
  <c r="Y11" i="2" s="1"/>
  <c r="W12" i="2"/>
  <c r="W13" i="2"/>
  <c r="Y13" i="2" s="1"/>
  <c r="W14" i="2"/>
  <c r="W4" i="2"/>
  <c r="T5" i="2"/>
  <c r="V5" i="2" s="1"/>
  <c r="T6" i="2"/>
  <c r="T7" i="2"/>
  <c r="T8" i="2"/>
  <c r="T9" i="2"/>
  <c r="V9" i="2" s="1"/>
  <c r="T10" i="2"/>
  <c r="V10" i="2" s="1"/>
  <c r="T11" i="2"/>
  <c r="V11" i="2" s="1"/>
  <c r="T12" i="2"/>
  <c r="T13" i="2"/>
  <c r="V13" i="2" s="1"/>
  <c r="T14" i="2"/>
  <c r="T4" i="2"/>
  <c r="Q5" i="2"/>
  <c r="S5" i="2" s="1"/>
  <c r="Q6" i="2"/>
  <c r="Q7" i="2"/>
  <c r="Q8" i="2"/>
  <c r="Q9" i="2"/>
  <c r="S9" i="2" s="1"/>
  <c r="Q10" i="2"/>
  <c r="S10" i="2" s="1"/>
  <c r="Q11" i="2"/>
  <c r="Q12" i="2"/>
  <c r="Q13" i="2"/>
  <c r="S13" i="2" s="1"/>
  <c r="Q14" i="2"/>
  <c r="Q4" i="2"/>
  <c r="N5" i="2"/>
  <c r="P5" i="2" s="1"/>
  <c r="N6" i="2"/>
  <c r="N7" i="2"/>
  <c r="N8" i="2"/>
  <c r="N9" i="2"/>
  <c r="N10" i="2"/>
  <c r="P10" i="2" s="1"/>
  <c r="N11" i="2"/>
  <c r="N12" i="2"/>
  <c r="P12" i="2" s="1"/>
  <c r="N13" i="2"/>
  <c r="P13" i="2" s="1"/>
  <c r="N14" i="2"/>
  <c r="N4" i="2"/>
  <c r="K5" i="2"/>
  <c r="K6" i="2"/>
  <c r="K7" i="2"/>
  <c r="K8" i="2"/>
  <c r="K9" i="2"/>
  <c r="M9" i="2" s="1"/>
  <c r="K10" i="2"/>
  <c r="M10" i="2" s="1"/>
  <c r="K11" i="2"/>
  <c r="M11" i="2" s="1"/>
  <c r="K12" i="2"/>
  <c r="K13" i="2"/>
  <c r="K14" i="2"/>
  <c r="K4" i="2"/>
  <c r="H5" i="2"/>
  <c r="J5" i="2" s="1"/>
  <c r="H6" i="2"/>
  <c r="H7" i="2"/>
  <c r="H8" i="2"/>
  <c r="H9" i="2"/>
  <c r="J9" i="2" s="1"/>
  <c r="H10" i="2"/>
  <c r="J10" i="2" s="1"/>
  <c r="H11" i="2"/>
  <c r="J11" i="2" s="1"/>
  <c r="H12" i="2"/>
  <c r="J12" i="2" s="1"/>
  <c r="H13" i="2"/>
  <c r="J13" i="2" s="1"/>
  <c r="H14" i="2"/>
  <c r="H4" i="2"/>
  <c r="J4" i="2" s="1"/>
  <c r="E5" i="2"/>
  <c r="G5" i="2" s="1"/>
  <c r="E6" i="2"/>
  <c r="E7" i="2"/>
  <c r="E8" i="2"/>
  <c r="E9" i="2"/>
  <c r="G9" i="2" s="1"/>
  <c r="E10" i="2"/>
  <c r="G10" i="2" s="1"/>
  <c r="E11" i="2"/>
  <c r="G11" i="2" s="1"/>
  <c r="E12" i="2"/>
  <c r="G12" i="2" s="1"/>
  <c r="E13" i="2"/>
  <c r="G13" i="2" s="1"/>
  <c r="E14" i="2"/>
  <c r="E4" i="2"/>
  <c r="C14" i="2"/>
  <c r="B14" i="2"/>
  <c r="C13" i="2"/>
  <c r="AA13" i="2" s="1"/>
  <c r="B13" i="2"/>
  <c r="C12" i="2"/>
  <c r="B12" i="2"/>
  <c r="C11" i="2"/>
  <c r="U11" i="2" s="1"/>
  <c r="B11" i="2"/>
  <c r="C10" i="2"/>
  <c r="B10" i="2"/>
  <c r="C9" i="2"/>
  <c r="AM9" i="2" s="1"/>
  <c r="B9" i="2"/>
  <c r="C8" i="2"/>
  <c r="B8" i="2"/>
  <c r="C7" i="2"/>
  <c r="B7" i="2"/>
  <c r="C6" i="2"/>
  <c r="B6" i="2"/>
  <c r="C5" i="2"/>
  <c r="AA5" i="2" s="1"/>
  <c r="B5" i="2"/>
  <c r="C4" i="2"/>
  <c r="B4" i="2"/>
  <c r="H5" i="5"/>
  <c r="H6" i="5"/>
  <c r="H7" i="5"/>
  <c r="J7" i="5" s="1"/>
  <c r="H8" i="5"/>
  <c r="H9" i="5"/>
  <c r="J9" i="5" s="1"/>
  <c r="H10" i="5"/>
  <c r="J10" i="5" s="1"/>
  <c r="H11" i="5"/>
  <c r="J11" i="5" s="1"/>
  <c r="H12" i="5"/>
  <c r="J12" i="5" s="1"/>
  <c r="H13" i="5"/>
  <c r="H14" i="5"/>
  <c r="H4" i="5"/>
  <c r="J4" i="5" s="1"/>
  <c r="F14" i="5"/>
  <c r="E14" i="5"/>
  <c r="C14" i="5"/>
  <c r="B14" i="5"/>
  <c r="F13" i="5"/>
  <c r="E13" i="5"/>
  <c r="G13" i="5" s="1"/>
  <c r="C13" i="5"/>
  <c r="B13" i="5"/>
  <c r="F12" i="5"/>
  <c r="E12" i="5"/>
  <c r="G12" i="5" s="1"/>
  <c r="C12" i="5"/>
  <c r="B12" i="5"/>
  <c r="F11" i="5"/>
  <c r="E11" i="5"/>
  <c r="C11" i="5"/>
  <c r="B11" i="5"/>
  <c r="F10" i="5"/>
  <c r="E10" i="5"/>
  <c r="G10" i="5" s="1"/>
  <c r="C10" i="5"/>
  <c r="B10" i="5"/>
  <c r="F9" i="5"/>
  <c r="E9" i="5"/>
  <c r="G9" i="5" s="1"/>
  <c r="C9" i="5"/>
  <c r="B9" i="5"/>
  <c r="F8" i="5"/>
  <c r="E8" i="5"/>
  <c r="C8" i="5"/>
  <c r="B8" i="5"/>
  <c r="F7" i="5"/>
  <c r="E7" i="5"/>
  <c r="G7" i="5" s="1"/>
  <c r="C7" i="5"/>
  <c r="B7" i="5"/>
  <c r="F6" i="5"/>
  <c r="E6" i="5"/>
  <c r="C6" i="5"/>
  <c r="B6" i="5"/>
  <c r="F5" i="5"/>
  <c r="E5" i="5"/>
  <c r="C5" i="5"/>
  <c r="B5" i="5"/>
  <c r="F4" i="5"/>
  <c r="E4" i="5"/>
  <c r="G4" i="5" s="1"/>
  <c r="C4" i="5"/>
  <c r="B4" i="5"/>
  <c r="K5" i="1"/>
  <c r="M5" i="1" s="1"/>
  <c r="K6" i="1"/>
  <c r="M6" i="1" s="1"/>
  <c r="K7" i="1"/>
  <c r="K8" i="1"/>
  <c r="K9" i="1"/>
  <c r="M9" i="1" s="1"/>
  <c r="K10" i="1"/>
  <c r="M10" i="1" s="1"/>
  <c r="K11" i="1"/>
  <c r="K12" i="1"/>
  <c r="M12" i="1" s="1"/>
  <c r="K13" i="1"/>
  <c r="M13" i="1" s="1"/>
  <c r="K14" i="1"/>
  <c r="M14" i="1" s="1"/>
  <c r="K4" i="1"/>
  <c r="G5" i="1"/>
  <c r="G6" i="1"/>
  <c r="G7" i="1"/>
  <c r="G8" i="1"/>
  <c r="G9" i="1"/>
  <c r="G10" i="1"/>
  <c r="G11" i="1"/>
  <c r="G12" i="1"/>
  <c r="G13" i="1"/>
  <c r="I13" i="1" s="1"/>
  <c r="G14" i="1"/>
  <c r="G4" i="1"/>
  <c r="N4" i="1" s="1"/>
  <c r="C5" i="1"/>
  <c r="H5" i="1" s="1"/>
  <c r="C6" i="1"/>
  <c r="H6" i="1" s="1"/>
  <c r="C7" i="1"/>
  <c r="L7" i="1" s="1"/>
  <c r="C8" i="1"/>
  <c r="L8" i="1" s="1"/>
  <c r="C9" i="1"/>
  <c r="L9" i="1" s="1"/>
  <c r="C10" i="1"/>
  <c r="L10" i="1" s="1"/>
  <c r="C11" i="1"/>
  <c r="L11" i="1" s="1"/>
  <c r="C12" i="1"/>
  <c r="L12" i="1" s="1"/>
  <c r="C13" i="1"/>
  <c r="L13" i="1" s="1"/>
  <c r="C14" i="1"/>
  <c r="H14" i="1" s="1"/>
  <c r="C4" i="1"/>
  <c r="H4" i="1" s="1"/>
  <c r="B5" i="1"/>
  <c r="B6" i="1"/>
  <c r="B7" i="1"/>
  <c r="B8" i="1"/>
  <c r="B9" i="1"/>
  <c r="B10" i="1"/>
  <c r="B11" i="1"/>
  <c r="B12" i="1"/>
  <c r="B13" i="1"/>
  <c r="B14" i="1"/>
  <c r="B4" i="1"/>
  <c r="I12" i="1" l="1"/>
  <c r="N12" i="1"/>
  <c r="F12" i="3"/>
  <c r="V12" i="3"/>
  <c r="E8" i="7"/>
  <c r="O8" i="9"/>
  <c r="Q7" i="9"/>
  <c r="U4" i="9"/>
  <c r="W6" i="9"/>
  <c r="AC6" i="9"/>
  <c r="I10" i="1"/>
  <c r="N10" i="1"/>
  <c r="R12" i="3"/>
  <c r="F12" i="4"/>
  <c r="I13" i="7"/>
  <c r="I9" i="7"/>
  <c r="I4" i="9"/>
  <c r="Y8" i="9"/>
  <c r="AC4" i="9"/>
  <c r="I9" i="1"/>
  <c r="N9" i="1"/>
  <c r="I7" i="2"/>
  <c r="Y14" i="2"/>
  <c r="Y6" i="2"/>
  <c r="O5" i="9"/>
  <c r="S4" i="9"/>
  <c r="AA8" i="9"/>
  <c r="U8" i="10"/>
  <c r="W5" i="10"/>
  <c r="I8" i="1"/>
  <c r="N8" i="1"/>
  <c r="J14" i="2"/>
  <c r="J6" i="2"/>
  <c r="AH14" i="2"/>
  <c r="AH6" i="2"/>
  <c r="E15" i="7"/>
  <c r="E9" i="7"/>
  <c r="G5" i="5"/>
  <c r="S8" i="9"/>
  <c r="AA5" i="9"/>
  <c r="I4" i="1"/>
  <c r="I11" i="1"/>
  <c r="N11" i="1"/>
  <c r="K9" i="7"/>
  <c r="P4" i="1"/>
  <c r="O4" i="1"/>
  <c r="I7" i="1"/>
  <c r="N7" i="1"/>
  <c r="G8" i="5"/>
  <c r="T12" i="3"/>
  <c r="E5" i="7"/>
  <c r="K10" i="7"/>
  <c r="AH10" i="2"/>
  <c r="I6" i="9"/>
  <c r="S7" i="9"/>
  <c r="W4" i="9"/>
  <c r="E4" i="10"/>
  <c r="I14" i="1"/>
  <c r="N14" i="1"/>
  <c r="I6" i="1"/>
  <c r="N6" i="1"/>
  <c r="I8" i="5"/>
  <c r="AB14" i="2"/>
  <c r="AB6" i="2"/>
  <c r="I5" i="9"/>
  <c r="Q4" i="9"/>
  <c r="AC8" i="9"/>
  <c r="E8" i="10"/>
  <c r="H7" i="3"/>
  <c r="N13" i="1"/>
  <c r="I5" i="1"/>
  <c r="N5" i="1"/>
  <c r="G12" i="7"/>
  <c r="G8" i="7"/>
  <c r="G7" i="9"/>
  <c r="K8" i="9"/>
  <c r="S5" i="9"/>
  <c r="W4" i="10"/>
  <c r="K15" i="7"/>
  <c r="K13" i="7"/>
  <c r="K11" i="7"/>
  <c r="K7" i="7"/>
  <c r="G15" i="7"/>
  <c r="G13" i="7"/>
  <c r="G9" i="7"/>
  <c r="G7" i="7"/>
  <c r="E13" i="7"/>
  <c r="E11" i="7"/>
  <c r="E7" i="7"/>
  <c r="K14" i="7"/>
  <c r="K12" i="7"/>
  <c r="K8" i="7"/>
  <c r="K6" i="7"/>
  <c r="K5" i="7"/>
  <c r="I14" i="7"/>
  <c r="I12" i="7"/>
  <c r="I10" i="7"/>
  <c r="I8" i="7"/>
  <c r="I6" i="7"/>
  <c r="I5" i="7"/>
  <c r="G14" i="7"/>
  <c r="G10" i="7"/>
  <c r="G6" i="7"/>
  <c r="G5" i="7"/>
  <c r="E14" i="7"/>
  <c r="E12" i="7"/>
  <c r="E10" i="7"/>
  <c r="E6" i="7"/>
  <c r="X12" i="3"/>
  <c r="H12" i="3"/>
  <c r="J4" i="3"/>
  <c r="J7" i="3"/>
  <c r="W6" i="10"/>
  <c r="W8" i="10"/>
  <c r="X11" i="3"/>
  <c r="N12" i="3"/>
  <c r="P4" i="3"/>
  <c r="P7" i="3"/>
  <c r="U4" i="10"/>
  <c r="W7" i="10"/>
  <c r="J12" i="3"/>
  <c r="L4" i="3"/>
  <c r="L7" i="3"/>
  <c r="U7" i="10"/>
  <c r="E7" i="10"/>
  <c r="U6" i="10"/>
  <c r="X7" i="3"/>
  <c r="T10" i="3"/>
  <c r="U5" i="10"/>
  <c r="T9" i="3"/>
  <c r="L12" i="3"/>
  <c r="N4" i="3"/>
  <c r="N7" i="3"/>
  <c r="Y9" i="2"/>
  <c r="G6" i="9"/>
  <c r="M7" i="9"/>
  <c r="S6" i="9"/>
  <c r="U6" i="9"/>
  <c r="AA7" i="9"/>
  <c r="F6" i="2"/>
  <c r="P8" i="2"/>
  <c r="K4" i="9"/>
  <c r="U5" i="9"/>
  <c r="Y4" i="9"/>
  <c r="AA6" i="9"/>
  <c r="G4" i="2"/>
  <c r="V14" i="2"/>
  <c r="V6" i="2"/>
  <c r="K7" i="9"/>
  <c r="Y7" i="9"/>
  <c r="E6" i="9"/>
  <c r="O6" i="9"/>
  <c r="M13" i="2"/>
  <c r="M5" i="2"/>
  <c r="K6" i="9"/>
  <c r="M6" i="9"/>
  <c r="W8" i="9"/>
  <c r="AQ12" i="2"/>
  <c r="G4" i="9"/>
  <c r="I8" i="9"/>
  <c r="K5" i="9"/>
  <c r="M5" i="9"/>
  <c r="U8" i="9"/>
  <c r="W7" i="9"/>
  <c r="G7" i="2"/>
  <c r="AQ11" i="2"/>
  <c r="G8" i="9"/>
  <c r="I7" i="9"/>
  <c r="J10" i="3"/>
  <c r="E6" i="10"/>
  <c r="O15" i="1"/>
  <c r="P15" i="1"/>
  <c r="M8" i="1"/>
  <c r="M4" i="1"/>
  <c r="M7" i="1"/>
  <c r="AQ4" i="2"/>
  <c r="AQ7" i="2"/>
  <c r="AK14" i="2"/>
  <c r="I10" i="5"/>
  <c r="G6" i="5"/>
  <c r="G14" i="5"/>
  <c r="O11" i="2"/>
  <c r="S14" i="2"/>
  <c r="S6" i="2"/>
  <c r="Y12" i="2"/>
  <c r="AB4" i="2"/>
  <c r="AB7" i="2"/>
  <c r="AQ14" i="2"/>
  <c r="AQ6" i="2"/>
  <c r="F10" i="1"/>
  <c r="AK13" i="2"/>
  <c r="I9" i="5"/>
  <c r="AK7" i="2"/>
  <c r="J8" i="5"/>
  <c r="I7" i="5"/>
  <c r="S4" i="2"/>
  <c r="J14" i="5"/>
  <c r="J6" i="5"/>
  <c r="S12" i="2"/>
  <c r="I14" i="5"/>
  <c r="I6" i="5"/>
  <c r="M4" i="2"/>
  <c r="AK4" i="2"/>
  <c r="G11" i="5"/>
  <c r="J13" i="5"/>
  <c r="J5" i="5"/>
  <c r="G14" i="2"/>
  <c r="G6" i="2"/>
  <c r="M12" i="2"/>
  <c r="P4" i="2"/>
  <c r="P7" i="2"/>
  <c r="AE14" i="2"/>
  <c r="AE6" i="2"/>
  <c r="AK12" i="2"/>
  <c r="AN4" i="2"/>
  <c r="AN7" i="2"/>
  <c r="S11" i="2"/>
  <c r="I13" i="5"/>
  <c r="I5" i="5"/>
  <c r="I11" i="5"/>
  <c r="S7" i="2"/>
  <c r="M7" i="2"/>
  <c r="P14" i="2"/>
  <c r="P6" i="2"/>
  <c r="V12" i="2"/>
  <c r="Y4" i="2"/>
  <c r="Y7" i="2"/>
  <c r="AN14" i="2"/>
  <c r="AN6" i="2"/>
  <c r="F13" i="1"/>
  <c r="AB13" i="2"/>
  <c r="I12" i="5"/>
  <c r="I4" i="5"/>
  <c r="F9" i="1"/>
  <c r="F4" i="1"/>
  <c r="F8" i="1"/>
  <c r="F14" i="1"/>
  <c r="F6" i="1"/>
  <c r="F5" i="1"/>
  <c r="M11" i="1"/>
  <c r="AJ13" i="2"/>
  <c r="X5" i="2"/>
  <c r="J8" i="2"/>
  <c r="AH8" i="2"/>
  <c r="F7" i="1"/>
  <c r="M14" i="2"/>
  <c r="V4" i="2"/>
  <c r="AB5" i="2"/>
  <c r="AK6" i="2"/>
  <c r="S8" i="2"/>
  <c r="AQ8" i="2"/>
  <c r="F12" i="1"/>
  <c r="AE4" i="2"/>
  <c r="AK5" i="2"/>
  <c r="AB8" i="2"/>
  <c r="F11" i="1"/>
  <c r="M6" i="2"/>
  <c r="V7" i="2"/>
  <c r="AE8" i="2"/>
  <c r="AN9" i="2"/>
  <c r="M8" i="2"/>
  <c r="AK8" i="2"/>
  <c r="AE7" i="2"/>
  <c r="AN8" i="2"/>
  <c r="V8" i="2"/>
  <c r="G8" i="2"/>
  <c r="P9" i="2"/>
  <c r="Y10" i="2"/>
  <c r="AH11" i="2"/>
  <c r="AJ12" i="2"/>
  <c r="AD11" i="2"/>
  <c r="X8" i="2"/>
  <c r="AM4" i="2"/>
  <c r="AM5" i="2"/>
  <c r="J7" i="2"/>
  <c r="AD6" i="2"/>
  <c r="AP10" i="2"/>
  <c r="AD14" i="2"/>
  <c r="P11" i="2"/>
  <c r="AM7" i="2"/>
  <c r="AA11" i="2"/>
  <c r="F7" i="2"/>
  <c r="I9" i="2"/>
  <c r="O13" i="2"/>
  <c r="U13" i="2"/>
  <c r="X6" i="2"/>
  <c r="AD12" i="2"/>
  <c r="AG5" i="2"/>
  <c r="AM8" i="2"/>
  <c r="I5" i="2"/>
  <c r="O8" i="2"/>
  <c r="U9" i="2"/>
  <c r="AA4" i="2"/>
  <c r="AD7" i="2"/>
  <c r="AJ10" i="2"/>
  <c r="AP11" i="2"/>
  <c r="L13" i="2"/>
  <c r="O5" i="2"/>
  <c r="U5" i="2"/>
  <c r="AA12" i="2"/>
  <c r="AD5" i="2"/>
  <c r="AJ9" i="2"/>
  <c r="AP9" i="2"/>
  <c r="F14" i="2"/>
  <c r="L10" i="2"/>
  <c r="R11" i="2"/>
  <c r="X14" i="2"/>
  <c r="AA9" i="2"/>
  <c r="AG4" i="2"/>
  <c r="AJ8" i="2"/>
  <c r="AP8" i="2"/>
  <c r="F11" i="2"/>
  <c r="L9" i="2"/>
  <c r="R9" i="2"/>
  <c r="X13" i="2"/>
  <c r="AA7" i="2"/>
  <c r="AG13" i="2"/>
  <c r="AJ5" i="2"/>
  <c r="F9" i="2"/>
  <c r="I4" i="2"/>
  <c r="L8" i="2"/>
  <c r="R8" i="2"/>
  <c r="X12" i="2"/>
  <c r="AD4" i="2"/>
  <c r="AG9" i="2"/>
  <c r="AM13" i="2"/>
  <c r="F8" i="2"/>
  <c r="I13" i="2"/>
  <c r="L5" i="2"/>
  <c r="R7" i="2"/>
  <c r="X9" i="2"/>
  <c r="AD13" i="2"/>
  <c r="AG7" i="2"/>
  <c r="AM11" i="2"/>
  <c r="I10" i="2"/>
  <c r="U14" i="2"/>
  <c r="I8" i="2"/>
  <c r="L11" i="2"/>
  <c r="O14" i="2"/>
  <c r="O6" i="2"/>
  <c r="U12" i="2"/>
  <c r="X4" i="2"/>
  <c r="X7" i="2"/>
  <c r="AA10" i="2"/>
  <c r="AG8" i="2"/>
  <c r="AJ11" i="2"/>
  <c r="AM14" i="2"/>
  <c r="AM6" i="2"/>
  <c r="F4" i="2"/>
  <c r="I14" i="2"/>
  <c r="I6" i="2"/>
  <c r="O12" i="2"/>
  <c r="R4" i="2"/>
  <c r="U10" i="2"/>
  <c r="AA8" i="2"/>
  <c r="AG14" i="2"/>
  <c r="AG6" i="2"/>
  <c r="AM12" i="2"/>
  <c r="AP4" i="2"/>
  <c r="AP7" i="2"/>
  <c r="R6" i="2"/>
  <c r="AP14" i="2"/>
  <c r="F13" i="2"/>
  <c r="F5" i="2"/>
  <c r="I12" i="2"/>
  <c r="L4" i="2"/>
  <c r="L7" i="2"/>
  <c r="O10" i="2"/>
  <c r="R13" i="2"/>
  <c r="R5" i="2"/>
  <c r="U8" i="2"/>
  <c r="X11" i="2"/>
  <c r="AA14" i="2"/>
  <c r="AA6" i="2"/>
  <c r="AD9" i="2"/>
  <c r="AG12" i="2"/>
  <c r="AJ4" i="2"/>
  <c r="AJ7" i="2"/>
  <c r="AM10" i="2"/>
  <c r="AP13" i="2"/>
  <c r="AP5" i="2"/>
  <c r="R14" i="2"/>
  <c r="AD10" i="2"/>
  <c r="AP6" i="2"/>
  <c r="F12" i="2"/>
  <c r="I11" i="2"/>
  <c r="L14" i="2"/>
  <c r="L6" i="2"/>
  <c r="O9" i="2"/>
  <c r="R12" i="2"/>
  <c r="U4" i="2"/>
  <c r="U7" i="2"/>
  <c r="X10" i="2"/>
  <c r="AD8" i="2"/>
  <c r="AG11" i="2"/>
  <c r="AJ14" i="2"/>
  <c r="AJ6" i="2"/>
  <c r="AP12" i="2"/>
  <c r="AG10" i="2"/>
  <c r="U6" i="2"/>
  <c r="F10" i="2"/>
  <c r="L12" i="2"/>
  <c r="O4" i="2"/>
  <c r="O7" i="2"/>
  <c r="R10" i="2"/>
  <c r="J13" i="1"/>
  <c r="J12" i="1"/>
  <c r="J5" i="1"/>
  <c r="J7" i="1"/>
  <c r="J9" i="1"/>
  <c r="J11" i="1"/>
  <c r="J4" i="1"/>
  <c r="J6" i="1"/>
  <c r="J8" i="1"/>
  <c r="J10" i="1"/>
  <c r="J14" i="1"/>
  <c r="H7" i="1"/>
  <c r="L4" i="1"/>
  <c r="H13" i="1"/>
  <c r="H10" i="1"/>
  <c r="L14" i="1"/>
  <c r="L6" i="1"/>
  <c r="H12" i="1"/>
  <c r="H9" i="1"/>
  <c r="L5" i="1"/>
  <c r="H8" i="1"/>
  <c r="H11" i="1"/>
  <c r="P8" i="1" l="1"/>
  <c r="O8" i="1"/>
  <c r="O5" i="1"/>
  <c r="P5" i="1"/>
  <c r="P7" i="1"/>
  <c r="O7" i="1"/>
  <c r="O13" i="1"/>
  <c r="P13" i="1"/>
  <c r="P6" i="1"/>
  <c r="O6" i="1"/>
  <c r="P9" i="1"/>
  <c r="O9" i="1"/>
  <c r="P10" i="1"/>
  <c r="O10" i="1"/>
  <c r="P14" i="1"/>
  <c r="O14" i="1"/>
  <c r="O11" i="1"/>
  <c r="P11" i="1"/>
  <c r="O12" i="1"/>
  <c r="P12" i="1"/>
</calcChain>
</file>

<file path=xl/sharedStrings.xml><?xml version="1.0" encoding="utf-8"?>
<sst xmlns="http://schemas.openxmlformats.org/spreadsheetml/2006/main" count="368" uniqueCount="137">
  <si>
    <t>n</t>
  </si>
  <si>
    <t>Week beginning</t>
  </si>
  <si>
    <t>People tested for COVID-19</t>
  </si>
  <si>
    <t>total respondents</t>
  </si>
  <si>
    <t>People with a positive COVID-19 test</t>
  </si>
  <si>
    <t>% of people tested</t>
  </si>
  <si>
    <t>People diagnosed with COVID-19 based on symptoms alone</t>
  </si>
  <si>
    <t>% people unwell</t>
  </si>
  <si>
    <t>% of people unwell</t>
  </si>
  <si>
    <t>People who asked for a COVID-19 test but did not get one</t>
  </si>
  <si>
    <t>% of all respondents</t>
  </si>
  <si>
    <t>Fatigue</t>
  </si>
  <si>
    <t>total people feeling unwell</t>
  </si>
  <si>
    <t>Cough</t>
  </si>
  <si>
    <t>Nausea or vomiting</t>
  </si>
  <si>
    <t>Sore throat</t>
  </si>
  <si>
    <t>Fever</t>
  </si>
  <si>
    <t>Diarrhea</t>
  </si>
  <si>
    <t>Difficulty breathing</t>
  </si>
  <si>
    <t>Body aches</t>
  </si>
  <si>
    <t>Chills or nightsweats</t>
  </si>
  <si>
    <t>Headache</t>
  </si>
  <si>
    <t>Rash</t>
  </si>
  <si>
    <t>Pink eye</t>
  </si>
  <si>
    <t>Loss of smell or taste</t>
  </si>
  <si>
    <t>Hypertension</t>
  </si>
  <si>
    <t>n among people unwell</t>
  </si>
  <si>
    <t>Cancer</t>
  </si>
  <si>
    <t>Diabetes</t>
  </si>
  <si>
    <t>Asthma</t>
  </si>
  <si>
    <t>Seasonal allergies</t>
  </si>
  <si>
    <t>Chronic kidney disease</t>
  </si>
  <si>
    <t>Cerebrovascular disease</t>
  </si>
  <si>
    <t>Chronic obstructive pulmonary disease</t>
  </si>
  <si>
    <t>Other pre-existing condition</t>
  </si>
  <si>
    <t>No pre-existing conditions</t>
  </si>
  <si>
    <t>Sought medical care</t>
  </si>
  <si>
    <t>Prefer not to say</t>
  </si>
  <si>
    <t>People in households with everyone healthy</t>
  </si>
  <si>
    <t>n people (households x number of people in each household)</t>
  </si>
  <si>
    <t>People unwell</t>
  </si>
  <si>
    <t>travelled within the past 14d</t>
  </si>
  <si>
    <t>Did you have contact with anyone who was a confirmed case of COVID-19 in the past 14 days?</t>
  </si>
  <si>
    <t>total people with positive COVID-19 test</t>
  </si>
  <si>
    <t>n among COVID-19 cases</t>
  </si>
  <si>
    <t>% of COVID-19 cases</t>
  </si>
  <si>
    <t>date joined survey</t>
  </si>
  <si>
    <t>% of total respondents</t>
  </si>
  <si>
    <t>n people cumulative</t>
  </si>
  <si>
    <t>n households</t>
  </si>
  <si>
    <t>n households cumulative</t>
  </si>
  <si>
    <t>People tested for influenza</t>
  </si>
  <si>
    <t>Have you been doing anything to practice social distancing or avoid contact with other people?</t>
  </si>
  <si>
    <t>Avoided social gatherings in the past week</t>
  </si>
  <si>
    <t>Teleworking (voluntary) in the past week</t>
  </si>
  <si>
    <t>Teleworking (mandatory) in the past week</t>
  </si>
  <si>
    <t>Yes</t>
  </si>
  <si>
    <t>No</t>
  </si>
  <si>
    <t>Not working (employer shut down) in the past week</t>
  </si>
  <si>
    <t>No school for kids in the past week</t>
  </si>
  <si>
    <t>Avoided shopping in the past week</t>
  </si>
  <si>
    <t>Wore a mask in the past week</t>
  </si>
  <si>
    <t>Wore gloves in the past week</t>
  </si>
  <si>
    <t>Have you had any medical appointments canceled in the past week?</t>
  </si>
  <si>
    <t>NOTE: this is household level</t>
  </si>
  <si>
    <t>Which of the following are you having challenges accessing this week?</t>
  </si>
  <si>
    <t>Personal hygiene products</t>
  </si>
  <si>
    <t>Home hygiene products</t>
  </si>
  <si>
    <t>Food</t>
  </si>
  <si>
    <t>Utilities</t>
  </si>
  <si>
    <t>Mental health resources</t>
  </si>
  <si>
    <t>Health care services (including health insurance)</t>
  </si>
  <si>
    <t>Social support</t>
  </si>
  <si>
    <t>None, I have all that I need</t>
  </si>
  <si>
    <t>Week participated in survey</t>
  </si>
  <si>
    <t>Number of households</t>
  </si>
  <si>
    <t>NOTE: these are household-level and some of these questions are only answered by the respondent and not answered for all people in the household</t>
  </si>
  <si>
    <t>Variable</t>
  </si>
  <si>
    <t>Frequency</t>
  </si>
  <si>
    <t>Percent</t>
  </si>
  <si>
    <t>Survey language</t>
  </si>
  <si>
    <t>English</t>
  </si>
  <si>
    <t>Spanish</t>
  </si>
  <si>
    <t>Ethnicity</t>
  </si>
  <si>
    <t>Hispanic or Latinx</t>
  </si>
  <si>
    <t>NOTE2: some questions were skipped so the denominators for each of the percentages varies slightly</t>
  </si>
  <si>
    <t>Race</t>
  </si>
  <si>
    <t>Active duty military or veterans in the household</t>
  </si>
  <si>
    <t>Gender</t>
  </si>
  <si>
    <t>Age</t>
  </si>
  <si>
    <t>Less than 20y</t>
  </si>
  <si>
    <t>20-29</t>
  </si>
  <si>
    <t>30-39</t>
  </si>
  <si>
    <t>40-49</t>
  </si>
  <si>
    <t>50-59</t>
  </si>
  <si>
    <t>60-69</t>
  </si>
  <si>
    <t>70-79</t>
  </si>
  <si>
    <t>80+</t>
  </si>
  <si>
    <t>Occupation</t>
  </si>
  <si>
    <t>Note: This is person-weekly and household weekly responses</t>
  </si>
  <si>
    <t>NOTE: this is household-level and person-level for date the survey was first joined</t>
  </si>
  <si>
    <t>positive influenza test</t>
  </si>
  <si>
    <t>People tested for RSV</t>
  </si>
  <si>
    <t>positive RSV test</t>
  </si>
  <si>
    <t>People tested for Dengue</t>
  </si>
  <si>
    <t>positive Dengue test</t>
  </si>
  <si>
    <t>positive pneumonia imaging</t>
  </si>
  <si>
    <t>% of tests positive</t>
  </si>
  <si>
    <t>NOTE: no participants have been tested for Dengue yet, so that has been left blank</t>
  </si>
  <si>
    <t>People who received chest imaging (CT or X-ray) to detect pneumonia</t>
  </si>
  <si>
    <t>People with either a positive COVID-19 test or diagnosis baed on symptoms alone</t>
  </si>
  <si>
    <t>Yes (any of the three settings) n</t>
  </si>
  <si>
    <t>Yes (any of the three settings) % of people unwell</t>
  </si>
  <si>
    <t>%</t>
  </si>
  <si>
    <t>Avoided social gatherings</t>
  </si>
  <si>
    <t>Teleworking (voluntary)</t>
  </si>
  <si>
    <t>Teleworking (mandatory)</t>
  </si>
  <si>
    <t>Not working (employer shut down)</t>
  </si>
  <si>
    <t>No school for kids</t>
  </si>
  <si>
    <t>Avoided shopping</t>
  </si>
  <si>
    <t>Wore a mask</t>
  </si>
  <si>
    <t>Wore gloves</t>
  </si>
  <si>
    <t>Done anything to practice social distancing or avoid contact with other people?</t>
  </si>
  <si>
    <t>Comorbidities/pre-existing conditions</t>
  </si>
  <si>
    <t>Chronic obstructive pulmonary disorder</t>
  </si>
  <si>
    <t>Other pre-existing condition(s)</t>
  </si>
  <si>
    <t>% of respondents</t>
  </si>
  <si>
    <t>NOTE: this is person-level (one record per person in each household)</t>
  </si>
  <si>
    <t>NOTE: nearly all conditions were zeros since we have few cases, so these have been left empty</t>
  </si>
  <si>
    <t>NOTE: this is household level for each week</t>
  </si>
  <si>
    <t>Ever reported contact with anyone who was a confirmed case of COVID-19</t>
  </si>
  <si>
    <t>Ever tested for COVID-19</t>
  </si>
  <si>
    <t>Ever tested positive for COVID-19</t>
  </si>
  <si>
    <t>Ever tested positive for COVID-19 or diagnosed based on symptoms</t>
  </si>
  <si>
    <t>Person-level</t>
  </si>
  <si>
    <t>Household-level</t>
  </si>
  <si>
    <t>NOTE: travel was so uncommon that I haven't added the responses about specific countries or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</si>
</sst>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2" fillId="2" borderId="0" xfId="0" applyFont="1" applyFill="1" applyBorder="1"/>
    <xf numFmtId="0" fontId="0" fillId="2" borderId="0" xfId="0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0" fontId="0" fillId="2" borderId="0" xfId="1" applyNumberFormat="1" applyFont="1" applyFill="1"/>
    <xf numFmtId="0" fontId="2" fillId="2" borderId="0" xfId="0" applyFont="1" applyFill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2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0" fillId="2" borderId="2" xfId="0" applyFill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 indent="1"/>
    </xf>
    <xf numFmtId="0" fontId="0" fillId="2" borderId="0" xfId="0" applyFont="1" applyFill="1" applyBorder="1" applyAlignment="1"/>
    <xf numFmtId="10" fontId="1" fillId="2" borderId="0" xfId="1" applyNumberFormat="1" applyFont="1" applyFill="1" applyBorder="1"/>
    <xf numFmtId="0" fontId="0" fillId="2" borderId="0" xfId="0" applyFont="1" applyFill="1" applyBorder="1" applyAlignment="1">
      <alignment horizontal="left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10" fontId="0" fillId="2" borderId="1" xfId="1" applyNumberFormat="1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3" xfId="0" applyFont="1" applyFill="1" applyBorder="1" applyAlignment="1">
      <alignment wrapText="1"/>
    </xf>
    <xf numFmtId="10" fontId="0" fillId="2" borderId="3" xfId="1" applyNumberFormat="1" applyFont="1" applyFill="1" applyBorder="1" applyAlignment="1">
      <alignment wrapText="1"/>
    </xf>
    <xf numFmtId="0" fontId="0" fillId="2" borderId="3" xfId="0" applyFill="1" applyBorder="1"/>
    <xf numFmtId="0" fontId="2" fillId="2" borderId="0" xfId="0" applyFont="1" applyFill="1" applyBorder="1" applyAlignment="1">
      <alignment wrapText="1"/>
    </xf>
    <xf numFmtId="10" fontId="0" fillId="2" borderId="0" xfId="1" applyNumberFormat="1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the past week have you...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'behavior plots'!$L$2</c:f>
              <c:strCache>
                <c:ptCount val="1"/>
                <c:pt idx="0">
                  <c:v>Done anything to practice social distancing or avoid contact with other people?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'behavior plots'!$K$3:$K$13</c:f>
              <c:strCache>
                <c:ptCount val="11"/>
                <c:pt idx="0">
                  <c:v>20APR2020</c:v>
                </c:pt>
                <c:pt idx="1">
                  <c:v>27APR2020</c:v>
                </c:pt>
                <c:pt idx="2">
                  <c:v>04MAY2020</c:v>
                </c:pt>
                <c:pt idx="3">
                  <c:v>11MAY2020</c:v>
                </c:pt>
                <c:pt idx="4">
                  <c:v>18MAY2020</c:v>
                </c:pt>
                <c:pt idx="5">
                  <c:v>25MAY2020</c:v>
                </c:pt>
                <c:pt idx="6">
                  <c:v>01JUN2020</c:v>
                </c:pt>
                <c:pt idx="7">
                  <c:v>08JUN2020</c:v>
                </c:pt>
                <c:pt idx="8">
                  <c:v>15JUN2020</c:v>
                </c:pt>
                <c:pt idx="9">
                  <c:v>22JUN2020</c:v>
                </c:pt>
                <c:pt idx="10">
                  <c:v>29JUN2020</c:v>
                </c:pt>
              </c:strCache>
            </c:strRef>
          </c:cat>
          <c:val>
            <c:numRef>
              <c:f>'behavior plots'!$L$3:$L$13</c:f>
              <c:numCache>
                <c:formatCode>0.00%</c:formatCode>
                <c:ptCount val="11"/>
                <c:pt idx="0">
                  <c:v>0.99297124600638975</c:v>
                </c:pt>
                <c:pt idx="1">
                  <c:v>0.99200852424080976</c:v>
                </c:pt>
                <c:pt idx="2">
                  <c:v>0.98908429351121896</c:v>
                </c:pt>
                <c:pt idx="3">
                  <c:v>0.99208633093525178</c:v>
                </c:pt>
                <c:pt idx="4">
                  <c:v>0.99098360655737705</c:v>
                </c:pt>
                <c:pt idx="5">
                  <c:v>0.98398576512455516</c:v>
                </c:pt>
                <c:pt idx="6">
                  <c:v>0.98223099703849948</c:v>
                </c:pt>
                <c:pt idx="7">
                  <c:v>0.98456790123456794</c:v>
                </c:pt>
                <c:pt idx="8">
                  <c:v>0.98685651697699894</c:v>
                </c:pt>
                <c:pt idx="9">
                  <c:v>0.99106145251396649</c:v>
                </c:pt>
                <c:pt idx="10">
                  <c:v>0.99339933993399343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4-45D7-B208-FB4C42560CFE}"/>
            </c:ext>
          </c:extLst>
        </c:ser>
        <c:ser>
          <c:idx val="1"/>
          <c:order val="1"/>
          <c:tx>
            <c:strRef>
              <c:f>'behavior plots'!$M$2</c:f>
              <c:strCache>
                <c:ptCount val="1"/>
                <c:pt idx="0">
                  <c:v>Avoided social gatherings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'behavior plots'!$K$3:$K$13</c:f>
              <c:strCache>
                <c:ptCount val="11"/>
                <c:pt idx="0">
                  <c:v>20APR2020</c:v>
                </c:pt>
                <c:pt idx="1">
                  <c:v>27APR2020</c:v>
                </c:pt>
                <c:pt idx="2">
                  <c:v>04MAY2020</c:v>
                </c:pt>
                <c:pt idx="3">
                  <c:v>11MAY2020</c:v>
                </c:pt>
                <c:pt idx="4">
                  <c:v>18MAY2020</c:v>
                </c:pt>
                <c:pt idx="5">
                  <c:v>25MAY2020</c:v>
                </c:pt>
                <c:pt idx="6">
                  <c:v>01JUN2020</c:v>
                </c:pt>
                <c:pt idx="7">
                  <c:v>08JUN2020</c:v>
                </c:pt>
                <c:pt idx="8">
                  <c:v>15JUN2020</c:v>
                </c:pt>
                <c:pt idx="9">
                  <c:v>22JUN2020</c:v>
                </c:pt>
                <c:pt idx="10">
                  <c:v>29JUN2020</c:v>
                </c:pt>
              </c:strCache>
            </c:strRef>
          </c:cat>
          <c:val>
            <c:numRef>
              <c:f>'behavior plots'!$M$3:$M$13</c:f>
              <c:numCache>
                <c:formatCode>0.00%</c:formatCode>
                <c:ptCount val="11"/>
                <c:pt idx="0">
                  <c:v>0.94296577946768056</c:v>
                </c:pt>
                <c:pt idx="1">
                  <c:v>0.93231094658910629</c:v>
                </c:pt>
                <c:pt idx="2">
                  <c:v>0.91706730769230771</c:v>
                </c:pt>
                <c:pt idx="3">
                  <c:v>0.90785714285714281</c:v>
                </c:pt>
                <c:pt idx="4">
                  <c:v>0.88961038961038963</c:v>
                </c:pt>
                <c:pt idx="5">
                  <c:v>0.86303775241439862</c:v>
                </c:pt>
                <c:pt idx="6">
                  <c:v>0.84744094488188981</c:v>
                </c:pt>
                <c:pt idx="7">
                  <c:v>0.84237461617195497</c:v>
                </c:pt>
                <c:pt idx="8">
                  <c:v>0.85278080697928027</c:v>
                </c:pt>
                <c:pt idx="9">
                  <c:v>0.85777777777777775</c:v>
                </c:pt>
                <c:pt idx="10">
                  <c:v>0.87581699346405228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4-45D7-B208-FB4C42560CFE}"/>
            </c:ext>
          </c:extLst>
        </c:ser>
        <c:ser>
          <c:idx val="2"/>
          <c:order val="2"/>
          <c:tx>
            <c:strRef>
              <c:f>'behavior plots'!$N$2</c:f>
              <c:strCache>
                <c:ptCount val="1"/>
                <c:pt idx="0">
                  <c:v>Teleworking (voluntary)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'behavior plots'!$K$3:$K$13</c:f>
              <c:strCache>
                <c:ptCount val="11"/>
                <c:pt idx="0">
                  <c:v>20APR2020</c:v>
                </c:pt>
                <c:pt idx="1">
                  <c:v>27APR2020</c:v>
                </c:pt>
                <c:pt idx="2">
                  <c:v>04MAY2020</c:v>
                </c:pt>
                <c:pt idx="3">
                  <c:v>11MAY2020</c:v>
                </c:pt>
                <c:pt idx="4">
                  <c:v>18MAY2020</c:v>
                </c:pt>
                <c:pt idx="5">
                  <c:v>25MAY2020</c:v>
                </c:pt>
                <c:pt idx="6">
                  <c:v>01JUN2020</c:v>
                </c:pt>
                <c:pt idx="7">
                  <c:v>08JUN2020</c:v>
                </c:pt>
                <c:pt idx="8">
                  <c:v>15JUN2020</c:v>
                </c:pt>
                <c:pt idx="9">
                  <c:v>22JUN2020</c:v>
                </c:pt>
                <c:pt idx="10">
                  <c:v>29JUN2020</c:v>
                </c:pt>
              </c:strCache>
            </c:strRef>
          </c:cat>
          <c:val>
            <c:numRef>
              <c:f>'behavior plots'!$N$3:$N$13</c:f>
              <c:numCache>
                <c:formatCode>0.00%</c:formatCode>
                <c:ptCount val="11"/>
                <c:pt idx="0">
                  <c:v>0.24651457541191382</c:v>
                </c:pt>
                <c:pt idx="1">
                  <c:v>0.2168164992067689</c:v>
                </c:pt>
                <c:pt idx="2">
                  <c:v>0.22115384615384615</c:v>
                </c:pt>
                <c:pt idx="3">
                  <c:v>0.23142857142857143</c:v>
                </c:pt>
                <c:pt idx="4">
                  <c:v>0.21103896103896103</c:v>
                </c:pt>
                <c:pt idx="5">
                  <c:v>0.20456540825285338</c:v>
                </c:pt>
                <c:pt idx="6">
                  <c:v>0.22244094488188976</c:v>
                </c:pt>
                <c:pt idx="7">
                  <c:v>0.23541453428863868</c:v>
                </c:pt>
                <c:pt idx="8">
                  <c:v>0.22900763358778625</c:v>
                </c:pt>
                <c:pt idx="9">
                  <c:v>0.2311111111111111</c:v>
                </c:pt>
                <c:pt idx="10">
                  <c:v>0.20915032679738563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4-45D7-B208-FB4C42560CFE}"/>
            </c:ext>
          </c:extLst>
        </c:ser>
        <c:ser>
          <c:idx val="3"/>
          <c:order val="3"/>
          <c:tx>
            <c:strRef>
              <c:f>'behavior plots'!$O$2</c:f>
              <c:strCache>
                <c:ptCount val="1"/>
                <c:pt idx="0">
                  <c:v>Teleworking (mandatory)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'behavior plots'!$K$3:$K$13</c:f>
              <c:strCache>
                <c:ptCount val="11"/>
                <c:pt idx="0">
                  <c:v>20APR2020</c:v>
                </c:pt>
                <c:pt idx="1">
                  <c:v>27APR2020</c:v>
                </c:pt>
                <c:pt idx="2">
                  <c:v>04MAY2020</c:v>
                </c:pt>
                <c:pt idx="3">
                  <c:v>11MAY2020</c:v>
                </c:pt>
                <c:pt idx="4">
                  <c:v>18MAY2020</c:v>
                </c:pt>
                <c:pt idx="5">
                  <c:v>25MAY2020</c:v>
                </c:pt>
                <c:pt idx="6">
                  <c:v>01JUN2020</c:v>
                </c:pt>
                <c:pt idx="7">
                  <c:v>08JUN2020</c:v>
                </c:pt>
                <c:pt idx="8">
                  <c:v>15JUN2020</c:v>
                </c:pt>
                <c:pt idx="9">
                  <c:v>22JUN2020</c:v>
                </c:pt>
                <c:pt idx="10">
                  <c:v>29JUN2020</c:v>
                </c:pt>
              </c:strCache>
            </c:strRef>
          </c:cat>
          <c:val>
            <c:numRef>
              <c:f>'behavior plots'!$O$3:$O$13</c:f>
              <c:numCache>
                <c:formatCode>0.00%</c:formatCode>
                <c:ptCount val="11"/>
                <c:pt idx="0">
                  <c:v>0.34157160963244615</c:v>
                </c:pt>
                <c:pt idx="1">
                  <c:v>0.31464833421470123</c:v>
                </c:pt>
                <c:pt idx="2">
                  <c:v>0.30769230769230771</c:v>
                </c:pt>
                <c:pt idx="3">
                  <c:v>0.29785714285714288</c:v>
                </c:pt>
                <c:pt idx="4">
                  <c:v>0.31493506493506496</c:v>
                </c:pt>
                <c:pt idx="5">
                  <c:v>0.29148375768217732</c:v>
                </c:pt>
                <c:pt idx="6">
                  <c:v>0.28444881889763779</c:v>
                </c:pt>
                <c:pt idx="7">
                  <c:v>0.28863868986693964</c:v>
                </c:pt>
                <c:pt idx="8">
                  <c:v>0.27480916030534353</c:v>
                </c:pt>
                <c:pt idx="9">
                  <c:v>0.26</c:v>
                </c:pt>
                <c:pt idx="10">
                  <c:v>0.28104575163398693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4-45D7-B208-FB4C42560CFE}"/>
            </c:ext>
          </c:extLst>
        </c:ser>
        <c:ser>
          <c:idx val="4"/>
          <c:order val="4"/>
          <c:tx>
            <c:strRef>
              <c:f>'behavior plots'!$P$2</c:f>
              <c:strCache>
                <c:ptCount val="1"/>
                <c:pt idx="0">
                  <c:v>Not working (employer shut down)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'behavior plots'!$K$3:$K$13</c:f>
              <c:strCache>
                <c:ptCount val="11"/>
                <c:pt idx="0">
                  <c:v>20APR2020</c:v>
                </c:pt>
                <c:pt idx="1">
                  <c:v>27APR2020</c:v>
                </c:pt>
                <c:pt idx="2">
                  <c:v>04MAY2020</c:v>
                </c:pt>
                <c:pt idx="3">
                  <c:v>11MAY2020</c:v>
                </c:pt>
                <c:pt idx="4">
                  <c:v>18MAY2020</c:v>
                </c:pt>
                <c:pt idx="5">
                  <c:v>25MAY2020</c:v>
                </c:pt>
                <c:pt idx="6">
                  <c:v>01JUN2020</c:v>
                </c:pt>
                <c:pt idx="7">
                  <c:v>08JUN2020</c:v>
                </c:pt>
                <c:pt idx="8">
                  <c:v>15JUN2020</c:v>
                </c:pt>
                <c:pt idx="9">
                  <c:v>22JUN2020</c:v>
                </c:pt>
                <c:pt idx="10">
                  <c:v>29JUN2020</c:v>
                </c:pt>
              </c:strCache>
            </c:strRef>
          </c:cat>
          <c:val>
            <c:numRef>
              <c:f>'behavior plots'!$P$3:$P$13</c:f>
              <c:numCache>
                <c:formatCode>0.00%</c:formatCode>
                <c:ptCount val="11"/>
                <c:pt idx="0">
                  <c:v>0.20152091254752852</c:v>
                </c:pt>
                <c:pt idx="1">
                  <c:v>0.22263352723426758</c:v>
                </c:pt>
                <c:pt idx="2">
                  <c:v>0.26141826923076922</c:v>
                </c:pt>
                <c:pt idx="3">
                  <c:v>0.2742857142857143</c:v>
                </c:pt>
                <c:pt idx="4">
                  <c:v>0.28165584415584416</c:v>
                </c:pt>
                <c:pt idx="5">
                  <c:v>0.30026338893766463</c:v>
                </c:pt>
                <c:pt idx="6">
                  <c:v>0.297244094488189</c:v>
                </c:pt>
                <c:pt idx="7">
                  <c:v>0.2896622313203685</c:v>
                </c:pt>
                <c:pt idx="8">
                  <c:v>0.30207197382769901</c:v>
                </c:pt>
                <c:pt idx="9">
                  <c:v>0.31222222222222223</c:v>
                </c:pt>
                <c:pt idx="10">
                  <c:v>0.30718954248366015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04-45D7-B208-FB4C42560CFE}"/>
            </c:ext>
          </c:extLst>
        </c:ser>
        <c:ser>
          <c:idx val="5"/>
          <c:order val="5"/>
          <c:tx>
            <c:strRef>
              <c:f>'behavior plots'!$Q$2</c:f>
              <c:strCache>
                <c:ptCount val="1"/>
                <c:pt idx="0">
                  <c:v>No school for kids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'behavior plots'!$K$3:$K$13</c:f>
              <c:strCache>
                <c:ptCount val="11"/>
                <c:pt idx="0">
                  <c:v>20APR2020</c:v>
                </c:pt>
                <c:pt idx="1">
                  <c:v>27APR2020</c:v>
                </c:pt>
                <c:pt idx="2">
                  <c:v>04MAY2020</c:v>
                </c:pt>
                <c:pt idx="3">
                  <c:v>11MAY2020</c:v>
                </c:pt>
                <c:pt idx="4">
                  <c:v>18MAY2020</c:v>
                </c:pt>
                <c:pt idx="5">
                  <c:v>25MAY2020</c:v>
                </c:pt>
                <c:pt idx="6">
                  <c:v>01JUN2020</c:v>
                </c:pt>
                <c:pt idx="7">
                  <c:v>08JUN2020</c:v>
                </c:pt>
                <c:pt idx="8">
                  <c:v>15JUN2020</c:v>
                </c:pt>
                <c:pt idx="9">
                  <c:v>22JUN2020</c:v>
                </c:pt>
                <c:pt idx="10">
                  <c:v>29JUN2020</c:v>
                </c:pt>
              </c:strCache>
            </c:strRef>
          </c:cat>
          <c:val>
            <c:numRef>
              <c:f>'behavior plots'!$Q$3:$Q$13</c:f>
              <c:numCache>
                <c:formatCode>0.00%</c:formatCode>
                <c:ptCount val="11"/>
                <c:pt idx="0">
                  <c:v>0.23700887198986059</c:v>
                </c:pt>
                <c:pt idx="1">
                  <c:v>0.22845055526176627</c:v>
                </c:pt>
                <c:pt idx="2">
                  <c:v>0.22836538461538461</c:v>
                </c:pt>
                <c:pt idx="3">
                  <c:v>0.21571428571428572</c:v>
                </c:pt>
                <c:pt idx="4">
                  <c:v>0.21103896103896103</c:v>
                </c:pt>
                <c:pt idx="5">
                  <c:v>0.17734855136084285</c:v>
                </c:pt>
                <c:pt idx="6">
                  <c:v>0.16929133858267717</c:v>
                </c:pt>
                <c:pt idx="7">
                  <c:v>0.16888433981576254</c:v>
                </c:pt>
                <c:pt idx="8">
                  <c:v>0.16357688113413305</c:v>
                </c:pt>
                <c:pt idx="9">
                  <c:v>0.17666666666666667</c:v>
                </c:pt>
                <c:pt idx="10">
                  <c:v>0.17320261437908496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04-45D7-B208-FB4C42560CFE}"/>
            </c:ext>
          </c:extLst>
        </c:ser>
        <c:ser>
          <c:idx val="6"/>
          <c:order val="6"/>
          <c:tx>
            <c:strRef>
              <c:f>'behavior plots'!$R$2</c:f>
              <c:strCache>
                <c:ptCount val="1"/>
                <c:pt idx="0">
                  <c:v>Avoided shopping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'behavior plots'!$K$3:$K$13</c:f>
              <c:strCache>
                <c:ptCount val="11"/>
                <c:pt idx="0">
                  <c:v>20APR2020</c:v>
                </c:pt>
                <c:pt idx="1">
                  <c:v>27APR2020</c:v>
                </c:pt>
                <c:pt idx="2">
                  <c:v>04MAY2020</c:v>
                </c:pt>
                <c:pt idx="3">
                  <c:v>11MAY2020</c:v>
                </c:pt>
                <c:pt idx="4">
                  <c:v>18MAY2020</c:v>
                </c:pt>
                <c:pt idx="5">
                  <c:v>25MAY2020</c:v>
                </c:pt>
                <c:pt idx="6">
                  <c:v>01JUN2020</c:v>
                </c:pt>
                <c:pt idx="7">
                  <c:v>08JUN2020</c:v>
                </c:pt>
                <c:pt idx="8">
                  <c:v>15JUN2020</c:v>
                </c:pt>
                <c:pt idx="9">
                  <c:v>22JUN2020</c:v>
                </c:pt>
                <c:pt idx="10">
                  <c:v>29JUN2020</c:v>
                </c:pt>
              </c:strCache>
            </c:strRef>
          </c:cat>
          <c:val>
            <c:numRef>
              <c:f>'behavior plots'!$R$3:$R$13</c:f>
              <c:numCache>
                <c:formatCode>0.00%</c:formatCode>
                <c:ptCount val="11"/>
                <c:pt idx="0">
                  <c:v>0.57731305449936632</c:v>
                </c:pt>
                <c:pt idx="1">
                  <c:v>0.56107879428873608</c:v>
                </c:pt>
                <c:pt idx="2">
                  <c:v>0.5859375</c:v>
                </c:pt>
                <c:pt idx="3">
                  <c:v>0.60571428571428576</c:v>
                </c:pt>
                <c:pt idx="4">
                  <c:v>0.56980519480519476</c:v>
                </c:pt>
                <c:pt idx="5">
                  <c:v>0.54258121158911321</c:v>
                </c:pt>
                <c:pt idx="6">
                  <c:v>0.56003937007874016</c:v>
                </c:pt>
                <c:pt idx="7">
                  <c:v>0.5516888433981576</c:v>
                </c:pt>
                <c:pt idx="8">
                  <c:v>0.59869138495092689</c:v>
                </c:pt>
                <c:pt idx="9">
                  <c:v>0.60222222222222221</c:v>
                </c:pt>
                <c:pt idx="10">
                  <c:v>0.60784313725490191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04-45D7-B208-FB4C42560CFE}"/>
            </c:ext>
          </c:extLst>
        </c:ser>
        <c:ser>
          <c:idx val="7"/>
          <c:order val="7"/>
          <c:tx>
            <c:strRef>
              <c:f>'behavior plots'!$S$2</c:f>
              <c:strCache>
                <c:ptCount val="1"/>
                <c:pt idx="0">
                  <c:v>Wore a mask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'behavior plots'!$K$3:$K$13</c:f>
              <c:strCache>
                <c:ptCount val="11"/>
                <c:pt idx="0">
                  <c:v>20APR2020</c:v>
                </c:pt>
                <c:pt idx="1">
                  <c:v>27APR2020</c:v>
                </c:pt>
                <c:pt idx="2">
                  <c:v>04MAY2020</c:v>
                </c:pt>
                <c:pt idx="3">
                  <c:v>11MAY2020</c:v>
                </c:pt>
                <c:pt idx="4">
                  <c:v>18MAY2020</c:v>
                </c:pt>
                <c:pt idx="5">
                  <c:v>25MAY2020</c:v>
                </c:pt>
                <c:pt idx="6">
                  <c:v>01JUN2020</c:v>
                </c:pt>
                <c:pt idx="7">
                  <c:v>08JUN2020</c:v>
                </c:pt>
                <c:pt idx="8">
                  <c:v>15JUN2020</c:v>
                </c:pt>
                <c:pt idx="9">
                  <c:v>22JUN2020</c:v>
                </c:pt>
                <c:pt idx="10">
                  <c:v>29JUN2020</c:v>
                </c:pt>
              </c:strCache>
            </c:strRef>
          </c:cat>
          <c:val>
            <c:numRef>
              <c:f>'behavior plots'!$S$3:$S$13</c:f>
              <c:numCache>
                <c:formatCode>0.00%</c:formatCode>
                <c:ptCount val="11"/>
                <c:pt idx="0">
                  <c:v>0.85361216730038025</c:v>
                </c:pt>
                <c:pt idx="1">
                  <c:v>0.88101533580116342</c:v>
                </c:pt>
                <c:pt idx="2">
                  <c:v>0.89543269230769229</c:v>
                </c:pt>
                <c:pt idx="3">
                  <c:v>0.92928571428571427</c:v>
                </c:pt>
                <c:pt idx="4">
                  <c:v>0.93506493506493504</c:v>
                </c:pt>
                <c:pt idx="5">
                  <c:v>0.922739244951712</c:v>
                </c:pt>
                <c:pt idx="6">
                  <c:v>0.93405511811023623</c:v>
                </c:pt>
                <c:pt idx="7">
                  <c:v>0.94779938587512791</c:v>
                </c:pt>
                <c:pt idx="8">
                  <c:v>0.96401308615049075</c:v>
                </c:pt>
                <c:pt idx="9">
                  <c:v>0.97333333333333338</c:v>
                </c:pt>
                <c:pt idx="10">
                  <c:v>0.98039215686274506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04-45D7-B208-FB4C42560CFE}"/>
            </c:ext>
          </c:extLst>
        </c:ser>
        <c:ser>
          <c:idx val="8"/>
          <c:order val="8"/>
          <c:tx>
            <c:strRef>
              <c:f>'behavior plots'!$T$2</c:f>
              <c:strCache>
                <c:ptCount val="1"/>
                <c:pt idx="0">
                  <c:v>Wore gloves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'behavior plots'!$K$3:$K$13</c:f>
              <c:strCache>
                <c:ptCount val="11"/>
                <c:pt idx="0">
                  <c:v>20APR2020</c:v>
                </c:pt>
                <c:pt idx="1">
                  <c:v>27APR2020</c:v>
                </c:pt>
                <c:pt idx="2">
                  <c:v>04MAY2020</c:v>
                </c:pt>
                <c:pt idx="3">
                  <c:v>11MAY2020</c:v>
                </c:pt>
                <c:pt idx="4">
                  <c:v>18MAY2020</c:v>
                </c:pt>
                <c:pt idx="5">
                  <c:v>25MAY2020</c:v>
                </c:pt>
                <c:pt idx="6">
                  <c:v>01JUN2020</c:v>
                </c:pt>
                <c:pt idx="7">
                  <c:v>08JUN2020</c:v>
                </c:pt>
                <c:pt idx="8">
                  <c:v>15JUN2020</c:v>
                </c:pt>
                <c:pt idx="9">
                  <c:v>22JUN2020</c:v>
                </c:pt>
                <c:pt idx="10">
                  <c:v>29JUN2020</c:v>
                </c:pt>
              </c:strCache>
            </c:strRef>
          </c:cat>
          <c:val>
            <c:numRef>
              <c:f>'behavior plots'!$T$3:$T$13</c:f>
              <c:numCache>
                <c:formatCode>0.00%</c:formatCode>
                <c:ptCount val="11"/>
                <c:pt idx="0">
                  <c:v>0.33333333333333331</c:v>
                </c:pt>
                <c:pt idx="1">
                  <c:v>0.29085140137493387</c:v>
                </c:pt>
                <c:pt idx="2">
                  <c:v>0.2734375</c:v>
                </c:pt>
                <c:pt idx="3">
                  <c:v>0.25642857142857145</c:v>
                </c:pt>
                <c:pt idx="4">
                  <c:v>0.22240259740259741</c:v>
                </c:pt>
                <c:pt idx="5">
                  <c:v>0.19841966637401229</c:v>
                </c:pt>
                <c:pt idx="6">
                  <c:v>0.17716535433070865</c:v>
                </c:pt>
                <c:pt idx="7">
                  <c:v>0.18116683725690891</c:v>
                </c:pt>
                <c:pt idx="8">
                  <c:v>0.17448200654307525</c:v>
                </c:pt>
                <c:pt idx="9">
                  <c:v>0.15777777777777777</c:v>
                </c:pt>
                <c:pt idx="10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04-45D7-B208-FB4C4256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803840"/>
        <c:axId val="953805152"/>
      </c:lineChart>
      <c:catAx>
        <c:axId val="9538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05152"/>
        <c:crosses val="autoZero"/>
        <c:auto val="1"/>
        <c:lblAlgn val="ctr"/>
        <c:lblOffset val="100"/>
        <c:noMultiLvlLbl val="0"/>
      </c:catAx>
      <c:valAx>
        <c:axId val="95380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835250646860623E-2"/>
          <c:y val="0.64358732081566727"/>
          <c:w val="0.94285195733512039"/>
          <c:h val="0.28706095833881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102871</xdr:rowOff>
    </xdr:from>
    <xdr:to>
      <xdr:col>8</xdr:col>
      <xdr:colOff>575310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7D1DE-84ED-4BA2-8B56-31481AE5A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%20other%20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%20household-level%20outpu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%20comorbidities%20outp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%20cases%20&amp;%20testing%20outpu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%20cumulative%20measures%20outpu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%20symptoms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ght medical care"/>
      <sheetName val="sought medical care 2"/>
      <sheetName val="sought medical care 3"/>
      <sheetName val="household healthy -PL"/>
      <sheetName val="household healthy -PL 2"/>
      <sheetName val="household healthy -PL 3"/>
      <sheetName val="date joined survey"/>
      <sheetName val="total ppl per week"/>
      <sheetName val="contact with suspected case"/>
      <sheetName val="contact with suspected case 2"/>
      <sheetName val="recent travel for COVID pos ppl"/>
      <sheetName val="recent travel for COVID pos p 2"/>
      <sheetName val="recent travel for COVID pos p 3"/>
      <sheetName val="recent travel for COVID pos p 4"/>
      <sheetName val="recent travel for COVID pos p 5"/>
      <sheetName val="recent travel for COVID pos p 6"/>
      <sheetName val="recent travel for COVID pos p 7"/>
      <sheetName val="recent travel for COVID pos p 8"/>
      <sheetName val="recent travel for COVID pos p 9"/>
      <sheetName val="recent travel for COVID suspect"/>
      <sheetName val="recent travel for COVID suspe 2"/>
      <sheetName val="recent travel for COVID suspe 3"/>
      <sheetName val="recent travel for COVID suspe 4"/>
      <sheetName val="recent travel for COVID suspe 5"/>
      <sheetName val="recent travel for COVID suspe 6"/>
      <sheetName val="recent travel for COVID suspe 7"/>
      <sheetName val="recent travel for COVID suspe 8"/>
      <sheetName val="recent travel for COVID suspe 9"/>
      <sheetName val="recent travel for unwell ppl"/>
      <sheetName val="recent travel for unwell ppl 2"/>
      <sheetName val="recent travel for unwell ppl 3"/>
      <sheetName val="recent travel for unwell ppl 4"/>
      <sheetName val="recent travel for unwell ppl 5"/>
      <sheetName val="recent travel for unwell ppl 6"/>
      <sheetName val="recent travel for unwell ppl 7"/>
      <sheetName val="recent travel for unwell ppl 8"/>
      <sheetName val="recent travel for unwell ppl 9"/>
    </sheetNames>
    <sheetDataSet>
      <sheetData sheetId="0">
        <row r="7">
          <cell r="B7" t="str">
            <v>Yes, at a hospital/emergency room</v>
          </cell>
          <cell r="C7" t="str">
            <v>Yes, at a clinic/urgent care/doctor's office</v>
          </cell>
          <cell r="D7" t="str">
            <v>Yes, virtually via phone call/internet</v>
          </cell>
          <cell r="E7" t="str">
            <v>No</v>
          </cell>
        </row>
        <row r="8">
          <cell r="B8">
            <v>1</v>
          </cell>
          <cell r="C8">
            <v>12</v>
          </cell>
          <cell r="D8">
            <v>9</v>
          </cell>
          <cell r="E8">
            <v>21</v>
          </cell>
          <cell r="F8">
            <v>1</v>
          </cell>
        </row>
        <row r="9">
          <cell r="B9">
            <v>4</v>
          </cell>
          <cell r="C9">
            <v>13</v>
          </cell>
          <cell r="D9">
            <v>7</v>
          </cell>
          <cell r="E9">
            <v>37</v>
          </cell>
          <cell r="F9">
            <v>0</v>
          </cell>
        </row>
        <row r="10">
          <cell r="B10">
            <v>3</v>
          </cell>
          <cell r="C10">
            <v>3</v>
          </cell>
          <cell r="D10">
            <v>7</v>
          </cell>
          <cell r="E10">
            <v>12</v>
          </cell>
          <cell r="F10">
            <v>0</v>
          </cell>
        </row>
        <row r="11">
          <cell r="B11">
            <v>2</v>
          </cell>
          <cell r="C11">
            <v>5</v>
          </cell>
          <cell r="D11">
            <v>6</v>
          </cell>
          <cell r="E11">
            <v>16</v>
          </cell>
          <cell r="F11">
            <v>0</v>
          </cell>
        </row>
        <row r="12">
          <cell r="B12">
            <v>1</v>
          </cell>
          <cell r="C12">
            <v>1</v>
          </cell>
          <cell r="D12">
            <v>2</v>
          </cell>
          <cell r="E12">
            <v>14</v>
          </cell>
          <cell r="F12">
            <v>0</v>
          </cell>
        </row>
        <row r="13">
          <cell r="B13">
            <v>0</v>
          </cell>
          <cell r="C13">
            <v>2</v>
          </cell>
          <cell r="D13">
            <v>2</v>
          </cell>
          <cell r="E13">
            <v>11</v>
          </cell>
          <cell r="F13">
            <v>1</v>
          </cell>
        </row>
        <row r="14">
          <cell r="B14">
            <v>0</v>
          </cell>
          <cell r="C14">
            <v>1</v>
          </cell>
          <cell r="D14">
            <v>2</v>
          </cell>
          <cell r="E14">
            <v>12</v>
          </cell>
          <cell r="F14">
            <v>0</v>
          </cell>
        </row>
        <row r="15">
          <cell r="B15">
            <v>1</v>
          </cell>
          <cell r="C15">
            <v>2</v>
          </cell>
          <cell r="D15">
            <v>6</v>
          </cell>
          <cell r="E15">
            <v>11</v>
          </cell>
          <cell r="F15">
            <v>0</v>
          </cell>
        </row>
        <row r="16">
          <cell r="B16">
            <v>0</v>
          </cell>
          <cell r="C16">
            <v>3</v>
          </cell>
          <cell r="D16">
            <v>2</v>
          </cell>
          <cell r="E16">
            <v>10</v>
          </cell>
          <cell r="F16">
            <v>0</v>
          </cell>
        </row>
        <row r="17">
          <cell r="B17">
            <v>2</v>
          </cell>
          <cell r="C17">
            <v>4</v>
          </cell>
          <cell r="D17">
            <v>5</v>
          </cell>
          <cell r="E17">
            <v>14</v>
          </cell>
          <cell r="F17">
            <v>0</v>
          </cell>
        </row>
        <row r="18">
          <cell r="B18">
            <v>0</v>
          </cell>
          <cell r="C18">
            <v>2</v>
          </cell>
          <cell r="D18">
            <v>0</v>
          </cell>
          <cell r="E18">
            <v>3</v>
          </cell>
          <cell r="F18">
            <v>0</v>
          </cell>
        </row>
        <row r="19">
          <cell r="B19">
            <v>14</v>
          </cell>
          <cell r="C19">
            <v>48</v>
          </cell>
          <cell r="D19">
            <v>48</v>
          </cell>
          <cell r="E19">
            <v>161</v>
          </cell>
          <cell r="F19">
            <v>2</v>
          </cell>
        </row>
      </sheetData>
      <sheetData sheetId="1"/>
      <sheetData sheetId="2"/>
      <sheetData sheetId="3">
        <row r="8">
          <cell r="C8">
            <v>3701</v>
          </cell>
        </row>
        <row r="9">
          <cell r="C9">
            <v>4475</v>
          </cell>
        </row>
        <row r="10">
          <cell r="C10">
            <v>3915</v>
          </cell>
        </row>
        <row r="11">
          <cell r="C11">
            <v>3227</v>
          </cell>
        </row>
        <row r="12">
          <cell r="C12">
            <v>2850</v>
          </cell>
        </row>
        <row r="13">
          <cell r="C13">
            <v>2591</v>
          </cell>
        </row>
        <row r="14">
          <cell r="C14">
            <v>2326</v>
          </cell>
        </row>
        <row r="15">
          <cell r="C15">
            <v>2228</v>
          </cell>
        </row>
        <row r="16">
          <cell r="C16">
            <v>2074</v>
          </cell>
        </row>
        <row r="17">
          <cell r="C17">
            <v>2046</v>
          </cell>
        </row>
        <row r="18">
          <cell r="C18">
            <v>703</v>
          </cell>
        </row>
        <row r="19">
          <cell r="C19">
            <v>30136</v>
          </cell>
        </row>
      </sheetData>
      <sheetData sheetId="4"/>
      <sheetData sheetId="5"/>
      <sheetData sheetId="6">
        <row r="4">
          <cell r="A4" t="str">
            <v>20APR2020</v>
          </cell>
          <cell r="B4">
            <v>423</v>
          </cell>
          <cell r="C4">
            <v>423</v>
          </cell>
        </row>
        <row r="5">
          <cell r="A5" t="str">
            <v>21APR2020</v>
          </cell>
          <cell r="B5">
            <v>1030</v>
          </cell>
          <cell r="C5">
            <v>1453</v>
          </cell>
        </row>
        <row r="6">
          <cell r="A6" t="str">
            <v>22APR2020</v>
          </cell>
          <cell r="B6">
            <v>764</v>
          </cell>
          <cell r="C6">
            <v>2217</v>
          </cell>
        </row>
        <row r="7">
          <cell r="A7" t="str">
            <v>23APR2020</v>
          </cell>
          <cell r="B7">
            <v>870</v>
          </cell>
          <cell r="C7">
            <v>3087</v>
          </cell>
        </row>
        <row r="8">
          <cell r="A8" t="str">
            <v>24APR2020</v>
          </cell>
          <cell r="B8">
            <v>634</v>
          </cell>
          <cell r="C8">
            <v>3721</v>
          </cell>
        </row>
        <row r="9">
          <cell r="A9" t="str">
            <v>25APR2020</v>
          </cell>
          <cell r="B9">
            <v>118</v>
          </cell>
          <cell r="C9">
            <v>3839</v>
          </cell>
        </row>
        <row r="10">
          <cell r="A10" t="str">
            <v>26APR2020</v>
          </cell>
          <cell r="B10">
            <v>59</v>
          </cell>
          <cell r="C10">
            <v>3898</v>
          </cell>
        </row>
        <row r="11">
          <cell r="A11" t="str">
            <v>27APR2020</v>
          </cell>
          <cell r="B11">
            <v>621</v>
          </cell>
          <cell r="C11">
            <v>4519</v>
          </cell>
        </row>
        <row r="12">
          <cell r="A12" t="str">
            <v>28APR2020</v>
          </cell>
          <cell r="B12">
            <v>441</v>
          </cell>
          <cell r="C12">
            <v>4960</v>
          </cell>
        </row>
        <row r="13">
          <cell r="A13" t="str">
            <v>29APR2020</v>
          </cell>
          <cell r="B13">
            <v>172</v>
          </cell>
          <cell r="C13">
            <v>5132</v>
          </cell>
        </row>
        <row r="14">
          <cell r="A14" t="str">
            <v>30APR2020</v>
          </cell>
          <cell r="B14">
            <v>91</v>
          </cell>
          <cell r="C14">
            <v>5223</v>
          </cell>
        </row>
        <row r="15">
          <cell r="A15" t="str">
            <v>01MAY2020</v>
          </cell>
          <cell r="B15">
            <v>119</v>
          </cell>
          <cell r="C15">
            <v>5342</v>
          </cell>
        </row>
        <row r="16">
          <cell r="A16" t="str">
            <v>02MAY2020</v>
          </cell>
          <cell r="B16">
            <v>255</v>
          </cell>
          <cell r="C16">
            <v>5597</v>
          </cell>
        </row>
        <row r="17">
          <cell r="A17" t="str">
            <v>03MAY2020</v>
          </cell>
          <cell r="B17">
            <v>71</v>
          </cell>
          <cell r="C17">
            <v>5668</v>
          </cell>
        </row>
        <row r="18">
          <cell r="A18" t="str">
            <v>04MAY2020</v>
          </cell>
          <cell r="B18">
            <v>98</v>
          </cell>
          <cell r="C18">
            <v>5766</v>
          </cell>
        </row>
        <row r="19">
          <cell r="A19" t="str">
            <v>05MAY2020</v>
          </cell>
          <cell r="B19">
            <v>54</v>
          </cell>
          <cell r="C19">
            <v>5820</v>
          </cell>
        </row>
        <row r="20">
          <cell r="A20" t="str">
            <v>06MAY2020</v>
          </cell>
          <cell r="B20">
            <v>164</v>
          </cell>
          <cell r="C20">
            <v>5984</v>
          </cell>
        </row>
        <row r="21">
          <cell r="A21" t="str">
            <v>07MAY2020</v>
          </cell>
          <cell r="B21">
            <v>123</v>
          </cell>
          <cell r="C21">
            <v>6107</v>
          </cell>
        </row>
        <row r="22">
          <cell r="A22" t="str">
            <v>08MAY2020</v>
          </cell>
          <cell r="B22">
            <v>62</v>
          </cell>
          <cell r="C22">
            <v>6169</v>
          </cell>
        </row>
        <row r="23">
          <cell r="A23" t="str">
            <v>09MAY2020</v>
          </cell>
          <cell r="B23">
            <v>13</v>
          </cell>
          <cell r="C23">
            <v>6182</v>
          </cell>
        </row>
        <row r="24">
          <cell r="A24" t="str">
            <v>10MAY2020</v>
          </cell>
          <cell r="B24">
            <v>18</v>
          </cell>
          <cell r="C24">
            <v>6200</v>
          </cell>
        </row>
        <row r="25">
          <cell r="A25" t="str">
            <v>11MAY2020</v>
          </cell>
          <cell r="B25">
            <v>54</v>
          </cell>
          <cell r="C25">
            <v>6254</v>
          </cell>
        </row>
        <row r="26">
          <cell r="A26" t="str">
            <v>12MAY2020</v>
          </cell>
          <cell r="B26">
            <v>39</v>
          </cell>
          <cell r="C26">
            <v>6293</v>
          </cell>
        </row>
        <row r="27">
          <cell r="A27" t="str">
            <v>13MAY2020</v>
          </cell>
          <cell r="B27">
            <v>34</v>
          </cell>
          <cell r="C27">
            <v>6327</v>
          </cell>
        </row>
        <row r="28">
          <cell r="A28" t="str">
            <v>14MAY2020</v>
          </cell>
          <cell r="B28">
            <v>39</v>
          </cell>
          <cell r="C28">
            <v>6366</v>
          </cell>
        </row>
        <row r="29">
          <cell r="A29" t="str">
            <v>15MAY2020</v>
          </cell>
          <cell r="B29">
            <v>37</v>
          </cell>
          <cell r="C29">
            <v>6403</v>
          </cell>
        </row>
        <row r="30">
          <cell r="A30" t="str">
            <v>16MAY2020</v>
          </cell>
          <cell r="B30">
            <v>17</v>
          </cell>
          <cell r="C30">
            <v>6420</v>
          </cell>
        </row>
        <row r="31">
          <cell r="A31" t="str">
            <v>17MAY2020</v>
          </cell>
          <cell r="B31">
            <v>15</v>
          </cell>
          <cell r="C31">
            <v>6435</v>
          </cell>
        </row>
        <row r="32">
          <cell r="A32" t="str">
            <v>18MAY2020</v>
          </cell>
          <cell r="B32">
            <v>41</v>
          </cell>
          <cell r="C32">
            <v>6476</v>
          </cell>
        </row>
        <row r="33">
          <cell r="A33" t="str">
            <v>19MAY2020</v>
          </cell>
          <cell r="B33">
            <v>40</v>
          </cell>
          <cell r="C33">
            <v>6516</v>
          </cell>
        </row>
        <row r="34">
          <cell r="A34" t="str">
            <v>20MAY2020</v>
          </cell>
          <cell r="B34">
            <v>38</v>
          </cell>
          <cell r="C34">
            <v>6554</v>
          </cell>
        </row>
        <row r="35">
          <cell r="A35" t="str">
            <v>21MAY2020</v>
          </cell>
          <cell r="B35">
            <v>67</v>
          </cell>
          <cell r="C35">
            <v>6621</v>
          </cell>
        </row>
        <row r="36">
          <cell r="A36" t="str">
            <v>22MAY2020</v>
          </cell>
          <cell r="B36">
            <v>20</v>
          </cell>
          <cell r="C36">
            <v>6641</v>
          </cell>
        </row>
        <row r="37">
          <cell r="A37" t="str">
            <v>23MAY2020</v>
          </cell>
          <cell r="B37">
            <v>12</v>
          </cell>
          <cell r="C37">
            <v>6653</v>
          </cell>
        </row>
        <row r="38">
          <cell r="A38" t="str">
            <v>24MAY2020</v>
          </cell>
          <cell r="B38">
            <v>13</v>
          </cell>
          <cell r="C38">
            <v>6666</v>
          </cell>
        </row>
        <row r="39">
          <cell r="A39" t="str">
            <v>25MAY2020</v>
          </cell>
          <cell r="B39">
            <v>21</v>
          </cell>
          <cell r="C39">
            <v>6687</v>
          </cell>
        </row>
        <row r="40">
          <cell r="A40" t="str">
            <v>26MAY2020</v>
          </cell>
          <cell r="B40">
            <v>53</v>
          </cell>
          <cell r="C40">
            <v>6740</v>
          </cell>
        </row>
        <row r="41">
          <cell r="A41" t="str">
            <v>27MAY2020</v>
          </cell>
          <cell r="B41">
            <v>29</v>
          </cell>
          <cell r="C41">
            <v>6769</v>
          </cell>
        </row>
        <row r="42">
          <cell r="A42" t="str">
            <v>28MAY2020</v>
          </cell>
          <cell r="B42">
            <v>31</v>
          </cell>
          <cell r="C42">
            <v>6800</v>
          </cell>
        </row>
        <row r="43">
          <cell r="A43" t="str">
            <v>29MAY2020</v>
          </cell>
          <cell r="B43">
            <v>15</v>
          </cell>
          <cell r="C43">
            <v>6815</v>
          </cell>
        </row>
        <row r="44">
          <cell r="A44" t="str">
            <v>30MAY2020</v>
          </cell>
          <cell r="B44">
            <v>4</v>
          </cell>
          <cell r="C44">
            <v>6819</v>
          </cell>
        </row>
        <row r="45">
          <cell r="A45" t="str">
            <v>31MAY2020</v>
          </cell>
          <cell r="B45">
            <v>10</v>
          </cell>
          <cell r="C45">
            <v>6829</v>
          </cell>
        </row>
        <row r="46">
          <cell r="A46" t="str">
            <v>01JUN2020</v>
          </cell>
          <cell r="B46">
            <v>17</v>
          </cell>
          <cell r="C46">
            <v>6846</v>
          </cell>
        </row>
        <row r="47">
          <cell r="A47" t="str">
            <v>02JUN2020</v>
          </cell>
          <cell r="B47">
            <v>17</v>
          </cell>
          <cell r="C47">
            <v>6863</v>
          </cell>
        </row>
        <row r="48">
          <cell r="A48" t="str">
            <v>03JUN2020</v>
          </cell>
          <cell r="B48">
            <v>35</v>
          </cell>
          <cell r="C48">
            <v>6898</v>
          </cell>
        </row>
        <row r="49">
          <cell r="A49" t="str">
            <v>04JUN2020</v>
          </cell>
          <cell r="B49">
            <v>18</v>
          </cell>
          <cell r="C49">
            <v>6916</v>
          </cell>
        </row>
        <row r="50">
          <cell r="A50" t="str">
            <v>05JUN2020</v>
          </cell>
          <cell r="B50">
            <v>4</v>
          </cell>
          <cell r="C50">
            <v>6920</v>
          </cell>
        </row>
        <row r="51">
          <cell r="A51" t="str">
            <v>06JUN2020</v>
          </cell>
          <cell r="B51">
            <v>12</v>
          </cell>
          <cell r="C51">
            <v>6932</v>
          </cell>
        </row>
        <row r="52">
          <cell r="A52" t="str">
            <v>07JUN2020</v>
          </cell>
          <cell r="B52">
            <v>4</v>
          </cell>
          <cell r="C52">
            <v>6936</v>
          </cell>
        </row>
        <row r="53">
          <cell r="A53" t="str">
            <v>08JUN2020</v>
          </cell>
          <cell r="B53">
            <v>30</v>
          </cell>
          <cell r="C53">
            <v>6966</v>
          </cell>
        </row>
        <row r="54">
          <cell r="A54" t="str">
            <v>09JUN2020</v>
          </cell>
          <cell r="B54">
            <v>19</v>
          </cell>
          <cell r="C54">
            <v>6985</v>
          </cell>
        </row>
        <row r="55">
          <cell r="A55" t="str">
            <v>10JUN2020</v>
          </cell>
          <cell r="B55">
            <v>31</v>
          </cell>
          <cell r="C55">
            <v>7016</v>
          </cell>
        </row>
        <row r="56">
          <cell r="A56" t="str">
            <v>11JUN2020</v>
          </cell>
          <cell r="B56">
            <v>35</v>
          </cell>
          <cell r="C56">
            <v>7051</v>
          </cell>
        </row>
        <row r="57">
          <cell r="A57" t="str">
            <v>12JUN2020</v>
          </cell>
          <cell r="B57">
            <v>11</v>
          </cell>
          <cell r="C57">
            <v>7062</v>
          </cell>
        </row>
        <row r="58">
          <cell r="A58" t="str">
            <v>13JUN2020</v>
          </cell>
          <cell r="B58">
            <v>7</v>
          </cell>
          <cell r="C58">
            <v>7069</v>
          </cell>
        </row>
        <row r="59">
          <cell r="A59" t="str">
            <v>14JUN2020</v>
          </cell>
          <cell r="B59">
            <v>9</v>
          </cell>
          <cell r="C59">
            <v>7078</v>
          </cell>
        </row>
        <row r="60">
          <cell r="A60" t="str">
            <v>15JUN2020</v>
          </cell>
          <cell r="B60">
            <v>18</v>
          </cell>
          <cell r="C60">
            <v>7096</v>
          </cell>
        </row>
        <row r="61">
          <cell r="A61" t="str">
            <v>16JUN2020</v>
          </cell>
          <cell r="B61">
            <v>23</v>
          </cell>
          <cell r="C61">
            <v>7119</v>
          </cell>
        </row>
        <row r="62">
          <cell r="A62" t="str">
            <v>17JUN2020</v>
          </cell>
          <cell r="B62">
            <v>13</v>
          </cell>
          <cell r="C62">
            <v>7132</v>
          </cell>
        </row>
        <row r="63">
          <cell r="A63" t="str">
            <v>18JUN2020</v>
          </cell>
          <cell r="B63">
            <v>23</v>
          </cell>
          <cell r="C63">
            <v>7155</v>
          </cell>
        </row>
        <row r="64">
          <cell r="A64" t="str">
            <v>19JUN2020</v>
          </cell>
          <cell r="B64">
            <v>10</v>
          </cell>
          <cell r="C64">
            <v>7165</v>
          </cell>
        </row>
        <row r="65">
          <cell r="A65" t="str">
            <v>20JUN2020</v>
          </cell>
          <cell r="B65">
            <v>6</v>
          </cell>
          <cell r="C65">
            <v>7171</v>
          </cell>
        </row>
        <row r="66">
          <cell r="A66" t="str">
            <v>21JUN2020</v>
          </cell>
          <cell r="B66">
            <v>8</v>
          </cell>
          <cell r="C66">
            <v>7179</v>
          </cell>
        </row>
        <row r="67">
          <cell r="A67" t="str">
            <v>22JUN2020</v>
          </cell>
          <cell r="B67">
            <v>17</v>
          </cell>
          <cell r="C67">
            <v>7196</v>
          </cell>
        </row>
        <row r="68">
          <cell r="A68" t="str">
            <v>23JUN2020</v>
          </cell>
          <cell r="B68">
            <v>7</v>
          </cell>
          <cell r="C68">
            <v>7203</v>
          </cell>
        </row>
        <row r="69">
          <cell r="A69" t="str">
            <v>24JUN2020</v>
          </cell>
          <cell r="B69">
            <v>61</v>
          </cell>
          <cell r="C69">
            <v>7264</v>
          </cell>
        </row>
        <row r="70">
          <cell r="A70" t="str">
            <v>25JUN2020</v>
          </cell>
          <cell r="B70">
            <v>35</v>
          </cell>
          <cell r="C70">
            <v>7299</v>
          </cell>
        </row>
        <row r="71">
          <cell r="A71" t="str">
            <v>26JUN2020</v>
          </cell>
          <cell r="B71">
            <v>20</v>
          </cell>
          <cell r="C71">
            <v>7319</v>
          </cell>
        </row>
        <row r="72">
          <cell r="A72" t="str">
            <v>27JUN2020</v>
          </cell>
          <cell r="B72">
            <v>5</v>
          </cell>
          <cell r="C72">
            <v>7324</v>
          </cell>
        </row>
        <row r="73">
          <cell r="A73" t="str">
            <v>28JUN2020</v>
          </cell>
          <cell r="B73">
            <v>12</v>
          </cell>
          <cell r="C73">
            <v>7336</v>
          </cell>
        </row>
        <row r="74">
          <cell r="A74" t="str">
            <v>29JUN2020</v>
          </cell>
          <cell r="B74">
            <v>35</v>
          </cell>
          <cell r="C74">
            <v>7371</v>
          </cell>
        </row>
      </sheetData>
      <sheetData sheetId="7">
        <row r="4">
          <cell r="A4" t="str">
            <v>20APR2020</v>
          </cell>
          <cell r="B4">
            <v>3898</v>
          </cell>
          <cell r="C4">
            <v>3898</v>
          </cell>
        </row>
        <row r="5">
          <cell r="A5" t="str">
            <v>27APR2020</v>
          </cell>
          <cell r="B5">
            <v>4709</v>
          </cell>
          <cell r="C5">
            <v>8607</v>
          </cell>
        </row>
        <row r="6">
          <cell r="A6" t="str">
            <v>04MAY2020</v>
          </cell>
          <cell r="B6">
            <v>4089</v>
          </cell>
          <cell r="C6">
            <v>12696</v>
          </cell>
        </row>
        <row r="7">
          <cell r="A7" t="str">
            <v>11MAY2020</v>
          </cell>
          <cell r="B7">
            <v>3352</v>
          </cell>
          <cell r="C7">
            <v>16048</v>
          </cell>
        </row>
        <row r="8">
          <cell r="A8" t="str">
            <v>18MAY2020</v>
          </cell>
          <cell r="B8">
            <v>2951</v>
          </cell>
          <cell r="C8">
            <v>18999</v>
          </cell>
        </row>
        <row r="9">
          <cell r="A9" t="str">
            <v>25MAY2020</v>
          </cell>
          <cell r="B9">
            <v>2687</v>
          </cell>
          <cell r="C9">
            <v>21686</v>
          </cell>
        </row>
        <row r="10">
          <cell r="A10" t="str">
            <v>01JUN2020</v>
          </cell>
          <cell r="B10">
            <v>2378</v>
          </cell>
          <cell r="C10">
            <v>24064</v>
          </cell>
        </row>
        <row r="11">
          <cell r="A11" t="str">
            <v>08JUN2020</v>
          </cell>
          <cell r="B11">
            <v>2322</v>
          </cell>
          <cell r="C11">
            <v>26386</v>
          </cell>
        </row>
        <row r="12">
          <cell r="A12" t="str">
            <v>15JUN2020</v>
          </cell>
          <cell r="B12">
            <v>2171</v>
          </cell>
          <cell r="C12">
            <v>28557</v>
          </cell>
        </row>
        <row r="13">
          <cell r="A13" t="str">
            <v>22JUN2020</v>
          </cell>
          <cell r="B13">
            <v>2139</v>
          </cell>
          <cell r="C13">
            <v>30696</v>
          </cell>
        </row>
        <row r="14">
          <cell r="A14" t="str">
            <v>29JUN2020</v>
          </cell>
          <cell r="B14">
            <v>727</v>
          </cell>
          <cell r="C14">
            <v>31423</v>
          </cell>
        </row>
      </sheetData>
      <sheetData sheetId="8">
        <row r="7">
          <cell r="B7" t="str">
            <v>Yes</v>
          </cell>
          <cell r="C7" t="str">
            <v>No</v>
          </cell>
          <cell r="D7" t="str">
            <v>Unknown/I don't know</v>
          </cell>
          <cell r="E7" t="str">
            <v>I'd prefer not to answer</v>
          </cell>
        </row>
        <row r="8">
          <cell r="A8" t="str">
            <v>20APR2020</v>
          </cell>
          <cell r="B8">
            <v>65</v>
          </cell>
          <cell r="C8">
            <v>2729</v>
          </cell>
          <cell r="D8">
            <v>1099</v>
          </cell>
          <cell r="E8">
            <v>0</v>
          </cell>
          <cell r="F8">
            <v>3893</v>
          </cell>
        </row>
        <row r="9">
          <cell r="A9" t="str">
            <v>27APR2020</v>
          </cell>
          <cell r="B9">
            <v>76</v>
          </cell>
          <cell r="C9">
            <v>3423</v>
          </cell>
          <cell r="D9">
            <v>1201</v>
          </cell>
          <cell r="E9">
            <v>7</v>
          </cell>
          <cell r="F9">
            <v>4707</v>
          </cell>
        </row>
        <row r="10">
          <cell r="A10" t="str">
            <v>04MAY2020</v>
          </cell>
          <cell r="B10">
            <v>81</v>
          </cell>
          <cell r="C10">
            <v>2985</v>
          </cell>
          <cell r="D10">
            <v>1021</v>
          </cell>
          <cell r="E10">
            <v>0</v>
          </cell>
          <cell r="F10">
            <v>4087</v>
          </cell>
        </row>
        <row r="11">
          <cell r="A11" t="str">
            <v>11MAY2020</v>
          </cell>
          <cell r="B11">
            <v>19</v>
          </cell>
          <cell r="C11">
            <v>2448</v>
          </cell>
          <cell r="D11">
            <v>883</v>
          </cell>
          <cell r="E11">
            <v>2</v>
          </cell>
          <cell r="F11">
            <v>3352</v>
          </cell>
        </row>
        <row r="12">
          <cell r="A12" t="str">
            <v>18MAY2020</v>
          </cell>
          <cell r="B12">
            <v>36</v>
          </cell>
          <cell r="C12">
            <v>2088</v>
          </cell>
          <cell r="D12">
            <v>823</v>
          </cell>
          <cell r="E12">
            <v>0</v>
          </cell>
          <cell r="F12">
            <v>2947</v>
          </cell>
        </row>
        <row r="13">
          <cell r="A13" t="str">
            <v>25MAY2020</v>
          </cell>
          <cell r="B13">
            <v>24</v>
          </cell>
          <cell r="C13">
            <v>1797</v>
          </cell>
          <cell r="D13">
            <v>862</v>
          </cell>
          <cell r="E13">
            <v>4</v>
          </cell>
          <cell r="F13">
            <v>2687</v>
          </cell>
        </row>
        <row r="14">
          <cell r="A14" t="str">
            <v>01JUN2020</v>
          </cell>
          <cell r="B14">
            <v>31</v>
          </cell>
          <cell r="C14">
            <v>1609</v>
          </cell>
          <cell r="D14">
            <v>738</v>
          </cell>
          <cell r="E14">
            <v>0</v>
          </cell>
          <cell r="F14">
            <v>2378</v>
          </cell>
        </row>
        <row r="15">
          <cell r="A15" t="str">
            <v>08JUN2020</v>
          </cell>
          <cell r="B15">
            <v>42</v>
          </cell>
          <cell r="C15">
            <v>1503</v>
          </cell>
          <cell r="D15">
            <v>777</v>
          </cell>
          <cell r="E15">
            <v>0</v>
          </cell>
          <cell r="F15">
            <v>2322</v>
          </cell>
        </row>
        <row r="16">
          <cell r="A16" t="str">
            <v>15JUN2020</v>
          </cell>
          <cell r="B16">
            <v>68</v>
          </cell>
          <cell r="C16">
            <v>1429</v>
          </cell>
          <cell r="D16">
            <v>673</v>
          </cell>
          <cell r="E16">
            <v>1</v>
          </cell>
          <cell r="F16">
            <v>2171</v>
          </cell>
        </row>
        <row r="17">
          <cell r="A17" t="str">
            <v>22JUN2020</v>
          </cell>
          <cell r="B17">
            <v>96</v>
          </cell>
          <cell r="C17">
            <v>1349</v>
          </cell>
          <cell r="D17">
            <v>692</v>
          </cell>
          <cell r="E17">
            <v>0</v>
          </cell>
          <cell r="F17">
            <v>2137</v>
          </cell>
        </row>
        <row r="18">
          <cell r="A18" t="str">
            <v>29JUN2020</v>
          </cell>
          <cell r="B18">
            <v>37</v>
          </cell>
          <cell r="C18">
            <v>460</v>
          </cell>
          <cell r="D18">
            <v>230</v>
          </cell>
          <cell r="E18">
            <v>0</v>
          </cell>
          <cell r="F18">
            <v>727</v>
          </cell>
        </row>
        <row r="19">
          <cell r="A19" t="str">
            <v>Total</v>
          </cell>
          <cell r="B19">
            <v>575</v>
          </cell>
          <cell r="C19">
            <v>21820</v>
          </cell>
          <cell r="D19">
            <v>8999</v>
          </cell>
          <cell r="E19">
            <v>14</v>
          </cell>
          <cell r="F19">
            <v>31408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8">
          <cell r="B8">
            <v>0</v>
          </cell>
        </row>
        <row r="9">
          <cell r="B9">
            <v>1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2</v>
          </cell>
        </row>
        <row r="18">
          <cell r="B18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 distancing"/>
      <sheetName val="avoid soc gathering"/>
      <sheetName val="voluntary telework"/>
      <sheetName val="mandatory telework"/>
      <sheetName val="any telework"/>
      <sheetName val="not working"/>
      <sheetName val="kids not in school"/>
      <sheetName val="avoid shopping"/>
      <sheetName val="worn mask"/>
      <sheetName val="worn gloves"/>
      <sheetName val="med appt cancelled"/>
      <sheetName val="challenge accessing"/>
      <sheetName val="challenge accessing 2"/>
      <sheetName val="challenge accessing 3"/>
      <sheetName val="challenge accessing 4"/>
      <sheetName val="challenge accessing 5"/>
      <sheetName val="challenge accessing 6"/>
      <sheetName val="challenge accessing 7"/>
      <sheetName val="challenge accessing 8"/>
      <sheetName val="n of households weekly"/>
      <sheetName val="n of households weekly 2"/>
      <sheetName val="n of households weekly 3"/>
      <sheetName val="n of households"/>
      <sheetName val="zip of households weekly"/>
      <sheetName val="zip of households"/>
      <sheetName val="household demographics"/>
      <sheetName val="household demographics 2"/>
      <sheetName val="household demographics 3"/>
      <sheetName val="household demographics 4"/>
      <sheetName val="household demographics 5"/>
      <sheetName val="household demographics 6"/>
      <sheetName val="household demographics 7"/>
    </sheetNames>
    <sheetDataSet>
      <sheetData sheetId="0">
        <row r="7">
          <cell r="B7" t="str">
            <v>Yes</v>
          </cell>
          <cell r="C7" t="str">
            <v>No</v>
          </cell>
          <cell r="D7" t="str">
            <v>I'd prefer not to answer</v>
          </cell>
        </row>
        <row r="8">
          <cell r="A8" t="str">
            <v>20APR2020</v>
          </cell>
          <cell r="B8">
            <v>1554</v>
          </cell>
          <cell r="C8">
            <v>8</v>
          </cell>
          <cell r="D8">
            <v>3</v>
          </cell>
          <cell r="E8">
            <v>1565</v>
          </cell>
        </row>
        <row r="9">
          <cell r="A9" t="str">
            <v>27APR2020</v>
          </cell>
          <cell r="B9">
            <v>1862</v>
          </cell>
          <cell r="C9">
            <v>12</v>
          </cell>
          <cell r="D9">
            <v>3</v>
          </cell>
          <cell r="E9">
            <v>1877</v>
          </cell>
        </row>
        <row r="10">
          <cell r="A10" t="str">
            <v>04MAY2020</v>
          </cell>
          <cell r="B10">
            <v>1631</v>
          </cell>
          <cell r="C10">
            <v>18</v>
          </cell>
          <cell r="D10">
            <v>0</v>
          </cell>
          <cell r="E10">
            <v>1649</v>
          </cell>
        </row>
        <row r="11">
          <cell r="A11" t="str">
            <v>11MAY2020</v>
          </cell>
          <cell r="B11">
            <v>1379</v>
          </cell>
          <cell r="C11">
            <v>10</v>
          </cell>
          <cell r="D11">
            <v>1</v>
          </cell>
          <cell r="E11">
            <v>1390</v>
          </cell>
        </row>
        <row r="12">
          <cell r="A12" t="str">
            <v>18MAY2020</v>
          </cell>
          <cell r="B12">
            <v>1209</v>
          </cell>
          <cell r="C12">
            <v>11</v>
          </cell>
          <cell r="D12">
            <v>0</v>
          </cell>
          <cell r="E12">
            <v>1220</v>
          </cell>
        </row>
        <row r="13">
          <cell r="A13" t="str">
            <v>25MAY2020</v>
          </cell>
          <cell r="B13">
            <v>1106</v>
          </cell>
          <cell r="C13">
            <v>18</v>
          </cell>
          <cell r="D13">
            <v>0</v>
          </cell>
          <cell r="E13">
            <v>1124</v>
          </cell>
        </row>
        <row r="14">
          <cell r="A14" t="str">
            <v>01JUN2020</v>
          </cell>
          <cell r="B14">
            <v>995</v>
          </cell>
          <cell r="C14">
            <v>15</v>
          </cell>
          <cell r="D14">
            <v>3</v>
          </cell>
          <cell r="E14">
            <v>1013</v>
          </cell>
        </row>
        <row r="15">
          <cell r="A15" t="str">
            <v>08JUN2020</v>
          </cell>
          <cell r="B15">
            <v>957</v>
          </cell>
          <cell r="C15">
            <v>15</v>
          </cell>
          <cell r="D15">
            <v>0</v>
          </cell>
          <cell r="E15">
            <v>972</v>
          </cell>
        </row>
        <row r="16">
          <cell r="A16" t="str">
            <v>15JUN2020</v>
          </cell>
          <cell r="B16">
            <v>901</v>
          </cell>
          <cell r="C16">
            <v>12</v>
          </cell>
          <cell r="D16">
            <v>0</v>
          </cell>
          <cell r="E16">
            <v>913</v>
          </cell>
        </row>
        <row r="17">
          <cell r="A17" t="str">
            <v>22JUN2020</v>
          </cell>
          <cell r="B17">
            <v>887</v>
          </cell>
          <cell r="C17">
            <v>8</v>
          </cell>
          <cell r="D17">
            <v>0</v>
          </cell>
          <cell r="E17">
            <v>895</v>
          </cell>
        </row>
        <row r="18">
          <cell r="A18" t="str">
            <v>29JUN2020</v>
          </cell>
          <cell r="B18">
            <v>301</v>
          </cell>
          <cell r="C18">
            <v>2</v>
          </cell>
          <cell r="D18">
            <v>0</v>
          </cell>
          <cell r="E18">
            <v>303</v>
          </cell>
        </row>
        <row r="19">
          <cell r="A19" t="str">
            <v>Total</v>
          </cell>
          <cell r="B19">
            <v>12782</v>
          </cell>
          <cell r="C19">
            <v>129</v>
          </cell>
          <cell r="D19">
            <v>10</v>
          </cell>
        </row>
      </sheetData>
      <sheetData sheetId="1">
        <row r="8">
          <cell r="B8">
            <v>90</v>
          </cell>
          <cell r="C8">
            <v>1488</v>
          </cell>
          <cell r="D8">
            <v>1578</v>
          </cell>
        </row>
        <row r="9">
          <cell r="B9">
            <v>128</v>
          </cell>
          <cell r="C9">
            <v>1763</v>
          </cell>
          <cell r="D9">
            <v>1891</v>
          </cell>
        </row>
        <row r="10">
          <cell r="B10">
            <v>138</v>
          </cell>
          <cell r="C10">
            <v>1526</v>
          </cell>
          <cell r="D10">
            <v>1664</v>
          </cell>
        </row>
        <row r="11">
          <cell r="B11">
            <v>129</v>
          </cell>
          <cell r="C11">
            <v>1271</v>
          </cell>
          <cell r="D11">
            <v>1400</v>
          </cell>
        </row>
        <row r="12">
          <cell r="B12">
            <v>136</v>
          </cell>
          <cell r="C12">
            <v>1096</v>
          </cell>
          <cell r="D12">
            <v>1232</v>
          </cell>
        </row>
        <row r="13">
          <cell r="B13">
            <v>156</v>
          </cell>
          <cell r="C13">
            <v>983</v>
          </cell>
          <cell r="D13">
            <v>1139</v>
          </cell>
        </row>
        <row r="14">
          <cell r="B14">
            <v>155</v>
          </cell>
          <cell r="C14">
            <v>861</v>
          </cell>
          <cell r="D14">
            <v>1016</v>
          </cell>
        </row>
        <row r="15">
          <cell r="B15">
            <v>154</v>
          </cell>
          <cell r="C15">
            <v>823</v>
          </cell>
          <cell r="D15">
            <v>977</v>
          </cell>
        </row>
        <row r="16">
          <cell r="B16">
            <v>135</v>
          </cell>
          <cell r="C16">
            <v>782</v>
          </cell>
          <cell r="D16">
            <v>917</v>
          </cell>
        </row>
        <row r="17">
          <cell r="B17">
            <v>128</v>
          </cell>
          <cell r="C17">
            <v>772</v>
          </cell>
          <cell r="D17">
            <v>900</v>
          </cell>
        </row>
        <row r="18">
          <cell r="B18">
            <v>38</v>
          </cell>
          <cell r="C18">
            <v>268</v>
          </cell>
          <cell r="D18">
            <v>306</v>
          </cell>
        </row>
        <row r="19">
          <cell r="B19">
            <v>1387</v>
          </cell>
          <cell r="C19">
            <v>11633</v>
          </cell>
        </row>
      </sheetData>
      <sheetData sheetId="2">
        <row r="8">
          <cell r="B8">
            <v>1189</v>
          </cell>
          <cell r="C8">
            <v>389</v>
          </cell>
          <cell r="D8">
            <v>1578</v>
          </cell>
        </row>
        <row r="9">
          <cell r="B9">
            <v>1481</v>
          </cell>
          <cell r="C9">
            <v>410</v>
          </cell>
          <cell r="D9">
            <v>1891</v>
          </cell>
        </row>
        <row r="10">
          <cell r="B10">
            <v>1296</v>
          </cell>
          <cell r="C10">
            <v>368</v>
          </cell>
          <cell r="D10">
            <v>1664</v>
          </cell>
        </row>
        <row r="11">
          <cell r="B11">
            <v>1076</v>
          </cell>
          <cell r="C11">
            <v>324</v>
          </cell>
          <cell r="D11">
            <v>1400</v>
          </cell>
        </row>
        <row r="12">
          <cell r="B12">
            <v>972</v>
          </cell>
          <cell r="C12">
            <v>260</v>
          </cell>
          <cell r="D12">
            <v>1232</v>
          </cell>
        </row>
        <row r="13">
          <cell r="B13">
            <v>906</v>
          </cell>
          <cell r="C13">
            <v>233</v>
          </cell>
          <cell r="D13">
            <v>1139</v>
          </cell>
        </row>
        <row r="14">
          <cell r="B14">
            <v>790</v>
          </cell>
          <cell r="C14">
            <v>226</v>
          </cell>
          <cell r="D14">
            <v>1016</v>
          </cell>
        </row>
        <row r="15">
          <cell r="B15">
            <v>747</v>
          </cell>
          <cell r="C15">
            <v>230</v>
          </cell>
          <cell r="D15">
            <v>977</v>
          </cell>
        </row>
        <row r="16">
          <cell r="B16">
            <v>707</v>
          </cell>
          <cell r="C16">
            <v>210</v>
          </cell>
          <cell r="D16">
            <v>917</v>
          </cell>
        </row>
        <row r="17">
          <cell r="B17">
            <v>692</v>
          </cell>
          <cell r="C17">
            <v>208</v>
          </cell>
          <cell r="D17">
            <v>900</v>
          </cell>
        </row>
        <row r="18">
          <cell r="B18">
            <v>242</v>
          </cell>
          <cell r="C18">
            <v>64</v>
          </cell>
          <cell r="D18">
            <v>306</v>
          </cell>
        </row>
        <row r="19">
          <cell r="B19">
            <v>10098</v>
          </cell>
          <cell r="C19">
            <v>2922</v>
          </cell>
        </row>
      </sheetData>
      <sheetData sheetId="3">
        <row r="8">
          <cell r="B8">
            <v>1039</v>
          </cell>
          <cell r="C8">
            <v>539</v>
          </cell>
          <cell r="D8">
            <v>1578</v>
          </cell>
        </row>
        <row r="9">
          <cell r="B9">
            <v>1296</v>
          </cell>
          <cell r="C9">
            <v>595</v>
          </cell>
          <cell r="D9">
            <v>1891</v>
          </cell>
        </row>
        <row r="10">
          <cell r="B10">
            <v>1152</v>
          </cell>
          <cell r="C10">
            <v>512</v>
          </cell>
          <cell r="D10">
            <v>1664</v>
          </cell>
        </row>
        <row r="11">
          <cell r="B11">
            <v>983</v>
          </cell>
          <cell r="C11">
            <v>417</v>
          </cell>
          <cell r="D11">
            <v>1400</v>
          </cell>
        </row>
        <row r="12">
          <cell r="B12">
            <v>844</v>
          </cell>
          <cell r="C12">
            <v>388</v>
          </cell>
          <cell r="D12">
            <v>1232</v>
          </cell>
        </row>
        <row r="13">
          <cell r="B13">
            <v>807</v>
          </cell>
          <cell r="C13">
            <v>332</v>
          </cell>
          <cell r="D13">
            <v>1139</v>
          </cell>
        </row>
        <row r="14">
          <cell r="B14">
            <v>727</v>
          </cell>
          <cell r="C14">
            <v>289</v>
          </cell>
          <cell r="D14">
            <v>1016</v>
          </cell>
        </row>
        <row r="15">
          <cell r="B15">
            <v>695</v>
          </cell>
          <cell r="C15">
            <v>282</v>
          </cell>
          <cell r="D15">
            <v>977</v>
          </cell>
        </row>
        <row r="16">
          <cell r="B16">
            <v>665</v>
          </cell>
          <cell r="C16">
            <v>252</v>
          </cell>
          <cell r="D16">
            <v>917</v>
          </cell>
        </row>
        <row r="17">
          <cell r="B17">
            <v>666</v>
          </cell>
          <cell r="C17">
            <v>234</v>
          </cell>
          <cell r="D17">
            <v>900</v>
          </cell>
        </row>
        <row r="18">
          <cell r="B18">
            <v>220</v>
          </cell>
          <cell r="C18">
            <v>86</v>
          </cell>
          <cell r="D18">
            <v>306</v>
          </cell>
        </row>
        <row r="19">
          <cell r="B19">
            <v>9094</v>
          </cell>
          <cell r="C19">
            <v>3926</v>
          </cell>
        </row>
      </sheetData>
      <sheetData sheetId="4"/>
      <sheetData sheetId="5">
        <row r="8">
          <cell r="B8">
            <v>1260</v>
          </cell>
          <cell r="C8">
            <v>318</v>
          </cell>
          <cell r="D8">
            <v>1578</v>
          </cell>
        </row>
        <row r="9">
          <cell r="B9">
            <v>1470</v>
          </cell>
          <cell r="C9">
            <v>421</v>
          </cell>
          <cell r="D9">
            <v>1891</v>
          </cell>
        </row>
        <row r="10">
          <cell r="B10">
            <v>1229</v>
          </cell>
          <cell r="C10">
            <v>435</v>
          </cell>
          <cell r="D10">
            <v>1664</v>
          </cell>
        </row>
        <row r="11">
          <cell r="B11">
            <v>1016</v>
          </cell>
          <cell r="C11">
            <v>384</v>
          </cell>
          <cell r="D11">
            <v>1400</v>
          </cell>
        </row>
        <row r="12">
          <cell r="B12">
            <v>885</v>
          </cell>
          <cell r="C12">
            <v>347</v>
          </cell>
          <cell r="D12">
            <v>1232</v>
          </cell>
        </row>
        <row r="13">
          <cell r="B13">
            <v>797</v>
          </cell>
          <cell r="C13">
            <v>342</v>
          </cell>
          <cell r="D13">
            <v>1139</v>
          </cell>
        </row>
        <row r="14">
          <cell r="B14">
            <v>714</v>
          </cell>
          <cell r="C14">
            <v>302</v>
          </cell>
          <cell r="D14">
            <v>1016</v>
          </cell>
        </row>
        <row r="15">
          <cell r="B15">
            <v>694</v>
          </cell>
          <cell r="C15">
            <v>283</v>
          </cell>
          <cell r="D15">
            <v>977</v>
          </cell>
        </row>
        <row r="16">
          <cell r="B16">
            <v>640</v>
          </cell>
          <cell r="C16">
            <v>277</v>
          </cell>
          <cell r="D16">
            <v>917</v>
          </cell>
        </row>
        <row r="17">
          <cell r="B17">
            <v>619</v>
          </cell>
          <cell r="C17">
            <v>281</v>
          </cell>
          <cell r="D17">
            <v>900</v>
          </cell>
        </row>
        <row r="18">
          <cell r="B18">
            <v>212</v>
          </cell>
          <cell r="C18">
            <v>94</v>
          </cell>
          <cell r="D18">
            <v>306</v>
          </cell>
        </row>
        <row r="19">
          <cell r="B19">
            <v>9536</v>
          </cell>
          <cell r="C19">
            <v>3484</v>
          </cell>
        </row>
      </sheetData>
      <sheetData sheetId="6">
        <row r="8">
          <cell r="B8">
            <v>1204</v>
          </cell>
          <cell r="C8">
            <v>374</v>
          </cell>
          <cell r="D8">
            <v>1578</v>
          </cell>
        </row>
        <row r="9">
          <cell r="B9">
            <v>1459</v>
          </cell>
          <cell r="C9">
            <v>432</v>
          </cell>
          <cell r="D9">
            <v>1891</v>
          </cell>
        </row>
        <row r="10">
          <cell r="B10">
            <v>1284</v>
          </cell>
          <cell r="C10">
            <v>380</v>
          </cell>
          <cell r="D10">
            <v>1664</v>
          </cell>
        </row>
        <row r="11">
          <cell r="B11">
            <v>1098</v>
          </cell>
          <cell r="C11">
            <v>302</v>
          </cell>
          <cell r="D11">
            <v>1400</v>
          </cell>
        </row>
        <row r="12">
          <cell r="B12">
            <v>972</v>
          </cell>
          <cell r="C12">
            <v>260</v>
          </cell>
          <cell r="D12">
            <v>1232</v>
          </cell>
        </row>
        <row r="13">
          <cell r="B13">
            <v>937</v>
          </cell>
          <cell r="C13">
            <v>202</v>
          </cell>
          <cell r="D13">
            <v>1139</v>
          </cell>
        </row>
        <row r="14">
          <cell r="B14">
            <v>844</v>
          </cell>
          <cell r="C14">
            <v>172</v>
          </cell>
          <cell r="D14">
            <v>1016</v>
          </cell>
        </row>
        <row r="15">
          <cell r="B15">
            <v>812</v>
          </cell>
          <cell r="C15">
            <v>165</v>
          </cell>
          <cell r="D15">
            <v>977</v>
          </cell>
        </row>
        <row r="16">
          <cell r="B16">
            <v>767</v>
          </cell>
          <cell r="C16">
            <v>150</v>
          </cell>
          <cell r="D16">
            <v>917</v>
          </cell>
        </row>
        <row r="17">
          <cell r="B17">
            <v>741</v>
          </cell>
          <cell r="C17">
            <v>159</v>
          </cell>
          <cell r="D17">
            <v>900</v>
          </cell>
        </row>
        <row r="18">
          <cell r="B18">
            <v>253</v>
          </cell>
          <cell r="C18">
            <v>53</v>
          </cell>
          <cell r="D18">
            <v>306</v>
          </cell>
        </row>
        <row r="19">
          <cell r="B19">
            <v>10371</v>
          </cell>
          <cell r="C19">
            <v>2649</v>
          </cell>
        </row>
      </sheetData>
      <sheetData sheetId="7">
        <row r="8">
          <cell r="B8">
            <v>667</v>
          </cell>
          <cell r="C8">
            <v>911</v>
          </cell>
          <cell r="D8">
            <v>1578</v>
          </cell>
        </row>
        <row r="9">
          <cell r="B9">
            <v>830</v>
          </cell>
          <cell r="C9">
            <v>1061</v>
          </cell>
          <cell r="D9">
            <v>1891</v>
          </cell>
        </row>
        <row r="10">
          <cell r="B10">
            <v>689</v>
          </cell>
          <cell r="C10">
            <v>975</v>
          </cell>
          <cell r="D10">
            <v>1664</v>
          </cell>
        </row>
        <row r="11">
          <cell r="B11">
            <v>552</v>
          </cell>
          <cell r="C11">
            <v>848</v>
          </cell>
          <cell r="D11">
            <v>1400</v>
          </cell>
        </row>
        <row r="12">
          <cell r="B12">
            <v>530</v>
          </cell>
          <cell r="C12">
            <v>702</v>
          </cell>
          <cell r="D12">
            <v>1232</v>
          </cell>
        </row>
        <row r="13">
          <cell r="B13">
            <v>521</v>
          </cell>
          <cell r="C13">
            <v>618</v>
          </cell>
          <cell r="D13">
            <v>1139</v>
          </cell>
        </row>
        <row r="14">
          <cell r="B14">
            <v>447</v>
          </cell>
          <cell r="C14">
            <v>569</v>
          </cell>
          <cell r="D14">
            <v>1016</v>
          </cell>
        </row>
        <row r="15">
          <cell r="B15">
            <v>438</v>
          </cell>
          <cell r="C15">
            <v>539</v>
          </cell>
          <cell r="D15">
            <v>977</v>
          </cell>
        </row>
        <row r="16">
          <cell r="B16">
            <v>368</v>
          </cell>
          <cell r="C16">
            <v>549</v>
          </cell>
          <cell r="D16">
            <v>917</v>
          </cell>
        </row>
        <row r="17">
          <cell r="B17">
            <v>358</v>
          </cell>
          <cell r="C17">
            <v>542</v>
          </cell>
          <cell r="D17">
            <v>900</v>
          </cell>
        </row>
        <row r="18">
          <cell r="B18">
            <v>120</v>
          </cell>
          <cell r="C18">
            <v>186</v>
          </cell>
          <cell r="D18">
            <v>306</v>
          </cell>
        </row>
        <row r="19">
          <cell r="B19">
            <v>5520</v>
          </cell>
          <cell r="C19">
            <v>7500</v>
          </cell>
        </row>
      </sheetData>
      <sheetData sheetId="8">
        <row r="8">
          <cell r="B8">
            <v>231</v>
          </cell>
          <cell r="C8">
            <v>1347</v>
          </cell>
          <cell r="D8">
            <v>1578</v>
          </cell>
        </row>
        <row r="9">
          <cell r="B9">
            <v>225</v>
          </cell>
          <cell r="C9">
            <v>1666</v>
          </cell>
          <cell r="D9">
            <v>1891</v>
          </cell>
        </row>
        <row r="10">
          <cell r="B10">
            <v>174</v>
          </cell>
          <cell r="C10">
            <v>1490</v>
          </cell>
          <cell r="D10">
            <v>1664</v>
          </cell>
        </row>
        <row r="11">
          <cell r="B11">
            <v>99</v>
          </cell>
          <cell r="C11">
            <v>1301</v>
          </cell>
          <cell r="D11">
            <v>1400</v>
          </cell>
        </row>
        <row r="12">
          <cell r="B12">
            <v>80</v>
          </cell>
          <cell r="C12">
            <v>1152</v>
          </cell>
          <cell r="D12">
            <v>1232</v>
          </cell>
        </row>
        <row r="13">
          <cell r="B13">
            <v>88</v>
          </cell>
          <cell r="C13">
            <v>1051</v>
          </cell>
          <cell r="D13">
            <v>1139</v>
          </cell>
        </row>
        <row r="14">
          <cell r="B14">
            <v>67</v>
          </cell>
          <cell r="C14">
            <v>949</v>
          </cell>
          <cell r="D14">
            <v>1016</v>
          </cell>
        </row>
        <row r="15">
          <cell r="B15">
            <v>51</v>
          </cell>
          <cell r="C15">
            <v>926</v>
          </cell>
          <cell r="D15">
            <v>977</v>
          </cell>
        </row>
        <row r="16">
          <cell r="B16">
            <v>33</v>
          </cell>
          <cell r="C16">
            <v>884</v>
          </cell>
          <cell r="D16">
            <v>917</v>
          </cell>
        </row>
        <row r="17">
          <cell r="B17">
            <v>24</v>
          </cell>
          <cell r="C17">
            <v>876</v>
          </cell>
          <cell r="D17">
            <v>900</v>
          </cell>
        </row>
        <row r="18">
          <cell r="B18">
            <v>6</v>
          </cell>
          <cell r="C18">
            <v>300</v>
          </cell>
          <cell r="D18">
            <v>306</v>
          </cell>
        </row>
        <row r="19">
          <cell r="B19">
            <v>1078</v>
          </cell>
          <cell r="C19">
            <v>11942</v>
          </cell>
        </row>
      </sheetData>
      <sheetData sheetId="9">
        <row r="8">
          <cell r="B8">
            <v>1052</v>
          </cell>
          <cell r="C8">
            <v>526</v>
          </cell>
          <cell r="D8">
            <v>1578</v>
          </cell>
        </row>
        <row r="9">
          <cell r="B9">
            <v>1341</v>
          </cell>
          <cell r="C9">
            <v>550</v>
          </cell>
          <cell r="D9">
            <v>1891</v>
          </cell>
        </row>
        <row r="10">
          <cell r="B10">
            <v>1209</v>
          </cell>
          <cell r="C10">
            <v>455</v>
          </cell>
          <cell r="D10">
            <v>1664</v>
          </cell>
        </row>
        <row r="11">
          <cell r="B11">
            <v>1041</v>
          </cell>
          <cell r="C11">
            <v>359</v>
          </cell>
          <cell r="D11">
            <v>1400</v>
          </cell>
        </row>
        <row r="12">
          <cell r="B12">
            <v>958</v>
          </cell>
          <cell r="C12">
            <v>274</v>
          </cell>
          <cell r="D12">
            <v>1232</v>
          </cell>
        </row>
        <row r="13">
          <cell r="B13">
            <v>913</v>
          </cell>
          <cell r="C13">
            <v>226</v>
          </cell>
          <cell r="D13">
            <v>1139</v>
          </cell>
        </row>
        <row r="14">
          <cell r="B14">
            <v>836</v>
          </cell>
          <cell r="C14">
            <v>180</v>
          </cell>
          <cell r="D14">
            <v>1016</v>
          </cell>
        </row>
        <row r="15">
          <cell r="B15">
            <v>800</v>
          </cell>
          <cell r="C15">
            <v>177</v>
          </cell>
          <cell r="D15">
            <v>977</v>
          </cell>
        </row>
        <row r="16">
          <cell r="B16">
            <v>757</v>
          </cell>
          <cell r="C16">
            <v>160</v>
          </cell>
          <cell r="D16">
            <v>917</v>
          </cell>
        </row>
        <row r="17">
          <cell r="B17">
            <v>758</v>
          </cell>
          <cell r="C17">
            <v>142</v>
          </cell>
          <cell r="D17">
            <v>900</v>
          </cell>
        </row>
        <row r="18">
          <cell r="B18">
            <v>252</v>
          </cell>
          <cell r="C18">
            <v>54</v>
          </cell>
          <cell r="D18">
            <v>306</v>
          </cell>
        </row>
        <row r="19">
          <cell r="B19">
            <v>9917</v>
          </cell>
          <cell r="C19">
            <v>3103</v>
          </cell>
        </row>
      </sheetData>
      <sheetData sheetId="10">
        <row r="7">
          <cell r="B7" t="str">
            <v>Yes</v>
          </cell>
          <cell r="C7" t="str">
            <v>No</v>
          </cell>
          <cell r="D7" t="str">
            <v>Not sure</v>
          </cell>
          <cell r="E7" t="str">
            <v>Not applicable</v>
          </cell>
          <cell r="F7" t="str">
            <v>No, but my appointments were changed to telemedicine</v>
          </cell>
        </row>
        <row r="8">
          <cell r="A8" t="str">
            <v>20APR2020</v>
          </cell>
          <cell r="B8">
            <v>265</v>
          </cell>
          <cell r="C8">
            <v>943</v>
          </cell>
          <cell r="D8">
            <v>4</v>
          </cell>
          <cell r="E8">
            <v>174</v>
          </cell>
          <cell r="F8">
            <v>179</v>
          </cell>
        </row>
        <row r="9">
          <cell r="A9" t="str">
            <v>27APR2020</v>
          </cell>
          <cell r="B9">
            <v>215</v>
          </cell>
          <cell r="C9">
            <v>1216</v>
          </cell>
          <cell r="D9">
            <v>2</v>
          </cell>
          <cell r="E9">
            <v>243</v>
          </cell>
          <cell r="F9">
            <v>199</v>
          </cell>
        </row>
        <row r="10">
          <cell r="A10" t="str">
            <v>04MAY2020</v>
          </cell>
          <cell r="B10">
            <v>129</v>
          </cell>
          <cell r="C10">
            <v>1153</v>
          </cell>
          <cell r="D10">
            <v>6</v>
          </cell>
          <cell r="E10">
            <v>210</v>
          </cell>
          <cell r="F10">
            <v>148</v>
          </cell>
        </row>
        <row r="11">
          <cell r="A11" t="str">
            <v>11MAY2020</v>
          </cell>
          <cell r="B11">
            <v>93</v>
          </cell>
          <cell r="C11">
            <v>990</v>
          </cell>
          <cell r="D11">
            <v>1</v>
          </cell>
          <cell r="E11">
            <v>205</v>
          </cell>
          <cell r="F11">
            <v>98</v>
          </cell>
        </row>
        <row r="12">
          <cell r="A12" t="str">
            <v>18MAY2020</v>
          </cell>
          <cell r="B12">
            <v>64</v>
          </cell>
          <cell r="C12">
            <v>909</v>
          </cell>
          <cell r="D12">
            <v>2</v>
          </cell>
          <cell r="E12">
            <v>176</v>
          </cell>
          <cell r="F12">
            <v>70</v>
          </cell>
        </row>
        <row r="13">
          <cell r="A13" t="str">
            <v>25MAY2020</v>
          </cell>
          <cell r="B13">
            <v>36</v>
          </cell>
          <cell r="C13">
            <v>859</v>
          </cell>
          <cell r="D13">
            <v>1</v>
          </cell>
          <cell r="E13">
            <v>175</v>
          </cell>
          <cell r="F13">
            <v>53</v>
          </cell>
        </row>
        <row r="14">
          <cell r="A14" t="str">
            <v>01JUN2020</v>
          </cell>
          <cell r="B14">
            <v>39</v>
          </cell>
          <cell r="C14">
            <v>785</v>
          </cell>
          <cell r="D14">
            <v>0</v>
          </cell>
          <cell r="E14">
            <v>150</v>
          </cell>
          <cell r="F14">
            <v>38</v>
          </cell>
        </row>
        <row r="15">
          <cell r="A15" t="str">
            <v>08JUN2020</v>
          </cell>
          <cell r="B15">
            <v>38</v>
          </cell>
          <cell r="C15">
            <v>745</v>
          </cell>
          <cell r="D15">
            <v>2</v>
          </cell>
          <cell r="E15">
            <v>138</v>
          </cell>
          <cell r="F15">
            <v>49</v>
          </cell>
        </row>
        <row r="16">
          <cell r="A16" t="str">
            <v>15JUN2020</v>
          </cell>
          <cell r="B16">
            <v>50</v>
          </cell>
          <cell r="C16">
            <v>667</v>
          </cell>
          <cell r="D16">
            <v>0</v>
          </cell>
          <cell r="E16">
            <v>148</v>
          </cell>
          <cell r="F16">
            <v>48</v>
          </cell>
        </row>
        <row r="17">
          <cell r="A17" t="str">
            <v>22JUN2020</v>
          </cell>
          <cell r="B17">
            <v>44</v>
          </cell>
          <cell r="C17">
            <v>661</v>
          </cell>
          <cell r="D17">
            <v>0</v>
          </cell>
          <cell r="E17">
            <v>148</v>
          </cell>
          <cell r="F17">
            <v>40</v>
          </cell>
        </row>
        <row r="18">
          <cell r="A18" t="str">
            <v>29JUN2020</v>
          </cell>
          <cell r="B18">
            <v>10</v>
          </cell>
          <cell r="C18">
            <v>231</v>
          </cell>
          <cell r="D18">
            <v>0</v>
          </cell>
          <cell r="E18">
            <v>46</v>
          </cell>
          <cell r="F18">
            <v>15</v>
          </cell>
        </row>
        <row r="19">
          <cell r="A19" t="str">
            <v>Total</v>
          </cell>
          <cell r="B19">
            <v>983</v>
          </cell>
          <cell r="C19">
            <v>9159</v>
          </cell>
          <cell r="D19">
            <v>18</v>
          </cell>
          <cell r="E19">
            <v>1813</v>
          </cell>
          <cell r="F19">
            <v>937</v>
          </cell>
        </row>
      </sheetData>
      <sheetData sheetId="11">
        <row r="8">
          <cell r="B8">
            <v>1453</v>
          </cell>
          <cell r="C8">
            <v>125</v>
          </cell>
        </row>
        <row r="9">
          <cell r="B9">
            <v>1763</v>
          </cell>
          <cell r="C9">
            <v>128</v>
          </cell>
        </row>
        <row r="10">
          <cell r="B10">
            <v>1560</v>
          </cell>
          <cell r="C10">
            <v>104</v>
          </cell>
        </row>
        <row r="11">
          <cell r="B11">
            <v>1325</v>
          </cell>
          <cell r="C11">
            <v>75</v>
          </cell>
        </row>
        <row r="12">
          <cell r="B12">
            <v>1181</v>
          </cell>
          <cell r="C12">
            <v>51</v>
          </cell>
        </row>
        <row r="13">
          <cell r="B13">
            <v>1113</v>
          </cell>
          <cell r="C13">
            <v>26</v>
          </cell>
        </row>
        <row r="14">
          <cell r="B14">
            <v>990</v>
          </cell>
          <cell r="C14">
            <v>26</v>
          </cell>
        </row>
        <row r="15">
          <cell r="B15">
            <v>965</v>
          </cell>
          <cell r="C15">
            <v>12</v>
          </cell>
        </row>
        <row r="16">
          <cell r="B16">
            <v>905</v>
          </cell>
          <cell r="C16">
            <v>12</v>
          </cell>
        </row>
        <row r="17">
          <cell r="B17">
            <v>883</v>
          </cell>
          <cell r="C17">
            <v>17</v>
          </cell>
        </row>
        <row r="18">
          <cell r="B18">
            <v>303</v>
          </cell>
          <cell r="C18">
            <v>3</v>
          </cell>
        </row>
        <row r="19">
          <cell r="B19">
            <v>12441</v>
          </cell>
          <cell r="C19">
            <v>579</v>
          </cell>
        </row>
      </sheetData>
      <sheetData sheetId="12">
        <row r="8">
          <cell r="B8">
            <v>1080</v>
          </cell>
          <cell r="C8">
            <v>498</v>
          </cell>
        </row>
        <row r="9">
          <cell r="B9">
            <v>1361</v>
          </cell>
          <cell r="C9">
            <v>530</v>
          </cell>
        </row>
        <row r="10">
          <cell r="B10">
            <v>1210</v>
          </cell>
          <cell r="C10">
            <v>454</v>
          </cell>
        </row>
        <row r="11">
          <cell r="B11">
            <v>1078</v>
          </cell>
          <cell r="C11">
            <v>322</v>
          </cell>
        </row>
        <row r="12">
          <cell r="B12">
            <v>1018</v>
          </cell>
          <cell r="C12">
            <v>214</v>
          </cell>
        </row>
        <row r="13">
          <cell r="B13">
            <v>989</v>
          </cell>
          <cell r="C13">
            <v>150</v>
          </cell>
        </row>
        <row r="14">
          <cell r="B14">
            <v>894</v>
          </cell>
          <cell r="C14">
            <v>122</v>
          </cell>
        </row>
        <row r="15">
          <cell r="B15">
            <v>874</v>
          </cell>
          <cell r="C15">
            <v>103</v>
          </cell>
        </row>
        <row r="16">
          <cell r="B16">
            <v>828</v>
          </cell>
          <cell r="C16">
            <v>89</v>
          </cell>
        </row>
        <row r="17">
          <cell r="B17">
            <v>810</v>
          </cell>
          <cell r="C17">
            <v>90</v>
          </cell>
        </row>
        <row r="18">
          <cell r="B18">
            <v>278</v>
          </cell>
          <cell r="C18">
            <v>28</v>
          </cell>
        </row>
        <row r="19">
          <cell r="B19">
            <v>10420</v>
          </cell>
          <cell r="C19">
            <v>2600</v>
          </cell>
        </row>
      </sheetData>
      <sheetData sheetId="13">
        <row r="8">
          <cell r="B8">
            <v>1514</v>
          </cell>
          <cell r="C8">
            <v>64</v>
          </cell>
        </row>
        <row r="9">
          <cell r="B9">
            <v>1826</v>
          </cell>
          <cell r="C9">
            <v>65</v>
          </cell>
        </row>
        <row r="10">
          <cell r="B10">
            <v>1592</v>
          </cell>
          <cell r="C10">
            <v>72</v>
          </cell>
        </row>
        <row r="11">
          <cell r="B11">
            <v>1359</v>
          </cell>
          <cell r="C11">
            <v>41</v>
          </cell>
        </row>
        <row r="12">
          <cell r="B12">
            <v>1214</v>
          </cell>
          <cell r="C12">
            <v>18</v>
          </cell>
        </row>
        <row r="13">
          <cell r="B13">
            <v>1126</v>
          </cell>
          <cell r="C13">
            <v>13</v>
          </cell>
        </row>
        <row r="14">
          <cell r="B14">
            <v>1000</v>
          </cell>
          <cell r="C14">
            <v>16</v>
          </cell>
        </row>
        <row r="15">
          <cell r="B15">
            <v>963</v>
          </cell>
          <cell r="C15">
            <v>14</v>
          </cell>
        </row>
        <row r="16">
          <cell r="B16">
            <v>908</v>
          </cell>
          <cell r="C16">
            <v>9</v>
          </cell>
        </row>
        <row r="17">
          <cell r="B17">
            <v>890</v>
          </cell>
          <cell r="C17">
            <v>10</v>
          </cell>
        </row>
        <row r="18">
          <cell r="B18">
            <v>303</v>
          </cell>
          <cell r="C18">
            <v>3</v>
          </cell>
        </row>
        <row r="19">
          <cell r="B19">
            <v>12695</v>
          </cell>
          <cell r="C19">
            <v>325</v>
          </cell>
        </row>
      </sheetData>
      <sheetData sheetId="14">
        <row r="8">
          <cell r="B8">
            <v>1570</v>
          </cell>
          <cell r="C8">
            <v>8</v>
          </cell>
        </row>
        <row r="9">
          <cell r="B9">
            <v>1882</v>
          </cell>
          <cell r="C9">
            <v>9</v>
          </cell>
        </row>
        <row r="10">
          <cell r="B10">
            <v>1656</v>
          </cell>
          <cell r="C10">
            <v>8</v>
          </cell>
        </row>
        <row r="11">
          <cell r="B11">
            <v>1395</v>
          </cell>
          <cell r="C11">
            <v>5</v>
          </cell>
        </row>
        <row r="12">
          <cell r="B12">
            <v>1226</v>
          </cell>
          <cell r="C12">
            <v>6</v>
          </cell>
        </row>
        <row r="13">
          <cell r="B13">
            <v>1134</v>
          </cell>
          <cell r="C13">
            <v>5</v>
          </cell>
        </row>
        <row r="14">
          <cell r="B14">
            <v>1014</v>
          </cell>
          <cell r="C14">
            <v>2</v>
          </cell>
        </row>
        <row r="15">
          <cell r="B15">
            <v>976</v>
          </cell>
          <cell r="C15">
            <v>1</v>
          </cell>
        </row>
        <row r="16">
          <cell r="B16">
            <v>915</v>
          </cell>
          <cell r="C16">
            <v>2</v>
          </cell>
        </row>
        <row r="17">
          <cell r="B17">
            <v>897</v>
          </cell>
          <cell r="C17">
            <v>3</v>
          </cell>
        </row>
        <row r="18">
          <cell r="B18">
            <v>304</v>
          </cell>
          <cell r="C18">
            <v>2</v>
          </cell>
        </row>
        <row r="19">
          <cell r="B19">
            <v>12969</v>
          </cell>
          <cell r="C19">
            <v>51</v>
          </cell>
        </row>
      </sheetData>
      <sheetData sheetId="15">
        <row r="8">
          <cell r="B8">
            <v>1534</v>
          </cell>
          <cell r="C8">
            <v>44</v>
          </cell>
        </row>
        <row r="9">
          <cell r="B9">
            <v>1853</v>
          </cell>
          <cell r="C9">
            <v>38</v>
          </cell>
        </row>
        <row r="10">
          <cell r="B10">
            <v>1638</v>
          </cell>
          <cell r="C10">
            <v>26</v>
          </cell>
        </row>
        <row r="11">
          <cell r="B11">
            <v>1382</v>
          </cell>
          <cell r="C11">
            <v>18</v>
          </cell>
        </row>
        <row r="12">
          <cell r="B12">
            <v>1217</v>
          </cell>
          <cell r="C12">
            <v>15</v>
          </cell>
        </row>
        <row r="13">
          <cell r="B13">
            <v>1126</v>
          </cell>
          <cell r="C13">
            <v>13</v>
          </cell>
        </row>
        <row r="14">
          <cell r="B14">
            <v>1011</v>
          </cell>
          <cell r="C14">
            <v>5</v>
          </cell>
        </row>
        <row r="15">
          <cell r="B15">
            <v>969</v>
          </cell>
          <cell r="C15">
            <v>8</v>
          </cell>
        </row>
        <row r="16">
          <cell r="B16">
            <v>908</v>
          </cell>
          <cell r="C16">
            <v>9</v>
          </cell>
        </row>
        <row r="17">
          <cell r="B17">
            <v>891</v>
          </cell>
          <cell r="C17">
            <v>9</v>
          </cell>
        </row>
        <row r="18">
          <cell r="B18">
            <v>299</v>
          </cell>
          <cell r="C18">
            <v>7</v>
          </cell>
        </row>
        <row r="19">
          <cell r="B19">
            <v>12828</v>
          </cell>
          <cell r="C19">
            <v>192</v>
          </cell>
        </row>
      </sheetData>
      <sheetData sheetId="16">
        <row r="8">
          <cell r="B8">
            <v>1487</v>
          </cell>
          <cell r="C8">
            <v>91</v>
          </cell>
        </row>
        <row r="9">
          <cell r="B9">
            <v>1812</v>
          </cell>
          <cell r="C9">
            <v>79</v>
          </cell>
        </row>
        <row r="10">
          <cell r="B10">
            <v>1611</v>
          </cell>
          <cell r="C10">
            <v>53</v>
          </cell>
        </row>
        <row r="11">
          <cell r="B11">
            <v>1353</v>
          </cell>
          <cell r="C11">
            <v>47</v>
          </cell>
        </row>
        <row r="12">
          <cell r="B12">
            <v>1198</v>
          </cell>
          <cell r="C12">
            <v>34</v>
          </cell>
        </row>
        <row r="13">
          <cell r="B13">
            <v>1113</v>
          </cell>
          <cell r="C13">
            <v>26</v>
          </cell>
        </row>
        <row r="14">
          <cell r="B14">
            <v>992</v>
          </cell>
          <cell r="C14">
            <v>24</v>
          </cell>
        </row>
        <row r="15">
          <cell r="B15">
            <v>955</v>
          </cell>
          <cell r="C15">
            <v>22</v>
          </cell>
        </row>
        <row r="16">
          <cell r="B16">
            <v>902</v>
          </cell>
          <cell r="C16">
            <v>15</v>
          </cell>
        </row>
        <row r="17">
          <cell r="B17">
            <v>881</v>
          </cell>
          <cell r="C17">
            <v>19</v>
          </cell>
        </row>
        <row r="18">
          <cell r="B18">
            <v>294</v>
          </cell>
          <cell r="C18">
            <v>12</v>
          </cell>
        </row>
        <row r="19">
          <cell r="B19">
            <v>12598</v>
          </cell>
          <cell r="C19">
            <v>422</v>
          </cell>
        </row>
      </sheetData>
      <sheetData sheetId="17">
        <row r="8">
          <cell r="B8">
            <v>1536</v>
          </cell>
          <cell r="C8">
            <v>42</v>
          </cell>
        </row>
        <row r="9">
          <cell r="B9">
            <v>1844</v>
          </cell>
          <cell r="C9">
            <v>47</v>
          </cell>
        </row>
        <row r="10">
          <cell r="B10">
            <v>1634</v>
          </cell>
          <cell r="C10">
            <v>30</v>
          </cell>
        </row>
        <row r="11">
          <cell r="B11">
            <v>1380</v>
          </cell>
          <cell r="C11">
            <v>20</v>
          </cell>
        </row>
        <row r="12">
          <cell r="B12">
            <v>1217</v>
          </cell>
          <cell r="C12">
            <v>15</v>
          </cell>
        </row>
        <row r="13">
          <cell r="B13">
            <v>1132</v>
          </cell>
          <cell r="C13">
            <v>7</v>
          </cell>
        </row>
        <row r="14">
          <cell r="B14">
            <v>1011</v>
          </cell>
          <cell r="C14">
            <v>5</v>
          </cell>
        </row>
        <row r="15">
          <cell r="B15">
            <v>970</v>
          </cell>
          <cell r="C15">
            <v>7</v>
          </cell>
        </row>
        <row r="16">
          <cell r="B16">
            <v>908</v>
          </cell>
          <cell r="C16">
            <v>9</v>
          </cell>
        </row>
        <row r="17">
          <cell r="B17">
            <v>890</v>
          </cell>
          <cell r="C17">
            <v>10</v>
          </cell>
        </row>
        <row r="18">
          <cell r="B18">
            <v>301</v>
          </cell>
          <cell r="C18">
            <v>5</v>
          </cell>
        </row>
        <row r="19">
          <cell r="B19">
            <v>12823</v>
          </cell>
          <cell r="C19">
            <v>197</v>
          </cell>
        </row>
      </sheetData>
      <sheetData sheetId="18">
        <row r="8">
          <cell r="B8">
            <v>642</v>
          </cell>
          <cell r="C8">
            <v>936</v>
          </cell>
        </row>
        <row r="9">
          <cell r="B9">
            <v>715</v>
          </cell>
          <cell r="C9">
            <v>1176</v>
          </cell>
        </row>
        <row r="10">
          <cell r="B10">
            <v>601</v>
          </cell>
          <cell r="C10">
            <v>1063</v>
          </cell>
        </row>
        <row r="11">
          <cell r="B11">
            <v>462</v>
          </cell>
          <cell r="C11">
            <v>938</v>
          </cell>
        </row>
        <row r="12">
          <cell r="B12">
            <v>327</v>
          </cell>
          <cell r="C12">
            <v>905</v>
          </cell>
        </row>
        <row r="13">
          <cell r="B13">
            <v>248</v>
          </cell>
          <cell r="C13">
            <v>891</v>
          </cell>
        </row>
        <row r="14">
          <cell r="B14">
            <v>200</v>
          </cell>
          <cell r="C14">
            <v>816</v>
          </cell>
        </row>
        <row r="15">
          <cell r="B15">
            <v>183</v>
          </cell>
          <cell r="C15">
            <v>794</v>
          </cell>
        </row>
        <row r="16">
          <cell r="B16">
            <v>169</v>
          </cell>
          <cell r="C16">
            <v>748</v>
          </cell>
        </row>
        <row r="17">
          <cell r="B17">
            <v>159</v>
          </cell>
          <cell r="C17">
            <v>741</v>
          </cell>
        </row>
        <row r="18">
          <cell r="B18">
            <v>55</v>
          </cell>
          <cell r="C18">
            <v>251</v>
          </cell>
        </row>
        <row r="19">
          <cell r="B19">
            <v>3761</v>
          </cell>
          <cell r="C19">
            <v>9259</v>
          </cell>
        </row>
      </sheetData>
      <sheetData sheetId="19">
        <row r="4">
          <cell r="B4">
            <v>1578</v>
          </cell>
          <cell r="C4">
            <v>1578</v>
          </cell>
        </row>
        <row r="5">
          <cell r="B5">
            <v>1891</v>
          </cell>
          <cell r="C5">
            <v>3469</v>
          </cell>
        </row>
        <row r="6">
          <cell r="B6">
            <v>1664</v>
          </cell>
          <cell r="C6">
            <v>5133</v>
          </cell>
        </row>
        <row r="7">
          <cell r="B7">
            <v>1400</v>
          </cell>
          <cell r="C7">
            <v>6533</v>
          </cell>
        </row>
        <row r="8">
          <cell r="B8">
            <v>1232</v>
          </cell>
          <cell r="C8">
            <v>7765</v>
          </cell>
        </row>
        <row r="9">
          <cell r="B9">
            <v>1139</v>
          </cell>
          <cell r="C9">
            <v>8904</v>
          </cell>
        </row>
        <row r="10">
          <cell r="B10">
            <v>1016</v>
          </cell>
          <cell r="C10">
            <v>9920</v>
          </cell>
        </row>
        <row r="11">
          <cell r="B11">
            <v>977</v>
          </cell>
          <cell r="C11">
            <v>10897</v>
          </cell>
        </row>
        <row r="12">
          <cell r="B12">
            <v>917</v>
          </cell>
          <cell r="C12">
            <v>11814</v>
          </cell>
        </row>
        <row r="13">
          <cell r="B13">
            <v>900</v>
          </cell>
          <cell r="C13">
            <v>12714</v>
          </cell>
        </row>
        <row r="14">
          <cell r="B14">
            <v>306</v>
          </cell>
          <cell r="C14">
            <v>13020</v>
          </cell>
        </row>
      </sheetData>
      <sheetData sheetId="20"/>
      <sheetData sheetId="21"/>
      <sheetData sheetId="22">
        <row r="4">
          <cell r="B4">
            <v>166</v>
          </cell>
          <cell r="C4">
            <v>166</v>
          </cell>
        </row>
        <row r="5">
          <cell r="B5">
            <v>415</v>
          </cell>
          <cell r="C5">
            <v>581</v>
          </cell>
        </row>
        <row r="6">
          <cell r="B6">
            <v>307</v>
          </cell>
          <cell r="C6">
            <v>888</v>
          </cell>
        </row>
        <row r="7">
          <cell r="B7">
            <v>357</v>
          </cell>
          <cell r="C7">
            <v>1245</v>
          </cell>
        </row>
        <row r="8">
          <cell r="B8">
            <v>261</v>
          </cell>
          <cell r="C8">
            <v>1506</v>
          </cell>
        </row>
        <row r="9">
          <cell r="B9">
            <v>46</v>
          </cell>
          <cell r="C9">
            <v>1552</v>
          </cell>
        </row>
        <row r="10">
          <cell r="B10">
            <v>26</v>
          </cell>
          <cell r="C10">
            <v>1578</v>
          </cell>
        </row>
        <row r="11">
          <cell r="B11">
            <v>232</v>
          </cell>
          <cell r="C11">
            <v>1810</v>
          </cell>
        </row>
        <row r="12">
          <cell r="B12">
            <v>167</v>
          </cell>
          <cell r="C12">
            <v>1977</v>
          </cell>
        </row>
        <row r="13">
          <cell r="B13">
            <v>69</v>
          </cell>
          <cell r="C13">
            <v>2046</v>
          </cell>
        </row>
        <row r="14">
          <cell r="B14">
            <v>35</v>
          </cell>
          <cell r="C14">
            <v>2081</v>
          </cell>
        </row>
        <row r="15">
          <cell r="B15">
            <v>42</v>
          </cell>
          <cell r="C15">
            <v>2123</v>
          </cell>
        </row>
        <row r="16">
          <cell r="B16">
            <v>98</v>
          </cell>
          <cell r="C16">
            <v>2221</v>
          </cell>
        </row>
        <row r="17">
          <cell r="B17">
            <v>28</v>
          </cell>
          <cell r="C17">
            <v>2249</v>
          </cell>
        </row>
        <row r="18">
          <cell r="B18">
            <v>35</v>
          </cell>
          <cell r="C18">
            <v>2284</v>
          </cell>
        </row>
        <row r="19">
          <cell r="B19">
            <v>22</v>
          </cell>
          <cell r="C19">
            <v>2306</v>
          </cell>
        </row>
        <row r="20">
          <cell r="B20">
            <v>58</v>
          </cell>
          <cell r="C20">
            <v>2364</v>
          </cell>
        </row>
        <row r="21">
          <cell r="B21">
            <v>51</v>
          </cell>
          <cell r="C21">
            <v>2415</v>
          </cell>
        </row>
        <row r="22">
          <cell r="B22">
            <v>18</v>
          </cell>
          <cell r="C22">
            <v>2433</v>
          </cell>
        </row>
        <row r="23">
          <cell r="B23">
            <v>5</v>
          </cell>
          <cell r="C23">
            <v>2438</v>
          </cell>
        </row>
        <row r="24">
          <cell r="B24">
            <v>7</v>
          </cell>
          <cell r="C24">
            <v>2445</v>
          </cell>
        </row>
        <row r="25">
          <cell r="B25">
            <v>26</v>
          </cell>
          <cell r="C25">
            <v>2471</v>
          </cell>
        </row>
        <row r="26">
          <cell r="B26">
            <v>14</v>
          </cell>
          <cell r="C26">
            <v>2485</v>
          </cell>
        </row>
        <row r="27">
          <cell r="B27">
            <v>11</v>
          </cell>
          <cell r="C27">
            <v>2496</v>
          </cell>
        </row>
        <row r="28">
          <cell r="B28">
            <v>14</v>
          </cell>
          <cell r="C28">
            <v>2510</v>
          </cell>
        </row>
        <row r="29">
          <cell r="B29">
            <v>14</v>
          </cell>
          <cell r="C29">
            <v>2524</v>
          </cell>
        </row>
        <row r="30">
          <cell r="B30">
            <v>8</v>
          </cell>
          <cell r="C30">
            <v>2532</v>
          </cell>
        </row>
        <row r="31">
          <cell r="B31">
            <v>5</v>
          </cell>
          <cell r="C31">
            <v>2537</v>
          </cell>
        </row>
        <row r="32">
          <cell r="B32">
            <v>13</v>
          </cell>
          <cell r="C32">
            <v>2550</v>
          </cell>
        </row>
        <row r="33">
          <cell r="B33">
            <v>14</v>
          </cell>
          <cell r="C33">
            <v>2564</v>
          </cell>
        </row>
        <row r="34">
          <cell r="B34">
            <v>15</v>
          </cell>
          <cell r="C34">
            <v>2579</v>
          </cell>
        </row>
        <row r="35">
          <cell r="B35">
            <v>24</v>
          </cell>
          <cell r="C35">
            <v>2603</v>
          </cell>
        </row>
        <row r="36">
          <cell r="B36">
            <v>8</v>
          </cell>
          <cell r="C36">
            <v>2611</v>
          </cell>
        </row>
        <row r="37">
          <cell r="B37">
            <v>5</v>
          </cell>
          <cell r="C37">
            <v>2616</v>
          </cell>
        </row>
        <row r="38">
          <cell r="B38">
            <v>5</v>
          </cell>
          <cell r="C38">
            <v>2621</v>
          </cell>
        </row>
        <row r="39">
          <cell r="B39">
            <v>8</v>
          </cell>
          <cell r="C39">
            <v>2629</v>
          </cell>
        </row>
        <row r="40">
          <cell r="B40">
            <v>20</v>
          </cell>
          <cell r="C40">
            <v>2649</v>
          </cell>
        </row>
        <row r="41">
          <cell r="B41">
            <v>13</v>
          </cell>
          <cell r="C41">
            <v>2662</v>
          </cell>
        </row>
        <row r="42">
          <cell r="B42">
            <v>12</v>
          </cell>
          <cell r="C42">
            <v>2674</v>
          </cell>
        </row>
        <row r="43">
          <cell r="B43">
            <v>5</v>
          </cell>
          <cell r="C43">
            <v>2679</v>
          </cell>
        </row>
        <row r="44">
          <cell r="B44">
            <v>2</v>
          </cell>
          <cell r="C44">
            <v>2681</v>
          </cell>
        </row>
        <row r="45">
          <cell r="B45">
            <v>6</v>
          </cell>
          <cell r="C45">
            <v>2687</v>
          </cell>
        </row>
        <row r="46">
          <cell r="B46">
            <v>7</v>
          </cell>
          <cell r="C46">
            <v>2694</v>
          </cell>
        </row>
        <row r="47">
          <cell r="B47">
            <v>8</v>
          </cell>
          <cell r="C47">
            <v>2702</v>
          </cell>
        </row>
        <row r="48">
          <cell r="B48">
            <v>12</v>
          </cell>
          <cell r="C48">
            <v>2714</v>
          </cell>
        </row>
        <row r="49">
          <cell r="B49">
            <v>8</v>
          </cell>
          <cell r="C49">
            <v>2722</v>
          </cell>
        </row>
        <row r="50">
          <cell r="B50">
            <v>3</v>
          </cell>
          <cell r="C50">
            <v>2725</v>
          </cell>
        </row>
        <row r="51">
          <cell r="B51">
            <v>4</v>
          </cell>
          <cell r="C51">
            <v>2729</v>
          </cell>
        </row>
        <row r="52">
          <cell r="B52">
            <v>2</v>
          </cell>
          <cell r="C52">
            <v>2731</v>
          </cell>
        </row>
        <row r="53">
          <cell r="B53">
            <v>11</v>
          </cell>
          <cell r="C53">
            <v>2742</v>
          </cell>
        </row>
        <row r="54">
          <cell r="B54">
            <v>5</v>
          </cell>
          <cell r="C54">
            <v>2747</v>
          </cell>
        </row>
        <row r="55">
          <cell r="B55">
            <v>11</v>
          </cell>
          <cell r="C55">
            <v>2758</v>
          </cell>
        </row>
        <row r="56">
          <cell r="B56">
            <v>14</v>
          </cell>
          <cell r="C56">
            <v>2772</v>
          </cell>
        </row>
        <row r="57">
          <cell r="B57">
            <v>4</v>
          </cell>
          <cell r="C57">
            <v>2776</v>
          </cell>
        </row>
        <row r="58">
          <cell r="B58">
            <v>3</v>
          </cell>
          <cell r="C58">
            <v>2779</v>
          </cell>
        </row>
        <row r="59">
          <cell r="B59">
            <v>3</v>
          </cell>
          <cell r="C59">
            <v>2782</v>
          </cell>
        </row>
        <row r="60">
          <cell r="B60">
            <v>8</v>
          </cell>
          <cell r="C60">
            <v>2790</v>
          </cell>
        </row>
        <row r="61">
          <cell r="B61">
            <v>8</v>
          </cell>
          <cell r="C61">
            <v>2798</v>
          </cell>
        </row>
        <row r="62">
          <cell r="B62">
            <v>7</v>
          </cell>
          <cell r="C62">
            <v>2805</v>
          </cell>
        </row>
        <row r="63">
          <cell r="B63">
            <v>9</v>
          </cell>
          <cell r="C63">
            <v>2814</v>
          </cell>
        </row>
        <row r="64">
          <cell r="B64">
            <v>5</v>
          </cell>
          <cell r="C64">
            <v>2819</v>
          </cell>
        </row>
        <row r="65">
          <cell r="B65">
            <v>3</v>
          </cell>
          <cell r="C65">
            <v>2822</v>
          </cell>
        </row>
        <row r="66">
          <cell r="B66">
            <v>3</v>
          </cell>
          <cell r="C66">
            <v>2825</v>
          </cell>
        </row>
        <row r="67">
          <cell r="B67">
            <v>3</v>
          </cell>
          <cell r="C67">
            <v>2828</v>
          </cell>
        </row>
        <row r="68">
          <cell r="B68">
            <v>2</v>
          </cell>
          <cell r="C68">
            <v>2830</v>
          </cell>
        </row>
        <row r="69">
          <cell r="B69">
            <v>19</v>
          </cell>
          <cell r="C69">
            <v>2849</v>
          </cell>
        </row>
        <row r="70">
          <cell r="B70">
            <v>12</v>
          </cell>
          <cell r="C70">
            <v>2861</v>
          </cell>
        </row>
        <row r="71">
          <cell r="B71">
            <v>8</v>
          </cell>
          <cell r="C71">
            <v>2869</v>
          </cell>
        </row>
        <row r="72">
          <cell r="B72">
            <v>4</v>
          </cell>
          <cell r="C72">
            <v>2873</v>
          </cell>
        </row>
        <row r="73">
          <cell r="B73">
            <v>4</v>
          </cell>
          <cell r="C73">
            <v>2877</v>
          </cell>
        </row>
        <row r="74">
          <cell r="B74">
            <v>13</v>
          </cell>
          <cell r="C74">
            <v>2890</v>
          </cell>
        </row>
      </sheetData>
      <sheetData sheetId="23"/>
      <sheetData sheetId="24">
        <row r="4">
          <cell r="A4" t="str">
            <v>zipcode</v>
          </cell>
        </row>
        <row r="5">
          <cell r="A5">
            <v>21075</v>
          </cell>
          <cell r="B5">
            <v>1</v>
          </cell>
        </row>
        <row r="6">
          <cell r="A6">
            <v>85003</v>
          </cell>
          <cell r="B6">
            <v>2</v>
          </cell>
        </row>
        <row r="7">
          <cell r="A7">
            <v>85004</v>
          </cell>
          <cell r="B7">
            <v>4</v>
          </cell>
        </row>
        <row r="8">
          <cell r="A8">
            <v>85006</v>
          </cell>
          <cell r="B8">
            <v>2</v>
          </cell>
        </row>
        <row r="9">
          <cell r="A9">
            <v>85007</v>
          </cell>
          <cell r="B9">
            <v>3</v>
          </cell>
        </row>
        <row r="10">
          <cell r="A10">
            <v>85008</v>
          </cell>
          <cell r="B10">
            <v>3</v>
          </cell>
        </row>
        <row r="11">
          <cell r="A11">
            <v>85009</v>
          </cell>
          <cell r="B11">
            <v>3</v>
          </cell>
        </row>
        <row r="12">
          <cell r="A12">
            <v>85012</v>
          </cell>
          <cell r="B12">
            <v>2</v>
          </cell>
        </row>
        <row r="13">
          <cell r="A13">
            <v>85013</v>
          </cell>
          <cell r="B13">
            <v>3</v>
          </cell>
        </row>
        <row r="14">
          <cell r="A14">
            <v>85014</v>
          </cell>
          <cell r="B14">
            <v>10</v>
          </cell>
        </row>
        <row r="15">
          <cell r="A15">
            <v>85015</v>
          </cell>
          <cell r="B15">
            <v>2</v>
          </cell>
        </row>
        <row r="16">
          <cell r="A16">
            <v>85016</v>
          </cell>
          <cell r="B16">
            <v>5</v>
          </cell>
        </row>
        <row r="17">
          <cell r="A17">
            <v>85018</v>
          </cell>
          <cell r="B17">
            <v>6</v>
          </cell>
        </row>
        <row r="18">
          <cell r="A18">
            <v>85019</v>
          </cell>
          <cell r="B18">
            <v>3</v>
          </cell>
        </row>
        <row r="19">
          <cell r="A19">
            <v>85020</v>
          </cell>
          <cell r="B19">
            <v>4</v>
          </cell>
        </row>
        <row r="20">
          <cell r="A20">
            <v>85021</v>
          </cell>
          <cell r="B20">
            <v>10</v>
          </cell>
        </row>
        <row r="21">
          <cell r="A21">
            <v>85022</v>
          </cell>
          <cell r="B21">
            <v>9</v>
          </cell>
        </row>
        <row r="22">
          <cell r="A22">
            <v>85023</v>
          </cell>
          <cell r="B22">
            <v>2</v>
          </cell>
        </row>
        <row r="23">
          <cell r="A23">
            <v>85024</v>
          </cell>
          <cell r="B23">
            <v>4</v>
          </cell>
        </row>
        <row r="24">
          <cell r="A24">
            <v>85027</v>
          </cell>
          <cell r="B24">
            <v>3</v>
          </cell>
        </row>
        <row r="25">
          <cell r="A25">
            <v>85028</v>
          </cell>
          <cell r="B25">
            <v>4</v>
          </cell>
        </row>
        <row r="26">
          <cell r="A26">
            <v>85029</v>
          </cell>
          <cell r="B26">
            <v>2</v>
          </cell>
        </row>
        <row r="27">
          <cell r="A27">
            <v>85031</v>
          </cell>
          <cell r="B27">
            <v>1</v>
          </cell>
        </row>
        <row r="28">
          <cell r="A28">
            <v>85032</v>
          </cell>
          <cell r="B28">
            <v>3</v>
          </cell>
        </row>
        <row r="29">
          <cell r="A29">
            <v>85034</v>
          </cell>
          <cell r="B29">
            <v>1</v>
          </cell>
        </row>
        <row r="30">
          <cell r="A30">
            <v>85035</v>
          </cell>
          <cell r="B30">
            <v>3</v>
          </cell>
        </row>
        <row r="31">
          <cell r="A31">
            <v>85037</v>
          </cell>
          <cell r="B31">
            <v>2</v>
          </cell>
        </row>
        <row r="32">
          <cell r="A32">
            <v>85040</v>
          </cell>
          <cell r="B32">
            <v>2</v>
          </cell>
        </row>
        <row r="33">
          <cell r="A33">
            <v>85041</v>
          </cell>
          <cell r="B33">
            <v>4</v>
          </cell>
        </row>
        <row r="34">
          <cell r="A34">
            <v>85042</v>
          </cell>
          <cell r="B34">
            <v>3</v>
          </cell>
        </row>
        <row r="35">
          <cell r="A35">
            <v>85044</v>
          </cell>
          <cell r="B35">
            <v>4</v>
          </cell>
        </row>
        <row r="36">
          <cell r="A36">
            <v>85048</v>
          </cell>
          <cell r="B36">
            <v>5</v>
          </cell>
        </row>
        <row r="37">
          <cell r="A37">
            <v>85050</v>
          </cell>
          <cell r="B37">
            <v>4</v>
          </cell>
        </row>
        <row r="38">
          <cell r="A38">
            <v>85053</v>
          </cell>
          <cell r="B38">
            <v>2</v>
          </cell>
        </row>
        <row r="39">
          <cell r="A39">
            <v>85054</v>
          </cell>
          <cell r="B39">
            <v>3</v>
          </cell>
        </row>
        <row r="40">
          <cell r="A40">
            <v>85085</v>
          </cell>
          <cell r="B40">
            <v>2</v>
          </cell>
        </row>
        <row r="41">
          <cell r="A41">
            <v>85086</v>
          </cell>
          <cell r="B41">
            <v>7</v>
          </cell>
        </row>
        <row r="42">
          <cell r="A42">
            <v>85087</v>
          </cell>
          <cell r="B42">
            <v>1</v>
          </cell>
        </row>
        <row r="43">
          <cell r="A43">
            <v>85118</v>
          </cell>
          <cell r="B43">
            <v>1</v>
          </cell>
        </row>
        <row r="44">
          <cell r="A44">
            <v>85119</v>
          </cell>
          <cell r="B44">
            <v>1</v>
          </cell>
        </row>
        <row r="45">
          <cell r="A45">
            <v>85120</v>
          </cell>
          <cell r="B45">
            <v>1</v>
          </cell>
        </row>
        <row r="46">
          <cell r="A46">
            <v>85122</v>
          </cell>
          <cell r="B46">
            <v>2</v>
          </cell>
        </row>
        <row r="47">
          <cell r="A47">
            <v>85123</v>
          </cell>
          <cell r="B47">
            <v>3</v>
          </cell>
        </row>
        <row r="48">
          <cell r="A48">
            <v>85128</v>
          </cell>
          <cell r="B48">
            <v>1</v>
          </cell>
        </row>
        <row r="49">
          <cell r="A49">
            <v>85132</v>
          </cell>
          <cell r="B49">
            <v>2</v>
          </cell>
        </row>
        <row r="50">
          <cell r="A50">
            <v>85138</v>
          </cell>
          <cell r="B50">
            <v>2</v>
          </cell>
        </row>
        <row r="51">
          <cell r="A51">
            <v>85139</v>
          </cell>
          <cell r="B51">
            <v>1</v>
          </cell>
        </row>
        <row r="52">
          <cell r="A52">
            <v>85140</v>
          </cell>
          <cell r="B52">
            <v>1</v>
          </cell>
        </row>
        <row r="53">
          <cell r="A53">
            <v>85142</v>
          </cell>
          <cell r="B53">
            <v>2</v>
          </cell>
        </row>
        <row r="54">
          <cell r="A54">
            <v>85143</v>
          </cell>
          <cell r="B54">
            <v>5</v>
          </cell>
        </row>
        <row r="55">
          <cell r="A55">
            <v>85145</v>
          </cell>
          <cell r="B55">
            <v>2</v>
          </cell>
        </row>
        <row r="56">
          <cell r="A56">
            <v>85194</v>
          </cell>
          <cell r="B56">
            <v>1</v>
          </cell>
        </row>
        <row r="57">
          <cell r="A57">
            <v>85201</v>
          </cell>
          <cell r="B57">
            <v>1</v>
          </cell>
        </row>
        <row r="58">
          <cell r="A58">
            <v>85202</v>
          </cell>
          <cell r="B58">
            <v>9</v>
          </cell>
        </row>
        <row r="59">
          <cell r="A59">
            <v>85204</v>
          </cell>
          <cell r="B59">
            <v>4</v>
          </cell>
        </row>
        <row r="60">
          <cell r="A60">
            <v>85205</v>
          </cell>
          <cell r="B60">
            <v>1</v>
          </cell>
        </row>
        <row r="61">
          <cell r="A61">
            <v>85206</v>
          </cell>
          <cell r="B61">
            <v>1</v>
          </cell>
        </row>
        <row r="62">
          <cell r="A62">
            <v>85207</v>
          </cell>
          <cell r="B62">
            <v>4</v>
          </cell>
        </row>
        <row r="63">
          <cell r="A63">
            <v>85208</v>
          </cell>
          <cell r="B63">
            <v>2</v>
          </cell>
        </row>
        <row r="64">
          <cell r="A64">
            <v>85209</v>
          </cell>
          <cell r="B64">
            <v>2</v>
          </cell>
        </row>
        <row r="65">
          <cell r="A65">
            <v>85212</v>
          </cell>
          <cell r="B65">
            <v>3</v>
          </cell>
        </row>
        <row r="66">
          <cell r="A66">
            <v>85213</v>
          </cell>
          <cell r="B66">
            <v>1</v>
          </cell>
        </row>
        <row r="67">
          <cell r="A67">
            <v>85224</v>
          </cell>
          <cell r="B67">
            <v>3</v>
          </cell>
        </row>
        <row r="68">
          <cell r="A68">
            <v>85225</v>
          </cell>
          <cell r="B68">
            <v>1</v>
          </cell>
        </row>
        <row r="69">
          <cell r="A69">
            <v>85226</v>
          </cell>
          <cell r="B69">
            <v>7</v>
          </cell>
        </row>
        <row r="70">
          <cell r="A70">
            <v>85233</v>
          </cell>
          <cell r="B70">
            <v>2</v>
          </cell>
        </row>
        <row r="71">
          <cell r="A71">
            <v>85234</v>
          </cell>
          <cell r="B71">
            <v>2</v>
          </cell>
        </row>
        <row r="72">
          <cell r="A72">
            <v>85248</v>
          </cell>
          <cell r="B72">
            <v>3</v>
          </cell>
        </row>
        <row r="73">
          <cell r="A73">
            <v>85249</v>
          </cell>
          <cell r="B73">
            <v>4</v>
          </cell>
        </row>
        <row r="74">
          <cell r="A74">
            <v>85250</v>
          </cell>
          <cell r="B74">
            <v>2</v>
          </cell>
        </row>
        <row r="75">
          <cell r="A75">
            <v>85251</v>
          </cell>
          <cell r="B75">
            <v>4</v>
          </cell>
        </row>
        <row r="76">
          <cell r="A76">
            <v>85253</v>
          </cell>
          <cell r="B76">
            <v>6</v>
          </cell>
        </row>
        <row r="77">
          <cell r="A77">
            <v>85254</v>
          </cell>
          <cell r="B77">
            <v>10</v>
          </cell>
        </row>
        <row r="78">
          <cell r="A78">
            <v>85255</v>
          </cell>
          <cell r="B78">
            <v>7</v>
          </cell>
        </row>
        <row r="79">
          <cell r="A79">
            <v>85257</v>
          </cell>
          <cell r="B79">
            <v>3</v>
          </cell>
        </row>
        <row r="80">
          <cell r="A80">
            <v>85258</v>
          </cell>
          <cell r="B80">
            <v>1</v>
          </cell>
        </row>
        <row r="81">
          <cell r="A81">
            <v>85259</v>
          </cell>
          <cell r="B81">
            <v>2</v>
          </cell>
        </row>
        <row r="82">
          <cell r="A82">
            <v>85260</v>
          </cell>
          <cell r="B82">
            <v>6</v>
          </cell>
        </row>
        <row r="83">
          <cell r="A83">
            <v>85262</v>
          </cell>
          <cell r="B83">
            <v>1</v>
          </cell>
        </row>
        <row r="84">
          <cell r="A84">
            <v>85266</v>
          </cell>
          <cell r="B84">
            <v>3</v>
          </cell>
        </row>
        <row r="85">
          <cell r="A85">
            <v>85268</v>
          </cell>
          <cell r="B85">
            <v>2</v>
          </cell>
        </row>
        <row r="86">
          <cell r="A86">
            <v>85281</v>
          </cell>
          <cell r="B86">
            <v>5</v>
          </cell>
        </row>
        <row r="87">
          <cell r="A87">
            <v>85282</v>
          </cell>
          <cell r="B87">
            <v>2</v>
          </cell>
        </row>
        <row r="88">
          <cell r="A88">
            <v>85283</v>
          </cell>
          <cell r="B88">
            <v>4</v>
          </cell>
        </row>
        <row r="89">
          <cell r="A89">
            <v>85284</v>
          </cell>
          <cell r="B89">
            <v>3</v>
          </cell>
        </row>
        <row r="90">
          <cell r="A90">
            <v>85286</v>
          </cell>
          <cell r="B90">
            <v>11</v>
          </cell>
        </row>
        <row r="91">
          <cell r="A91">
            <v>85295</v>
          </cell>
          <cell r="B91">
            <v>7</v>
          </cell>
        </row>
        <row r="92">
          <cell r="A92">
            <v>85296</v>
          </cell>
          <cell r="B92">
            <v>3</v>
          </cell>
        </row>
        <row r="93">
          <cell r="A93">
            <v>85297</v>
          </cell>
          <cell r="B93">
            <v>4</v>
          </cell>
        </row>
        <row r="94">
          <cell r="A94">
            <v>85298</v>
          </cell>
          <cell r="B94">
            <v>3</v>
          </cell>
        </row>
        <row r="95">
          <cell r="A95">
            <v>85301</v>
          </cell>
          <cell r="B95">
            <v>3</v>
          </cell>
        </row>
        <row r="96">
          <cell r="A96">
            <v>85304</v>
          </cell>
          <cell r="B96">
            <v>1</v>
          </cell>
        </row>
        <row r="97">
          <cell r="A97">
            <v>85308</v>
          </cell>
          <cell r="B97">
            <v>4</v>
          </cell>
        </row>
        <row r="98">
          <cell r="A98">
            <v>85310</v>
          </cell>
          <cell r="B98">
            <v>2</v>
          </cell>
        </row>
        <row r="99">
          <cell r="A99">
            <v>85321</v>
          </cell>
          <cell r="B99">
            <v>1</v>
          </cell>
        </row>
        <row r="100">
          <cell r="A100">
            <v>85323</v>
          </cell>
          <cell r="B100">
            <v>2</v>
          </cell>
        </row>
        <row r="101">
          <cell r="A101">
            <v>85324</v>
          </cell>
          <cell r="B101">
            <v>1</v>
          </cell>
        </row>
        <row r="102">
          <cell r="A102">
            <v>85326</v>
          </cell>
          <cell r="B102">
            <v>2</v>
          </cell>
        </row>
        <row r="103">
          <cell r="A103">
            <v>85331</v>
          </cell>
          <cell r="B103">
            <v>3</v>
          </cell>
        </row>
        <row r="104">
          <cell r="A104">
            <v>85338</v>
          </cell>
          <cell r="B104">
            <v>3</v>
          </cell>
        </row>
        <row r="105">
          <cell r="A105">
            <v>85339</v>
          </cell>
          <cell r="B105">
            <v>5</v>
          </cell>
        </row>
        <row r="106">
          <cell r="A106">
            <v>85340</v>
          </cell>
          <cell r="B106">
            <v>3</v>
          </cell>
        </row>
        <row r="107">
          <cell r="A107">
            <v>85345</v>
          </cell>
          <cell r="B107">
            <v>3</v>
          </cell>
        </row>
        <row r="108">
          <cell r="A108">
            <v>85348</v>
          </cell>
          <cell r="B108">
            <v>1</v>
          </cell>
        </row>
        <row r="109">
          <cell r="A109">
            <v>85349</v>
          </cell>
          <cell r="B109">
            <v>1</v>
          </cell>
        </row>
        <row r="110">
          <cell r="A110">
            <v>85351</v>
          </cell>
          <cell r="B110">
            <v>1</v>
          </cell>
        </row>
        <row r="111">
          <cell r="A111">
            <v>85353</v>
          </cell>
          <cell r="B111">
            <v>1</v>
          </cell>
        </row>
        <row r="112">
          <cell r="A112">
            <v>85364</v>
          </cell>
          <cell r="B112">
            <v>3</v>
          </cell>
        </row>
        <row r="113">
          <cell r="A113">
            <v>85365</v>
          </cell>
          <cell r="B113">
            <v>2</v>
          </cell>
        </row>
        <row r="114">
          <cell r="A114">
            <v>85367</v>
          </cell>
          <cell r="B114">
            <v>2</v>
          </cell>
        </row>
        <row r="115">
          <cell r="A115">
            <v>85375</v>
          </cell>
          <cell r="B115">
            <v>1</v>
          </cell>
        </row>
        <row r="116">
          <cell r="A116">
            <v>85379</v>
          </cell>
          <cell r="B116">
            <v>5</v>
          </cell>
        </row>
        <row r="117">
          <cell r="A117">
            <v>85381</v>
          </cell>
          <cell r="B117">
            <v>2</v>
          </cell>
        </row>
        <row r="118">
          <cell r="A118">
            <v>85382</v>
          </cell>
          <cell r="B118">
            <v>2</v>
          </cell>
        </row>
        <row r="119">
          <cell r="A119">
            <v>85383</v>
          </cell>
          <cell r="B119">
            <v>3</v>
          </cell>
        </row>
        <row r="120">
          <cell r="A120">
            <v>85387</v>
          </cell>
          <cell r="B120">
            <v>3</v>
          </cell>
        </row>
        <row r="121">
          <cell r="A121">
            <v>85390</v>
          </cell>
          <cell r="B121">
            <v>1</v>
          </cell>
        </row>
        <row r="122">
          <cell r="A122">
            <v>85392</v>
          </cell>
          <cell r="B122">
            <v>2</v>
          </cell>
        </row>
        <row r="123">
          <cell r="A123">
            <v>85395</v>
          </cell>
          <cell r="B123">
            <v>4</v>
          </cell>
        </row>
        <row r="124">
          <cell r="A124">
            <v>85396</v>
          </cell>
          <cell r="B124">
            <v>1</v>
          </cell>
        </row>
        <row r="125">
          <cell r="A125">
            <v>85541</v>
          </cell>
          <cell r="B125">
            <v>1</v>
          </cell>
        </row>
        <row r="126">
          <cell r="A126">
            <v>85546</v>
          </cell>
          <cell r="B126">
            <v>1</v>
          </cell>
        </row>
        <row r="127">
          <cell r="A127">
            <v>85552</v>
          </cell>
          <cell r="B127">
            <v>1</v>
          </cell>
        </row>
        <row r="128">
          <cell r="A128">
            <v>85601</v>
          </cell>
          <cell r="B128">
            <v>1</v>
          </cell>
        </row>
        <row r="129">
          <cell r="A129">
            <v>85602</v>
          </cell>
          <cell r="B129">
            <v>3</v>
          </cell>
        </row>
        <row r="130">
          <cell r="A130">
            <v>85603</v>
          </cell>
          <cell r="B130">
            <v>2</v>
          </cell>
        </row>
        <row r="131">
          <cell r="A131">
            <v>85607</v>
          </cell>
          <cell r="B131">
            <v>3</v>
          </cell>
        </row>
        <row r="132">
          <cell r="A132">
            <v>85614</v>
          </cell>
          <cell r="B132">
            <v>38</v>
          </cell>
        </row>
        <row r="133">
          <cell r="A133">
            <v>85615</v>
          </cell>
          <cell r="B133">
            <v>6</v>
          </cell>
        </row>
        <row r="134">
          <cell r="A134">
            <v>85618</v>
          </cell>
          <cell r="B134">
            <v>1</v>
          </cell>
        </row>
        <row r="135">
          <cell r="A135">
            <v>85621</v>
          </cell>
          <cell r="B135">
            <v>3</v>
          </cell>
        </row>
        <row r="136">
          <cell r="A136">
            <v>85622</v>
          </cell>
          <cell r="B136">
            <v>15</v>
          </cell>
        </row>
        <row r="137">
          <cell r="A137">
            <v>85623</v>
          </cell>
          <cell r="B137">
            <v>23</v>
          </cell>
        </row>
        <row r="138">
          <cell r="A138">
            <v>85624</v>
          </cell>
          <cell r="B138">
            <v>3</v>
          </cell>
        </row>
        <row r="139">
          <cell r="A139">
            <v>85625</v>
          </cell>
          <cell r="B139">
            <v>1</v>
          </cell>
        </row>
        <row r="140">
          <cell r="A140">
            <v>85629</v>
          </cell>
          <cell r="B140">
            <v>37</v>
          </cell>
        </row>
        <row r="141">
          <cell r="A141">
            <v>85630</v>
          </cell>
          <cell r="B141">
            <v>1</v>
          </cell>
        </row>
        <row r="142">
          <cell r="A142">
            <v>85631</v>
          </cell>
          <cell r="B142">
            <v>1</v>
          </cell>
        </row>
        <row r="143">
          <cell r="A143">
            <v>85635</v>
          </cell>
          <cell r="B143">
            <v>16</v>
          </cell>
        </row>
        <row r="144">
          <cell r="A144">
            <v>85637</v>
          </cell>
          <cell r="B144">
            <v>2</v>
          </cell>
        </row>
        <row r="145">
          <cell r="A145">
            <v>85638</v>
          </cell>
          <cell r="B145">
            <v>1</v>
          </cell>
        </row>
        <row r="146">
          <cell r="A146">
            <v>85640</v>
          </cell>
          <cell r="B146">
            <v>1</v>
          </cell>
        </row>
        <row r="147">
          <cell r="A147">
            <v>85641</v>
          </cell>
          <cell r="B147">
            <v>38</v>
          </cell>
        </row>
        <row r="148">
          <cell r="A148">
            <v>85643</v>
          </cell>
          <cell r="B148">
            <v>3</v>
          </cell>
        </row>
        <row r="149">
          <cell r="A149">
            <v>85646</v>
          </cell>
          <cell r="B149">
            <v>2</v>
          </cell>
        </row>
        <row r="150">
          <cell r="A150">
            <v>85648</v>
          </cell>
          <cell r="B150">
            <v>7</v>
          </cell>
        </row>
        <row r="151">
          <cell r="A151">
            <v>85650</v>
          </cell>
          <cell r="B151">
            <v>6</v>
          </cell>
        </row>
        <row r="152">
          <cell r="A152">
            <v>85653</v>
          </cell>
          <cell r="B152">
            <v>20</v>
          </cell>
        </row>
        <row r="153">
          <cell r="A153">
            <v>85658</v>
          </cell>
          <cell r="B153">
            <v>49</v>
          </cell>
        </row>
        <row r="154">
          <cell r="A154">
            <v>85701</v>
          </cell>
          <cell r="B154">
            <v>62</v>
          </cell>
        </row>
        <row r="155">
          <cell r="A155">
            <v>85704</v>
          </cell>
          <cell r="B155">
            <v>110</v>
          </cell>
        </row>
        <row r="156">
          <cell r="A156">
            <v>85705</v>
          </cell>
          <cell r="B156">
            <v>82</v>
          </cell>
        </row>
        <row r="157">
          <cell r="A157">
            <v>85706</v>
          </cell>
          <cell r="B157">
            <v>26</v>
          </cell>
        </row>
        <row r="158">
          <cell r="A158">
            <v>85710</v>
          </cell>
          <cell r="B158">
            <v>95</v>
          </cell>
        </row>
        <row r="159">
          <cell r="A159">
            <v>85711</v>
          </cell>
          <cell r="B159">
            <v>113</v>
          </cell>
        </row>
        <row r="160">
          <cell r="A160">
            <v>85712</v>
          </cell>
          <cell r="B160">
            <v>129</v>
          </cell>
        </row>
        <row r="161">
          <cell r="A161">
            <v>85713</v>
          </cell>
          <cell r="B161">
            <v>52</v>
          </cell>
        </row>
        <row r="162">
          <cell r="A162">
            <v>85714</v>
          </cell>
          <cell r="B162">
            <v>5</v>
          </cell>
        </row>
        <row r="163">
          <cell r="A163">
            <v>85715</v>
          </cell>
          <cell r="B163">
            <v>61</v>
          </cell>
        </row>
        <row r="164">
          <cell r="A164">
            <v>85716</v>
          </cell>
          <cell r="B164">
            <v>171</v>
          </cell>
        </row>
        <row r="165">
          <cell r="A165">
            <v>85718</v>
          </cell>
          <cell r="B165">
            <v>163</v>
          </cell>
        </row>
        <row r="166">
          <cell r="A166">
            <v>85719</v>
          </cell>
          <cell r="B166">
            <v>196</v>
          </cell>
        </row>
        <row r="167">
          <cell r="A167">
            <v>85722</v>
          </cell>
          <cell r="B167">
            <v>1</v>
          </cell>
        </row>
        <row r="168">
          <cell r="A168">
            <v>85730</v>
          </cell>
          <cell r="B168">
            <v>41</v>
          </cell>
        </row>
        <row r="169">
          <cell r="A169">
            <v>85735</v>
          </cell>
          <cell r="B169">
            <v>15</v>
          </cell>
        </row>
        <row r="170">
          <cell r="A170">
            <v>85736</v>
          </cell>
          <cell r="B170">
            <v>3</v>
          </cell>
        </row>
        <row r="171">
          <cell r="A171">
            <v>85737</v>
          </cell>
          <cell r="B171">
            <v>71</v>
          </cell>
        </row>
        <row r="172">
          <cell r="A172">
            <v>85739</v>
          </cell>
          <cell r="B172">
            <v>35</v>
          </cell>
        </row>
        <row r="173">
          <cell r="A173">
            <v>85741</v>
          </cell>
          <cell r="B173">
            <v>62</v>
          </cell>
        </row>
        <row r="174">
          <cell r="A174">
            <v>85742</v>
          </cell>
          <cell r="B174">
            <v>66</v>
          </cell>
        </row>
        <row r="175">
          <cell r="A175">
            <v>85743</v>
          </cell>
          <cell r="B175">
            <v>65</v>
          </cell>
        </row>
        <row r="176">
          <cell r="A176">
            <v>85745</v>
          </cell>
          <cell r="B176">
            <v>111</v>
          </cell>
        </row>
        <row r="177">
          <cell r="A177">
            <v>85746</v>
          </cell>
          <cell r="B177">
            <v>44</v>
          </cell>
        </row>
        <row r="178">
          <cell r="A178">
            <v>85747</v>
          </cell>
          <cell r="B178">
            <v>52</v>
          </cell>
        </row>
        <row r="179">
          <cell r="A179">
            <v>85748</v>
          </cell>
          <cell r="B179">
            <v>45</v>
          </cell>
        </row>
        <row r="180">
          <cell r="A180">
            <v>85749</v>
          </cell>
          <cell r="B180">
            <v>54</v>
          </cell>
        </row>
        <row r="181">
          <cell r="A181">
            <v>85750</v>
          </cell>
          <cell r="B181">
            <v>155</v>
          </cell>
        </row>
        <row r="182">
          <cell r="A182">
            <v>85755</v>
          </cell>
          <cell r="B182">
            <v>59</v>
          </cell>
        </row>
        <row r="183">
          <cell r="A183">
            <v>85756</v>
          </cell>
          <cell r="B183">
            <v>38</v>
          </cell>
        </row>
        <row r="184">
          <cell r="A184">
            <v>85757</v>
          </cell>
          <cell r="B184">
            <v>18</v>
          </cell>
        </row>
        <row r="185">
          <cell r="A185">
            <v>85901</v>
          </cell>
          <cell r="B185">
            <v>2</v>
          </cell>
        </row>
        <row r="186">
          <cell r="A186">
            <v>85926</v>
          </cell>
          <cell r="B186">
            <v>1</v>
          </cell>
        </row>
        <row r="187">
          <cell r="A187">
            <v>85929</v>
          </cell>
          <cell r="B187">
            <v>1</v>
          </cell>
        </row>
        <row r="188">
          <cell r="A188">
            <v>85935</v>
          </cell>
          <cell r="B188">
            <v>2</v>
          </cell>
        </row>
        <row r="189">
          <cell r="A189">
            <v>86001</v>
          </cell>
          <cell r="B189">
            <v>1</v>
          </cell>
        </row>
        <row r="190">
          <cell r="A190">
            <v>86004</v>
          </cell>
          <cell r="B190">
            <v>5</v>
          </cell>
        </row>
        <row r="191">
          <cell r="A191">
            <v>86005</v>
          </cell>
          <cell r="B191">
            <v>4</v>
          </cell>
        </row>
        <row r="192">
          <cell r="A192">
            <v>86017</v>
          </cell>
          <cell r="B192">
            <v>1</v>
          </cell>
        </row>
        <row r="193">
          <cell r="A193">
            <v>86025</v>
          </cell>
          <cell r="B193">
            <v>1</v>
          </cell>
        </row>
        <row r="194">
          <cell r="A194">
            <v>86034</v>
          </cell>
          <cell r="B194">
            <v>1</v>
          </cell>
        </row>
        <row r="195">
          <cell r="A195">
            <v>86040</v>
          </cell>
          <cell r="B195">
            <v>1</v>
          </cell>
        </row>
        <row r="196">
          <cell r="A196">
            <v>86045</v>
          </cell>
          <cell r="B196">
            <v>1</v>
          </cell>
        </row>
        <row r="197">
          <cell r="A197">
            <v>86301</v>
          </cell>
          <cell r="B197">
            <v>2</v>
          </cell>
        </row>
        <row r="198">
          <cell r="A198">
            <v>86303</v>
          </cell>
          <cell r="B198">
            <v>2</v>
          </cell>
        </row>
        <row r="199">
          <cell r="A199">
            <v>86314</v>
          </cell>
          <cell r="B199">
            <v>3</v>
          </cell>
        </row>
        <row r="200">
          <cell r="A200">
            <v>86323</v>
          </cell>
          <cell r="B200">
            <v>2</v>
          </cell>
        </row>
        <row r="201">
          <cell r="A201">
            <v>86336</v>
          </cell>
          <cell r="B201">
            <v>3</v>
          </cell>
        </row>
        <row r="202">
          <cell r="A202">
            <v>86401</v>
          </cell>
          <cell r="B202">
            <v>1</v>
          </cell>
        </row>
        <row r="203">
          <cell r="A203">
            <v>86403</v>
          </cell>
          <cell r="B203">
            <v>1</v>
          </cell>
        </row>
        <row r="204">
          <cell r="A204">
            <v>86404</v>
          </cell>
          <cell r="B204">
            <v>1</v>
          </cell>
        </row>
        <row r="205">
          <cell r="A205">
            <v>86406</v>
          </cell>
          <cell r="B205">
            <v>1</v>
          </cell>
        </row>
        <row r="206">
          <cell r="A206">
            <v>86409</v>
          </cell>
          <cell r="B206">
            <v>1</v>
          </cell>
        </row>
        <row r="207">
          <cell r="A207">
            <v>86442</v>
          </cell>
          <cell r="B207">
            <v>1</v>
          </cell>
        </row>
        <row r="208">
          <cell r="A208">
            <v>86504</v>
          </cell>
          <cell r="B208">
            <v>1</v>
          </cell>
        </row>
        <row r="209">
          <cell r="A209">
            <v>86511</v>
          </cell>
          <cell r="B209">
            <v>1</v>
          </cell>
        </row>
      </sheetData>
      <sheetData sheetId="25">
        <row r="4">
          <cell r="B4">
            <v>2889</v>
          </cell>
        </row>
        <row r="5">
          <cell r="B5">
            <v>4</v>
          </cell>
          <cell r="C5">
            <v>2893</v>
          </cell>
        </row>
      </sheetData>
      <sheetData sheetId="26">
        <row r="6">
          <cell r="B6">
            <v>451</v>
          </cell>
          <cell r="C6">
            <v>2876</v>
          </cell>
        </row>
      </sheetData>
      <sheetData sheetId="27">
        <row r="5">
          <cell r="A5" t="str">
            <v>American Indian or Alaska Native</v>
          </cell>
          <cell r="B5">
            <v>41</v>
          </cell>
        </row>
        <row r="6">
          <cell r="A6" t="str">
            <v>Asian</v>
          </cell>
          <cell r="B6">
            <v>79</v>
          </cell>
        </row>
        <row r="7">
          <cell r="A7" t="str">
            <v>Black or African American</v>
          </cell>
          <cell r="B7">
            <v>38</v>
          </cell>
        </row>
        <row r="8">
          <cell r="A8" t="str">
            <v>Native Hawaiian or Other Pacific Islander</v>
          </cell>
          <cell r="B8">
            <v>10</v>
          </cell>
        </row>
        <row r="9">
          <cell r="A9" t="str">
            <v>White</v>
          </cell>
          <cell r="B9">
            <v>2466</v>
          </cell>
        </row>
        <row r="10">
          <cell r="A10" t="str">
            <v>More than one race</v>
          </cell>
          <cell r="B10">
            <v>92</v>
          </cell>
        </row>
        <row r="11">
          <cell r="A11" t="str">
            <v>I'd prefer not to answer</v>
          </cell>
          <cell r="B11">
            <v>96</v>
          </cell>
          <cell r="C11">
            <v>2822</v>
          </cell>
        </row>
      </sheetData>
      <sheetData sheetId="28">
        <row r="6">
          <cell r="B6">
            <v>355</v>
          </cell>
          <cell r="C6">
            <v>2878</v>
          </cell>
        </row>
      </sheetData>
      <sheetData sheetId="29">
        <row r="4">
          <cell r="B4">
            <v>57</v>
          </cell>
        </row>
        <row r="5">
          <cell r="B5">
            <v>272</v>
          </cell>
        </row>
        <row r="6">
          <cell r="B6">
            <v>413</v>
          </cell>
        </row>
        <row r="7">
          <cell r="B7">
            <v>506</v>
          </cell>
        </row>
        <row r="8">
          <cell r="B8">
            <v>576</v>
          </cell>
        </row>
        <row r="9">
          <cell r="B9">
            <v>702</v>
          </cell>
        </row>
        <row r="10">
          <cell r="B10">
            <v>338</v>
          </cell>
        </row>
        <row r="11">
          <cell r="B11">
            <v>29</v>
          </cell>
          <cell r="C11">
            <v>2893</v>
          </cell>
        </row>
      </sheetData>
      <sheetData sheetId="30">
        <row r="4">
          <cell r="A4" t="str">
            <v>Male</v>
          </cell>
          <cell r="B4">
            <v>752</v>
          </cell>
        </row>
        <row r="5">
          <cell r="A5" t="str">
            <v>Female</v>
          </cell>
          <cell r="B5">
            <v>2121</v>
          </cell>
        </row>
        <row r="6">
          <cell r="A6" t="str">
            <v>Non-binary</v>
          </cell>
          <cell r="B6">
            <v>10</v>
          </cell>
        </row>
        <row r="7">
          <cell r="A7" t="str">
            <v>Other</v>
          </cell>
          <cell r="B7">
            <v>1</v>
          </cell>
        </row>
        <row r="8">
          <cell r="A8" t="str">
            <v>Prefer not to say</v>
          </cell>
          <cell r="B8">
            <v>9</v>
          </cell>
          <cell r="C8">
            <v>2893</v>
          </cell>
        </row>
      </sheetData>
      <sheetData sheetId="31">
        <row r="4">
          <cell r="A4" t="str">
            <v>A healthcare worker (i.e., nurses, physicians)</v>
          </cell>
          <cell r="B4">
            <v>253</v>
          </cell>
        </row>
        <row r="5">
          <cell r="A5" t="str">
            <v>An essential services worker (i.e., work at a grocery store, pharmacy)</v>
          </cell>
          <cell r="B5">
            <v>344</v>
          </cell>
        </row>
        <row r="6">
          <cell r="A6" t="str">
            <v>A non-essential services worker (i.e., work at a gym, barbershop)</v>
          </cell>
          <cell r="B6">
            <v>458</v>
          </cell>
        </row>
        <row r="7">
          <cell r="A7" t="str">
            <v>Unemployed/Retired</v>
          </cell>
          <cell r="B7">
            <v>898</v>
          </cell>
        </row>
        <row r="8">
          <cell r="A8" t="str">
            <v>Other</v>
          </cell>
          <cell r="B8">
            <v>911</v>
          </cell>
        </row>
        <row r="9">
          <cell r="A9" t="str">
            <v>I'd prefer not to answer</v>
          </cell>
          <cell r="B9">
            <v>29</v>
          </cell>
          <cell r="C9">
            <v>2893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bidities of ppl with COVID"/>
      <sheetName val="comobidities of ppl with COVI 2"/>
      <sheetName val="comobidities of ppl with COVI 3"/>
      <sheetName val="comobidities of ppl with COVI 4"/>
      <sheetName val="comobidities of ppl with COVI 5"/>
      <sheetName val="comobidities of ppl with COVI 6"/>
      <sheetName val="comobidities of ppl with COVI 7"/>
      <sheetName val="comobidities of ppl with COVI 8"/>
      <sheetName val="comobidities of ppl with COVI 9"/>
      <sheetName val="comobidities of ppl with COV 10"/>
      <sheetName val="comobidities of ppl with COV 11"/>
      <sheetName val="comobidities of ppl with COV 12"/>
      <sheetName val="comobidities of ppl with COV 13"/>
      <sheetName val="comobidities of ppl with COV 14"/>
      <sheetName val="comobidities of ppl with COV 15"/>
      <sheetName val="comobidities of ppl with COV 16"/>
      <sheetName val="comobidities of ppl with COV 17"/>
      <sheetName val="comobidities of ppl with COV 18"/>
      <sheetName val="comobidities of ppl with COV 19"/>
      <sheetName val="comobidities of ppl with COV 20"/>
      <sheetName val="comobidities of ppl with COV 21"/>
      <sheetName val="comobidities of ppl with COV 22"/>
      <sheetName val="comobidities of ppl with COV 23"/>
      <sheetName val="comobidities of ppl with COV 24"/>
      <sheetName val="comobidities of ppl with COV 25"/>
      <sheetName val="comobidities of ppl with COV 26"/>
      <sheetName val="comobidities of ppl with COV 27"/>
      <sheetName val="comobidities of ppl with COV 28"/>
      <sheetName val="comobidities of ppl with COV 29"/>
      <sheetName val="comobidities of ppl with COV 30"/>
      <sheetName val="comobidities of ppl with COV 31"/>
      <sheetName val="comobidities of ppl with COV 32"/>
      <sheetName val="comobidities of ppl with COV 33"/>
      <sheetName val="comobidities of ppl with suspec"/>
      <sheetName val="comobidities of ppl with susp 2"/>
      <sheetName val="comobidities of ppl with susp 3"/>
      <sheetName val="comobidities of ppl with susp 4"/>
      <sheetName val="comobidities of ppl with susp 5"/>
      <sheetName val="comobidities of ppl with susp 6"/>
      <sheetName val="comobidities of ppl with susp 7"/>
      <sheetName val="comobidities of ppl with susp 8"/>
      <sheetName val="comobidities of ppl with susp 9"/>
      <sheetName val="comobidities of ppl with sus 10"/>
      <sheetName val="comobidities of ppl with sus 11"/>
      <sheetName val="comobidities of ppl with sus 12"/>
      <sheetName val="comobidities of ppl with sus 13"/>
      <sheetName val="comobidities of ppl with sus 14"/>
      <sheetName val="comobidities of ppl with sus 15"/>
      <sheetName val="comobidities of ppl with sus 16"/>
      <sheetName val="comobidities of ppl with sus 17"/>
      <sheetName val="comobidities of ppl with sus 18"/>
      <sheetName val="comobidities of ppl with sus 19"/>
      <sheetName val="comobidities of ppl with sus 20"/>
      <sheetName val="comobidities of ppl with sus 21"/>
      <sheetName val="comobidities of ppl with sus 22"/>
      <sheetName val="comobidities of ppl with sus 23"/>
      <sheetName val="comobidities of ppl with sus 24"/>
      <sheetName val="comobidities of ppl with sus 25"/>
      <sheetName val="comobidities of ppl with sus 26"/>
      <sheetName val="comobidities of ppl with sus 27"/>
      <sheetName val="comobidities of ppl with sus 28"/>
      <sheetName val="comobidities of ppl with sus 29"/>
      <sheetName val="comobidities of ppl with sus 30"/>
      <sheetName val="comobidities of ppl with sus 31"/>
      <sheetName val="comobidities of ppl with sus 32"/>
      <sheetName val="comobidities of ppl with sus 33"/>
      <sheetName val="comobidities of ppl unwell"/>
      <sheetName val="comobidities of ppl unwell 2"/>
      <sheetName val="comobidities of ppl unwell 3"/>
      <sheetName val="comobidities of ppl unwell 4"/>
      <sheetName val="comobidities of ppl unwell 5"/>
      <sheetName val="comobidities of ppl unwell 6"/>
      <sheetName val="comobidities of ppl unwell 7"/>
      <sheetName val="comobidities of ppl unwell 8"/>
      <sheetName val="comobidities of ppl unwell 9"/>
      <sheetName val="comobidities of ppl unwell 10"/>
      <sheetName val="comobidities of ppl unwell 11"/>
      <sheetName val="comobidities of ppl unwell 12"/>
      <sheetName val="comobidities of ppl unwell 13"/>
      <sheetName val="comobidities of ppl unwell 14"/>
      <sheetName val="comobidities of ppl unwell 15"/>
      <sheetName val="comobidities of ppl unwell 16"/>
      <sheetName val="comobidities of ppl unwell 17"/>
      <sheetName val="comobidities of ppl unwell 18"/>
      <sheetName val="comobidities of ppl unwell 19"/>
      <sheetName val="comobidities of ppl unwell 20"/>
      <sheetName val="comobidities of ppl unwell 21"/>
      <sheetName val="comobidities of ppl unwell 22"/>
      <sheetName val="comobidities of ppl unwell 23"/>
      <sheetName val="comobidities of ppl unwell 24"/>
      <sheetName val="comobidities of ppl unwell 25"/>
      <sheetName val="comobidities of ppl unwell 26"/>
      <sheetName val="comobidities of ppl unwell 27"/>
      <sheetName val="comobidities of ppl unwell 28"/>
      <sheetName val="comobidities of ppl unwell 29"/>
      <sheetName val="comobidities of ppl unwell 30"/>
      <sheetName val="comobidities of ppl unwell 31"/>
      <sheetName val="comobidities of ppl unwell 32"/>
      <sheetName val="comobidities of ppl unwell 33"/>
      <sheetName val="comobs all respondents -PL"/>
      <sheetName val="comobs all respondents -PL 2"/>
      <sheetName val="comobs all respondents -PL 3"/>
      <sheetName val="comobs all respondents -PL 4"/>
      <sheetName val="comobs all respondents -PL 5"/>
      <sheetName val="comobs all respondents -PL 6"/>
      <sheetName val="comobs all respondents -PL 7"/>
      <sheetName val="comobs all respondents -PL 8"/>
      <sheetName val="comobs all respondents -PL 9"/>
      <sheetName val="comobs all respondents -PL 10"/>
      <sheetName val="comobs all respondents -PL 11"/>
    </sheetNames>
    <sheetDataSet>
      <sheetData sheetId="0">
        <row r="8">
          <cell r="A8" t="str">
            <v>20APR2020</v>
          </cell>
          <cell r="C8">
            <v>0</v>
          </cell>
          <cell r="D8">
            <v>1</v>
          </cell>
        </row>
        <row r="9">
          <cell r="A9" t="str">
            <v>27APR2020</v>
          </cell>
          <cell r="C9">
            <v>1</v>
          </cell>
          <cell r="D9">
            <v>4</v>
          </cell>
        </row>
        <row r="10">
          <cell r="A10" t="str">
            <v>04MAY2020</v>
          </cell>
          <cell r="C10">
            <v>0</v>
          </cell>
          <cell r="D10">
            <v>3</v>
          </cell>
        </row>
        <row r="11">
          <cell r="A11" t="str">
            <v>15JUN2020</v>
          </cell>
          <cell r="C11">
            <v>0</v>
          </cell>
          <cell r="D11">
            <v>1</v>
          </cell>
        </row>
        <row r="12">
          <cell r="A12" t="str">
            <v>22JUN2020</v>
          </cell>
          <cell r="C12">
            <v>0</v>
          </cell>
          <cell r="D12">
            <v>1</v>
          </cell>
        </row>
        <row r="13">
          <cell r="A13" t="str">
            <v>Total</v>
          </cell>
          <cell r="C13">
            <v>1</v>
          </cell>
          <cell r="D13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C8">
            <v>0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2</v>
          </cell>
        </row>
      </sheetData>
      <sheetData sheetId="9">
        <row r="8">
          <cell r="C8">
            <v>1</v>
          </cell>
        </row>
        <row r="9">
          <cell r="C9">
            <v>2</v>
          </cell>
        </row>
        <row r="10">
          <cell r="C10">
            <v>2</v>
          </cell>
        </row>
        <row r="11">
          <cell r="C11">
            <v>1</v>
          </cell>
        </row>
        <row r="12">
          <cell r="C12">
            <v>0</v>
          </cell>
        </row>
        <row r="13">
          <cell r="C13">
            <v>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8">
          <cell r="C8">
            <v>18</v>
          </cell>
          <cell r="D8">
            <v>71</v>
          </cell>
        </row>
        <row r="9">
          <cell r="C9">
            <v>22</v>
          </cell>
          <cell r="D9">
            <v>86</v>
          </cell>
        </row>
        <row r="10">
          <cell r="C10">
            <v>14</v>
          </cell>
          <cell r="D10">
            <v>57</v>
          </cell>
        </row>
        <row r="11">
          <cell r="C11">
            <v>7</v>
          </cell>
          <cell r="D11">
            <v>40</v>
          </cell>
        </row>
        <row r="12">
          <cell r="C12">
            <v>7</v>
          </cell>
          <cell r="D12">
            <v>30</v>
          </cell>
        </row>
        <row r="13">
          <cell r="C13">
            <v>5</v>
          </cell>
          <cell r="D13">
            <v>22</v>
          </cell>
        </row>
        <row r="14">
          <cell r="C14">
            <v>2</v>
          </cell>
          <cell r="D14">
            <v>20</v>
          </cell>
        </row>
        <row r="15">
          <cell r="C15">
            <v>5</v>
          </cell>
          <cell r="D15">
            <v>31</v>
          </cell>
        </row>
        <row r="16">
          <cell r="C16">
            <v>4</v>
          </cell>
          <cell r="D16">
            <v>32</v>
          </cell>
        </row>
        <row r="17">
          <cell r="C17">
            <v>5</v>
          </cell>
          <cell r="D17">
            <v>37</v>
          </cell>
        </row>
        <row r="18">
          <cell r="C18">
            <v>3</v>
          </cell>
          <cell r="D18">
            <v>9</v>
          </cell>
        </row>
        <row r="19">
          <cell r="C19">
            <v>92</v>
          </cell>
          <cell r="D19">
            <v>435</v>
          </cell>
        </row>
      </sheetData>
      <sheetData sheetId="67">
        <row r="8">
          <cell r="C8">
            <v>3</v>
          </cell>
        </row>
        <row r="9">
          <cell r="C9">
            <v>4</v>
          </cell>
        </row>
        <row r="10">
          <cell r="C10">
            <v>1</v>
          </cell>
        </row>
        <row r="11">
          <cell r="C11">
            <v>3</v>
          </cell>
        </row>
        <row r="12">
          <cell r="C12">
            <v>3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3</v>
          </cell>
        </row>
        <row r="16">
          <cell r="C16">
            <v>1</v>
          </cell>
        </row>
        <row r="17">
          <cell r="C17">
            <v>2</v>
          </cell>
        </row>
        <row r="18">
          <cell r="C18">
            <v>1</v>
          </cell>
        </row>
        <row r="19">
          <cell r="C19">
            <v>23</v>
          </cell>
        </row>
      </sheetData>
      <sheetData sheetId="68">
        <row r="8">
          <cell r="C8">
            <v>4</v>
          </cell>
        </row>
        <row r="9">
          <cell r="C9">
            <v>3</v>
          </cell>
        </row>
        <row r="10">
          <cell r="C10">
            <v>6</v>
          </cell>
        </row>
        <row r="11">
          <cell r="C11">
            <v>4</v>
          </cell>
        </row>
        <row r="12">
          <cell r="C12">
            <v>2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  <row r="16">
          <cell r="C16">
            <v>2</v>
          </cell>
        </row>
        <row r="17">
          <cell r="C17">
            <v>3</v>
          </cell>
        </row>
        <row r="18">
          <cell r="C18">
            <v>0</v>
          </cell>
        </row>
        <row r="19">
          <cell r="C19">
            <v>27</v>
          </cell>
        </row>
      </sheetData>
      <sheetData sheetId="69">
        <row r="8">
          <cell r="C8">
            <v>25</v>
          </cell>
        </row>
        <row r="9">
          <cell r="C9">
            <v>18</v>
          </cell>
        </row>
        <row r="10">
          <cell r="C10">
            <v>6</v>
          </cell>
        </row>
        <row r="11">
          <cell r="C11">
            <v>8</v>
          </cell>
        </row>
        <row r="12">
          <cell r="C12">
            <v>6</v>
          </cell>
        </row>
        <row r="13">
          <cell r="C13">
            <v>4</v>
          </cell>
        </row>
        <row r="14">
          <cell r="C14">
            <v>2</v>
          </cell>
        </row>
        <row r="15">
          <cell r="C15">
            <v>6</v>
          </cell>
        </row>
        <row r="16">
          <cell r="C16">
            <v>5</v>
          </cell>
        </row>
        <row r="17">
          <cell r="C17">
            <v>6</v>
          </cell>
        </row>
        <row r="18">
          <cell r="C18">
            <v>0</v>
          </cell>
        </row>
        <row r="19">
          <cell r="C19">
            <v>86</v>
          </cell>
        </row>
      </sheetData>
      <sheetData sheetId="70">
        <row r="8">
          <cell r="C8">
            <v>39</v>
          </cell>
        </row>
        <row r="9">
          <cell r="C9">
            <v>34</v>
          </cell>
        </row>
        <row r="10">
          <cell r="C10">
            <v>16</v>
          </cell>
        </row>
        <row r="11">
          <cell r="C11">
            <v>17</v>
          </cell>
        </row>
        <row r="12">
          <cell r="C12">
            <v>7</v>
          </cell>
        </row>
        <row r="13">
          <cell r="C13">
            <v>12</v>
          </cell>
        </row>
        <row r="14">
          <cell r="C14">
            <v>7</v>
          </cell>
        </row>
        <row r="15">
          <cell r="C15">
            <v>12</v>
          </cell>
        </row>
        <row r="16">
          <cell r="C16">
            <v>10</v>
          </cell>
        </row>
        <row r="17">
          <cell r="C17">
            <v>14</v>
          </cell>
        </row>
        <row r="18">
          <cell r="C18">
            <v>4</v>
          </cell>
        </row>
        <row r="19">
          <cell r="C19">
            <v>172</v>
          </cell>
        </row>
      </sheetData>
      <sheetData sheetId="71">
        <row r="8">
          <cell r="C8">
            <v>4</v>
          </cell>
        </row>
        <row r="9">
          <cell r="C9">
            <v>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0</v>
          </cell>
        </row>
        <row r="19">
          <cell r="C19">
            <v>8</v>
          </cell>
        </row>
      </sheetData>
      <sheetData sheetId="72">
        <row r="8">
          <cell r="C8">
            <v>2</v>
          </cell>
        </row>
        <row r="9">
          <cell r="C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0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0</v>
          </cell>
        </row>
        <row r="19">
          <cell r="C19">
            <v>9</v>
          </cell>
        </row>
      </sheetData>
      <sheetData sheetId="73">
        <row r="8">
          <cell r="C8">
            <v>2</v>
          </cell>
        </row>
        <row r="9">
          <cell r="C9">
            <v>2</v>
          </cell>
        </row>
        <row r="10">
          <cell r="C10">
            <v>4</v>
          </cell>
        </row>
        <row r="11">
          <cell r="C11">
            <v>1</v>
          </cell>
        </row>
        <row r="12">
          <cell r="C12">
            <v>2</v>
          </cell>
        </row>
        <row r="13">
          <cell r="C13">
            <v>2</v>
          </cell>
        </row>
        <row r="14">
          <cell r="C14">
            <v>2</v>
          </cell>
        </row>
        <row r="15">
          <cell r="C15">
            <v>1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0</v>
          </cell>
        </row>
        <row r="19">
          <cell r="C19">
            <v>18</v>
          </cell>
        </row>
      </sheetData>
      <sheetData sheetId="74">
        <row r="8">
          <cell r="C8">
            <v>13</v>
          </cell>
        </row>
        <row r="9">
          <cell r="C9">
            <v>22</v>
          </cell>
        </row>
        <row r="10">
          <cell r="C10">
            <v>7</v>
          </cell>
        </row>
        <row r="11">
          <cell r="C11">
            <v>6</v>
          </cell>
        </row>
        <row r="12">
          <cell r="C12">
            <v>2</v>
          </cell>
        </row>
        <row r="13">
          <cell r="C13">
            <v>1</v>
          </cell>
        </row>
        <row r="14">
          <cell r="C14">
            <v>2</v>
          </cell>
        </row>
        <row r="15">
          <cell r="C15">
            <v>6</v>
          </cell>
        </row>
        <row r="16">
          <cell r="C16">
            <v>9</v>
          </cell>
        </row>
        <row r="17">
          <cell r="C17">
            <v>7</v>
          </cell>
        </row>
        <row r="18">
          <cell r="C18">
            <v>1</v>
          </cell>
        </row>
        <row r="19">
          <cell r="C19">
            <v>76</v>
          </cell>
        </row>
      </sheetData>
      <sheetData sheetId="75">
        <row r="8">
          <cell r="C8">
            <v>13</v>
          </cell>
        </row>
        <row r="9">
          <cell r="C9">
            <v>13</v>
          </cell>
        </row>
        <row r="10">
          <cell r="C10">
            <v>7</v>
          </cell>
        </row>
        <row r="11">
          <cell r="C11">
            <v>6</v>
          </cell>
        </row>
        <row r="12">
          <cell r="C12">
            <v>4</v>
          </cell>
        </row>
        <row r="13">
          <cell r="C13">
            <v>2</v>
          </cell>
        </row>
        <row r="14">
          <cell r="C14">
            <v>3</v>
          </cell>
        </row>
        <row r="15">
          <cell r="C15">
            <v>2</v>
          </cell>
        </row>
        <row r="16">
          <cell r="C16">
            <v>1</v>
          </cell>
        </row>
        <row r="17">
          <cell r="C17">
            <v>3</v>
          </cell>
        </row>
        <row r="18">
          <cell r="C18">
            <v>0</v>
          </cell>
        </row>
        <row r="19">
          <cell r="C19">
            <v>54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5">
          <cell r="B5">
            <v>658</v>
          </cell>
          <cell r="C5">
            <v>7380</v>
          </cell>
        </row>
      </sheetData>
      <sheetData sheetId="100">
        <row r="5">
          <cell r="B5">
            <v>91</v>
          </cell>
          <cell r="C5">
            <v>7380</v>
          </cell>
        </row>
      </sheetData>
      <sheetData sheetId="101">
        <row r="5">
          <cell r="B5">
            <v>201</v>
          </cell>
          <cell r="C5">
            <v>7380</v>
          </cell>
        </row>
      </sheetData>
      <sheetData sheetId="102">
        <row r="5">
          <cell r="B5">
            <v>423</v>
          </cell>
          <cell r="C5">
            <v>7380</v>
          </cell>
        </row>
      </sheetData>
      <sheetData sheetId="103">
        <row r="5">
          <cell r="B5">
            <v>1439</v>
          </cell>
          <cell r="C5">
            <v>7380</v>
          </cell>
        </row>
      </sheetData>
      <sheetData sheetId="104">
        <row r="5">
          <cell r="B5">
            <v>60</v>
          </cell>
          <cell r="C5">
            <v>7376</v>
          </cell>
        </row>
      </sheetData>
      <sheetData sheetId="105">
        <row r="5">
          <cell r="B5">
            <v>9</v>
          </cell>
          <cell r="C5">
            <v>7376</v>
          </cell>
        </row>
      </sheetData>
      <sheetData sheetId="106">
        <row r="5">
          <cell r="B5">
            <v>48</v>
          </cell>
          <cell r="C5">
            <v>7376</v>
          </cell>
        </row>
      </sheetData>
      <sheetData sheetId="107">
        <row r="5">
          <cell r="B5">
            <v>393</v>
          </cell>
          <cell r="C5">
            <v>7380</v>
          </cell>
        </row>
      </sheetData>
      <sheetData sheetId="108"/>
      <sheetData sheetId="10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d for COVID"/>
      <sheetName val="tested for COVID 2"/>
      <sheetName val="tested for COVID 3"/>
      <sheetName val="tested for COVID 4"/>
      <sheetName val="positive COVID test"/>
      <sheetName val="positive COVID test 2"/>
      <sheetName val="positive COVID test 3"/>
      <sheetName val="positive COVID test 4"/>
      <sheetName val="COVID diagnosed without test"/>
      <sheetName val="COVID diagnosed without test 2"/>
      <sheetName val="COVID diagnosed without test 3"/>
      <sheetName val="unable to get COVID test"/>
      <sheetName val="unable to get COVID test 2"/>
      <sheetName val="unable to get COVID test 3"/>
      <sheetName val="unable to get COVID test 4"/>
      <sheetName val="unwell"/>
      <sheetName val="influenza test"/>
      <sheetName val="RSV test"/>
      <sheetName val="dengue test"/>
      <sheetName val="pneumo test"/>
      <sheetName val="influenza pos"/>
      <sheetName val="RSV pos"/>
      <sheetName val="dengue pos"/>
      <sheetName val="pneumo pos"/>
      <sheetName val="any tests pos"/>
      <sheetName val="test results not rcvd"/>
      <sheetName val="no pos tests"/>
    </sheetNames>
    <sheetDataSet>
      <sheetData sheetId="0">
        <row r="8">
          <cell r="A8" t="str">
            <v>20APR2020</v>
          </cell>
          <cell r="C8">
            <v>13</v>
          </cell>
          <cell r="D8">
            <v>3898</v>
          </cell>
        </row>
        <row r="9">
          <cell r="A9" t="str">
            <v>27APR2020</v>
          </cell>
          <cell r="C9">
            <v>17</v>
          </cell>
          <cell r="D9">
            <v>4709</v>
          </cell>
        </row>
        <row r="10">
          <cell r="A10" t="str">
            <v>04MAY2020</v>
          </cell>
          <cell r="C10">
            <v>9</v>
          </cell>
          <cell r="D10">
            <v>4089</v>
          </cell>
        </row>
        <row r="11">
          <cell r="A11" t="str">
            <v>11MAY2020</v>
          </cell>
          <cell r="C11">
            <v>10</v>
          </cell>
          <cell r="D11">
            <v>3352</v>
          </cell>
        </row>
        <row r="12">
          <cell r="A12" t="str">
            <v>18MAY2020</v>
          </cell>
          <cell r="C12">
            <v>6</v>
          </cell>
          <cell r="D12">
            <v>2951</v>
          </cell>
        </row>
        <row r="13">
          <cell r="A13" t="str">
            <v>25MAY2020</v>
          </cell>
          <cell r="C13">
            <v>3</v>
          </cell>
          <cell r="D13">
            <v>2687</v>
          </cell>
        </row>
        <row r="14">
          <cell r="A14" t="str">
            <v>01JUN2020</v>
          </cell>
          <cell r="C14">
            <v>4</v>
          </cell>
          <cell r="D14">
            <v>2378</v>
          </cell>
        </row>
        <row r="15">
          <cell r="A15" t="str">
            <v>08JUN2020</v>
          </cell>
          <cell r="C15">
            <v>9</v>
          </cell>
          <cell r="D15">
            <v>2322</v>
          </cell>
        </row>
        <row r="16">
          <cell r="A16" t="str">
            <v>15JUN2020</v>
          </cell>
          <cell r="C16">
            <v>12</v>
          </cell>
          <cell r="D16">
            <v>2171</v>
          </cell>
        </row>
        <row r="17">
          <cell r="A17" t="str">
            <v>22JUN2020</v>
          </cell>
          <cell r="C17">
            <v>12</v>
          </cell>
          <cell r="D17">
            <v>2139</v>
          </cell>
        </row>
        <row r="18">
          <cell r="A18" t="str">
            <v>29JUN2020</v>
          </cell>
          <cell r="C18">
            <v>0</v>
          </cell>
          <cell r="D18">
            <v>727</v>
          </cell>
        </row>
        <row r="19">
          <cell r="A19" t="str">
            <v>Total</v>
          </cell>
          <cell r="C19">
            <v>95</v>
          </cell>
          <cell r="D19">
            <v>31423</v>
          </cell>
        </row>
      </sheetData>
      <sheetData sheetId="1"/>
      <sheetData sheetId="2"/>
      <sheetData sheetId="3"/>
      <sheetData sheetId="4">
        <row r="8">
          <cell r="C8">
            <v>1</v>
          </cell>
        </row>
        <row r="9">
          <cell r="C9">
            <v>4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0</v>
          </cell>
        </row>
        <row r="19">
          <cell r="C19">
            <v>10</v>
          </cell>
        </row>
      </sheetData>
      <sheetData sheetId="5"/>
      <sheetData sheetId="6"/>
      <sheetData sheetId="7"/>
      <sheetData sheetId="8">
        <row r="8">
          <cell r="C8">
            <v>3</v>
          </cell>
        </row>
        <row r="9">
          <cell r="C9">
            <v>4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1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9</v>
          </cell>
        </row>
      </sheetData>
      <sheetData sheetId="9"/>
      <sheetData sheetId="10"/>
      <sheetData sheetId="11">
        <row r="8">
          <cell r="B8">
            <v>7</v>
          </cell>
        </row>
        <row r="9">
          <cell r="B9">
            <v>6</v>
          </cell>
        </row>
        <row r="10">
          <cell r="B10">
            <v>2</v>
          </cell>
        </row>
        <row r="11">
          <cell r="B11">
            <v>1</v>
          </cell>
        </row>
        <row r="12">
          <cell r="B12">
            <v>0</v>
          </cell>
        </row>
        <row r="13">
          <cell r="B13">
            <v>1</v>
          </cell>
        </row>
        <row r="14">
          <cell r="B14">
            <v>0</v>
          </cell>
        </row>
        <row r="15">
          <cell r="B15">
            <v>1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18</v>
          </cell>
        </row>
      </sheetData>
      <sheetData sheetId="12"/>
      <sheetData sheetId="13"/>
      <sheetData sheetId="14"/>
      <sheetData sheetId="15">
        <row r="8">
          <cell r="C8">
            <v>71</v>
          </cell>
        </row>
        <row r="9">
          <cell r="C9">
            <v>86</v>
          </cell>
        </row>
        <row r="10">
          <cell r="C10">
            <v>57</v>
          </cell>
        </row>
        <row r="11">
          <cell r="C11">
            <v>40</v>
          </cell>
        </row>
        <row r="12">
          <cell r="C12">
            <v>30</v>
          </cell>
        </row>
        <row r="13">
          <cell r="C13">
            <v>22</v>
          </cell>
        </row>
        <row r="14">
          <cell r="C14">
            <v>20</v>
          </cell>
        </row>
        <row r="15">
          <cell r="C15">
            <v>31</v>
          </cell>
        </row>
        <row r="16">
          <cell r="C16">
            <v>32</v>
          </cell>
        </row>
        <row r="17">
          <cell r="C17">
            <v>37</v>
          </cell>
        </row>
        <row r="18">
          <cell r="C18">
            <v>9</v>
          </cell>
        </row>
        <row r="19">
          <cell r="C19">
            <v>435</v>
          </cell>
        </row>
      </sheetData>
      <sheetData sheetId="16">
        <row r="8">
          <cell r="C8">
            <v>5</v>
          </cell>
        </row>
        <row r="9">
          <cell r="C9">
            <v>2</v>
          </cell>
        </row>
        <row r="10">
          <cell r="C10">
            <v>3</v>
          </cell>
        </row>
        <row r="11">
          <cell r="C11">
            <v>1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2</v>
          </cell>
        </row>
        <row r="16">
          <cell r="C16">
            <v>1</v>
          </cell>
        </row>
        <row r="17">
          <cell r="C17">
            <v>2</v>
          </cell>
        </row>
        <row r="18">
          <cell r="C18">
            <v>0</v>
          </cell>
        </row>
        <row r="19">
          <cell r="C19">
            <v>16</v>
          </cell>
        </row>
      </sheetData>
      <sheetData sheetId="17">
        <row r="8">
          <cell r="C8">
            <v>0</v>
          </cell>
        </row>
        <row r="9">
          <cell r="C9">
            <v>2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1</v>
          </cell>
        </row>
        <row r="16">
          <cell r="C16">
            <v>0</v>
          </cell>
        </row>
        <row r="17">
          <cell r="C17">
            <v>1</v>
          </cell>
        </row>
        <row r="18">
          <cell r="C18">
            <v>0</v>
          </cell>
        </row>
        <row r="19">
          <cell r="C19">
            <v>5</v>
          </cell>
        </row>
      </sheetData>
      <sheetData sheetId="18"/>
      <sheetData sheetId="19">
        <row r="8">
          <cell r="C8">
            <v>2</v>
          </cell>
        </row>
        <row r="9">
          <cell r="C9">
            <v>9</v>
          </cell>
        </row>
        <row r="10">
          <cell r="C10">
            <v>6</v>
          </cell>
        </row>
        <row r="11">
          <cell r="C11">
            <v>3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0</v>
          </cell>
        </row>
        <row r="15">
          <cell r="C15">
            <v>4</v>
          </cell>
        </row>
        <row r="16">
          <cell r="C16">
            <v>5</v>
          </cell>
        </row>
        <row r="17">
          <cell r="C17">
            <v>4</v>
          </cell>
        </row>
        <row r="18">
          <cell r="C18">
            <v>0</v>
          </cell>
        </row>
        <row r="19">
          <cell r="C19">
            <v>35</v>
          </cell>
        </row>
      </sheetData>
      <sheetData sheetId="20">
        <row r="8">
          <cell r="C8">
            <v>1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</v>
          </cell>
        </row>
      </sheetData>
      <sheetData sheetId="21">
        <row r="8">
          <cell r="C8">
            <v>0</v>
          </cell>
        </row>
        <row r="9">
          <cell r="C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</v>
          </cell>
        </row>
      </sheetData>
      <sheetData sheetId="22"/>
      <sheetData sheetId="23"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4</v>
          </cell>
        </row>
      </sheetData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w case-PL"/>
      <sheetName val="covid test-PL"/>
      <sheetName val="pos covid test-PL"/>
      <sheetName val="covid diag or pos test-PL"/>
      <sheetName val="weeks obs-PL"/>
      <sheetName val="contact w case-H"/>
      <sheetName val="covid test-H"/>
      <sheetName val="pos covid test-H"/>
      <sheetName val="covid diag or pos test-H"/>
    </sheetNames>
    <sheetDataSet>
      <sheetData sheetId="0">
        <row r="5">
          <cell r="B5">
            <v>341</v>
          </cell>
          <cell r="C5">
            <v>7380</v>
          </cell>
        </row>
      </sheetData>
      <sheetData sheetId="1">
        <row r="5">
          <cell r="B5">
            <v>68</v>
          </cell>
          <cell r="C5">
            <v>7380</v>
          </cell>
        </row>
      </sheetData>
      <sheetData sheetId="2">
        <row r="5">
          <cell r="B5">
            <v>7</v>
          </cell>
          <cell r="C5">
            <v>7380</v>
          </cell>
        </row>
      </sheetData>
      <sheetData sheetId="3">
        <row r="5">
          <cell r="B5">
            <v>16</v>
          </cell>
          <cell r="C5">
            <v>7380</v>
          </cell>
        </row>
      </sheetData>
      <sheetData sheetId="4"/>
      <sheetData sheetId="5">
        <row r="5">
          <cell r="B5">
            <v>119</v>
          </cell>
          <cell r="C5">
            <v>2893</v>
          </cell>
        </row>
      </sheetData>
      <sheetData sheetId="6">
        <row r="5">
          <cell r="B5">
            <v>62</v>
          </cell>
          <cell r="C5">
            <v>2893</v>
          </cell>
        </row>
      </sheetData>
      <sheetData sheetId="7">
        <row r="5">
          <cell r="B5">
            <v>5</v>
          </cell>
          <cell r="C5">
            <v>2893</v>
          </cell>
        </row>
      </sheetData>
      <sheetData sheetId="8">
        <row r="5">
          <cell r="B5">
            <v>13</v>
          </cell>
          <cell r="C5">
            <v>2893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mptoms of ppl with COVID"/>
      <sheetName val="symptoms of ppl with COVID 2"/>
      <sheetName val="symptoms of ppl with COVID 3"/>
      <sheetName val="symptoms of ppl with COVID 4"/>
      <sheetName val="symptoms of ppl with COVID 5"/>
      <sheetName val="symptoms of ppl with COVID 6"/>
      <sheetName val="symptoms of ppl with COVID 7"/>
      <sheetName val="symptoms of ppl with COVID 8"/>
      <sheetName val="symptoms of ppl with COVID 9"/>
      <sheetName val="symptoms of ppl with COVID 10"/>
      <sheetName val="symptoms of ppl with COVID 11"/>
      <sheetName val="symptoms of ppl with COVID 12"/>
      <sheetName val="symptoms of ppl with COVID 13"/>
      <sheetName val="symptoms of ppl with COVID 14"/>
      <sheetName val="symptoms of ppl with COVID 15"/>
      <sheetName val="symptoms of ppl with COVID 16"/>
      <sheetName val="symptoms of ppl with COVID 17"/>
      <sheetName val="symptoms of ppl with COVID 18"/>
      <sheetName val="symptoms of ppl with COVID 19"/>
      <sheetName val="symptoms of ppl with COVID 20"/>
      <sheetName val="symptoms of ppl with COVID 21"/>
      <sheetName val="symptoms of ppl with COVID 22"/>
      <sheetName val="symptoms of ppl with COVID 23"/>
      <sheetName val="symptoms of ppl with COVID 24"/>
      <sheetName val="symptoms of ppl with COVID 25"/>
      <sheetName val="symptoms of ppl with COVID 26"/>
      <sheetName val="symptoms of ppl with COVID 27"/>
      <sheetName val="symptoms of ppl with COVID 28"/>
      <sheetName val="symptoms of ppl with COVID 29"/>
      <sheetName val="symptoms of ppl with COVID 30"/>
      <sheetName val="symptoms of ppl with COVID 31"/>
      <sheetName val="symptoms of ppl with COVID 32"/>
      <sheetName val="symptoms of ppl with COVID 33"/>
      <sheetName val="symptoms of ppl with COVID 34"/>
      <sheetName val="symptoms of ppl with COVID 35"/>
      <sheetName val="symptoms of ppl with COVID 36"/>
      <sheetName val="symptoms of ppl with COVID 37"/>
      <sheetName val="symptoms of ppl with COVID 38"/>
      <sheetName val="symptoms of ppl with COVID 39"/>
      <sheetName val="symptoms of ppl with COVID 40"/>
      <sheetName val="symptoms of ppl with COVID 41"/>
      <sheetName val="symptoms of ppl with COVID 42"/>
      <sheetName val="symptoms of ppl with suspected "/>
      <sheetName val="symptoms of ppl with suspecte 2"/>
      <sheetName val="symptoms of ppl with suspecte 3"/>
      <sheetName val="symptoms of ppl with suspecte 4"/>
      <sheetName val="symptoms of ppl with suspecte 5"/>
      <sheetName val="symptoms of ppl with suspecte 6"/>
      <sheetName val="symptoms of ppl with suspecte 7"/>
      <sheetName val="symptoms of ppl with suspecte 8"/>
      <sheetName val="symptoms of ppl with suspecte 9"/>
      <sheetName val="symptoms of ppl with suspect 10"/>
      <sheetName val="symptoms of ppl with suspect 11"/>
      <sheetName val="symptoms of ppl with suspect 12"/>
      <sheetName val="symptoms of ppl with suspect 13"/>
      <sheetName val="symptoms of ppl with suspect 14"/>
      <sheetName val="symptoms of ppl with suspect 15"/>
      <sheetName val="symptoms of ppl with suspect 16"/>
      <sheetName val="symptoms of ppl with suspect 17"/>
      <sheetName val="symptoms of ppl with suspect 18"/>
      <sheetName val="symptoms of ppl with suspect 19"/>
      <sheetName val="symptoms of ppl with suspect 20"/>
      <sheetName val="symptoms of ppl with suspect 21"/>
      <sheetName val="symptoms of ppl with suspect 22"/>
      <sheetName val="symptoms of ppl with suspect 23"/>
      <sheetName val="symptoms of ppl with suspect 24"/>
      <sheetName val="symptoms of ppl with suspect 25"/>
      <sheetName val="symptoms of ppl with suspect 26"/>
      <sheetName val="symptoms of ppl with suspect 27"/>
      <sheetName val="symptoms of ppl with suspect 28"/>
      <sheetName val="symptoms of ppl with suspect 29"/>
      <sheetName val="symptoms of ppl with suspect 30"/>
      <sheetName val="symptoms of ppl with suspect 31"/>
      <sheetName val="symptoms of ppl with suspect 32"/>
      <sheetName val="symptoms of ppl with suspect 33"/>
      <sheetName val="symptoms of ppl with suspect 34"/>
      <sheetName val="symptoms of ppl with suspect 35"/>
      <sheetName val="symptoms of ppl with suspect 36"/>
      <sheetName val="symptoms of ppl with suspect 37"/>
      <sheetName val="symptoms of ppl with suspect 38"/>
      <sheetName val="symptoms of ppl with suspect 39"/>
      <sheetName val="symptoms of ppl with suspect 40"/>
      <sheetName val="symptoms of ppl with suspect 41"/>
      <sheetName val="symptoms of ppl with suspect 42"/>
      <sheetName val="symptoms of ppl unwell"/>
      <sheetName val="symptoms of ppl unwell 2"/>
      <sheetName val="symptoms of ppl unwell 3"/>
      <sheetName val="symptoms of ppl unwell 4"/>
      <sheetName val="symptoms of ppl unwell 5"/>
      <sheetName val="symptoms of ppl unwell 6"/>
      <sheetName val="symptoms of ppl unwell 7"/>
      <sheetName val="symptoms of ppl unwell 8"/>
      <sheetName val="symptoms of ppl unwell 9"/>
      <sheetName val="symptoms of ppl unwell 10"/>
      <sheetName val="symptoms of ppl unwell 11"/>
      <sheetName val="symptoms of ppl unwell 12"/>
      <sheetName val="symptoms of ppl unwell 13"/>
      <sheetName val="symptoms of ppl unwell 14"/>
      <sheetName val="symptoms of ppl unwell 15"/>
      <sheetName val="symptoms of ppl unwell 16"/>
      <sheetName val="symptoms of ppl unwell 17"/>
      <sheetName val="symptoms of ppl unwell 18"/>
      <sheetName val="symptoms of ppl unwell 19"/>
      <sheetName val="symptoms of ppl unwell 20"/>
      <sheetName val="symptoms of ppl unwell 21"/>
      <sheetName val="symptoms of ppl unwell 22"/>
      <sheetName val="symptoms of ppl unwell 23"/>
      <sheetName val="symptoms of ppl unwell 24"/>
      <sheetName val="symptoms of ppl unwell 25"/>
      <sheetName val="symptoms of ppl unwell 26"/>
      <sheetName val="symptoms of ppl unwell 27"/>
      <sheetName val="symptoms of ppl unwell 28"/>
      <sheetName val="symptoms of ppl unwell 29"/>
      <sheetName val="symptoms of ppl unwell 30"/>
      <sheetName val="symptoms of ppl unwell 31"/>
      <sheetName val="symptoms of ppl unwell 32"/>
      <sheetName val="symptoms of ppl unwell 33"/>
      <sheetName val="symptoms of ppl unwell 34"/>
      <sheetName val="symptoms of ppl unwell 35"/>
      <sheetName val="symptoms of ppl unwell 36"/>
      <sheetName val="symptoms of ppl unwell 37"/>
      <sheetName val="symptoms of ppl unwell 38"/>
      <sheetName val="symptoms of ppl unwell 39"/>
      <sheetName val="symptoms of ppl unwell 40"/>
      <sheetName val="symptoms of ppl unwell 41"/>
      <sheetName val="symptoms of ppl unwell 42"/>
    </sheetNames>
    <sheetDataSet>
      <sheetData sheetId="0">
        <row r="8">
          <cell r="A8" t="str">
            <v>20APR2020</v>
          </cell>
          <cell r="C8">
            <v>1</v>
          </cell>
          <cell r="D8">
            <v>1</v>
          </cell>
        </row>
        <row r="9">
          <cell r="A9" t="str">
            <v>27APR2020</v>
          </cell>
          <cell r="C9">
            <v>4</v>
          </cell>
          <cell r="D9">
            <v>4</v>
          </cell>
        </row>
        <row r="10">
          <cell r="A10" t="str">
            <v>04MAY2020</v>
          </cell>
          <cell r="C10">
            <v>2</v>
          </cell>
          <cell r="D10">
            <v>3</v>
          </cell>
        </row>
        <row r="11">
          <cell r="A11" t="str">
            <v>15JUN2020</v>
          </cell>
          <cell r="C11">
            <v>1</v>
          </cell>
          <cell r="D11">
            <v>1</v>
          </cell>
        </row>
        <row r="12">
          <cell r="A12" t="str">
            <v>22JUN2020</v>
          </cell>
          <cell r="C12">
            <v>1</v>
          </cell>
          <cell r="D12">
            <v>1</v>
          </cell>
        </row>
        <row r="13">
          <cell r="A13" t="str">
            <v>Total</v>
          </cell>
          <cell r="C13">
            <v>9</v>
          </cell>
          <cell r="D13">
            <v>10</v>
          </cell>
        </row>
      </sheetData>
      <sheetData sheetId="1">
        <row r="8">
          <cell r="C8">
            <v>0</v>
          </cell>
        </row>
        <row r="9">
          <cell r="C9">
            <v>3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1</v>
          </cell>
        </row>
        <row r="13">
          <cell r="C13">
            <v>5</v>
          </cell>
        </row>
      </sheetData>
      <sheetData sheetId="2">
        <row r="8">
          <cell r="C8">
            <v>0</v>
          </cell>
        </row>
        <row r="9">
          <cell r="C9">
            <v>2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5</v>
          </cell>
        </row>
      </sheetData>
      <sheetData sheetId="3"/>
      <sheetData sheetId="4">
        <row r="8">
          <cell r="C8">
            <v>1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1</v>
          </cell>
        </row>
        <row r="13">
          <cell r="C13">
            <v>2</v>
          </cell>
        </row>
      </sheetData>
      <sheetData sheetId="5">
        <row r="8">
          <cell r="C8">
            <v>0</v>
          </cell>
        </row>
        <row r="9">
          <cell r="C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1</v>
          </cell>
        </row>
        <row r="13">
          <cell r="C13">
            <v>2</v>
          </cell>
        </row>
      </sheetData>
      <sheetData sheetId="6">
        <row r="8">
          <cell r="C8">
            <v>0</v>
          </cell>
        </row>
        <row r="9">
          <cell r="C9">
            <v>3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1</v>
          </cell>
        </row>
        <row r="13">
          <cell r="C13">
            <v>6</v>
          </cell>
        </row>
      </sheetData>
      <sheetData sheetId="7">
        <row r="8">
          <cell r="C8">
            <v>1</v>
          </cell>
        </row>
        <row r="9">
          <cell r="C9">
            <v>3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1</v>
          </cell>
        </row>
        <row r="13">
          <cell r="C13">
            <v>6</v>
          </cell>
        </row>
      </sheetData>
      <sheetData sheetId="8">
        <row r="8">
          <cell r="C8">
            <v>0</v>
          </cell>
        </row>
        <row r="9">
          <cell r="C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1</v>
          </cell>
        </row>
        <row r="13">
          <cell r="C13">
            <v>2</v>
          </cell>
        </row>
      </sheetData>
      <sheetData sheetId="9">
        <row r="8">
          <cell r="C8">
            <v>0</v>
          </cell>
        </row>
        <row r="9">
          <cell r="C9">
            <v>4</v>
          </cell>
        </row>
        <row r="10">
          <cell r="C10">
            <v>2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8</v>
          </cell>
        </row>
      </sheetData>
      <sheetData sheetId="10"/>
      <sheetData sheetId="11"/>
      <sheetData sheetId="12">
        <row r="8">
          <cell r="C8">
            <v>0</v>
          </cell>
        </row>
        <row r="9">
          <cell r="C9">
            <v>4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1</v>
          </cell>
        </row>
        <row r="13">
          <cell r="C13">
            <v>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8">
          <cell r="C8">
            <v>51</v>
          </cell>
        </row>
        <row r="9">
          <cell r="C9">
            <v>55</v>
          </cell>
        </row>
        <row r="10">
          <cell r="C10">
            <v>29</v>
          </cell>
        </row>
        <row r="11">
          <cell r="C11">
            <v>22</v>
          </cell>
        </row>
        <row r="12">
          <cell r="C12">
            <v>21</v>
          </cell>
        </row>
        <row r="13">
          <cell r="C13">
            <v>11</v>
          </cell>
        </row>
        <row r="14">
          <cell r="C14">
            <v>13</v>
          </cell>
        </row>
        <row r="15">
          <cell r="C15">
            <v>19</v>
          </cell>
        </row>
        <row r="16">
          <cell r="C16">
            <v>22</v>
          </cell>
        </row>
        <row r="17">
          <cell r="C17">
            <v>17</v>
          </cell>
        </row>
        <row r="18">
          <cell r="C18">
            <v>4</v>
          </cell>
        </row>
        <row r="19">
          <cell r="C19">
            <v>264</v>
          </cell>
        </row>
      </sheetData>
      <sheetData sheetId="85">
        <row r="8">
          <cell r="C8">
            <v>34</v>
          </cell>
        </row>
        <row r="9">
          <cell r="C9">
            <v>34</v>
          </cell>
        </row>
        <row r="10">
          <cell r="C10">
            <v>22</v>
          </cell>
        </row>
        <row r="11">
          <cell r="C11">
            <v>15</v>
          </cell>
        </row>
        <row r="12">
          <cell r="C12">
            <v>10</v>
          </cell>
        </row>
        <row r="13">
          <cell r="C13">
            <v>8</v>
          </cell>
        </row>
        <row r="14">
          <cell r="C14">
            <v>4</v>
          </cell>
        </row>
        <row r="15">
          <cell r="C15">
            <v>12</v>
          </cell>
        </row>
        <row r="16">
          <cell r="C16">
            <v>16</v>
          </cell>
        </row>
        <row r="17">
          <cell r="C17">
            <v>18</v>
          </cell>
        </row>
        <row r="18">
          <cell r="C18">
            <v>2</v>
          </cell>
        </row>
        <row r="19">
          <cell r="C19">
            <v>175</v>
          </cell>
        </row>
      </sheetData>
      <sheetData sheetId="86">
        <row r="8">
          <cell r="C8">
            <v>6</v>
          </cell>
        </row>
        <row r="9">
          <cell r="C9">
            <v>15</v>
          </cell>
        </row>
        <row r="10">
          <cell r="C10">
            <v>11</v>
          </cell>
        </row>
        <row r="11">
          <cell r="C11">
            <v>9</v>
          </cell>
        </row>
        <row r="12">
          <cell r="C12">
            <v>9</v>
          </cell>
        </row>
        <row r="13">
          <cell r="C13">
            <v>3</v>
          </cell>
        </row>
        <row r="14">
          <cell r="C14">
            <v>4</v>
          </cell>
        </row>
        <row r="15">
          <cell r="C15">
            <v>9</v>
          </cell>
        </row>
        <row r="16">
          <cell r="C16">
            <v>11</v>
          </cell>
        </row>
        <row r="17">
          <cell r="C17">
            <v>12</v>
          </cell>
        </row>
        <row r="18">
          <cell r="C18">
            <v>2</v>
          </cell>
        </row>
        <row r="19">
          <cell r="C19">
            <v>91</v>
          </cell>
        </row>
      </sheetData>
      <sheetData sheetId="87">
        <row r="8">
          <cell r="C8">
            <v>21</v>
          </cell>
        </row>
        <row r="9">
          <cell r="C9">
            <v>27</v>
          </cell>
        </row>
        <row r="10">
          <cell r="C10">
            <v>20</v>
          </cell>
        </row>
        <row r="11">
          <cell r="C11">
            <v>15</v>
          </cell>
        </row>
        <row r="12">
          <cell r="C12">
            <v>13</v>
          </cell>
        </row>
        <row r="13">
          <cell r="C13">
            <v>8</v>
          </cell>
        </row>
        <row r="14">
          <cell r="C14">
            <v>6</v>
          </cell>
        </row>
        <row r="15">
          <cell r="C15">
            <v>13</v>
          </cell>
        </row>
        <row r="16">
          <cell r="C16">
            <v>9</v>
          </cell>
        </row>
        <row r="17">
          <cell r="C17">
            <v>12</v>
          </cell>
        </row>
        <row r="18">
          <cell r="C18">
            <v>2</v>
          </cell>
        </row>
        <row r="19">
          <cell r="C19">
            <v>146</v>
          </cell>
        </row>
      </sheetData>
      <sheetData sheetId="88">
        <row r="8">
          <cell r="C8">
            <v>22</v>
          </cell>
        </row>
        <row r="9">
          <cell r="C9">
            <v>23</v>
          </cell>
        </row>
        <row r="10">
          <cell r="C10">
            <v>7</v>
          </cell>
        </row>
        <row r="11">
          <cell r="C11">
            <v>9</v>
          </cell>
        </row>
        <row r="12">
          <cell r="C12">
            <v>7</v>
          </cell>
        </row>
        <row r="13">
          <cell r="C13">
            <v>3</v>
          </cell>
        </row>
        <row r="14">
          <cell r="C14">
            <v>6</v>
          </cell>
        </row>
        <row r="15">
          <cell r="C15">
            <v>7</v>
          </cell>
        </row>
        <row r="16">
          <cell r="C16">
            <v>6</v>
          </cell>
        </row>
        <row r="17">
          <cell r="C17">
            <v>6</v>
          </cell>
        </row>
        <row r="18">
          <cell r="C18">
            <v>1</v>
          </cell>
        </row>
        <row r="19">
          <cell r="C19">
            <v>97</v>
          </cell>
        </row>
      </sheetData>
      <sheetData sheetId="89">
        <row r="8">
          <cell r="C8">
            <v>19</v>
          </cell>
        </row>
        <row r="9">
          <cell r="C9">
            <v>11</v>
          </cell>
        </row>
        <row r="10">
          <cell r="C10">
            <v>7</v>
          </cell>
        </row>
        <row r="11">
          <cell r="C11">
            <v>8</v>
          </cell>
        </row>
        <row r="12">
          <cell r="C12">
            <v>8</v>
          </cell>
        </row>
        <row r="13">
          <cell r="C13">
            <v>4</v>
          </cell>
        </row>
        <row r="14">
          <cell r="C14">
            <v>4</v>
          </cell>
        </row>
        <row r="15">
          <cell r="C15">
            <v>3</v>
          </cell>
        </row>
        <row r="16">
          <cell r="C16">
            <v>9</v>
          </cell>
        </row>
        <row r="17">
          <cell r="C17">
            <v>9</v>
          </cell>
        </row>
        <row r="18">
          <cell r="C18">
            <v>1</v>
          </cell>
        </row>
        <row r="19">
          <cell r="C19">
            <v>83</v>
          </cell>
        </row>
      </sheetData>
      <sheetData sheetId="90">
        <row r="8">
          <cell r="C8">
            <v>16</v>
          </cell>
        </row>
        <row r="9">
          <cell r="C9">
            <v>19</v>
          </cell>
        </row>
        <row r="10">
          <cell r="C10">
            <v>11</v>
          </cell>
        </row>
        <row r="11">
          <cell r="C11">
            <v>4</v>
          </cell>
        </row>
        <row r="12">
          <cell r="C12">
            <v>5</v>
          </cell>
        </row>
        <row r="13">
          <cell r="C13">
            <v>5</v>
          </cell>
        </row>
        <row r="14">
          <cell r="C14">
            <v>3</v>
          </cell>
        </row>
        <row r="15">
          <cell r="C15">
            <v>6</v>
          </cell>
        </row>
        <row r="16">
          <cell r="C16">
            <v>10</v>
          </cell>
        </row>
        <row r="17">
          <cell r="C17">
            <v>8</v>
          </cell>
        </row>
        <row r="18">
          <cell r="C18">
            <v>3</v>
          </cell>
        </row>
        <row r="19">
          <cell r="C19">
            <v>90</v>
          </cell>
        </row>
      </sheetData>
      <sheetData sheetId="91">
        <row r="8">
          <cell r="C8">
            <v>32</v>
          </cell>
        </row>
        <row r="9">
          <cell r="C9">
            <v>32</v>
          </cell>
        </row>
        <row r="10">
          <cell r="C10">
            <v>22</v>
          </cell>
        </row>
        <row r="11">
          <cell r="C11">
            <v>13</v>
          </cell>
        </row>
        <row r="12">
          <cell r="C12">
            <v>11</v>
          </cell>
        </row>
        <row r="13">
          <cell r="C13">
            <v>9</v>
          </cell>
        </row>
        <row r="14">
          <cell r="C14">
            <v>5</v>
          </cell>
        </row>
        <row r="15">
          <cell r="C15">
            <v>13</v>
          </cell>
        </row>
        <row r="16">
          <cell r="C16">
            <v>10</v>
          </cell>
        </row>
        <row r="17">
          <cell r="C17">
            <v>11</v>
          </cell>
        </row>
        <row r="18">
          <cell r="C18">
            <v>2</v>
          </cell>
        </row>
        <row r="19">
          <cell r="C19">
            <v>160</v>
          </cell>
        </row>
      </sheetData>
      <sheetData sheetId="92">
        <row r="8">
          <cell r="C8">
            <v>8</v>
          </cell>
        </row>
        <row r="9">
          <cell r="C9">
            <v>16</v>
          </cell>
        </row>
        <row r="10">
          <cell r="C10">
            <v>7</v>
          </cell>
        </row>
        <row r="11">
          <cell r="C11">
            <v>7</v>
          </cell>
        </row>
        <row r="12">
          <cell r="C12">
            <v>8</v>
          </cell>
        </row>
        <row r="13">
          <cell r="C13">
            <v>2</v>
          </cell>
        </row>
        <row r="14">
          <cell r="C14">
            <v>2</v>
          </cell>
        </row>
        <row r="15">
          <cell r="C15">
            <v>9</v>
          </cell>
        </row>
        <row r="16">
          <cell r="C16">
            <v>5</v>
          </cell>
        </row>
        <row r="17">
          <cell r="C17">
            <v>6</v>
          </cell>
        </row>
        <row r="18">
          <cell r="C18">
            <v>1</v>
          </cell>
        </row>
        <row r="19">
          <cell r="C19">
            <v>71</v>
          </cell>
        </row>
      </sheetData>
      <sheetData sheetId="93">
        <row r="8">
          <cell r="C8">
            <v>26</v>
          </cell>
        </row>
        <row r="9">
          <cell r="C9">
            <v>48</v>
          </cell>
        </row>
        <row r="10">
          <cell r="C10">
            <v>21</v>
          </cell>
        </row>
        <row r="11">
          <cell r="C11">
            <v>14</v>
          </cell>
        </row>
        <row r="12">
          <cell r="C12">
            <v>13</v>
          </cell>
        </row>
        <row r="13">
          <cell r="C13">
            <v>5</v>
          </cell>
        </row>
        <row r="14">
          <cell r="C14">
            <v>7</v>
          </cell>
        </row>
        <row r="15">
          <cell r="C15">
            <v>14</v>
          </cell>
        </row>
        <row r="16">
          <cell r="C16">
            <v>12</v>
          </cell>
        </row>
        <row r="17">
          <cell r="C17">
            <v>14</v>
          </cell>
        </row>
        <row r="18">
          <cell r="C18">
            <v>4</v>
          </cell>
        </row>
        <row r="19">
          <cell r="C19">
            <v>178</v>
          </cell>
        </row>
      </sheetData>
      <sheetData sheetId="94">
        <row r="8">
          <cell r="C8">
            <v>2</v>
          </cell>
        </row>
        <row r="9">
          <cell r="C9">
            <v>3</v>
          </cell>
        </row>
        <row r="10">
          <cell r="C10">
            <v>2</v>
          </cell>
        </row>
        <row r="11">
          <cell r="C11">
            <v>6</v>
          </cell>
        </row>
        <row r="12">
          <cell r="C12">
            <v>4</v>
          </cell>
        </row>
        <row r="13">
          <cell r="C13">
            <v>1</v>
          </cell>
        </row>
        <row r="14">
          <cell r="C14">
            <v>3</v>
          </cell>
        </row>
        <row r="15">
          <cell r="C15">
            <v>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22</v>
          </cell>
        </row>
      </sheetData>
      <sheetData sheetId="95">
        <row r="8">
          <cell r="C8">
            <v>2</v>
          </cell>
        </row>
        <row r="9">
          <cell r="C9">
            <v>3</v>
          </cell>
        </row>
        <row r="10">
          <cell r="C10">
            <v>0</v>
          </cell>
        </row>
        <row r="11">
          <cell r="C11">
            <v>4</v>
          </cell>
        </row>
        <row r="12">
          <cell r="C12">
            <v>1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10</v>
          </cell>
        </row>
      </sheetData>
      <sheetData sheetId="96">
        <row r="8">
          <cell r="C8">
            <v>4</v>
          </cell>
        </row>
        <row r="9">
          <cell r="C9">
            <v>8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2</v>
          </cell>
        </row>
        <row r="13">
          <cell r="C13">
            <v>1</v>
          </cell>
        </row>
        <row r="14">
          <cell r="C14">
            <v>0</v>
          </cell>
        </row>
        <row r="15">
          <cell r="C15">
            <v>2</v>
          </cell>
        </row>
        <row r="16">
          <cell r="C16">
            <v>3</v>
          </cell>
        </row>
        <row r="17">
          <cell r="C17">
            <v>3</v>
          </cell>
        </row>
        <row r="18">
          <cell r="C18">
            <v>0</v>
          </cell>
        </row>
        <row r="19">
          <cell r="C19">
            <v>26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397D-5A3F-47E7-B8E2-8ACD46E35820}">
  <dimension ref="A1:H91"/>
  <sheetViews>
    <sheetView workbookViewId="0">
      <selection activeCell="H62" sqref="H62"/>
    </sheetView>
  </sheetViews>
  <sheetFormatPr defaultRowHeight="14.4" x14ac:dyDescent="0.55000000000000004"/>
  <cols>
    <col min="1" max="1" width="2.62890625" customWidth="1"/>
    <col min="2" max="2" width="18.05078125" style="1" customWidth="1"/>
    <col min="3" max="6" width="19.734375" customWidth="1"/>
  </cols>
  <sheetData>
    <row r="1" spans="1:8" x14ac:dyDescent="0.55000000000000004">
      <c r="A1" s="4"/>
      <c r="B1" s="26" t="s">
        <v>100</v>
      </c>
      <c r="C1" s="4"/>
      <c r="D1" s="4"/>
      <c r="E1" s="4"/>
      <c r="F1" s="4"/>
      <c r="G1" s="4"/>
      <c r="H1" s="4"/>
    </row>
    <row r="2" spans="1:8" x14ac:dyDescent="0.55000000000000004">
      <c r="A2" s="4"/>
      <c r="B2" s="11"/>
      <c r="C2" s="4"/>
      <c r="D2" s="4"/>
      <c r="E2" s="4"/>
      <c r="F2" s="4"/>
      <c r="G2" s="4"/>
      <c r="H2" s="4"/>
    </row>
    <row r="3" spans="1:8" ht="52.8" customHeight="1" x14ac:dyDescent="0.55000000000000004">
      <c r="A3" s="4"/>
      <c r="B3" s="12" t="s">
        <v>46</v>
      </c>
      <c r="C3" s="9" t="s">
        <v>39</v>
      </c>
      <c r="D3" s="13" t="s">
        <v>48</v>
      </c>
      <c r="E3" s="15" t="s">
        <v>49</v>
      </c>
      <c r="F3" s="15" t="s">
        <v>50</v>
      </c>
      <c r="G3" s="4"/>
      <c r="H3" s="4"/>
    </row>
    <row r="4" spans="1:8" x14ac:dyDescent="0.55000000000000004">
      <c r="A4" s="4"/>
      <c r="B4" s="11" t="str">
        <f>'[1]date joined survey'!$A4</f>
        <v>20APR2020</v>
      </c>
      <c r="C4" s="4">
        <f>'[1]date joined survey'!$B4</f>
        <v>423</v>
      </c>
      <c r="D4" s="4">
        <f>'[1]date joined survey'!$C4</f>
        <v>423</v>
      </c>
      <c r="E4" s="4">
        <f>'[2]n of households'!$B4</f>
        <v>166</v>
      </c>
      <c r="F4" s="4">
        <f>'[2]n of households'!$C4</f>
        <v>166</v>
      </c>
      <c r="G4" s="4"/>
      <c r="H4" s="4"/>
    </row>
    <row r="5" spans="1:8" x14ac:dyDescent="0.55000000000000004">
      <c r="A5" s="4"/>
      <c r="B5" s="11" t="str">
        <f>'[1]date joined survey'!$A5</f>
        <v>21APR2020</v>
      </c>
      <c r="C5" s="4">
        <f>'[1]date joined survey'!$B5</f>
        <v>1030</v>
      </c>
      <c r="D5" s="4">
        <f>'[1]date joined survey'!$C5</f>
        <v>1453</v>
      </c>
      <c r="E5" s="4">
        <f>'[2]n of households'!$B5</f>
        <v>415</v>
      </c>
      <c r="F5" s="4">
        <f>'[2]n of households'!$C5</f>
        <v>581</v>
      </c>
      <c r="G5" s="4"/>
      <c r="H5" s="4"/>
    </row>
    <row r="6" spans="1:8" x14ac:dyDescent="0.55000000000000004">
      <c r="A6" s="4"/>
      <c r="B6" s="11" t="str">
        <f>'[1]date joined survey'!$A6</f>
        <v>22APR2020</v>
      </c>
      <c r="C6" s="4">
        <f>'[1]date joined survey'!$B6</f>
        <v>764</v>
      </c>
      <c r="D6" s="4">
        <f>'[1]date joined survey'!$C6</f>
        <v>2217</v>
      </c>
      <c r="E6" s="4">
        <f>'[2]n of households'!$B6</f>
        <v>307</v>
      </c>
      <c r="F6" s="4">
        <f>'[2]n of households'!$C6</f>
        <v>888</v>
      </c>
      <c r="G6" s="4"/>
      <c r="H6" s="4"/>
    </row>
    <row r="7" spans="1:8" x14ac:dyDescent="0.55000000000000004">
      <c r="A7" s="4"/>
      <c r="B7" s="11" t="str">
        <f>'[1]date joined survey'!$A7</f>
        <v>23APR2020</v>
      </c>
      <c r="C7" s="4">
        <f>'[1]date joined survey'!$B7</f>
        <v>870</v>
      </c>
      <c r="D7" s="4">
        <f>'[1]date joined survey'!$C7</f>
        <v>3087</v>
      </c>
      <c r="E7" s="4">
        <f>'[2]n of households'!$B7</f>
        <v>357</v>
      </c>
      <c r="F7" s="4">
        <f>'[2]n of households'!$C7</f>
        <v>1245</v>
      </c>
      <c r="G7" s="4"/>
      <c r="H7" s="4"/>
    </row>
    <row r="8" spans="1:8" x14ac:dyDescent="0.55000000000000004">
      <c r="A8" s="4"/>
      <c r="B8" s="11" t="str">
        <f>'[1]date joined survey'!$A8</f>
        <v>24APR2020</v>
      </c>
      <c r="C8" s="4">
        <f>'[1]date joined survey'!$B8</f>
        <v>634</v>
      </c>
      <c r="D8" s="4">
        <f>'[1]date joined survey'!$C8</f>
        <v>3721</v>
      </c>
      <c r="E8" s="4">
        <f>'[2]n of households'!$B8</f>
        <v>261</v>
      </c>
      <c r="F8" s="4">
        <f>'[2]n of households'!$C8</f>
        <v>1506</v>
      </c>
      <c r="G8" s="4"/>
      <c r="H8" s="4"/>
    </row>
    <row r="9" spans="1:8" x14ac:dyDescent="0.55000000000000004">
      <c r="A9" s="4"/>
      <c r="B9" s="11" t="str">
        <f>'[1]date joined survey'!$A9</f>
        <v>25APR2020</v>
      </c>
      <c r="C9" s="4">
        <f>'[1]date joined survey'!$B9</f>
        <v>118</v>
      </c>
      <c r="D9" s="4">
        <f>'[1]date joined survey'!$C9</f>
        <v>3839</v>
      </c>
      <c r="E9" s="4">
        <f>'[2]n of households'!$B9</f>
        <v>46</v>
      </c>
      <c r="F9" s="4">
        <f>'[2]n of households'!$C9</f>
        <v>1552</v>
      </c>
      <c r="G9" s="4"/>
      <c r="H9" s="4"/>
    </row>
    <row r="10" spans="1:8" x14ac:dyDescent="0.55000000000000004">
      <c r="A10" s="4"/>
      <c r="B10" s="11" t="str">
        <f>'[1]date joined survey'!$A10</f>
        <v>26APR2020</v>
      </c>
      <c r="C10" s="4">
        <f>'[1]date joined survey'!$B10</f>
        <v>59</v>
      </c>
      <c r="D10" s="4">
        <f>'[1]date joined survey'!$C10</f>
        <v>3898</v>
      </c>
      <c r="E10" s="4">
        <f>'[2]n of households'!$B10</f>
        <v>26</v>
      </c>
      <c r="F10" s="4">
        <f>'[2]n of households'!$C10</f>
        <v>1578</v>
      </c>
      <c r="G10" s="4"/>
      <c r="H10" s="4"/>
    </row>
    <row r="11" spans="1:8" x14ac:dyDescent="0.55000000000000004">
      <c r="A11" s="4"/>
      <c r="B11" s="11" t="str">
        <f>'[1]date joined survey'!$A11</f>
        <v>27APR2020</v>
      </c>
      <c r="C11" s="4">
        <f>'[1]date joined survey'!$B11</f>
        <v>621</v>
      </c>
      <c r="D11" s="4">
        <f>'[1]date joined survey'!$C11</f>
        <v>4519</v>
      </c>
      <c r="E11" s="4">
        <f>'[2]n of households'!$B11</f>
        <v>232</v>
      </c>
      <c r="F11" s="4">
        <f>'[2]n of households'!$C11</f>
        <v>1810</v>
      </c>
      <c r="G11" s="4"/>
      <c r="H11" s="4"/>
    </row>
    <row r="12" spans="1:8" x14ac:dyDescent="0.55000000000000004">
      <c r="A12" s="4"/>
      <c r="B12" s="11" t="str">
        <f>'[1]date joined survey'!$A12</f>
        <v>28APR2020</v>
      </c>
      <c r="C12" s="4">
        <f>'[1]date joined survey'!$B12</f>
        <v>441</v>
      </c>
      <c r="D12" s="4">
        <f>'[1]date joined survey'!$C12</f>
        <v>4960</v>
      </c>
      <c r="E12" s="4">
        <f>'[2]n of households'!$B12</f>
        <v>167</v>
      </c>
      <c r="F12" s="4">
        <f>'[2]n of households'!$C12</f>
        <v>1977</v>
      </c>
      <c r="G12" s="4"/>
      <c r="H12" s="4"/>
    </row>
    <row r="13" spans="1:8" x14ac:dyDescent="0.55000000000000004">
      <c r="A13" s="4"/>
      <c r="B13" s="11" t="str">
        <f>'[1]date joined survey'!$A13</f>
        <v>29APR2020</v>
      </c>
      <c r="C13" s="4">
        <f>'[1]date joined survey'!$B13</f>
        <v>172</v>
      </c>
      <c r="D13" s="4">
        <f>'[1]date joined survey'!$C13</f>
        <v>5132</v>
      </c>
      <c r="E13" s="4">
        <f>'[2]n of households'!$B13</f>
        <v>69</v>
      </c>
      <c r="F13" s="4">
        <f>'[2]n of households'!$C13</f>
        <v>2046</v>
      </c>
      <c r="G13" s="4"/>
      <c r="H13" s="4"/>
    </row>
    <row r="14" spans="1:8" x14ac:dyDescent="0.55000000000000004">
      <c r="A14" s="4"/>
      <c r="B14" s="11" t="str">
        <f>'[1]date joined survey'!$A14</f>
        <v>30APR2020</v>
      </c>
      <c r="C14" s="4">
        <f>'[1]date joined survey'!$B14</f>
        <v>91</v>
      </c>
      <c r="D14" s="4">
        <f>'[1]date joined survey'!$C14</f>
        <v>5223</v>
      </c>
      <c r="E14" s="4">
        <f>'[2]n of households'!$B14</f>
        <v>35</v>
      </c>
      <c r="F14" s="4">
        <f>'[2]n of households'!$C14</f>
        <v>2081</v>
      </c>
      <c r="G14" s="4"/>
      <c r="H14" s="4"/>
    </row>
    <row r="15" spans="1:8" x14ac:dyDescent="0.55000000000000004">
      <c r="A15" s="4"/>
      <c r="B15" s="11" t="str">
        <f>'[1]date joined survey'!$A15</f>
        <v>01MAY2020</v>
      </c>
      <c r="C15" s="4">
        <f>'[1]date joined survey'!$B15</f>
        <v>119</v>
      </c>
      <c r="D15" s="4">
        <f>'[1]date joined survey'!$C15</f>
        <v>5342</v>
      </c>
      <c r="E15" s="4">
        <f>'[2]n of households'!$B15</f>
        <v>42</v>
      </c>
      <c r="F15" s="4">
        <f>'[2]n of households'!$C15</f>
        <v>2123</v>
      </c>
      <c r="G15" s="4"/>
      <c r="H15" s="4"/>
    </row>
    <row r="16" spans="1:8" x14ac:dyDescent="0.55000000000000004">
      <c r="A16" s="4"/>
      <c r="B16" s="11" t="str">
        <f>'[1]date joined survey'!$A16</f>
        <v>02MAY2020</v>
      </c>
      <c r="C16" s="4">
        <f>'[1]date joined survey'!$B16</f>
        <v>255</v>
      </c>
      <c r="D16" s="4">
        <f>'[1]date joined survey'!$C16</f>
        <v>5597</v>
      </c>
      <c r="E16" s="4">
        <f>'[2]n of households'!$B16</f>
        <v>98</v>
      </c>
      <c r="F16" s="4">
        <f>'[2]n of households'!$C16</f>
        <v>2221</v>
      </c>
      <c r="G16" s="4"/>
      <c r="H16" s="4"/>
    </row>
    <row r="17" spans="1:8" x14ac:dyDescent="0.55000000000000004">
      <c r="A17" s="4"/>
      <c r="B17" s="11" t="str">
        <f>'[1]date joined survey'!$A17</f>
        <v>03MAY2020</v>
      </c>
      <c r="C17" s="4">
        <f>'[1]date joined survey'!$B17</f>
        <v>71</v>
      </c>
      <c r="D17" s="4">
        <f>'[1]date joined survey'!$C17</f>
        <v>5668</v>
      </c>
      <c r="E17" s="4">
        <f>'[2]n of households'!$B17</f>
        <v>28</v>
      </c>
      <c r="F17" s="4">
        <f>'[2]n of households'!$C17</f>
        <v>2249</v>
      </c>
      <c r="G17" s="4"/>
      <c r="H17" s="4"/>
    </row>
    <row r="18" spans="1:8" x14ac:dyDescent="0.55000000000000004">
      <c r="A18" s="4"/>
      <c r="B18" s="11" t="str">
        <f>'[1]date joined survey'!$A18</f>
        <v>04MAY2020</v>
      </c>
      <c r="C18" s="4">
        <f>'[1]date joined survey'!$B18</f>
        <v>98</v>
      </c>
      <c r="D18" s="4">
        <f>'[1]date joined survey'!$C18</f>
        <v>5766</v>
      </c>
      <c r="E18" s="4">
        <f>'[2]n of households'!$B18</f>
        <v>35</v>
      </c>
      <c r="F18" s="4">
        <f>'[2]n of households'!$C18</f>
        <v>2284</v>
      </c>
      <c r="G18" s="4"/>
      <c r="H18" s="4"/>
    </row>
    <row r="19" spans="1:8" x14ac:dyDescent="0.55000000000000004">
      <c r="A19" s="4"/>
      <c r="B19" s="11" t="str">
        <f>'[1]date joined survey'!$A19</f>
        <v>05MAY2020</v>
      </c>
      <c r="C19" s="4">
        <f>'[1]date joined survey'!$B19</f>
        <v>54</v>
      </c>
      <c r="D19" s="4">
        <f>'[1]date joined survey'!$C19</f>
        <v>5820</v>
      </c>
      <c r="E19" s="4">
        <f>'[2]n of households'!$B19</f>
        <v>22</v>
      </c>
      <c r="F19" s="4">
        <f>'[2]n of households'!$C19</f>
        <v>2306</v>
      </c>
      <c r="G19" s="4"/>
      <c r="H19" s="4"/>
    </row>
    <row r="20" spans="1:8" x14ac:dyDescent="0.55000000000000004">
      <c r="A20" s="4"/>
      <c r="B20" s="11" t="str">
        <f>'[1]date joined survey'!$A20</f>
        <v>06MAY2020</v>
      </c>
      <c r="C20" s="4">
        <f>'[1]date joined survey'!$B20</f>
        <v>164</v>
      </c>
      <c r="D20" s="4">
        <f>'[1]date joined survey'!$C20</f>
        <v>5984</v>
      </c>
      <c r="E20" s="4">
        <f>'[2]n of households'!$B20</f>
        <v>58</v>
      </c>
      <c r="F20" s="4">
        <f>'[2]n of households'!$C20</f>
        <v>2364</v>
      </c>
      <c r="G20" s="4"/>
      <c r="H20" s="4"/>
    </row>
    <row r="21" spans="1:8" x14ac:dyDescent="0.55000000000000004">
      <c r="A21" s="4"/>
      <c r="B21" s="11" t="str">
        <f>'[1]date joined survey'!$A21</f>
        <v>07MAY2020</v>
      </c>
      <c r="C21" s="4">
        <f>'[1]date joined survey'!$B21</f>
        <v>123</v>
      </c>
      <c r="D21" s="4">
        <f>'[1]date joined survey'!$C21</f>
        <v>6107</v>
      </c>
      <c r="E21" s="4">
        <f>'[2]n of households'!$B21</f>
        <v>51</v>
      </c>
      <c r="F21" s="4">
        <f>'[2]n of households'!$C21</f>
        <v>2415</v>
      </c>
      <c r="G21" s="4"/>
      <c r="H21" s="4"/>
    </row>
    <row r="22" spans="1:8" x14ac:dyDescent="0.55000000000000004">
      <c r="A22" s="4"/>
      <c r="B22" s="11" t="str">
        <f>'[1]date joined survey'!$A22</f>
        <v>08MAY2020</v>
      </c>
      <c r="C22" s="4">
        <f>'[1]date joined survey'!$B22</f>
        <v>62</v>
      </c>
      <c r="D22" s="4">
        <f>'[1]date joined survey'!$C22</f>
        <v>6169</v>
      </c>
      <c r="E22" s="4">
        <f>'[2]n of households'!$B22</f>
        <v>18</v>
      </c>
      <c r="F22" s="4">
        <f>'[2]n of households'!$C22</f>
        <v>2433</v>
      </c>
      <c r="G22" s="4"/>
      <c r="H22" s="4"/>
    </row>
    <row r="23" spans="1:8" x14ac:dyDescent="0.55000000000000004">
      <c r="A23" s="4"/>
      <c r="B23" s="11" t="str">
        <f>'[1]date joined survey'!$A23</f>
        <v>09MAY2020</v>
      </c>
      <c r="C23" s="4">
        <f>'[1]date joined survey'!$B23</f>
        <v>13</v>
      </c>
      <c r="D23" s="4">
        <f>'[1]date joined survey'!$C23</f>
        <v>6182</v>
      </c>
      <c r="E23" s="4">
        <f>'[2]n of households'!$B23</f>
        <v>5</v>
      </c>
      <c r="F23" s="4">
        <f>'[2]n of households'!$C23</f>
        <v>2438</v>
      </c>
      <c r="G23" s="4"/>
      <c r="H23" s="4"/>
    </row>
    <row r="24" spans="1:8" x14ac:dyDescent="0.55000000000000004">
      <c r="A24" s="4"/>
      <c r="B24" s="11" t="str">
        <f>'[1]date joined survey'!$A24</f>
        <v>10MAY2020</v>
      </c>
      <c r="C24" s="4">
        <f>'[1]date joined survey'!$B24</f>
        <v>18</v>
      </c>
      <c r="D24" s="4">
        <f>'[1]date joined survey'!$C24</f>
        <v>6200</v>
      </c>
      <c r="E24" s="4">
        <f>'[2]n of households'!$B24</f>
        <v>7</v>
      </c>
      <c r="F24" s="4">
        <f>'[2]n of households'!$C24</f>
        <v>2445</v>
      </c>
      <c r="G24" s="4"/>
      <c r="H24" s="4"/>
    </row>
    <row r="25" spans="1:8" x14ac:dyDescent="0.55000000000000004">
      <c r="A25" s="4"/>
      <c r="B25" s="11" t="str">
        <f>'[1]date joined survey'!$A25</f>
        <v>11MAY2020</v>
      </c>
      <c r="C25" s="4">
        <f>'[1]date joined survey'!$B25</f>
        <v>54</v>
      </c>
      <c r="D25" s="4">
        <f>'[1]date joined survey'!$C25</f>
        <v>6254</v>
      </c>
      <c r="E25" s="4">
        <f>'[2]n of households'!$B25</f>
        <v>26</v>
      </c>
      <c r="F25" s="4">
        <f>'[2]n of households'!$C25</f>
        <v>2471</v>
      </c>
      <c r="G25" s="4"/>
      <c r="H25" s="4"/>
    </row>
    <row r="26" spans="1:8" x14ac:dyDescent="0.55000000000000004">
      <c r="A26" s="4"/>
      <c r="B26" s="11" t="str">
        <f>'[1]date joined survey'!$A26</f>
        <v>12MAY2020</v>
      </c>
      <c r="C26" s="4">
        <f>'[1]date joined survey'!$B26</f>
        <v>39</v>
      </c>
      <c r="D26" s="4">
        <f>'[1]date joined survey'!$C26</f>
        <v>6293</v>
      </c>
      <c r="E26" s="4">
        <f>'[2]n of households'!$B26</f>
        <v>14</v>
      </c>
      <c r="F26" s="4">
        <f>'[2]n of households'!$C26</f>
        <v>2485</v>
      </c>
      <c r="G26" s="4"/>
      <c r="H26" s="4"/>
    </row>
    <row r="27" spans="1:8" x14ac:dyDescent="0.55000000000000004">
      <c r="A27" s="4"/>
      <c r="B27" s="11" t="str">
        <f>'[1]date joined survey'!$A27</f>
        <v>13MAY2020</v>
      </c>
      <c r="C27" s="4">
        <f>'[1]date joined survey'!$B27</f>
        <v>34</v>
      </c>
      <c r="D27" s="4">
        <f>'[1]date joined survey'!$C27</f>
        <v>6327</v>
      </c>
      <c r="E27" s="4">
        <f>'[2]n of households'!$B27</f>
        <v>11</v>
      </c>
      <c r="F27" s="4">
        <f>'[2]n of households'!$C27</f>
        <v>2496</v>
      </c>
      <c r="G27" s="4"/>
      <c r="H27" s="4"/>
    </row>
    <row r="28" spans="1:8" x14ac:dyDescent="0.55000000000000004">
      <c r="A28" s="4"/>
      <c r="B28" s="11" t="str">
        <f>'[1]date joined survey'!$A28</f>
        <v>14MAY2020</v>
      </c>
      <c r="C28" s="4">
        <f>'[1]date joined survey'!$B28</f>
        <v>39</v>
      </c>
      <c r="D28" s="4">
        <f>'[1]date joined survey'!$C28</f>
        <v>6366</v>
      </c>
      <c r="E28" s="4">
        <f>'[2]n of households'!$B28</f>
        <v>14</v>
      </c>
      <c r="F28" s="4">
        <f>'[2]n of households'!$C28</f>
        <v>2510</v>
      </c>
      <c r="G28" s="4"/>
      <c r="H28" s="4"/>
    </row>
    <row r="29" spans="1:8" x14ac:dyDescent="0.55000000000000004">
      <c r="A29" s="4"/>
      <c r="B29" s="11" t="str">
        <f>'[1]date joined survey'!$A29</f>
        <v>15MAY2020</v>
      </c>
      <c r="C29" s="4">
        <f>'[1]date joined survey'!$B29</f>
        <v>37</v>
      </c>
      <c r="D29" s="4">
        <f>'[1]date joined survey'!$C29</f>
        <v>6403</v>
      </c>
      <c r="E29" s="4">
        <f>'[2]n of households'!$B29</f>
        <v>14</v>
      </c>
      <c r="F29" s="4">
        <f>'[2]n of households'!$C29</f>
        <v>2524</v>
      </c>
      <c r="G29" s="4"/>
      <c r="H29" s="4"/>
    </row>
    <row r="30" spans="1:8" x14ac:dyDescent="0.55000000000000004">
      <c r="A30" s="4"/>
      <c r="B30" s="11" t="str">
        <f>'[1]date joined survey'!$A30</f>
        <v>16MAY2020</v>
      </c>
      <c r="C30" s="4">
        <f>'[1]date joined survey'!$B30</f>
        <v>17</v>
      </c>
      <c r="D30" s="4">
        <f>'[1]date joined survey'!$C30</f>
        <v>6420</v>
      </c>
      <c r="E30" s="4">
        <f>'[2]n of households'!$B30</f>
        <v>8</v>
      </c>
      <c r="F30" s="4">
        <f>'[2]n of households'!$C30</f>
        <v>2532</v>
      </c>
      <c r="G30" s="4"/>
      <c r="H30" s="4"/>
    </row>
    <row r="31" spans="1:8" x14ac:dyDescent="0.55000000000000004">
      <c r="A31" s="4"/>
      <c r="B31" s="11" t="str">
        <f>'[1]date joined survey'!$A31</f>
        <v>17MAY2020</v>
      </c>
      <c r="C31" s="4">
        <f>'[1]date joined survey'!$B31</f>
        <v>15</v>
      </c>
      <c r="D31" s="4">
        <f>'[1]date joined survey'!$C31</f>
        <v>6435</v>
      </c>
      <c r="E31" s="4">
        <f>'[2]n of households'!$B31</f>
        <v>5</v>
      </c>
      <c r="F31" s="4">
        <f>'[2]n of households'!$C31</f>
        <v>2537</v>
      </c>
      <c r="G31" s="4"/>
      <c r="H31" s="4"/>
    </row>
    <row r="32" spans="1:8" x14ac:dyDescent="0.55000000000000004">
      <c r="A32" s="4"/>
      <c r="B32" s="11" t="str">
        <f>'[1]date joined survey'!$A32</f>
        <v>18MAY2020</v>
      </c>
      <c r="C32" s="4">
        <f>'[1]date joined survey'!$B32</f>
        <v>41</v>
      </c>
      <c r="D32" s="4">
        <f>'[1]date joined survey'!$C32</f>
        <v>6476</v>
      </c>
      <c r="E32" s="4">
        <f>'[2]n of households'!$B32</f>
        <v>13</v>
      </c>
      <c r="F32" s="4">
        <f>'[2]n of households'!$C32</f>
        <v>2550</v>
      </c>
      <c r="G32" s="4"/>
      <c r="H32" s="4"/>
    </row>
    <row r="33" spans="1:8" x14ac:dyDescent="0.55000000000000004">
      <c r="A33" s="4"/>
      <c r="B33" s="11" t="str">
        <f>'[1]date joined survey'!$A33</f>
        <v>19MAY2020</v>
      </c>
      <c r="C33" s="4">
        <f>'[1]date joined survey'!$B33</f>
        <v>40</v>
      </c>
      <c r="D33" s="4">
        <f>'[1]date joined survey'!$C33</f>
        <v>6516</v>
      </c>
      <c r="E33" s="4">
        <f>'[2]n of households'!$B33</f>
        <v>14</v>
      </c>
      <c r="F33" s="4">
        <f>'[2]n of households'!$C33</f>
        <v>2564</v>
      </c>
      <c r="G33" s="4"/>
      <c r="H33" s="4"/>
    </row>
    <row r="34" spans="1:8" x14ac:dyDescent="0.55000000000000004">
      <c r="A34" s="4"/>
      <c r="B34" s="11" t="str">
        <f>'[1]date joined survey'!$A34</f>
        <v>20MAY2020</v>
      </c>
      <c r="C34" s="4">
        <f>'[1]date joined survey'!$B34</f>
        <v>38</v>
      </c>
      <c r="D34" s="4">
        <f>'[1]date joined survey'!$C34</f>
        <v>6554</v>
      </c>
      <c r="E34" s="4">
        <f>'[2]n of households'!$B34</f>
        <v>15</v>
      </c>
      <c r="F34" s="4">
        <f>'[2]n of households'!$C34</f>
        <v>2579</v>
      </c>
      <c r="G34" s="4"/>
      <c r="H34" s="4"/>
    </row>
    <row r="35" spans="1:8" x14ac:dyDescent="0.55000000000000004">
      <c r="A35" s="4"/>
      <c r="B35" s="11" t="str">
        <f>'[1]date joined survey'!$A35</f>
        <v>21MAY2020</v>
      </c>
      <c r="C35" s="4">
        <f>'[1]date joined survey'!$B35</f>
        <v>67</v>
      </c>
      <c r="D35" s="4">
        <f>'[1]date joined survey'!$C35</f>
        <v>6621</v>
      </c>
      <c r="E35" s="4">
        <f>'[2]n of households'!$B35</f>
        <v>24</v>
      </c>
      <c r="F35" s="4">
        <f>'[2]n of households'!$C35</f>
        <v>2603</v>
      </c>
      <c r="G35" s="4"/>
      <c r="H35" s="4"/>
    </row>
    <row r="36" spans="1:8" x14ac:dyDescent="0.55000000000000004">
      <c r="A36" s="4"/>
      <c r="B36" s="11" t="str">
        <f>'[1]date joined survey'!$A36</f>
        <v>22MAY2020</v>
      </c>
      <c r="C36" s="4">
        <f>'[1]date joined survey'!$B36</f>
        <v>20</v>
      </c>
      <c r="D36" s="4">
        <f>'[1]date joined survey'!$C36</f>
        <v>6641</v>
      </c>
      <c r="E36" s="4">
        <f>'[2]n of households'!$B36</f>
        <v>8</v>
      </c>
      <c r="F36" s="4">
        <f>'[2]n of households'!$C36</f>
        <v>2611</v>
      </c>
      <c r="G36" s="4"/>
      <c r="H36" s="4"/>
    </row>
    <row r="37" spans="1:8" x14ac:dyDescent="0.55000000000000004">
      <c r="A37" s="4"/>
      <c r="B37" s="11" t="str">
        <f>'[1]date joined survey'!$A37</f>
        <v>23MAY2020</v>
      </c>
      <c r="C37" s="4">
        <f>'[1]date joined survey'!$B37</f>
        <v>12</v>
      </c>
      <c r="D37" s="4">
        <f>'[1]date joined survey'!$C37</f>
        <v>6653</v>
      </c>
      <c r="E37" s="4">
        <f>'[2]n of households'!$B37</f>
        <v>5</v>
      </c>
      <c r="F37" s="4">
        <f>'[2]n of households'!$C37</f>
        <v>2616</v>
      </c>
      <c r="G37" s="4"/>
      <c r="H37" s="4"/>
    </row>
    <row r="38" spans="1:8" x14ac:dyDescent="0.55000000000000004">
      <c r="A38" s="4"/>
      <c r="B38" s="11" t="str">
        <f>'[1]date joined survey'!$A38</f>
        <v>24MAY2020</v>
      </c>
      <c r="C38" s="4">
        <f>'[1]date joined survey'!$B38</f>
        <v>13</v>
      </c>
      <c r="D38" s="4">
        <f>'[1]date joined survey'!$C38</f>
        <v>6666</v>
      </c>
      <c r="E38" s="4">
        <f>'[2]n of households'!$B38</f>
        <v>5</v>
      </c>
      <c r="F38" s="4">
        <f>'[2]n of households'!$C38</f>
        <v>2621</v>
      </c>
      <c r="G38" s="4"/>
      <c r="H38" s="4"/>
    </row>
    <row r="39" spans="1:8" x14ac:dyDescent="0.55000000000000004">
      <c r="A39" s="4"/>
      <c r="B39" s="11" t="str">
        <f>'[1]date joined survey'!$A39</f>
        <v>25MAY2020</v>
      </c>
      <c r="C39" s="4">
        <f>'[1]date joined survey'!$B39</f>
        <v>21</v>
      </c>
      <c r="D39" s="4">
        <f>'[1]date joined survey'!$C39</f>
        <v>6687</v>
      </c>
      <c r="E39" s="4">
        <f>'[2]n of households'!$B39</f>
        <v>8</v>
      </c>
      <c r="F39" s="4">
        <f>'[2]n of households'!$C39</f>
        <v>2629</v>
      </c>
      <c r="G39" s="4"/>
      <c r="H39" s="4"/>
    </row>
    <row r="40" spans="1:8" x14ac:dyDescent="0.55000000000000004">
      <c r="A40" s="4"/>
      <c r="B40" s="11" t="str">
        <f>'[1]date joined survey'!$A40</f>
        <v>26MAY2020</v>
      </c>
      <c r="C40" s="4">
        <f>'[1]date joined survey'!$B40</f>
        <v>53</v>
      </c>
      <c r="D40" s="4">
        <f>'[1]date joined survey'!$C40</f>
        <v>6740</v>
      </c>
      <c r="E40" s="4">
        <f>'[2]n of households'!$B40</f>
        <v>20</v>
      </c>
      <c r="F40" s="4">
        <f>'[2]n of households'!$C40</f>
        <v>2649</v>
      </c>
      <c r="G40" s="4"/>
      <c r="H40" s="4"/>
    </row>
    <row r="41" spans="1:8" x14ac:dyDescent="0.55000000000000004">
      <c r="A41" s="4"/>
      <c r="B41" s="11" t="str">
        <f>'[1]date joined survey'!$A41</f>
        <v>27MAY2020</v>
      </c>
      <c r="C41" s="4">
        <f>'[1]date joined survey'!$B41</f>
        <v>29</v>
      </c>
      <c r="D41" s="4">
        <f>'[1]date joined survey'!$C41</f>
        <v>6769</v>
      </c>
      <c r="E41" s="4">
        <f>'[2]n of households'!$B41</f>
        <v>13</v>
      </c>
      <c r="F41" s="4">
        <f>'[2]n of households'!$C41</f>
        <v>2662</v>
      </c>
      <c r="G41" s="4"/>
      <c r="H41" s="4"/>
    </row>
    <row r="42" spans="1:8" x14ac:dyDescent="0.55000000000000004">
      <c r="A42" s="4"/>
      <c r="B42" s="11" t="str">
        <f>'[1]date joined survey'!$A42</f>
        <v>28MAY2020</v>
      </c>
      <c r="C42" s="4">
        <f>'[1]date joined survey'!$B42</f>
        <v>31</v>
      </c>
      <c r="D42" s="4">
        <f>'[1]date joined survey'!$C42</f>
        <v>6800</v>
      </c>
      <c r="E42" s="4">
        <f>'[2]n of households'!$B42</f>
        <v>12</v>
      </c>
      <c r="F42" s="4">
        <f>'[2]n of households'!$C42</f>
        <v>2674</v>
      </c>
      <c r="G42" s="4"/>
      <c r="H42" s="4"/>
    </row>
    <row r="43" spans="1:8" x14ac:dyDescent="0.55000000000000004">
      <c r="A43" s="4"/>
      <c r="B43" s="11" t="str">
        <f>'[1]date joined survey'!$A43</f>
        <v>29MAY2020</v>
      </c>
      <c r="C43" s="4">
        <f>'[1]date joined survey'!$B43</f>
        <v>15</v>
      </c>
      <c r="D43" s="4">
        <f>'[1]date joined survey'!$C43</f>
        <v>6815</v>
      </c>
      <c r="E43" s="4">
        <f>'[2]n of households'!$B43</f>
        <v>5</v>
      </c>
      <c r="F43" s="4">
        <f>'[2]n of households'!$C43</f>
        <v>2679</v>
      </c>
      <c r="G43" s="4"/>
      <c r="H43" s="4"/>
    </row>
    <row r="44" spans="1:8" x14ac:dyDescent="0.55000000000000004">
      <c r="A44" s="4"/>
      <c r="B44" s="11" t="str">
        <f>'[1]date joined survey'!$A44</f>
        <v>30MAY2020</v>
      </c>
      <c r="C44" s="4">
        <f>'[1]date joined survey'!$B44</f>
        <v>4</v>
      </c>
      <c r="D44" s="4">
        <f>'[1]date joined survey'!$C44</f>
        <v>6819</v>
      </c>
      <c r="E44" s="4">
        <f>'[2]n of households'!$B44</f>
        <v>2</v>
      </c>
      <c r="F44" s="4">
        <f>'[2]n of households'!$C44</f>
        <v>2681</v>
      </c>
      <c r="G44" s="4"/>
      <c r="H44" s="4"/>
    </row>
    <row r="45" spans="1:8" x14ac:dyDescent="0.55000000000000004">
      <c r="A45" s="4"/>
      <c r="B45" s="11" t="str">
        <f>'[1]date joined survey'!$A45</f>
        <v>31MAY2020</v>
      </c>
      <c r="C45" s="4">
        <f>'[1]date joined survey'!$B45</f>
        <v>10</v>
      </c>
      <c r="D45" s="4">
        <f>'[1]date joined survey'!$C45</f>
        <v>6829</v>
      </c>
      <c r="E45" s="4">
        <f>'[2]n of households'!$B45</f>
        <v>6</v>
      </c>
      <c r="F45" s="4">
        <f>'[2]n of households'!$C45</f>
        <v>2687</v>
      </c>
      <c r="G45" s="4"/>
      <c r="H45" s="4"/>
    </row>
    <row r="46" spans="1:8" x14ac:dyDescent="0.55000000000000004">
      <c r="A46" s="4"/>
      <c r="B46" s="11" t="str">
        <f>'[1]date joined survey'!$A46</f>
        <v>01JUN2020</v>
      </c>
      <c r="C46" s="4">
        <f>'[1]date joined survey'!$B46</f>
        <v>17</v>
      </c>
      <c r="D46" s="4">
        <f>'[1]date joined survey'!$C46</f>
        <v>6846</v>
      </c>
      <c r="E46" s="4">
        <f>'[2]n of households'!$B46</f>
        <v>7</v>
      </c>
      <c r="F46" s="4">
        <f>'[2]n of households'!$C46</f>
        <v>2694</v>
      </c>
      <c r="G46" s="4"/>
      <c r="H46" s="4"/>
    </row>
    <row r="47" spans="1:8" x14ac:dyDescent="0.55000000000000004">
      <c r="A47" s="4"/>
      <c r="B47" s="11" t="str">
        <f>'[1]date joined survey'!$A47</f>
        <v>02JUN2020</v>
      </c>
      <c r="C47" s="4">
        <f>'[1]date joined survey'!$B47</f>
        <v>17</v>
      </c>
      <c r="D47" s="4">
        <f>'[1]date joined survey'!$C47</f>
        <v>6863</v>
      </c>
      <c r="E47" s="4">
        <f>'[2]n of households'!$B47</f>
        <v>8</v>
      </c>
      <c r="F47" s="4">
        <f>'[2]n of households'!$C47</f>
        <v>2702</v>
      </c>
      <c r="G47" s="4"/>
      <c r="H47" s="4"/>
    </row>
    <row r="48" spans="1:8" x14ac:dyDescent="0.55000000000000004">
      <c r="A48" s="4"/>
      <c r="B48" s="11" t="str">
        <f>'[1]date joined survey'!$A48</f>
        <v>03JUN2020</v>
      </c>
      <c r="C48" s="4">
        <f>'[1]date joined survey'!$B48</f>
        <v>35</v>
      </c>
      <c r="D48" s="4">
        <f>'[1]date joined survey'!$C48</f>
        <v>6898</v>
      </c>
      <c r="E48" s="4">
        <f>'[2]n of households'!$B48</f>
        <v>12</v>
      </c>
      <c r="F48" s="4">
        <f>'[2]n of households'!$C48</f>
        <v>2714</v>
      </c>
      <c r="G48" s="4"/>
      <c r="H48" s="4"/>
    </row>
    <row r="49" spans="1:8" x14ac:dyDescent="0.55000000000000004">
      <c r="A49" s="4"/>
      <c r="B49" s="11" t="str">
        <f>'[1]date joined survey'!$A49</f>
        <v>04JUN2020</v>
      </c>
      <c r="C49" s="4">
        <f>'[1]date joined survey'!$B49</f>
        <v>18</v>
      </c>
      <c r="D49" s="4">
        <f>'[1]date joined survey'!$C49</f>
        <v>6916</v>
      </c>
      <c r="E49" s="4">
        <f>'[2]n of households'!$B49</f>
        <v>8</v>
      </c>
      <c r="F49" s="4">
        <f>'[2]n of households'!$C49</f>
        <v>2722</v>
      </c>
      <c r="G49" s="4"/>
      <c r="H49" s="4"/>
    </row>
    <row r="50" spans="1:8" x14ac:dyDescent="0.55000000000000004">
      <c r="A50" s="4"/>
      <c r="B50" s="11" t="str">
        <f>'[1]date joined survey'!$A50</f>
        <v>05JUN2020</v>
      </c>
      <c r="C50" s="4">
        <f>'[1]date joined survey'!$B50</f>
        <v>4</v>
      </c>
      <c r="D50" s="4">
        <f>'[1]date joined survey'!$C50</f>
        <v>6920</v>
      </c>
      <c r="E50" s="4">
        <f>'[2]n of households'!$B50</f>
        <v>3</v>
      </c>
      <c r="F50" s="4">
        <f>'[2]n of households'!$C50</f>
        <v>2725</v>
      </c>
      <c r="G50" s="4"/>
      <c r="H50" s="4"/>
    </row>
    <row r="51" spans="1:8" x14ac:dyDescent="0.55000000000000004">
      <c r="A51" s="4"/>
      <c r="B51" s="11" t="str">
        <f>'[1]date joined survey'!$A51</f>
        <v>06JUN2020</v>
      </c>
      <c r="C51" s="4">
        <f>'[1]date joined survey'!$B51</f>
        <v>12</v>
      </c>
      <c r="D51" s="4">
        <f>'[1]date joined survey'!$C51</f>
        <v>6932</v>
      </c>
      <c r="E51" s="4">
        <f>'[2]n of households'!$B51</f>
        <v>4</v>
      </c>
      <c r="F51" s="4">
        <f>'[2]n of households'!$C51</f>
        <v>2729</v>
      </c>
      <c r="G51" s="4"/>
      <c r="H51" s="4"/>
    </row>
    <row r="52" spans="1:8" x14ac:dyDescent="0.55000000000000004">
      <c r="A52" s="4"/>
      <c r="B52" s="11" t="str">
        <f>'[1]date joined survey'!$A52</f>
        <v>07JUN2020</v>
      </c>
      <c r="C52" s="4">
        <f>'[1]date joined survey'!$B52</f>
        <v>4</v>
      </c>
      <c r="D52" s="4">
        <f>'[1]date joined survey'!$C52</f>
        <v>6936</v>
      </c>
      <c r="E52" s="4">
        <f>'[2]n of households'!$B52</f>
        <v>2</v>
      </c>
      <c r="F52" s="4">
        <f>'[2]n of households'!$C52</f>
        <v>2731</v>
      </c>
      <c r="G52" s="4"/>
      <c r="H52" s="4"/>
    </row>
    <row r="53" spans="1:8" x14ac:dyDescent="0.55000000000000004">
      <c r="A53" s="4"/>
      <c r="B53" s="11" t="str">
        <f>'[1]date joined survey'!$A53</f>
        <v>08JUN2020</v>
      </c>
      <c r="C53" s="4">
        <f>'[1]date joined survey'!$B53</f>
        <v>30</v>
      </c>
      <c r="D53" s="4">
        <f>'[1]date joined survey'!$C53</f>
        <v>6966</v>
      </c>
      <c r="E53" s="4">
        <f>'[2]n of households'!$B53</f>
        <v>11</v>
      </c>
      <c r="F53" s="4">
        <f>'[2]n of households'!$C53</f>
        <v>2742</v>
      </c>
      <c r="G53" s="4"/>
      <c r="H53" s="4"/>
    </row>
    <row r="54" spans="1:8" x14ac:dyDescent="0.55000000000000004">
      <c r="A54" s="4"/>
      <c r="B54" s="11" t="str">
        <f>'[1]date joined survey'!$A54</f>
        <v>09JUN2020</v>
      </c>
      <c r="C54" s="4">
        <f>'[1]date joined survey'!$B54</f>
        <v>19</v>
      </c>
      <c r="D54" s="4">
        <f>'[1]date joined survey'!$C54</f>
        <v>6985</v>
      </c>
      <c r="E54" s="4">
        <f>'[2]n of households'!$B54</f>
        <v>5</v>
      </c>
      <c r="F54" s="4">
        <f>'[2]n of households'!$C54</f>
        <v>2747</v>
      </c>
      <c r="G54" s="4"/>
      <c r="H54" s="4"/>
    </row>
    <row r="55" spans="1:8" x14ac:dyDescent="0.55000000000000004">
      <c r="A55" s="4"/>
      <c r="B55" s="11" t="str">
        <f>'[1]date joined survey'!$A55</f>
        <v>10JUN2020</v>
      </c>
      <c r="C55" s="4">
        <f>'[1]date joined survey'!$B55</f>
        <v>31</v>
      </c>
      <c r="D55" s="4">
        <f>'[1]date joined survey'!$C55</f>
        <v>7016</v>
      </c>
      <c r="E55" s="4">
        <f>'[2]n of households'!$B55</f>
        <v>11</v>
      </c>
      <c r="F55" s="4">
        <f>'[2]n of households'!$C55</f>
        <v>2758</v>
      </c>
      <c r="G55" s="4"/>
      <c r="H55" s="4"/>
    </row>
    <row r="56" spans="1:8" x14ac:dyDescent="0.55000000000000004">
      <c r="A56" s="4"/>
      <c r="B56" s="11" t="str">
        <f>'[1]date joined survey'!$A56</f>
        <v>11JUN2020</v>
      </c>
      <c r="C56" s="4">
        <f>'[1]date joined survey'!$B56</f>
        <v>35</v>
      </c>
      <c r="D56" s="4">
        <f>'[1]date joined survey'!$C56</f>
        <v>7051</v>
      </c>
      <c r="E56" s="4">
        <f>'[2]n of households'!$B56</f>
        <v>14</v>
      </c>
      <c r="F56" s="4">
        <f>'[2]n of households'!$C56</f>
        <v>2772</v>
      </c>
      <c r="G56" s="4"/>
      <c r="H56" s="4"/>
    </row>
    <row r="57" spans="1:8" x14ac:dyDescent="0.55000000000000004">
      <c r="A57" s="4"/>
      <c r="B57" s="11" t="str">
        <f>'[1]date joined survey'!$A57</f>
        <v>12JUN2020</v>
      </c>
      <c r="C57" s="4">
        <f>'[1]date joined survey'!$B57</f>
        <v>11</v>
      </c>
      <c r="D57" s="4">
        <f>'[1]date joined survey'!$C57</f>
        <v>7062</v>
      </c>
      <c r="E57" s="4">
        <f>'[2]n of households'!$B57</f>
        <v>4</v>
      </c>
      <c r="F57" s="4">
        <f>'[2]n of households'!$C57</f>
        <v>2776</v>
      </c>
      <c r="G57" s="4"/>
      <c r="H57" s="4"/>
    </row>
    <row r="58" spans="1:8" x14ac:dyDescent="0.55000000000000004">
      <c r="A58" s="4"/>
      <c r="B58" s="11" t="str">
        <f>'[1]date joined survey'!$A58</f>
        <v>13JUN2020</v>
      </c>
      <c r="C58" s="4">
        <f>'[1]date joined survey'!$B58</f>
        <v>7</v>
      </c>
      <c r="D58" s="4">
        <f>'[1]date joined survey'!$C58</f>
        <v>7069</v>
      </c>
      <c r="E58" s="4">
        <f>'[2]n of households'!$B58</f>
        <v>3</v>
      </c>
      <c r="F58" s="4">
        <f>'[2]n of households'!$C58</f>
        <v>2779</v>
      </c>
      <c r="G58" s="4"/>
      <c r="H58" s="4"/>
    </row>
    <row r="59" spans="1:8" x14ac:dyDescent="0.55000000000000004">
      <c r="A59" s="4"/>
      <c r="B59" s="11" t="str">
        <f>'[1]date joined survey'!$A59</f>
        <v>14JUN2020</v>
      </c>
      <c r="C59" s="4">
        <f>'[1]date joined survey'!$B59</f>
        <v>9</v>
      </c>
      <c r="D59" s="4">
        <f>'[1]date joined survey'!$C59</f>
        <v>7078</v>
      </c>
      <c r="E59" s="4">
        <f>'[2]n of households'!$B59</f>
        <v>3</v>
      </c>
      <c r="F59" s="4">
        <f>'[2]n of households'!$C59</f>
        <v>2782</v>
      </c>
      <c r="G59" s="4"/>
      <c r="H59" s="4"/>
    </row>
    <row r="60" spans="1:8" x14ac:dyDescent="0.55000000000000004">
      <c r="A60" s="4"/>
      <c r="B60" s="11" t="str">
        <f>'[1]date joined survey'!$A60</f>
        <v>15JUN2020</v>
      </c>
      <c r="C60" s="4">
        <f>'[1]date joined survey'!$B60</f>
        <v>18</v>
      </c>
      <c r="D60" s="4">
        <f>'[1]date joined survey'!$C60</f>
        <v>7096</v>
      </c>
      <c r="E60" s="4">
        <f>'[2]n of households'!$B60</f>
        <v>8</v>
      </c>
      <c r="F60" s="4">
        <f>'[2]n of households'!$C60</f>
        <v>2790</v>
      </c>
      <c r="G60" s="4"/>
      <c r="H60" s="4"/>
    </row>
    <row r="61" spans="1:8" x14ac:dyDescent="0.55000000000000004">
      <c r="A61" s="4"/>
      <c r="B61" s="11" t="str">
        <f>'[1]date joined survey'!$A61</f>
        <v>16JUN2020</v>
      </c>
      <c r="C61" s="4">
        <f>'[1]date joined survey'!$B61</f>
        <v>23</v>
      </c>
      <c r="D61" s="4">
        <f>'[1]date joined survey'!$C61</f>
        <v>7119</v>
      </c>
      <c r="E61" s="4">
        <f>'[2]n of households'!$B61</f>
        <v>8</v>
      </c>
      <c r="F61" s="4">
        <f>'[2]n of households'!$C61</f>
        <v>2798</v>
      </c>
      <c r="G61" s="4"/>
      <c r="H61" s="4"/>
    </row>
    <row r="62" spans="1:8" x14ac:dyDescent="0.55000000000000004">
      <c r="A62" s="4"/>
      <c r="B62" s="11" t="str">
        <f>'[1]date joined survey'!$A62</f>
        <v>17JUN2020</v>
      </c>
      <c r="C62" s="4">
        <f>'[1]date joined survey'!$B62</f>
        <v>13</v>
      </c>
      <c r="D62" s="4">
        <f>'[1]date joined survey'!$C62</f>
        <v>7132</v>
      </c>
      <c r="E62" s="4">
        <f>'[2]n of households'!$B62</f>
        <v>7</v>
      </c>
      <c r="F62" s="4">
        <f>'[2]n of households'!$C62</f>
        <v>2805</v>
      </c>
      <c r="G62" s="4"/>
      <c r="H62" s="4"/>
    </row>
    <row r="63" spans="1:8" x14ac:dyDescent="0.55000000000000004">
      <c r="A63" s="4"/>
      <c r="B63" s="11" t="str">
        <f>'[1]date joined survey'!$A63</f>
        <v>18JUN2020</v>
      </c>
      <c r="C63" s="4">
        <f>'[1]date joined survey'!$B63</f>
        <v>23</v>
      </c>
      <c r="D63" s="4">
        <f>'[1]date joined survey'!$C63</f>
        <v>7155</v>
      </c>
      <c r="E63" s="4">
        <f>'[2]n of households'!$B63</f>
        <v>9</v>
      </c>
      <c r="F63" s="4">
        <f>'[2]n of households'!$C63</f>
        <v>2814</v>
      </c>
      <c r="G63" s="4"/>
      <c r="H63" s="4"/>
    </row>
    <row r="64" spans="1:8" x14ac:dyDescent="0.55000000000000004">
      <c r="A64" s="4"/>
      <c r="B64" s="11" t="str">
        <f>'[1]date joined survey'!$A64</f>
        <v>19JUN2020</v>
      </c>
      <c r="C64" s="4">
        <f>'[1]date joined survey'!$B64</f>
        <v>10</v>
      </c>
      <c r="D64" s="4">
        <f>'[1]date joined survey'!$C64</f>
        <v>7165</v>
      </c>
      <c r="E64" s="4">
        <f>'[2]n of households'!$B64</f>
        <v>5</v>
      </c>
      <c r="F64" s="4">
        <f>'[2]n of households'!$C64</f>
        <v>2819</v>
      </c>
      <c r="G64" s="4"/>
      <c r="H64" s="4"/>
    </row>
    <row r="65" spans="1:8" x14ac:dyDescent="0.55000000000000004">
      <c r="A65" s="4"/>
      <c r="B65" s="11" t="str">
        <f>'[1]date joined survey'!$A65</f>
        <v>20JUN2020</v>
      </c>
      <c r="C65" s="4">
        <f>'[1]date joined survey'!$B65</f>
        <v>6</v>
      </c>
      <c r="D65" s="4">
        <f>'[1]date joined survey'!$C65</f>
        <v>7171</v>
      </c>
      <c r="E65" s="4">
        <f>'[2]n of households'!$B65</f>
        <v>3</v>
      </c>
      <c r="F65" s="4">
        <f>'[2]n of households'!$C65</f>
        <v>2822</v>
      </c>
      <c r="G65" s="4"/>
      <c r="H65" s="4"/>
    </row>
    <row r="66" spans="1:8" x14ac:dyDescent="0.55000000000000004">
      <c r="A66" s="4"/>
      <c r="B66" s="11" t="str">
        <f>'[1]date joined survey'!$A66</f>
        <v>21JUN2020</v>
      </c>
      <c r="C66" s="4">
        <f>'[1]date joined survey'!$B66</f>
        <v>8</v>
      </c>
      <c r="D66" s="4">
        <f>'[1]date joined survey'!$C66</f>
        <v>7179</v>
      </c>
      <c r="E66" s="4">
        <f>'[2]n of households'!$B66</f>
        <v>3</v>
      </c>
      <c r="F66" s="4">
        <f>'[2]n of households'!$C66</f>
        <v>2825</v>
      </c>
      <c r="G66" s="4"/>
      <c r="H66" s="4"/>
    </row>
    <row r="67" spans="1:8" x14ac:dyDescent="0.55000000000000004">
      <c r="A67" s="4"/>
      <c r="B67" s="11" t="str">
        <f>'[1]date joined survey'!$A67</f>
        <v>22JUN2020</v>
      </c>
      <c r="C67" s="4">
        <f>'[1]date joined survey'!$B67</f>
        <v>17</v>
      </c>
      <c r="D67" s="4">
        <f>'[1]date joined survey'!$C67</f>
        <v>7196</v>
      </c>
      <c r="E67" s="4">
        <f>'[2]n of households'!$B67</f>
        <v>3</v>
      </c>
      <c r="F67" s="4">
        <f>'[2]n of households'!$C67</f>
        <v>2828</v>
      </c>
      <c r="G67" s="4"/>
      <c r="H67" s="4"/>
    </row>
    <row r="68" spans="1:8" x14ac:dyDescent="0.55000000000000004">
      <c r="A68" s="4"/>
      <c r="B68" s="11" t="str">
        <f>'[1]date joined survey'!$A68</f>
        <v>23JUN2020</v>
      </c>
      <c r="C68" s="4">
        <f>'[1]date joined survey'!$B68</f>
        <v>7</v>
      </c>
      <c r="D68" s="4">
        <f>'[1]date joined survey'!$C68</f>
        <v>7203</v>
      </c>
      <c r="E68" s="4">
        <f>'[2]n of households'!$B68</f>
        <v>2</v>
      </c>
      <c r="F68" s="4">
        <f>'[2]n of households'!$C68</f>
        <v>2830</v>
      </c>
      <c r="G68" s="4"/>
      <c r="H68" s="4"/>
    </row>
    <row r="69" spans="1:8" x14ac:dyDescent="0.55000000000000004">
      <c r="A69" s="4"/>
      <c r="B69" s="11" t="str">
        <f>'[1]date joined survey'!$A69</f>
        <v>24JUN2020</v>
      </c>
      <c r="C69" s="4">
        <f>'[1]date joined survey'!$B69</f>
        <v>61</v>
      </c>
      <c r="D69" s="4">
        <f>'[1]date joined survey'!$C69</f>
        <v>7264</v>
      </c>
      <c r="E69" s="4">
        <f>'[2]n of households'!$B69</f>
        <v>19</v>
      </c>
      <c r="F69" s="4">
        <f>'[2]n of households'!$C69</f>
        <v>2849</v>
      </c>
      <c r="G69" s="4"/>
      <c r="H69" s="4"/>
    </row>
    <row r="70" spans="1:8" x14ac:dyDescent="0.55000000000000004">
      <c r="A70" s="4"/>
      <c r="B70" s="11" t="str">
        <f>'[1]date joined survey'!$A70</f>
        <v>25JUN2020</v>
      </c>
      <c r="C70" s="4">
        <f>'[1]date joined survey'!$B70</f>
        <v>35</v>
      </c>
      <c r="D70" s="4">
        <f>'[1]date joined survey'!$C70</f>
        <v>7299</v>
      </c>
      <c r="E70" s="4">
        <f>'[2]n of households'!$B70</f>
        <v>12</v>
      </c>
      <c r="F70" s="4">
        <f>'[2]n of households'!$C70</f>
        <v>2861</v>
      </c>
      <c r="G70" s="4"/>
      <c r="H70" s="4"/>
    </row>
    <row r="71" spans="1:8" x14ac:dyDescent="0.55000000000000004">
      <c r="A71" s="4"/>
      <c r="B71" s="11" t="str">
        <f>'[1]date joined survey'!$A71</f>
        <v>26JUN2020</v>
      </c>
      <c r="C71" s="4">
        <f>'[1]date joined survey'!$B71</f>
        <v>20</v>
      </c>
      <c r="D71" s="4">
        <f>'[1]date joined survey'!$C71</f>
        <v>7319</v>
      </c>
      <c r="E71" s="4">
        <f>'[2]n of households'!$B71</f>
        <v>8</v>
      </c>
      <c r="F71" s="4">
        <f>'[2]n of households'!$C71</f>
        <v>2869</v>
      </c>
      <c r="G71" s="4"/>
      <c r="H71" s="4"/>
    </row>
    <row r="72" spans="1:8" x14ac:dyDescent="0.55000000000000004">
      <c r="A72" s="4"/>
      <c r="B72" s="11" t="str">
        <f>'[1]date joined survey'!$A72</f>
        <v>27JUN2020</v>
      </c>
      <c r="C72" s="4">
        <f>'[1]date joined survey'!$B72</f>
        <v>5</v>
      </c>
      <c r="D72" s="4">
        <f>'[1]date joined survey'!$C72</f>
        <v>7324</v>
      </c>
      <c r="E72" s="4">
        <f>'[2]n of households'!$B72</f>
        <v>4</v>
      </c>
      <c r="F72" s="4">
        <f>'[2]n of households'!$C72</f>
        <v>2873</v>
      </c>
      <c r="G72" s="4"/>
      <c r="H72" s="4"/>
    </row>
    <row r="73" spans="1:8" x14ac:dyDescent="0.55000000000000004">
      <c r="A73" s="4"/>
      <c r="B73" s="11" t="str">
        <f>'[1]date joined survey'!$A73</f>
        <v>28JUN2020</v>
      </c>
      <c r="C73" s="4">
        <f>'[1]date joined survey'!$B73</f>
        <v>12</v>
      </c>
      <c r="D73" s="4">
        <f>'[1]date joined survey'!$C73</f>
        <v>7336</v>
      </c>
      <c r="E73" s="4">
        <f>'[2]n of households'!$B73</f>
        <v>4</v>
      </c>
      <c r="F73" s="4">
        <f>'[2]n of households'!$C73</f>
        <v>2877</v>
      </c>
      <c r="G73" s="4"/>
      <c r="H73" s="4"/>
    </row>
    <row r="74" spans="1:8" x14ac:dyDescent="0.55000000000000004">
      <c r="A74" s="4"/>
      <c r="B74" s="11" t="str">
        <f>'[1]date joined survey'!$A74</f>
        <v>29JUN2020</v>
      </c>
      <c r="C74" s="4">
        <f>'[1]date joined survey'!$B74</f>
        <v>35</v>
      </c>
      <c r="D74" s="4">
        <f>'[1]date joined survey'!$C74</f>
        <v>7371</v>
      </c>
      <c r="E74" s="4">
        <f>'[2]n of households'!$B74</f>
        <v>13</v>
      </c>
      <c r="F74" s="4">
        <f>'[2]n of households'!$C74</f>
        <v>2890</v>
      </c>
      <c r="G74" s="4"/>
      <c r="H74" s="4"/>
    </row>
    <row r="75" spans="1:8" x14ac:dyDescent="0.55000000000000004">
      <c r="A75" s="4"/>
      <c r="B75" s="11"/>
      <c r="C75" s="4"/>
      <c r="D75" s="4"/>
      <c r="E75" s="4"/>
      <c r="F75" s="4"/>
      <c r="G75" s="4"/>
      <c r="H75" s="4"/>
    </row>
    <row r="76" spans="1:8" x14ac:dyDescent="0.55000000000000004">
      <c r="A76" s="4"/>
      <c r="B76" s="11"/>
      <c r="C76" s="4"/>
      <c r="D76" s="4"/>
      <c r="E76" s="4"/>
      <c r="F76" s="4"/>
      <c r="G76" s="4"/>
      <c r="H76" s="4"/>
    </row>
    <row r="77" spans="1:8" x14ac:dyDescent="0.55000000000000004">
      <c r="A77" s="4"/>
      <c r="B77" s="11"/>
      <c r="C77" s="4"/>
      <c r="D77" s="4"/>
      <c r="E77" s="4"/>
      <c r="F77" s="4"/>
      <c r="G77" s="4"/>
      <c r="H77" s="4"/>
    </row>
    <row r="78" spans="1:8" x14ac:dyDescent="0.55000000000000004">
      <c r="A78" s="4"/>
      <c r="B78" s="11"/>
      <c r="C78" s="4"/>
      <c r="D78" s="4"/>
      <c r="E78" s="4"/>
      <c r="F78" s="4"/>
      <c r="G78" s="4"/>
      <c r="H78" s="4"/>
    </row>
    <row r="79" spans="1:8" x14ac:dyDescent="0.55000000000000004">
      <c r="A79" s="4"/>
      <c r="B79" s="11"/>
      <c r="C79" s="4"/>
      <c r="D79" s="4"/>
      <c r="E79" s="4"/>
      <c r="F79" s="4"/>
      <c r="G79" s="4"/>
      <c r="H79" s="4"/>
    </row>
    <row r="80" spans="1:8" x14ac:dyDescent="0.55000000000000004">
      <c r="A80" s="4"/>
      <c r="B80" s="11"/>
      <c r="C80" s="4"/>
      <c r="D80" s="4"/>
      <c r="E80" s="4"/>
      <c r="F80" s="4"/>
      <c r="G80" s="4"/>
      <c r="H80" s="4"/>
    </row>
    <row r="81" spans="1:8" x14ac:dyDescent="0.55000000000000004">
      <c r="A81" s="4"/>
      <c r="B81" s="11"/>
      <c r="C81" s="4"/>
      <c r="D81" s="4"/>
      <c r="E81" s="4"/>
      <c r="F81" s="4"/>
      <c r="G81" s="4"/>
      <c r="H81" s="4"/>
    </row>
    <row r="82" spans="1:8" x14ac:dyDescent="0.55000000000000004">
      <c r="A82" s="4"/>
      <c r="B82" s="11"/>
      <c r="C82" s="4"/>
      <c r="D82" s="4"/>
      <c r="E82" s="4"/>
      <c r="F82" s="4"/>
      <c r="G82" s="4"/>
      <c r="H82" s="4"/>
    </row>
    <row r="83" spans="1:8" x14ac:dyDescent="0.55000000000000004">
      <c r="A83" s="4"/>
      <c r="B83" s="11"/>
      <c r="C83" s="4"/>
      <c r="D83" s="4"/>
      <c r="E83" s="4"/>
      <c r="F83" s="4"/>
      <c r="G83" s="4"/>
      <c r="H83" s="4"/>
    </row>
    <row r="84" spans="1:8" x14ac:dyDescent="0.55000000000000004">
      <c r="A84" s="4"/>
      <c r="B84" s="11"/>
      <c r="C84" s="4"/>
      <c r="D84" s="4"/>
      <c r="E84" s="4"/>
      <c r="F84" s="4"/>
      <c r="G84" s="4"/>
      <c r="H84" s="4"/>
    </row>
    <row r="85" spans="1:8" x14ac:dyDescent="0.55000000000000004">
      <c r="A85" s="4"/>
      <c r="B85" s="11"/>
      <c r="C85" s="4"/>
      <c r="D85" s="4"/>
      <c r="E85" s="4"/>
      <c r="F85" s="4"/>
      <c r="G85" s="4"/>
      <c r="H85" s="4"/>
    </row>
    <row r="86" spans="1:8" x14ac:dyDescent="0.55000000000000004">
      <c r="A86" s="4"/>
      <c r="B86" s="11"/>
      <c r="C86" s="4"/>
      <c r="D86" s="4"/>
      <c r="E86" s="4"/>
      <c r="F86" s="4"/>
      <c r="G86" s="4"/>
      <c r="H86" s="4"/>
    </row>
    <row r="87" spans="1:8" x14ac:dyDescent="0.55000000000000004">
      <c r="A87" s="4"/>
      <c r="B87" s="11"/>
      <c r="C87" s="4"/>
      <c r="D87" s="4"/>
      <c r="E87" s="4"/>
      <c r="F87" s="4"/>
      <c r="G87" s="4"/>
      <c r="H87" s="4"/>
    </row>
    <row r="88" spans="1:8" x14ac:dyDescent="0.55000000000000004">
      <c r="A88" s="4"/>
      <c r="B88" s="11"/>
      <c r="C88" s="4"/>
      <c r="D88" s="4"/>
      <c r="E88" s="4"/>
      <c r="F88" s="4"/>
      <c r="G88" s="4"/>
      <c r="H88" s="4"/>
    </row>
    <row r="89" spans="1:8" x14ac:dyDescent="0.55000000000000004">
      <c r="A89" s="4"/>
      <c r="B89" s="11"/>
      <c r="C89" s="4"/>
      <c r="D89" s="4"/>
      <c r="E89" s="4"/>
      <c r="F89" s="4"/>
      <c r="G89" s="4"/>
      <c r="H89" s="4"/>
    </row>
    <row r="90" spans="1:8" x14ac:dyDescent="0.55000000000000004">
      <c r="A90" s="4"/>
      <c r="B90" s="11"/>
      <c r="C90" s="4"/>
      <c r="D90" s="4"/>
      <c r="E90" s="4"/>
      <c r="F90" s="4"/>
      <c r="G90" s="4"/>
      <c r="H90" s="4"/>
    </row>
    <row r="91" spans="1:8" x14ac:dyDescent="0.55000000000000004">
      <c r="A91" s="4"/>
      <c r="B91" s="11"/>
      <c r="C91" s="4"/>
      <c r="D91" s="4"/>
      <c r="E91" s="4"/>
      <c r="F91" s="4"/>
      <c r="G91" s="4"/>
      <c r="H9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65F3-8EE9-4DC1-B5D1-0AD07E27779E}">
  <dimension ref="A1:BD25"/>
  <sheetViews>
    <sheetView workbookViewId="0">
      <selection activeCell="F23" sqref="F23"/>
    </sheetView>
  </sheetViews>
  <sheetFormatPr defaultRowHeight="14.4" x14ac:dyDescent="0.55000000000000004"/>
  <cols>
    <col min="1" max="1" width="1.734375" customWidth="1"/>
    <col min="2" max="2" width="14.05078125" style="1" customWidth="1"/>
    <col min="3" max="4" width="13" customWidth="1"/>
    <col min="5" max="7" width="10.9453125" customWidth="1"/>
  </cols>
  <sheetData>
    <row r="1" spans="1:56" x14ac:dyDescent="0.55000000000000004">
      <c r="A1" s="4"/>
      <c r="B1" s="1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15" customHeight="1" x14ac:dyDescent="0.55000000000000004">
      <c r="A2" s="4"/>
      <c r="B2" s="14"/>
      <c r="C2" s="14"/>
      <c r="D2" s="14"/>
      <c r="E2" s="47" t="s">
        <v>11</v>
      </c>
      <c r="F2" s="47"/>
      <c r="G2" s="47"/>
      <c r="H2" s="47" t="s">
        <v>13</v>
      </c>
      <c r="I2" s="47"/>
      <c r="J2" s="47"/>
      <c r="K2" s="47" t="s">
        <v>14</v>
      </c>
      <c r="L2" s="47"/>
      <c r="M2" s="47"/>
      <c r="N2" s="47" t="s">
        <v>15</v>
      </c>
      <c r="O2" s="47"/>
      <c r="P2" s="47"/>
      <c r="Q2" s="47" t="s">
        <v>16</v>
      </c>
      <c r="R2" s="47"/>
      <c r="S2" s="47"/>
      <c r="T2" s="47" t="s">
        <v>17</v>
      </c>
      <c r="U2" s="47"/>
      <c r="V2" s="47"/>
      <c r="W2" s="47" t="s">
        <v>18</v>
      </c>
      <c r="X2" s="47"/>
      <c r="Y2" s="47"/>
      <c r="Z2" s="47" t="s">
        <v>19</v>
      </c>
      <c r="AA2" s="47"/>
      <c r="AB2" s="47"/>
      <c r="AC2" s="47" t="s">
        <v>20</v>
      </c>
      <c r="AD2" s="47"/>
      <c r="AE2" s="47"/>
      <c r="AF2" s="47" t="s">
        <v>21</v>
      </c>
      <c r="AG2" s="47"/>
      <c r="AH2" s="47"/>
      <c r="AI2" s="47" t="s">
        <v>22</v>
      </c>
      <c r="AJ2" s="47"/>
      <c r="AK2" s="47"/>
      <c r="AL2" s="47" t="s">
        <v>23</v>
      </c>
      <c r="AM2" s="47"/>
      <c r="AN2" s="47"/>
      <c r="AO2" s="47" t="s">
        <v>24</v>
      </c>
      <c r="AP2" s="47"/>
      <c r="AQ2" s="47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ht="43.2" x14ac:dyDescent="0.55000000000000004">
      <c r="A3" s="4"/>
      <c r="B3" s="7" t="s">
        <v>1</v>
      </c>
      <c r="C3" s="7" t="s">
        <v>3</v>
      </c>
      <c r="D3" s="7" t="s">
        <v>12</v>
      </c>
      <c r="E3" s="7" t="s">
        <v>26</v>
      </c>
      <c r="F3" s="7" t="s">
        <v>10</v>
      </c>
      <c r="G3" s="7" t="s">
        <v>8</v>
      </c>
      <c r="H3" s="7" t="s">
        <v>26</v>
      </c>
      <c r="I3" s="7" t="s">
        <v>10</v>
      </c>
      <c r="J3" s="7" t="s">
        <v>8</v>
      </c>
      <c r="K3" s="7" t="s">
        <v>26</v>
      </c>
      <c r="L3" s="7" t="s">
        <v>10</v>
      </c>
      <c r="M3" s="7" t="s">
        <v>8</v>
      </c>
      <c r="N3" s="7" t="s">
        <v>26</v>
      </c>
      <c r="O3" s="7" t="s">
        <v>10</v>
      </c>
      <c r="P3" s="7" t="s">
        <v>8</v>
      </c>
      <c r="Q3" s="7" t="s">
        <v>26</v>
      </c>
      <c r="R3" s="7" t="s">
        <v>10</v>
      </c>
      <c r="S3" s="7" t="s">
        <v>8</v>
      </c>
      <c r="T3" s="7" t="s">
        <v>26</v>
      </c>
      <c r="U3" s="7" t="s">
        <v>10</v>
      </c>
      <c r="V3" s="7" t="s">
        <v>8</v>
      </c>
      <c r="W3" s="7" t="s">
        <v>26</v>
      </c>
      <c r="X3" s="7" t="s">
        <v>10</v>
      </c>
      <c r="Y3" s="7" t="s">
        <v>8</v>
      </c>
      <c r="Z3" s="7" t="s">
        <v>26</v>
      </c>
      <c r="AA3" s="7" t="s">
        <v>10</v>
      </c>
      <c r="AB3" s="7" t="s">
        <v>8</v>
      </c>
      <c r="AC3" s="7" t="s">
        <v>26</v>
      </c>
      <c r="AD3" s="7" t="s">
        <v>10</v>
      </c>
      <c r="AE3" s="7" t="s">
        <v>8</v>
      </c>
      <c r="AF3" s="7" t="s">
        <v>26</v>
      </c>
      <c r="AG3" s="7" t="s">
        <v>10</v>
      </c>
      <c r="AH3" s="7" t="s">
        <v>8</v>
      </c>
      <c r="AI3" s="7" t="s">
        <v>26</v>
      </c>
      <c r="AJ3" s="7" t="s">
        <v>10</v>
      </c>
      <c r="AK3" s="7" t="s">
        <v>8</v>
      </c>
      <c r="AL3" s="7" t="s">
        <v>26</v>
      </c>
      <c r="AM3" s="7" t="s">
        <v>10</v>
      </c>
      <c r="AN3" s="7" t="s">
        <v>8</v>
      </c>
      <c r="AO3" s="7" t="s">
        <v>26</v>
      </c>
      <c r="AP3" s="7" t="s">
        <v>10</v>
      </c>
      <c r="AQ3" s="7" t="s">
        <v>8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x14ac:dyDescent="0.55000000000000004">
      <c r="A4" s="4"/>
      <c r="B4" s="11" t="str">
        <f>'[4]tested for COVID'!$A8</f>
        <v>20APR2020</v>
      </c>
      <c r="C4" s="4">
        <f>'[4]tested for COVID'!$D8</f>
        <v>3898</v>
      </c>
      <c r="D4" s="4">
        <f>[4]unwell!$C8</f>
        <v>71</v>
      </c>
      <c r="E4" s="4">
        <f>'[6]symptoms of ppl unwell'!$C8</f>
        <v>51</v>
      </c>
      <c r="F4" s="10">
        <f>E4/C4</f>
        <v>1.3083632632119035E-2</v>
      </c>
      <c r="G4" s="10">
        <f>E4/D4</f>
        <v>0.71830985915492962</v>
      </c>
      <c r="H4" s="4">
        <f>'[6]symptoms of ppl unwell 2'!$C8</f>
        <v>34</v>
      </c>
      <c r="I4" s="10">
        <f>H4/C4</f>
        <v>8.7224217547460237E-3</v>
      </c>
      <c r="J4" s="10">
        <f>H4/D4</f>
        <v>0.47887323943661969</v>
      </c>
      <c r="K4" s="4">
        <f>'[6]symptoms of ppl unwell 3'!$C8</f>
        <v>6</v>
      </c>
      <c r="L4" s="10">
        <f>K4/C4</f>
        <v>1.5392508978963571E-3</v>
      </c>
      <c r="M4" s="10">
        <f>K4/D4</f>
        <v>8.4507042253521125E-2</v>
      </c>
      <c r="N4" s="4">
        <f>'[6]symptoms of ppl unwell 4'!$C8</f>
        <v>21</v>
      </c>
      <c r="O4" s="10">
        <f>N4/C4</f>
        <v>5.3873781426372501E-3</v>
      </c>
      <c r="P4" s="10">
        <f>N4/D4</f>
        <v>0.29577464788732394</v>
      </c>
      <c r="Q4" s="4">
        <f>'[6]symptoms of ppl unwell 5'!$C8</f>
        <v>22</v>
      </c>
      <c r="R4" s="10">
        <f>Q4/C4</f>
        <v>5.643919958953309E-3</v>
      </c>
      <c r="S4" s="10">
        <f>Q4/D4</f>
        <v>0.30985915492957744</v>
      </c>
      <c r="T4" s="4">
        <f>'[6]symptoms of ppl unwell 6'!$C8</f>
        <v>19</v>
      </c>
      <c r="U4" s="10">
        <f>T4/C4</f>
        <v>4.8742945100051305E-3</v>
      </c>
      <c r="V4" s="10">
        <f>T4/D4</f>
        <v>0.26760563380281688</v>
      </c>
      <c r="W4" s="4">
        <f>'[6]symptoms of ppl unwell 7'!$C8</f>
        <v>16</v>
      </c>
      <c r="X4" s="10">
        <f>W4/C4</f>
        <v>4.1046690610569521E-3</v>
      </c>
      <c r="Y4" s="10">
        <f>W4/D4</f>
        <v>0.22535211267605634</v>
      </c>
      <c r="Z4" s="4">
        <f>'[6]symptoms of ppl unwell 8'!$C8</f>
        <v>32</v>
      </c>
      <c r="AA4" s="10">
        <f>Z4/C4</f>
        <v>8.2093381221139041E-3</v>
      </c>
      <c r="AB4" s="10">
        <f>Z4/D4</f>
        <v>0.45070422535211269</v>
      </c>
      <c r="AC4" s="4">
        <f>'[6]symptoms of ppl unwell 9'!$C8</f>
        <v>8</v>
      </c>
      <c r="AD4" s="10">
        <f>AC4/C4</f>
        <v>2.052334530528476E-3</v>
      </c>
      <c r="AE4" s="10">
        <f>AC4/D4</f>
        <v>0.11267605633802817</v>
      </c>
      <c r="AF4" s="4">
        <f>'[6]symptoms of ppl unwell 10'!$C8</f>
        <v>26</v>
      </c>
      <c r="AG4" s="10">
        <f>AF4/C4</f>
        <v>6.6700872242175472E-3</v>
      </c>
      <c r="AH4" s="10">
        <f>AF4/D4</f>
        <v>0.36619718309859156</v>
      </c>
      <c r="AI4" s="4">
        <f>'[6]symptoms of ppl unwell 11'!$C8</f>
        <v>2</v>
      </c>
      <c r="AJ4" s="10">
        <f>AI4/C4</f>
        <v>5.1308363263211901E-4</v>
      </c>
      <c r="AK4" s="10">
        <f>AI4/D4</f>
        <v>2.8169014084507043E-2</v>
      </c>
      <c r="AL4" s="4">
        <f>'[6]symptoms of ppl unwell 12'!$C8</f>
        <v>2</v>
      </c>
      <c r="AM4" s="10">
        <f>AL4/C4</f>
        <v>5.1308363263211901E-4</v>
      </c>
      <c r="AN4" s="10">
        <f>AL4/D4</f>
        <v>2.8169014084507043E-2</v>
      </c>
      <c r="AO4" s="4">
        <f>'[6]symptoms of ppl unwell 13'!$C8</f>
        <v>4</v>
      </c>
      <c r="AP4" s="10">
        <f>AO4/C4</f>
        <v>1.026167265264238E-3</v>
      </c>
      <c r="AQ4" s="10">
        <f>AO4/D4</f>
        <v>5.6338028169014086E-2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56" x14ac:dyDescent="0.55000000000000004">
      <c r="A5" s="4"/>
      <c r="B5" s="11" t="str">
        <f>'[4]tested for COVID'!$A9</f>
        <v>27APR2020</v>
      </c>
      <c r="C5" s="4">
        <f>'[4]tested for COVID'!$D9</f>
        <v>4709</v>
      </c>
      <c r="D5" s="4">
        <f>[4]unwell!$C9</f>
        <v>86</v>
      </c>
      <c r="E5" s="4">
        <f>'[6]symptoms of ppl unwell'!$C9</f>
        <v>55</v>
      </c>
      <c r="F5" s="10">
        <f t="shared" ref="F5:F14" si="0">E5/C5</f>
        <v>1.1679762157570609E-2</v>
      </c>
      <c r="G5" s="10">
        <f t="shared" ref="G5:G14" si="1">E5/D5</f>
        <v>0.63953488372093026</v>
      </c>
      <c r="H5" s="4">
        <f>'[6]symptoms of ppl unwell 2'!$C9</f>
        <v>34</v>
      </c>
      <c r="I5" s="10">
        <f t="shared" ref="I5:I14" si="2">H5/C5</f>
        <v>7.2202166064981952E-3</v>
      </c>
      <c r="J5" s="10">
        <f t="shared" ref="J5:J14" si="3">H5/D5</f>
        <v>0.39534883720930231</v>
      </c>
      <c r="K5" s="4">
        <f>'[6]symptoms of ppl unwell 3'!$C9</f>
        <v>15</v>
      </c>
      <c r="L5" s="10">
        <f t="shared" ref="L5:L14" si="4">K5/C5</f>
        <v>3.185389679337439E-3</v>
      </c>
      <c r="M5" s="10">
        <f t="shared" ref="M5:M14" si="5">K5/D5</f>
        <v>0.1744186046511628</v>
      </c>
      <c r="N5" s="4">
        <f>'[6]symptoms of ppl unwell 4'!$C9</f>
        <v>27</v>
      </c>
      <c r="O5" s="10">
        <f t="shared" ref="O5:O14" si="6">N5/C5</f>
        <v>5.7337014228073897E-3</v>
      </c>
      <c r="P5" s="10">
        <f t="shared" ref="P5:P14" si="7">N5/D5</f>
        <v>0.31395348837209303</v>
      </c>
      <c r="Q5" s="4">
        <f>'[6]symptoms of ppl unwell 5'!$C9</f>
        <v>23</v>
      </c>
      <c r="R5" s="10">
        <f t="shared" ref="R5:R14" si="8">Q5/C5</f>
        <v>4.8842641749840734E-3</v>
      </c>
      <c r="S5" s="10">
        <f t="shared" ref="S5:S14" si="9">Q5/D5</f>
        <v>0.26744186046511625</v>
      </c>
      <c r="T5" s="4">
        <f>'[6]symptoms of ppl unwell 6'!$C9</f>
        <v>11</v>
      </c>
      <c r="U5" s="10">
        <f t="shared" ref="U5:U14" si="10">T5/C5</f>
        <v>2.3359524315141218E-3</v>
      </c>
      <c r="V5" s="10">
        <f t="shared" ref="V5:V14" si="11">T5/D5</f>
        <v>0.12790697674418605</v>
      </c>
      <c r="W5" s="4">
        <f>'[6]symptoms of ppl unwell 7'!$C9</f>
        <v>19</v>
      </c>
      <c r="X5" s="10">
        <f t="shared" ref="X5:X14" si="12">W5/C5</f>
        <v>4.0348269271607562E-3</v>
      </c>
      <c r="Y5" s="10">
        <f t="shared" ref="Y5:Y14" si="13">W5/D5</f>
        <v>0.22093023255813954</v>
      </c>
      <c r="Z5" s="4">
        <f>'[6]symptoms of ppl unwell 8'!$C9</f>
        <v>32</v>
      </c>
      <c r="AA5" s="10">
        <f t="shared" ref="AA5:AA14" si="14">Z5/C5</f>
        <v>6.7954979825865366E-3</v>
      </c>
      <c r="AB5" s="10">
        <f t="shared" ref="AB5:AB14" si="15">Z5/D5</f>
        <v>0.37209302325581395</v>
      </c>
      <c r="AC5" s="4">
        <f>'[6]symptoms of ppl unwell 9'!$C9</f>
        <v>16</v>
      </c>
      <c r="AD5" s="10">
        <f t="shared" ref="AD5:AD14" si="16">AC5/C5</f>
        <v>3.3977489912932683E-3</v>
      </c>
      <c r="AE5" s="10">
        <f t="shared" ref="AE5:AE14" si="17">AC5/D5</f>
        <v>0.18604651162790697</v>
      </c>
      <c r="AF5" s="4">
        <f>'[6]symptoms of ppl unwell 10'!$C9</f>
        <v>48</v>
      </c>
      <c r="AG5" s="10">
        <f t="shared" ref="AG5:AG14" si="18">AF5/C5</f>
        <v>1.0193246973879804E-2</v>
      </c>
      <c r="AH5" s="10">
        <f t="shared" ref="AH5:AH14" si="19">AF5/D5</f>
        <v>0.55813953488372092</v>
      </c>
      <c r="AI5" s="4">
        <f>'[6]symptoms of ppl unwell 11'!$C9</f>
        <v>3</v>
      </c>
      <c r="AJ5" s="10">
        <f t="shared" ref="AJ5:AJ14" si="20">AI5/C5</f>
        <v>6.3707793586748778E-4</v>
      </c>
      <c r="AK5" s="10">
        <f t="shared" ref="AK5:AK14" si="21">AI5/D5</f>
        <v>3.4883720930232558E-2</v>
      </c>
      <c r="AL5" s="4">
        <f>'[6]symptoms of ppl unwell 12'!$C9</f>
        <v>3</v>
      </c>
      <c r="AM5" s="10">
        <f t="shared" ref="AM5:AM14" si="22">AL5/C5</f>
        <v>6.3707793586748778E-4</v>
      </c>
      <c r="AN5" s="10">
        <f t="shared" ref="AN5:AN14" si="23">AL5/D5</f>
        <v>3.4883720930232558E-2</v>
      </c>
      <c r="AO5" s="4">
        <f>'[6]symptoms of ppl unwell 13'!$C9</f>
        <v>8</v>
      </c>
      <c r="AP5" s="10">
        <f t="shared" ref="AP5:AP14" si="24">AO5/C5</f>
        <v>1.6988744956466342E-3</v>
      </c>
      <c r="AQ5" s="10">
        <f t="shared" ref="AQ5:AQ14" si="25">AO5/D5</f>
        <v>9.3023255813953487E-2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x14ac:dyDescent="0.55000000000000004">
      <c r="A6" s="4"/>
      <c r="B6" s="11" t="str">
        <f>'[4]tested for COVID'!$A10</f>
        <v>04MAY2020</v>
      </c>
      <c r="C6" s="4">
        <f>'[4]tested for COVID'!$D10</f>
        <v>4089</v>
      </c>
      <c r="D6" s="4">
        <f>[4]unwell!$C10</f>
        <v>57</v>
      </c>
      <c r="E6" s="4">
        <f>'[6]symptoms of ppl unwell'!$C10</f>
        <v>29</v>
      </c>
      <c r="F6" s="10">
        <f t="shared" si="0"/>
        <v>7.0921985815602835E-3</v>
      </c>
      <c r="G6" s="10">
        <f t="shared" si="1"/>
        <v>0.50877192982456143</v>
      </c>
      <c r="H6" s="4">
        <f>'[6]symptoms of ppl unwell 2'!$C10</f>
        <v>22</v>
      </c>
      <c r="I6" s="10">
        <f t="shared" si="2"/>
        <v>5.3802885791146976E-3</v>
      </c>
      <c r="J6" s="10">
        <f t="shared" si="3"/>
        <v>0.38596491228070173</v>
      </c>
      <c r="K6" s="4">
        <f>'[6]symptoms of ppl unwell 3'!$C10</f>
        <v>11</v>
      </c>
      <c r="L6" s="10">
        <f t="shared" si="4"/>
        <v>2.6901442895573488E-3</v>
      </c>
      <c r="M6" s="10">
        <f t="shared" si="5"/>
        <v>0.19298245614035087</v>
      </c>
      <c r="N6" s="4">
        <f>'[6]symptoms of ppl unwell 4'!$C10</f>
        <v>20</v>
      </c>
      <c r="O6" s="10">
        <f t="shared" si="6"/>
        <v>4.8911714355588162E-3</v>
      </c>
      <c r="P6" s="10">
        <f t="shared" si="7"/>
        <v>0.35087719298245612</v>
      </c>
      <c r="Q6" s="4">
        <f>'[6]symptoms of ppl unwell 5'!$C10</f>
        <v>7</v>
      </c>
      <c r="R6" s="10">
        <f t="shared" si="8"/>
        <v>1.7119100024455857E-3</v>
      </c>
      <c r="S6" s="10">
        <f t="shared" si="9"/>
        <v>0.12280701754385964</v>
      </c>
      <c r="T6" s="4">
        <f>'[6]symptoms of ppl unwell 6'!$C10</f>
        <v>7</v>
      </c>
      <c r="U6" s="10">
        <f t="shared" si="10"/>
        <v>1.7119100024455857E-3</v>
      </c>
      <c r="V6" s="10">
        <f t="shared" si="11"/>
        <v>0.12280701754385964</v>
      </c>
      <c r="W6" s="4">
        <f>'[6]symptoms of ppl unwell 7'!$C10</f>
        <v>11</v>
      </c>
      <c r="X6" s="10">
        <f t="shared" si="12"/>
        <v>2.6901442895573488E-3</v>
      </c>
      <c r="Y6" s="10">
        <f t="shared" si="13"/>
        <v>0.19298245614035087</v>
      </c>
      <c r="Z6" s="4">
        <f>'[6]symptoms of ppl unwell 8'!$C10</f>
        <v>22</v>
      </c>
      <c r="AA6" s="10">
        <f t="shared" si="14"/>
        <v>5.3802885791146976E-3</v>
      </c>
      <c r="AB6" s="10">
        <f t="shared" si="15"/>
        <v>0.38596491228070173</v>
      </c>
      <c r="AC6" s="4">
        <f>'[6]symptoms of ppl unwell 9'!$C10</f>
        <v>7</v>
      </c>
      <c r="AD6" s="10">
        <f t="shared" si="16"/>
        <v>1.7119100024455857E-3</v>
      </c>
      <c r="AE6" s="10">
        <f t="shared" si="17"/>
        <v>0.12280701754385964</v>
      </c>
      <c r="AF6" s="4">
        <f>'[6]symptoms of ppl unwell 10'!$C10</f>
        <v>21</v>
      </c>
      <c r="AG6" s="10">
        <f t="shared" si="18"/>
        <v>5.1357300073367569E-3</v>
      </c>
      <c r="AH6" s="10">
        <f t="shared" si="19"/>
        <v>0.36842105263157893</v>
      </c>
      <c r="AI6" s="4">
        <f>'[6]symptoms of ppl unwell 11'!$C10</f>
        <v>2</v>
      </c>
      <c r="AJ6" s="10">
        <f t="shared" si="20"/>
        <v>4.8911714355588166E-4</v>
      </c>
      <c r="AK6" s="10">
        <f t="shared" si="21"/>
        <v>3.5087719298245612E-2</v>
      </c>
      <c r="AL6" s="4">
        <f>'[6]symptoms of ppl unwell 12'!$C10</f>
        <v>0</v>
      </c>
      <c r="AM6" s="10">
        <f t="shared" si="22"/>
        <v>0</v>
      </c>
      <c r="AN6" s="10">
        <f t="shared" si="23"/>
        <v>0</v>
      </c>
      <c r="AO6" s="4">
        <f>'[6]symptoms of ppl unwell 13'!$C10</f>
        <v>3</v>
      </c>
      <c r="AP6" s="10">
        <f t="shared" si="24"/>
        <v>7.3367571533382249E-4</v>
      </c>
      <c r="AQ6" s="10">
        <f t="shared" si="25"/>
        <v>5.2631578947368418E-2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x14ac:dyDescent="0.55000000000000004">
      <c r="A7" s="4"/>
      <c r="B7" s="11" t="str">
        <f>'[4]tested for COVID'!$A11</f>
        <v>11MAY2020</v>
      </c>
      <c r="C7" s="4">
        <f>'[4]tested for COVID'!$D11</f>
        <v>3352</v>
      </c>
      <c r="D7" s="4">
        <f>[4]unwell!$C11</f>
        <v>40</v>
      </c>
      <c r="E7" s="4">
        <f>'[6]symptoms of ppl unwell'!$C11</f>
        <v>22</v>
      </c>
      <c r="F7" s="10">
        <f t="shared" si="0"/>
        <v>6.5632458233890216E-3</v>
      </c>
      <c r="G7" s="10">
        <f t="shared" si="1"/>
        <v>0.55000000000000004</v>
      </c>
      <c r="H7" s="4">
        <f>'[6]symptoms of ppl unwell 2'!$C11</f>
        <v>15</v>
      </c>
      <c r="I7" s="10">
        <f t="shared" si="2"/>
        <v>4.4749403341288784E-3</v>
      </c>
      <c r="J7" s="10">
        <f t="shared" si="3"/>
        <v>0.375</v>
      </c>
      <c r="K7" s="4">
        <f>'[6]symptoms of ppl unwell 3'!$C11</f>
        <v>9</v>
      </c>
      <c r="L7" s="10">
        <f t="shared" si="4"/>
        <v>2.6849642004773268E-3</v>
      </c>
      <c r="M7" s="10">
        <f t="shared" si="5"/>
        <v>0.22500000000000001</v>
      </c>
      <c r="N7" s="4">
        <f>'[6]symptoms of ppl unwell 4'!$C11</f>
        <v>15</v>
      </c>
      <c r="O7" s="10">
        <f t="shared" si="6"/>
        <v>4.4749403341288784E-3</v>
      </c>
      <c r="P7" s="10">
        <f t="shared" si="7"/>
        <v>0.375</v>
      </c>
      <c r="Q7" s="4">
        <f>'[6]symptoms of ppl unwell 5'!$C11</f>
        <v>9</v>
      </c>
      <c r="R7" s="10">
        <f t="shared" si="8"/>
        <v>2.6849642004773268E-3</v>
      </c>
      <c r="S7" s="10">
        <f t="shared" si="9"/>
        <v>0.22500000000000001</v>
      </c>
      <c r="T7" s="4">
        <f>'[6]symptoms of ppl unwell 6'!$C11</f>
        <v>8</v>
      </c>
      <c r="U7" s="10">
        <f t="shared" si="10"/>
        <v>2.3866348448687352E-3</v>
      </c>
      <c r="V7" s="10">
        <f t="shared" si="11"/>
        <v>0.2</v>
      </c>
      <c r="W7" s="4">
        <f>'[6]symptoms of ppl unwell 7'!$C11</f>
        <v>4</v>
      </c>
      <c r="X7" s="10">
        <f t="shared" si="12"/>
        <v>1.1933174224343676E-3</v>
      </c>
      <c r="Y7" s="10">
        <f t="shared" si="13"/>
        <v>0.1</v>
      </c>
      <c r="Z7" s="4">
        <f>'[6]symptoms of ppl unwell 8'!$C11</f>
        <v>13</v>
      </c>
      <c r="AA7" s="10">
        <f t="shared" si="14"/>
        <v>3.8782816229116944E-3</v>
      </c>
      <c r="AB7" s="10">
        <f t="shared" si="15"/>
        <v>0.32500000000000001</v>
      </c>
      <c r="AC7" s="4">
        <f>'[6]symptoms of ppl unwell 9'!$C11</f>
        <v>7</v>
      </c>
      <c r="AD7" s="10">
        <f t="shared" si="16"/>
        <v>2.0883054892601432E-3</v>
      </c>
      <c r="AE7" s="10">
        <f t="shared" si="17"/>
        <v>0.17499999999999999</v>
      </c>
      <c r="AF7" s="4">
        <f>'[6]symptoms of ppl unwell 10'!$C11</f>
        <v>14</v>
      </c>
      <c r="AG7" s="10">
        <f t="shared" si="18"/>
        <v>4.1766109785202864E-3</v>
      </c>
      <c r="AH7" s="10">
        <f t="shared" si="19"/>
        <v>0.35</v>
      </c>
      <c r="AI7" s="4">
        <f>'[6]symptoms of ppl unwell 11'!$C11</f>
        <v>6</v>
      </c>
      <c r="AJ7" s="10">
        <f t="shared" si="20"/>
        <v>1.7899761336515514E-3</v>
      </c>
      <c r="AK7" s="10">
        <f t="shared" si="21"/>
        <v>0.15</v>
      </c>
      <c r="AL7" s="4">
        <f>'[6]symptoms of ppl unwell 12'!$C11</f>
        <v>4</v>
      </c>
      <c r="AM7" s="10">
        <f t="shared" si="22"/>
        <v>1.1933174224343676E-3</v>
      </c>
      <c r="AN7" s="10">
        <f t="shared" si="23"/>
        <v>0.1</v>
      </c>
      <c r="AO7" s="4">
        <f>'[6]symptoms of ppl unwell 13'!$C11</f>
        <v>0</v>
      </c>
      <c r="AP7" s="10">
        <f t="shared" si="24"/>
        <v>0</v>
      </c>
      <c r="AQ7" s="10">
        <f t="shared" si="25"/>
        <v>0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x14ac:dyDescent="0.55000000000000004">
      <c r="A8" s="4"/>
      <c r="B8" s="11" t="str">
        <f>'[4]tested for COVID'!$A12</f>
        <v>18MAY2020</v>
      </c>
      <c r="C8" s="4">
        <f>'[4]tested for COVID'!$D12</f>
        <v>2951</v>
      </c>
      <c r="D8" s="4">
        <f>[4]unwell!$C12</f>
        <v>30</v>
      </c>
      <c r="E8" s="4">
        <f>'[6]symptoms of ppl unwell'!$C12</f>
        <v>21</v>
      </c>
      <c r="F8" s="10">
        <f t="shared" si="0"/>
        <v>7.1162317858353098E-3</v>
      </c>
      <c r="G8" s="10">
        <f t="shared" si="1"/>
        <v>0.7</v>
      </c>
      <c r="H8" s="4">
        <f>'[6]symptoms of ppl unwell 2'!$C12</f>
        <v>10</v>
      </c>
      <c r="I8" s="10">
        <f t="shared" si="2"/>
        <v>3.3886818027787191E-3</v>
      </c>
      <c r="J8" s="10">
        <f t="shared" si="3"/>
        <v>0.33333333333333331</v>
      </c>
      <c r="K8" s="4">
        <f>'[6]symptoms of ppl unwell 3'!$C12</f>
        <v>9</v>
      </c>
      <c r="L8" s="10">
        <f t="shared" si="4"/>
        <v>3.0498136225008471E-3</v>
      </c>
      <c r="M8" s="10">
        <f t="shared" si="5"/>
        <v>0.3</v>
      </c>
      <c r="N8" s="4">
        <f>'[6]symptoms of ppl unwell 4'!$C12</f>
        <v>13</v>
      </c>
      <c r="O8" s="10">
        <f t="shared" si="6"/>
        <v>4.4052863436123352E-3</v>
      </c>
      <c r="P8" s="10">
        <f t="shared" si="7"/>
        <v>0.43333333333333335</v>
      </c>
      <c r="Q8" s="4">
        <f>'[6]symptoms of ppl unwell 5'!$C12</f>
        <v>7</v>
      </c>
      <c r="R8" s="10">
        <f t="shared" si="8"/>
        <v>2.3720772619451034E-3</v>
      </c>
      <c r="S8" s="10">
        <f t="shared" si="9"/>
        <v>0.23333333333333334</v>
      </c>
      <c r="T8" s="4">
        <f>'[6]symptoms of ppl unwell 6'!$C12</f>
        <v>8</v>
      </c>
      <c r="U8" s="10">
        <f t="shared" si="10"/>
        <v>2.7109454422229754E-3</v>
      </c>
      <c r="V8" s="10">
        <f t="shared" si="11"/>
        <v>0.26666666666666666</v>
      </c>
      <c r="W8" s="4">
        <f>'[6]symptoms of ppl unwell 7'!$C12</f>
        <v>5</v>
      </c>
      <c r="X8" s="10">
        <f t="shared" si="12"/>
        <v>1.6943409013893595E-3</v>
      </c>
      <c r="Y8" s="10">
        <f t="shared" si="13"/>
        <v>0.16666666666666666</v>
      </c>
      <c r="Z8" s="4">
        <f>'[6]symptoms of ppl unwell 8'!$C12</f>
        <v>11</v>
      </c>
      <c r="AA8" s="10">
        <f t="shared" si="14"/>
        <v>3.7275499830565911E-3</v>
      </c>
      <c r="AB8" s="10">
        <f t="shared" si="15"/>
        <v>0.36666666666666664</v>
      </c>
      <c r="AC8" s="4">
        <f>'[6]symptoms of ppl unwell 9'!$C12</f>
        <v>8</v>
      </c>
      <c r="AD8" s="10">
        <f t="shared" si="16"/>
        <v>2.7109454422229754E-3</v>
      </c>
      <c r="AE8" s="10">
        <f t="shared" si="17"/>
        <v>0.26666666666666666</v>
      </c>
      <c r="AF8" s="4">
        <f>'[6]symptoms of ppl unwell 10'!$C12</f>
        <v>13</v>
      </c>
      <c r="AG8" s="10">
        <f t="shared" si="18"/>
        <v>4.4052863436123352E-3</v>
      </c>
      <c r="AH8" s="10">
        <f t="shared" si="19"/>
        <v>0.43333333333333335</v>
      </c>
      <c r="AI8" s="4">
        <f>'[6]symptoms of ppl unwell 11'!$C12</f>
        <v>4</v>
      </c>
      <c r="AJ8" s="10">
        <f t="shared" si="20"/>
        <v>1.3554727211114877E-3</v>
      </c>
      <c r="AK8" s="10">
        <f t="shared" si="21"/>
        <v>0.13333333333333333</v>
      </c>
      <c r="AL8" s="4">
        <f>'[6]symptoms of ppl unwell 12'!$C12</f>
        <v>1</v>
      </c>
      <c r="AM8" s="10">
        <f t="shared" si="22"/>
        <v>3.3886818027787193E-4</v>
      </c>
      <c r="AN8" s="10">
        <f t="shared" si="23"/>
        <v>3.3333333333333333E-2</v>
      </c>
      <c r="AO8" s="4">
        <f>'[6]symptoms of ppl unwell 13'!$C12</f>
        <v>2</v>
      </c>
      <c r="AP8" s="10">
        <f t="shared" si="24"/>
        <v>6.7773636055574386E-4</v>
      </c>
      <c r="AQ8" s="10">
        <f t="shared" si="25"/>
        <v>6.6666666666666666E-2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x14ac:dyDescent="0.55000000000000004">
      <c r="A9" s="4"/>
      <c r="B9" s="11" t="str">
        <f>'[4]tested for COVID'!$A13</f>
        <v>25MAY2020</v>
      </c>
      <c r="C9" s="4">
        <f>'[4]tested for COVID'!$D13</f>
        <v>2687</v>
      </c>
      <c r="D9" s="4">
        <f>[4]unwell!$C13</f>
        <v>22</v>
      </c>
      <c r="E9" s="4">
        <f>'[6]symptoms of ppl unwell'!$C13</f>
        <v>11</v>
      </c>
      <c r="F9" s="10">
        <f t="shared" si="0"/>
        <v>4.0937848902121328E-3</v>
      </c>
      <c r="G9" s="10">
        <f t="shared" si="1"/>
        <v>0.5</v>
      </c>
      <c r="H9" s="4">
        <f>'[6]symptoms of ppl unwell 2'!$C13</f>
        <v>8</v>
      </c>
      <c r="I9" s="10">
        <f t="shared" si="2"/>
        <v>2.9772981019724602E-3</v>
      </c>
      <c r="J9" s="10">
        <f t="shared" si="3"/>
        <v>0.36363636363636365</v>
      </c>
      <c r="K9" s="4">
        <f>'[6]symptoms of ppl unwell 3'!$C13</f>
        <v>3</v>
      </c>
      <c r="L9" s="10">
        <f t="shared" si="4"/>
        <v>1.1164867882396724E-3</v>
      </c>
      <c r="M9" s="10">
        <f t="shared" si="5"/>
        <v>0.13636363636363635</v>
      </c>
      <c r="N9" s="4">
        <f>'[6]symptoms of ppl unwell 4'!$C13</f>
        <v>8</v>
      </c>
      <c r="O9" s="10">
        <f t="shared" si="6"/>
        <v>2.9772981019724602E-3</v>
      </c>
      <c r="P9" s="10">
        <f t="shared" si="7"/>
        <v>0.36363636363636365</v>
      </c>
      <c r="Q9" s="4">
        <f>'[6]symptoms of ppl unwell 5'!$C13</f>
        <v>3</v>
      </c>
      <c r="R9" s="10">
        <f t="shared" si="8"/>
        <v>1.1164867882396724E-3</v>
      </c>
      <c r="S9" s="10">
        <f t="shared" si="9"/>
        <v>0.13636363636363635</v>
      </c>
      <c r="T9" s="4">
        <f>'[6]symptoms of ppl unwell 6'!$C13</f>
        <v>4</v>
      </c>
      <c r="U9" s="10">
        <f t="shared" si="10"/>
        <v>1.4886490509862301E-3</v>
      </c>
      <c r="V9" s="10">
        <f t="shared" si="11"/>
        <v>0.18181818181818182</v>
      </c>
      <c r="W9" s="4">
        <f>'[6]symptoms of ppl unwell 7'!$C13</f>
        <v>5</v>
      </c>
      <c r="X9" s="10">
        <f t="shared" si="12"/>
        <v>1.8608113137327876E-3</v>
      </c>
      <c r="Y9" s="10">
        <f t="shared" si="13"/>
        <v>0.22727272727272727</v>
      </c>
      <c r="Z9" s="4">
        <f>'[6]symptoms of ppl unwell 8'!$C13</f>
        <v>9</v>
      </c>
      <c r="AA9" s="10">
        <f t="shared" si="14"/>
        <v>3.3494603647190174E-3</v>
      </c>
      <c r="AB9" s="10">
        <f t="shared" si="15"/>
        <v>0.40909090909090912</v>
      </c>
      <c r="AC9" s="4">
        <f>'[6]symptoms of ppl unwell 9'!$C13</f>
        <v>2</v>
      </c>
      <c r="AD9" s="10">
        <f t="shared" si="16"/>
        <v>7.4432452549311504E-4</v>
      </c>
      <c r="AE9" s="10">
        <f t="shared" si="17"/>
        <v>9.0909090909090912E-2</v>
      </c>
      <c r="AF9" s="4">
        <f>'[6]symptoms of ppl unwell 10'!$C13</f>
        <v>5</v>
      </c>
      <c r="AG9" s="10">
        <f t="shared" si="18"/>
        <v>1.8608113137327876E-3</v>
      </c>
      <c r="AH9" s="10">
        <f t="shared" si="19"/>
        <v>0.22727272727272727</v>
      </c>
      <c r="AI9" s="4">
        <f>'[6]symptoms of ppl unwell 11'!$C13</f>
        <v>1</v>
      </c>
      <c r="AJ9" s="10">
        <f t="shared" si="20"/>
        <v>3.7216226274655752E-4</v>
      </c>
      <c r="AK9" s="10">
        <f t="shared" si="21"/>
        <v>4.5454545454545456E-2</v>
      </c>
      <c r="AL9" s="4">
        <f>'[6]symptoms of ppl unwell 12'!$C13</f>
        <v>0</v>
      </c>
      <c r="AM9" s="10">
        <f t="shared" si="22"/>
        <v>0</v>
      </c>
      <c r="AN9" s="10">
        <f t="shared" si="23"/>
        <v>0</v>
      </c>
      <c r="AO9" s="4">
        <f>'[6]symptoms of ppl unwell 13'!$C13</f>
        <v>1</v>
      </c>
      <c r="AP9" s="10">
        <f t="shared" si="24"/>
        <v>3.7216226274655752E-4</v>
      </c>
      <c r="AQ9" s="10">
        <f t="shared" si="25"/>
        <v>4.5454545454545456E-2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x14ac:dyDescent="0.55000000000000004">
      <c r="A10" s="4"/>
      <c r="B10" s="11" t="str">
        <f>'[4]tested for COVID'!$A14</f>
        <v>01JUN2020</v>
      </c>
      <c r="C10" s="4">
        <f>'[4]tested for COVID'!$D14</f>
        <v>2378</v>
      </c>
      <c r="D10" s="4">
        <f>[4]unwell!$C14</f>
        <v>20</v>
      </c>
      <c r="E10" s="4">
        <f>'[6]symptoms of ppl unwell'!$C14</f>
        <v>13</v>
      </c>
      <c r="F10" s="10">
        <f t="shared" si="0"/>
        <v>5.4667788057190915E-3</v>
      </c>
      <c r="G10" s="10">
        <f t="shared" si="1"/>
        <v>0.65</v>
      </c>
      <c r="H10" s="4">
        <f>'[6]symptoms of ppl unwell 2'!$C14</f>
        <v>4</v>
      </c>
      <c r="I10" s="10">
        <f t="shared" si="2"/>
        <v>1.6820857863751051E-3</v>
      </c>
      <c r="J10" s="10">
        <f t="shared" si="3"/>
        <v>0.2</v>
      </c>
      <c r="K10" s="4">
        <f>'[6]symptoms of ppl unwell 3'!$C14</f>
        <v>4</v>
      </c>
      <c r="L10" s="10">
        <f t="shared" si="4"/>
        <v>1.6820857863751051E-3</v>
      </c>
      <c r="M10" s="10">
        <f t="shared" si="5"/>
        <v>0.2</v>
      </c>
      <c r="N10" s="4">
        <f>'[6]symptoms of ppl unwell 4'!$C14</f>
        <v>6</v>
      </c>
      <c r="O10" s="10">
        <f t="shared" si="6"/>
        <v>2.5231286795626578E-3</v>
      </c>
      <c r="P10" s="10">
        <f t="shared" si="7"/>
        <v>0.3</v>
      </c>
      <c r="Q10" s="4">
        <f>'[6]symptoms of ppl unwell 5'!$C14</f>
        <v>6</v>
      </c>
      <c r="R10" s="10">
        <f t="shared" si="8"/>
        <v>2.5231286795626578E-3</v>
      </c>
      <c r="S10" s="10">
        <f t="shared" si="9"/>
        <v>0.3</v>
      </c>
      <c r="T10" s="4">
        <f>'[6]symptoms of ppl unwell 6'!$C14</f>
        <v>4</v>
      </c>
      <c r="U10" s="10">
        <f t="shared" si="10"/>
        <v>1.6820857863751051E-3</v>
      </c>
      <c r="V10" s="10">
        <f t="shared" si="11"/>
        <v>0.2</v>
      </c>
      <c r="W10" s="4">
        <f>'[6]symptoms of ppl unwell 7'!$C14</f>
        <v>3</v>
      </c>
      <c r="X10" s="10">
        <f t="shared" si="12"/>
        <v>1.2615643397813289E-3</v>
      </c>
      <c r="Y10" s="10">
        <f t="shared" si="13"/>
        <v>0.15</v>
      </c>
      <c r="Z10" s="4">
        <f>'[6]symptoms of ppl unwell 8'!$C14</f>
        <v>5</v>
      </c>
      <c r="AA10" s="10">
        <f t="shared" si="14"/>
        <v>2.1026072329688814E-3</v>
      </c>
      <c r="AB10" s="10">
        <f t="shared" si="15"/>
        <v>0.25</v>
      </c>
      <c r="AC10" s="4">
        <f>'[6]symptoms of ppl unwell 9'!$C14</f>
        <v>2</v>
      </c>
      <c r="AD10" s="10">
        <f t="shared" si="16"/>
        <v>8.4104289318755253E-4</v>
      </c>
      <c r="AE10" s="10">
        <f t="shared" si="17"/>
        <v>0.1</v>
      </c>
      <c r="AF10" s="4">
        <f>'[6]symptoms of ppl unwell 10'!$C14</f>
        <v>7</v>
      </c>
      <c r="AG10" s="10">
        <f t="shared" si="18"/>
        <v>2.9436501261564342E-3</v>
      </c>
      <c r="AH10" s="10">
        <f t="shared" si="19"/>
        <v>0.35</v>
      </c>
      <c r="AI10" s="4">
        <f>'[6]symptoms of ppl unwell 11'!$C14</f>
        <v>3</v>
      </c>
      <c r="AJ10" s="10">
        <f t="shared" si="20"/>
        <v>1.2615643397813289E-3</v>
      </c>
      <c r="AK10" s="10">
        <f t="shared" si="21"/>
        <v>0.15</v>
      </c>
      <c r="AL10" s="4">
        <f>'[6]symptoms of ppl unwell 12'!$C14</f>
        <v>0</v>
      </c>
      <c r="AM10" s="10">
        <f t="shared" si="22"/>
        <v>0</v>
      </c>
      <c r="AN10" s="10">
        <f t="shared" si="23"/>
        <v>0</v>
      </c>
      <c r="AO10" s="4">
        <f>'[6]symptoms of ppl unwell 13'!$C14</f>
        <v>0</v>
      </c>
      <c r="AP10" s="10">
        <f t="shared" si="24"/>
        <v>0</v>
      </c>
      <c r="AQ10" s="10">
        <f t="shared" si="25"/>
        <v>0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x14ac:dyDescent="0.55000000000000004">
      <c r="A11" s="4"/>
      <c r="B11" s="11" t="str">
        <f>'[4]tested for COVID'!$A15</f>
        <v>08JUN2020</v>
      </c>
      <c r="C11" s="4">
        <f>'[4]tested for COVID'!$D15</f>
        <v>2322</v>
      </c>
      <c r="D11" s="4">
        <f>[4]unwell!$C15</f>
        <v>31</v>
      </c>
      <c r="E11" s="4">
        <f>'[6]symptoms of ppl unwell'!$C15</f>
        <v>19</v>
      </c>
      <c r="F11" s="10">
        <f t="shared" si="0"/>
        <v>8.1826012058570201E-3</v>
      </c>
      <c r="G11" s="10">
        <f t="shared" si="1"/>
        <v>0.61290322580645162</v>
      </c>
      <c r="H11" s="4">
        <f>'[6]symptoms of ppl unwell 2'!$C15</f>
        <v>12</v>
      </c>
      <c r="I11" s="10">
        <f t="shared" si="2"/>
        <v>5.1679586563307496E-3</v>
      </c>
      <c r="J11" s="10">
        <f t="shared" si="3"/>
        <v>0.38709677419354838</v>
      </c>
      <c r="K11" s="4">
        <f>'[6]symptoms of ppl unwell 3'!$C15</f>
        <v>9</v>
      </c>
      <c r="L11" s="10">
        <f t="shared" si="4"/>
        <v>3.875968992248062E-3</v>
      </c>
      <c r="M11" s="10">
        <f t="shared" si="5"/>
        <v>0.29032258064516131</v>
      </c>
      <c r="N11" s="4">
        <f>'[6]symptoms of ppl unwell 4'!$C15</f>
        <v>13</v>
      </c>
      <c r="O11" s="10">
        <f t="shared" si="6"/>
        <v>5.5986218776916449E-3</v>
      </c>
      <c r="P11" s="10">
        <f t="shared" si="7"/>
        <v>0.41935483870967744</v>
      </c>
      <c r="Q11" s="4">
        <f>'[6]symptoms of ppl unwell 5'!$C15</f>
        <v>7</v>
      </c>
      <c r="R11" s="10">
        <f t="shared" si="8"/>
        <v>3.0146425495262705E-3</v>
      </c>
      <c r="S11" s="10">
        <f t="shared" si="9"/>
        <v>0.22580645161290322</v>
      </c>
      <c r="T11" s="4">
        <f>'[6]symptoms of ppl unwell 6'!$C15</f>
        <v>3</v>
      </c>
      <c r="U11" s="10">
        <f t="shared" si="10"/>
        <v>1.2919896640826874E-3</v>
      </c>
      <c r="V11" s="10">
        <f t="shared" si="11"/>
        <v>9.6774193548387094E-2</v>
      </c>
      <c r="W11" s="4">
        <f>'[6]symptoms of ppl unwell 7'!$C15</f>
        <v>6</v>
      </c>
      <c r="X11" s="10">
        <f t="shared" si="12"/>
        <v>2.5839793281653748E-3</v>
      </c>
      <c r="Y11" s="10">
        <f t="shared" si="13"/>
        <v>0.19354838709677419</v>
      </c>
      <c r="Z11" s="4">
        <f>'[6]symptoms of ppl unwell 8'!$C15</f>
        <v>13</v>
      </c>
      <c r="AA11" s="10">
        <f t="shared" si="14"/>
        <v>5.5986218776916449E-3</v>
      </c>
      <c r="AB11" s="10">
        <f t="shared" si="15"/>
        <v>0.41935483870967744</v>
      </c>
      <c r="AC11" s="4">
        <f>'[6]symptoms of ppl unwell 9'!$C15</f>
        <v>9</v>
      </c>
      <c r="AD11" s="10">
        <f t="shared" si="16"/>
        <v>3.875968992248062E-3</v>
      </c>
      <c r="AE11" s="10">
        <f t="shared" si="17"/>
        <v>0.29032258064516131</v>
      </c>
      <c r="AF11" s="4">
        <f>'[6]symptoms of ppl unwell 10'!$C15</f>
        <v>14</v>
      </c>
      <c r="AG11" s="10">
        <f t="shared" si="18"/>
        <v>6.029285099052541E-3</v>
      </c>
      <c r="AH11" s="10">
        <f t="shared" si="19"/>
        <v>0.45161290322580644</v>
      </c>
      <c r="AI11" s="4">
        <f>'[6]symptoms of ppl unwell 11'!$C15</f>
        <v>1</v>
      </c>
      <c r="AJ11" s="10">
        <f t="shared" si="20"/>
        <v>4.3066322136089578E-4</v>
      </c>
      <c r="AK11" s="10">
        <f t="shared" si="21"/>
        <v>3.2258064516129031E-2</v>
      </c>
      <c r="AL11" s="4">
        <f>'[6]symptoms of ppl unwell 12'!$C15</f>
        <v>0</v>
      </c>
      <c r="AM11" s="10">
        <f t="shared" si="22"/>
        <v>0</v>
      </c>
      <c r="AN11" s="10">
        <f t="shared" si="23"/>
        <v>0</v>
      </c>
      <c r="AO11" s="4">
        <f>'[6]symptoms of ppl unwell 13'!$C15</f>
        <v>2</v>
      </c>
      <c r="AP11" s="10">
        <f t="shared" si="24"/>
        <v>8.6132644272179156E-4</v>
      </c>
      <c r="AQ11" s="10">
        <f t="shared" si="25"/>
        <v>6.4516129032258063E-2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55000000000000004">
      <c r="A12" s="4"/>
      <c r="B12" s="11" t="str">
        <f>'[4]tested for COVID'!$A16</f>
        <v>15JUN2020</v>
      </c>
      <c r="C12" s="4">
        <f>'[4]tested for COVID'!$D16</f>
        <v>2171</v>
      </c>
      <c r="D12" s="4">
        <f>[4]unwell!$C16</f>
        <v>32</v>
      </c>
      <c r="E12" s="4">
        <f>'[6]symptoms of ppl unwell'!$C16</f>
        <v>22</v>
      </c>
      <c r="F12" s="10">
        <f t="shared" si="0"/>
        <v>1.0133578995854445E-2</v>
      </c>
      <c r="G12" s="10">
        <f t="shared" si="1"/>
        <v>0.6875</v>
      </c>
      <c r="H12" s="4">
        <f>'[6]symptoms of ppl unwell 2'!$C16</f>
        <v>16</v>
      </c>
      <c r="I12" s="10">
        <f t="shared" si="2"/>
        <v>7.3698756333486874E-3</v>
      </c>
      <c r="J12" s="10">
        <f t="shared" si="3"/>
        <v>0.5</v>
      </c>
      <c r="K12" s="4">
        <f>'[6]symptoms of ppl unwell 3'!$C16</f>
        <v>11</v>
      </c>
      <c r="L12" s="10">
        <f t="shared" si="4"/>
        <v>5.0667894979272224E-3</v>
      </c>
      <c r="M12" s="10">
        <f t="shared" si="5"/>
        <v>0.34375</v>
      </c>
      <c r="N12" s="4">
        <f>'[6]symptoms of ppl unwell 4'!$C16</f>
        <v>9</v>
      </c>
      <c r="O12" s="10">
        <f t="shared" si="6"/>
        <v>4.1455550437586369E-3</v>
      </c>
      <c r="P12" s="10">
        <f t="shared" si="7"/>
        <v>0.28125</v>
      </c>
      <c r="Q12" s="4">
        <f>'[6]symptoms of ppl unwell 5'!$C16</f>
        <v>6</v>
      </c>
      <c r="R12" s="10">
        <f t="shared" si="8"/>
        <v>2.7637033625057578E-3</v>
      </c>
      <c r="S12" s="10">
        <f t="shared" si="9"/>
        <v>0.1875</v>
      </c>
      <c r="T12" s="4">
        <f>'[6]symptoms of ppl unwell 6'!$C16</f>
        <v>9</v>
      </c>
      <c r="U12" s="10">
        <f t="shared" si="10"/>
        <v>4.1455550437586369E-3</v>
      </c>
      <c r="V12" s="10">
        <f t="shared" si="11"/>
        <v>0.28125</v>
      </c>
      <c r="W12" s="4">
        <f>'[6]symptoms of ppl unwell 7'!$C16</f>
        <v>10</v>
      </c>
      <c r="X12" s="10">
        <f t="shared" si="12"/>
        <v>4.6061722708429292E-3</v>
      </c>
      <c r="Y12" s="10">
        <f t="shared" si="13"/>
        <v>0.3125</v>
      </c>
      <c r="Z12" s="4">
        <f>'[6]symptoms of ppl unwell 8'!$C16</f>
        <v>10</v>
      </c>
      <c r="AA12" s="10">
        <f t="shared" si="14"/>
        <v>4.6061722708429292E-3</v>
      </c>
      <c r="AB12" s="10">
        <f t="shared" si="15"/>
        <v>0.3125</v>
      </c>
      <c r="AC12" s="4">
        <f>'[6]symptoms of ppl unwell 9'!$C16</f>
        <v>5</v>
      </c>
      <c r="AD12" s="10">
        <f t="shared" si="16"/>
        <v>2.3030861354214646E-3</v>
      </c>
      <c r="AE12" s="10">
        <f t="shared" si="17"/>
        <v>0.15625</v>
      </c>
      <c r="AF12" s="4">
        <f>'[6]symptoms of ppl unwell 10'!$C16</f>
        <v>12</v>
      </c>
      <c r="AG12" s="10">
        <f t="shared" si="18"/>
        <v>5.5274067250115156E-3</v>
      </c>
      <c r="AH12" s="10">
        <f t="shared" si="19"/>
        <v>0.375</v>
      </c>
      <c r="AI12" s="4">
        <f>'[6]symptoms of ppl unwell 11'!$C16</f>
        <v>0</v>
      </c>
      <c r="AJ12" s="10">
        <f t="shared" si="20"/>
        <v>0</v>
      </c>
      <c r="AK12" s="10">
        <f t="shared" si="21"/>
        <v>0</v>
      </c>
      <c r="AL12" s="4">
        <f>'[6]symptoms of ppl unwell 12'!$C16</f>
        <v>0</v>
      </c>
      <c r="AM12" s="10">
        <f t="shared" si="22"/>
        <v>0</v>
      </c>
      <c r="AN12" s="10">
        <f t="shared" si="23"/>
        <v>0</v>
      </c>
      <c r="AO12" s="4">
        <f>'[6]symptoms of ppl unwell 13'!$C16</f>
        <v>3</v>
      </c>
      <c r="AP12" s="10">
        <f t="shared" si="24"/>
        <v>1.3818516812528789E-3</v>
      </c>
      <c r="AQ12" s="10">
        <f t="shared" si="25"/>
        <v>9.375E-2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x14ac:dyDescent="0.55000000000000004">
      <c r="A13" s="4"/>
      <c r="B13" s="11" t="str">
        <f>'[4]tested for COVID'!$A17</f>
        <v>22JUN2020</v>
      </c>
      <c r="C13" s="4">
        <f>'[4]tested for COVID'!$D17</f>
        <v>2139</v>
      </c>
      <c r="D13" s="4">
        <f>[4]unwell!$C17</f>
        <v>37</v>
      </c>
      <c r="E13" s="4">
        <f>'[6]symptoms of ppl unwell'!$C17</f>
        <v>17</v>
      </c>
      <c r="F13" s="10">
        <f t="shared" si="0"/>
        <v>7.9476390836839637E-3</v>
      </c>
      <c r="G13" s="10">
        <f t="shared" si="1"/>
        <v>0.45945945945945948</v>
      </c>
      <c r="H13" s="4">
        <f>'[6]symptoms of ppl unwell 2'!$C17</f>
        <v>18</v>
      </c>
      <c r="I13" s="10">
        <f t="shared" si="2"/>
        <v>8.4151472650771386E-3</v>
      </c>
      <c r="J13" s="10">
        <f t="shared" si="3"/>
        <v>0.48648648648648651</v>
      </c>
      <c r="K13" s="4">
        <f>'[6]symptoms of ppl unwell 3'!$C17</f>
        <v>12</v>
      </c>
      <c r="L13" s="10">
        <f t="shared" si="4"/>
        <v>5.6100981767180924E-3</v>
      </c>
      <c r="M13" s="10">
        <f t="shared" si="5"/>
        <v>0.32432432432432434</v>
      </c>
      <c r="N13" s="4">
        <f>'[6]symptoms of ppl unwell 4'!$C17</f>
        <v>12</v>
      </c>
      <c r="O13" s="10">
        <f t="shared" si="6"/>
        <v>5.6100981767180924E-3</v>
      </c>
      <c r="P13" s="10">
        <f t="shared" si="7"/>
        <v>0.32432432432432434</v>
      </c>
      <c r="Q13" s="4">
        <f>'[6]symptoms of ppl unwell 5'!$C17</f>
        <v>6</v>
      </c>
      <c r="R13" s="10">
        <f t="shared" si="8"/>
        <v>2.8050490883590462E-3</v>
      </c>
      <c r="S13" s="10">
        <f t="shared" si="9"/>
        <v>0.16216216216216217</v>
      </c>
      <c r="T13" s="4">
        <f>'[6]symptoms of ppl unwell 6'!$C17</f>
        <v>9</v>
      </c>
      <c r="U13" s="10">
        <f t="shared" si="10"/>
        <v>4.2075736325385693E-3</v>
      </c>
      <c r="V13" s="10">
        <f t="shared" si="11"/>
        <v>0.24324324324324326</v>
      </c>
      <c r="W13" s="4">
        <f>'[6]symptoms of ppl unwell 7'!$C17</f>
        <v>8</v>
      </c>
      <c r="X13" s="10">
        <f t="shared" si="12"/>
        <v>3.7400654511453952E-3</v>
      </c>
      <c r="Y13" s="10">
        <f t="shared" si="13"/>
        <v>0.21621621621621623</v>
      </c>
      <c r="Z13" s="4">
        <f>'[6]symptoms of ppl unwell 8'!$C17</f>
        <v>11</v>
      </c>
      <c r="AA13" s="10">
        <f t="shared" si="14"/>
        <v>5.1425899953249183E-3</v>
      </c>
      <c r="AB13" s="10">
        <f t="shared" si="15"/>
        <v>0.29729729729729731</v>
      </c>
      <c r="AC13" s="4">
        <f>'[6]symptoms of ppl unwell 9'!$C17</f>
        <v>6</v>
      </c>
      <c r="AD13" s="10">
        <f t="shared" si="16"/>
        <v>2.8050490883590462E-3</v>
      </c>
      <c r="AE13" s="10">
        <f t="shared" si="17"/>
        <v>0.16216216216216217</v>
      </c>
      <c r="AF13" s="4">
        <f>'[6]symptoms of ppl unwell 10'!$C17</f>
        <v>14</v>
      </c>
      <c r="AG13" s="10">
        <f t="shared" si="18"/>
        <v>6.5451145395044414E-3</v>
      </c>
      <c r="AH13" s="10">
        <f t="shared" si="19"/>
        <v>0.3783783783783784</v>
      </c>
      <c r="AI13" s="4">
        <f>'[6]symptoms of ppl unwell 11'!$C17</f>
        <v>0</v>
      </c>
      <c r="AJ13" s="10">
        <f t="shared" si="20"/>
        <v>0</v>
      </c>
      <c r="AK13" s="10">
        <f t="shared" si="21"/>
        <v>0</v>
      </c>
      <c r="AL13" s="4">
        <f>'[6]symptoms of ppl unwell 12'!$C17</f>
        <v>0</v>
      </c>
      <c r="AM13" s="10">
        <f t="shared" si="22"/>
        <v>0</v>
      </c>
      <c r="AN13" s="10">
        <f t="shared" si="23"/>
        <v>0</v>
      </c>
      <c r="AO13" s="4">
        <f>'[6]symptoms of ppl unwell 13'!$C17</f>
        <v>3</v>
      </c>
      <c r="AP13" s="10">
        <f t="shared" si="24"/>
        <v>1.4025245441795231E-3</v>
      </c>
      <c r="AQ13" s="10">
        <f t="shared" si="25"/>
        <v>8.1081081081081086E-2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55000000000000004">
      <c r="A14" s="4"/>
      <c r="B14" s="11" t="str">
        <f>'[4]tested for COVID'!$A18</f>
        <v>29JUN2020</v>
      </c>
      <c r="C14" s="4">
        <f>'[4]tested for COVID'!$D18</f>
        <v>727</v>
      </c>
      <c r="D14" s="4">
        <f>[4]unwell!$C18</f>
        <v>9</v>
      </c>
      <c r="E14" s="4">
        <f>'[6]symptoms of ppl unwell'!$C18</f>
        <v>4</v>
      </c>
      <c r="F14" s="10">
        <f t="shared" si="0"/>
        <v>5.5020632737276479E-3</v>
      </c>
      <c r="G14" s="10">
        <f t="shared" si="1"/>
        <v>0.44444444444444442</v>
      </c>
      <c r="H14" s="4">
        <f>'[6]symptoms of ppl unwell 2'!$C18</f>
        <v>2</v>
      </c>
      <c r="I14" s="10">
        <f t="shared" si="2"/>
        <v>2.751031636863824E-3</v>
      </c>
      <c r="J14" s="10">
        <f t="shared" si="3"/>
        <v>0.22222222222222221</v>
      </c>
      <c r="K14" s="4">
        <f>'[6]symptoms of ppl unwell 3'!$C18</f>
        <v>2</v>
      </c>
      <c r="L14" s="10">
        <f t="shared" si="4"/>
        <v>2.751031636863824E-3</v>
      </c>
      <c r="M14" s="10">
        <f t="shared" si="5"/>
        <v>0.22222222222222221</v>
      </c>
      <c r="N14" s="4">
        <f>'[6]symptoms of ppl unwell 4'!$C18</f>
        <v>2</v>
      </c>
      <c r="O14" s="10">
        <f t="shared" si="6"/>
        <v>2.751031636863824E-3</v>
      </c>
      <c r="P14" s="10">
        <f t="shared" si="7"/>
        <v>0.22222222222222221</v>
      </c>
      <c r="Q14" s="4">
        <f>'[6]symptoms of ppl unwell 5'!$C18</f>
        <v>1</v>
      </c>
      <c r="R14" s="10">
        <f t="shared" si="8"/>
        <v>1.375515818431912E-3</v>
      </c>
      <c r="S14" s="10">
        <f t="shared" si="9"/>
        <v>0.1111111111111111</v>
      </c>
      <c r="T14" s="4">
        <f>'[6]symptoms of ppl unwell 6'!$C18</f>
        <v>1</v>
      </c>
      <c r="U14" s="10">
        <f t="shared" si="10"/>
        <v>1.375515818431912E-3</v>
      </c>
      <c r="V14" s="10">
        <f t="shared" si="11"/>
        <v>0.1111111111111111</v>
      </c>
      <c r="W14" s="4">
        <f>'[6]symptoms of ppl unwell 7'!$C18</f>
        <v>3</v>
      </c>
      <c r="X14" s="10">
        <f t="shared" si="12"/>
        <v>4.1265474552957355E-3</v>
      </c>
      <c r="Y14" s="10">
        <f t="shared" si="13"/>
        <v>0.33333333333333331</v>
      </c>
      <c r="Z14" s="4">
        <f>'[6]symptoms of ppl unwell 8'!$C18</f>
        <v>2</v>
      </c>
      <c r="AA14" s="10">
        <f t="shared" si="14"/>
        <v>2.751031636863824E-3</v>
      </c>
      <c r="AB14" s="10">
        <f t="shared" si="15"/>
        <v>0.22222222222222221</v>
      </c>
      <c r="AC14" s="4">
        <f>'[6]symptoms of ppl unwell 9'!$C18</f>
        <v>1</v>
      </c>
      <c r="AD14" s="10">
        <f t="shared" si="16"/>
        <v>1.375515818431912E-3</v>
      </c>
      <c r="AE14" s="10">
        <f t="shared" si="17"/>
        <v>0.1111111111111111</v>
      </c>
      <c r="AF14" s="4">
        <f>'[6]symptoms of ppl unwell 10'!$C18</f>
        <v>4</v>
      </c>
      <c r="AG14" s="10">
        <f t="shared" si="18"/>
        <v>5.5020632737276479E-3</v>
      </c>
      <c r="AH14" s="10">
        <f t="shared" si="19"/>
        <v>0.44444444444444442</v>
      </c>
      <c r="AI14" s="4">
        <f>'[6]symptoms of ppl unwell 11'!$C18</f>
        <v>0</v>
      </c>
      <c r="AJ14" s="10">
        <f t="shared" si="20"/>
        <v>0</v>
      </c>
      <c r="AK14" s="10">
        <f t="shared" si="21"/>
        <v>0</v>
      </c>
      <c r="AL14" s="4">
        <f>'[6]symptoms of ppl unwell 12'!$C18</f>
        <v>0</v>
      </c>
      <c r="AM14" s="10">
        <f t="shared" si="22"/>
        <v>0</v>
      </c>
      <c r="AN14" s="10">
        <f t="shared" si="23"/>
        <v>0</v>
      </c>
      <c r="AO14" s="4">
        <f>'[6]symptoms of ppl unwell 13'!$C18</f>
        <v>0</v>
      </c>
      <c r="AP14" s="10">
        <f t="shared" si="24"/>
        <v>0</v>
      </c>
      <c r="AQ14" s="10">
        <f t="shared" si="25"/>
        <v>0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55000000000000004">
      <c r="A15" s="4"/>
      <c r="B15" s="11" t="str">
        <f>'[4]tested for COVID'!$A19</f>
        <v>Total</v>
      </c>
      <c r="C15" s="4">
        <f>'[4]tested for COVID'!$D19</f>
        <v>31423</v>
      </c>
      <c r="D15" s="4">
        <f>[4]unwell!$C19</f>
        <v>435</v>
      </c>
      <c r="E15" s="4">
        <f>'[6]symptoms of ppl unwell'!$C19</f>
        <v>264</v>
      </c>
      <c r="F15" s="10">
        <f t="shared" ref="F15" si="26">E15/C15</f>
        <v>8.4014893549311017E-3</v>
      </c>
      <c r="G15" s="10">
        <f t="shared" ref="G15" si="27">E15/D15</f>
        <v>0.60689655172413792</v>
      </c>
      <c r="H15" s="4">
        <f>'[6]symptoms of ppl unwell 2'!$C19</f>
        <v>175</v>
      </c>
      <c r="I15" s="10">
        <f t="shared" ref="I15" si="28">H15/C15</f>
        <v>5.5691690799732681E-3</v>
      </c>
      <c r="J15" s="10">
        <f t="shared" ref="J15" si="29">H15/D15</f>
        <v>0.40229885057471265</v>
      </c>
      <c r="K15" s="4">
        <f>'[6]symptoms of ppl unwell 3'!$C19</f>
        <v>91</v>
      </c>
      <c r="L15" s="10">
        <f t="shared" ref="L15" si="30">K15/C15</f>
        <v>2.8959679215860993E-3</v>
      </c>
      <c r="M15" s="10">
        <f t="shared" ref="M15" si="31">K15/D15</f>
        <v>0.20919540229885059</v>
      </c>
      <c r="N15" s="4">
        <f>'[6]symptoms of ppl unwell 4'!$C19</f>
        <v>146</v>
      </c>
      <c r="O15" s="10">
        <f t="shared" ref="O15" si="32">N15/C15</f>
        <v>4.6462782038634125E-3</v>
      </c>
      <c r="P15" s="10">
        <f t="shared" ref="P15" si="33">N15/D15</f>
        <v>0.335632183908046</v>
      </c>
      <c r="Q15" s="4">
        <f>'[6]symptoms of ppl unwell 5'!$C19</f>
        <v>97</v>
      </c>
      <c r="R15" s="10">
        <f t="shared" ref="R15" si="34">Q15/C15</f>
        <v>3.0869108614708972E-3</v>
      </c>
      <c r="S15" s="10">
        <f t="shared" ref="S15" si="35">Q15/D15</f>
        <v>0.22298850574712645</v>
      </c>
      <c r="T15" s="4">
        <f>'[6]symptoms of ppl unwell 6'!$C19</f>
        <v>83</v>
      </c>
      <c r="U15" s="10">
        <f t="shared" ref="U15" si="36">T15/C15</f>
        <v>2.6413773350730356E-3</v>
      </c>
      <c r="V15" s="10">
        <f t="shared" ref="V15" si="37">T15/D15</f>
        <v>0.19080459770114944</v>
      </c>
      <c r="W15" s="4">
        <f>'[6]symptoms of ppl unwell 7'!$C19</f>
        <v>90</v>
      </c>
      <c r="X15" s="10">
        <f t="shared" ref="X15" si="38">W15/C15</f>
        <v>2.8641440982719664E-3</v>
      </c>
      <c r="Y15" s="10">
        <f t="shared" ref="Y15" si="39">W15/D15</f>
        <v>0.20689655172413793</v>
      </c>
      <c r="Z15" s="4">
        <f>'[6]symptoms of ppl unwell 8'!$C19</f>
        <v>160</v>
      </c>
      <c r="AA15" s="10">
        <f t="shared" ref="AA15" si="40">Z15/C15</f>
        <v>5.0918117302612732E-3</v>
      </c>
      <c r="AB15" s="10">
        <f t="shared" ref="AB15" si="41">Z15/D15</f>
        <v>0.36781609195402298</v>
      </c>
      <c r="AC15" s="4">
        <f>'[6]symptoms of ppl unwell 9'!$C19</f>
        <v>71</v>
      </c>
      <c r="AD15" s="10">
        <f t="shared" ref="AD15" si="42">AC15/C15</f>
        <v>2.2594914553034401E-3</v>
      </c>
      <c r="AE15" s="10">
        <f t="shared" ref="AE15" si="43">AC15/D15</f>
        <v>0.16321839080459771</v>
      </c>
      <c r="AF15" s="4">
        <f>'[6]symptoms of ppl unwell 10'!$C19</f>
        <v>178</v>
      </c>
      <c r="AG15" s="10">
        <f t="shared" ref="AG15" si="44">AF15/C15</f>
        <v>5.6646405499156671E-3</v>
      </c>
      <c r="AH15" s="10">
        <f t="shared" ref="AH15" si="45">AF15/D15</f>
        <v>0.4091954022988506</v>
      </c>
      <c r="AI15" s="4">
        <f>'[6]symptoms of ppl unwell 11'!$C19</f>
        <v>22</v>
      </c>
      <c r="AJ15" s="10">
        <f t="shared" ref="AJ15" si="46">AI15/C15</f>
        <v>7.0012411291092507E-4</v>
      </c>
      <c r="AK15" s="10">
        <f t="shared" ref="AK15" si="47">AI15/D15</f>
        <v>5.057471264367816E-2</v>
      </c>
      <c r="AL15" s="4">
        <f>'[6]symptoms of ppl unwell 12'!$C19</f>
        <v>10</v>
      </c>
      <c r="AM15" s="10">
        <f t="shared" ref="AM15" si="48">AL15/C15</f>
        <v>3.1823823314132958E-4</v>
      </c>
      <c r="AN15" s="10">
        <f t="shared" ref="AN15" si="49">AL15/D15</f>
        <v>2.2988505747126436E-2</v>
      </c>
      <c r="AO15" s="4">
        <f>'[6]symptoms of ppl unwell 13'!$C19</f>
        <v>26</v>
      </c>
      <c r="AP15" s="10">
        <f t="shared" ref="AP15" si="50">AO15/C15</f>
        <v>8.2741940616745701E-4</v>
      </c>
      <c r="AQ15" s="10">
        <f t="shared" ref="AQ15" si="51">AO15/D15</f>
        <v>5.9770114942528735E-2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55000000000000004">
      <c r="A16" s="4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55000000000000004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x14ac:dyDescent="0.55000000000000004">
      <c r="A18" s="4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x14ac:dyDescent="0.55000000000000004">
      <c r="A19" s="4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55000000000000004">
      <c r="A20" s="4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55000000000000004">
      <c r="A21" s="4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55000000000000004">
      <c r="A22" s="4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55000000000000004">
      <c r="A23" s="4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55000000000000004">
      <c r="A24" s="4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55000000000000004">
      <c r="A25" s="4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</sheetData>
  <mergeCells count="13">
    <mergeCell ref="AO2:AQ2"/>
    <mergeCell ref="W2:Y2"/>
    <mergeCell ref="Z2:AB2"/>
    <mergeCell ref="AC2:AE2"/>
    <mergeCell ref="AF2:AH2"/>
    <mergeCell ref="AI2:AK2"/>
    <mergeCell ref="AL2:AN2"/>
    <mergeCell ref="T2:V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5B3B-2B99-48E1-BF74-0D915C1060F4}">
  <dimension ref="A1:AP25"/>
  <sheetViews>
    <sheetView workbookViewId="0">
      <selection activeCell="B9" sqref="B9"/>
    </sheetView>
  </sheetViews>
  <sheetFormatPr defaultRowHeight="14.4" x14ac:dyDescent="0.55000000000000004"/>
  <cols>
    <col min="1" max="1" width="1.26171875" customWidth="1"/>
    <col min="2" max="2" width="14.05078125" style="1" customWidth="1"/>
    <col min="3" max="3" width="13" customWidth="1"/>
    <col min="4" max="5" width="10.9453125" customWidth="1"/>
  </cols>
  <sheetData>
    <row r="1" spans="1:42" x14ac:dyDescent="0.55000000000000004">
      <c r="A1" s="4"/>
      <c r="B1" s="1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ht="30" customHeight="1" x14ac:dyDescent="0.55000000000000004">
      <c r="A2" s="4"/>
      <c r="B2" s="14"/>
      <c r="C2" s="14"/>
      <c r="D2" s="47" t="s">
        <v>11</v>
      </c>
      <c r="E2" s="47"/>
      <c r="F2" s="47" t="s">
        <v>13</v>
      </c>
      <c r="G2" s="47"/>
      <c r="H2" s="47" t="s">
        <v>14</v>
      </c>
      <c r="I2" s="47"/>
      <c r="J2" s="47" t="s">
        <v>15</v>
      </c>
      <c r="K2" s="47"/>
      <c r="L2" s="47" t="s">
        <v>16</v>
      </c>
      <c r="M2" s="47"/>
      <c r="N2" s="47" t="s">
        <v>17</v>
      </c>
      <c r="O2" s="47"/>
      <c r="P2" s="47" t="s">
        <v>18</v>
      </c>
      <c r="Q2" s="47"/>
      <c r="R2" s="47" t="s">
        <v>19</v>
      </c>
      <c r="S2" s="47"/>
      <c r="T2" s="47" t="s">
        <v>20</v>
      </c>
      <c r="U2" s="47"/>
      <c r="V2" s="47" t="s">
        <v>21</v>
      </c>
      <c r="W2" s="47"/>
      <c r="X2" s="47" t="s">
        <v>22</v>
      </c>
      <c r="Y2" s="47"/>
      <c r="Z2" s="47" t="s">
        <v>23</v>
      </c>
      <c r="AA2" s="47"/>
      <c r="AB2" s="47" t="s">
        <v>24</v>
      </c>
      <c r="AC2" s="47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ht="43.2" x14ac:dyDescent="0.55000000000000004">
      <c r="A3" s="4"/>
      <c r="B3" s="7" t="s">
        <v>1</v>
      </c>
      <c r="C3" s="7" t="s">
        <v>43</v>
      </c>
      <c r="D3" s="7" t="s">
        <v>44</v>
      </c>
      <c r="E3" s="7" t="s">
        <v>45</v>
      </c>
      <c r="F3" s="7" t="s">
        <v>44</v>
      </c>
      <c r="G3" s="7" t="s">
        <v>45</v>
      </c>
      <c r="H3" s="7" t="s">
        <v>44</v>
      </c>
      <c r="I3" s="7" t="s">
        <v>45</v>
      </c>
      <c r="J3" s="7" t="s">
        <v>44</v>
      </c>
      <c r="K3" s="7" t="s">
        <v>45</v>
      </c>
      <c r="L3" s="7" t="s">
        <v>44</v>
      </c>
      <c r="M3" s="7" t="s">
        <v>45</v>
      </c>
      <c r="N3" s="7" t="s">
        <v>44</v>
      </c>
      <c r="O3" s="7" t="s">
        <v>45</v>
      </c>
      <c r="P3" s="7" t="s">
        <v>44</v>
      </c>
      <c r="Q3" s="7" t="s">
        <v>45</v>
      </c>
      <c r="R3" s="7" t="s">
        <v>44</v>
      </c>
      <c r="S3" s="7" t="s">
        <v>45</v>
      </c>
      <c r="T3" s="7" t="s">
        <v>44</v>
      </c>
      <c r="U3" s="7" t="s">
        <v>45</v>
      </c>
      <c r="V3" s="7" t="s">
        <v>44</v>
      </c>
      <c r="W3" s="7" t="s">
        <v>45</v>
      </c>
      <c r="X3" s="7" t="s">
        <v>44</v>
      </c>
      <c r="Y3" s="7" t="s">
        <v>45</v>
      </c>
      <c r="Z3" s="7" t="s">
        <v>44</v>
      </c>
      <c r="AA3" s="7" t="s">
        <v>45</v>
      </c>
      <c r="AB3" s="7" t="s">
        <v>44</v>
      </c>
      <c r="AC3" s="7" t="s">
        <v>45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55000000000000004">
      <c r="A4" s="4"/>
      <c r="B4" s="11" t="str">
        <f>'[6]symptoms of ppl with COVID'!$A8</f>
        <v>20APR2020</v>
      </c>
      <c r="C4" s="4">
        <f>'[6]symptoms of ppl with COVID'!$D8</f>
        <v>1</v>
      </c>
      <c r="D4" s="4">
        <f>'[6]symptoms of ppl with COVID'!$C8</f>
        <v>1</v>
      </c>
      <c r="E4" s="10">
        <f>D4/C4</f>
        <v>1</v>
      </c>
      <c r="F4" s="4">
        <f>'[6]symptoms of ppl with COVID 2'!$C8</f>
        <v>0</v>
      </c>
      <c r="G4" s="10">
        <f>F4/C4</f>
        <v>0</v>
      </c>
      <c r="H4" s="4">
        <f>'[6]symptoms of ppl with COVID 3'!$C8</f>
        <v>0</v>
      </c>
      <c r="I4" s="10">
        <f>H4/C4</f>
        <v>0</v>
      </c>
      <c r="J4" s="4">
        <v>0</v>
      </c>
      <c r="K4" s="10">
        <f>J4/C4</f>
        <v>0</v>
      </c>
      <c r="L4" s="4">
        <f>'[6]symptoms of ppl with COVID 5'!$C8</f>
        <v>1</v>
      </c>
      <c r="M4" s="10">
        <f>L4/C4</f>
        <v>1</v>
      </c>
      <c r="N4" s="4">
        <f>'[6]symptoms of ppl with COVID 6'!$C8</f>
        <v>0</v>
      </c>
      <c r="O4" s="10">
        <f>N4/C4</f>
        <v>0</v>
      </c>
      <c r="P4" s="4">
        <f>'[6]symptoms of ppl with COVID 7'!$C8</f>
        <v>0</v>
      </c>
      <c r="Q4" s="10">
        <f>P4/C4</f>
        <v>0</v>
      </c>
      <c r="R4" s="4">
        <f>'[6]symptoms of ppl with COVID 8'!$C8</f>
        <v>1</v>
      </c>
      <c r="S4" s="10">
        <f>R4/C4</f>
        <v>1</v>
      </c>
      <c r="T4" s="4">
        <f>'[6]symptoms of ppl with COVID 9'!$C8</f>
        <v>0</v>
      </c>
      <c r="U4" s="10">
        <f>T4/C4</f>
        <v>0</v>
      </c>
      <c r="V4" s="4">
        <f>'[6]symptoms of ppl with COVID 10'!$C8</f>
        <v>0</v>
      </c>
      <c r="W4" s="10">
        <f>V4/C4</f>
        <v>0</v>
      </c>
      <c r="X4" s="4">
        <v>0</v>
      </c>
      <c r="Y4" s="10">
        <f>X4/C4</f>
        <v>0</v>
      </c>
      <c r="Z4" s="4">
        <v>0</v>
      </c>
      <c r="AA4" s="10">
        <f>Z4/C4</f>
        <v>0</v>
      </c>
      <c r="AB4" s="4">
        <f>'[6]symptoms of ppl with COVID 13'!$C8</f>
        <v>0</v>
      </c>
      <c r="AC4" s="10">
        <f>AB4/C4</f>
        <v>0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x14ac:dyDescent="0.55000000000000004">
      <c r="A5" s="4"/>
      <c r="B5" s="11" t="str">
        <f>'[6]symptoms of ppl with COVID'!$A9</f>
        <v>27APR2020</v>
      </c>
      <c r="C5" s="4">
        <f>'[6]symptoms of ppl with COVID'!$D9</f>
        <v>4</v>
      </c>
      <c r="D5" s="4">
        <f>'[6]symptoms of ppl with COVID'!$C9</f>
        <v>4</v>
      </c>
      <c r="E5" s="10">
        <f t="shared" ref="E5:E8" si="0">D5/C5</f>
        <v>1</v>
      </c>
      <c r="F5" s="4">
        <f>'[6]symptoms of ppl with COVID 2'!$C9</f>
        <v>3</v>
      </c>
      <c r="G5" s="10">
        <f t="shared" ref="G5:G8" si="1">F5/C5</f>
        <v>0.75</v>
      </c>
      <c r="H5" s="4">
        <f>'[6]symptoms of ppl with COVID 3'!$C9</f>
        <v>2</v>
      </c>
      <c r="I5" s="10">
        <f t="shared" ref="I5:I8" si="2">H5/C5</f>
        <v>0.5</v>
      </c>
      <c r="J5" s="4">
        <v>0</v>
      </c>
      <c r="K5" s="10">
        <f t="shared" ref="K5:K8" si="3">J5/C5</f>
        <v>0</v>
      </c>
      <c r="L5" s="4">
        <f>'[6]symptoms of ppl with COVID 5'!$C9</f>
        <v>0</v>
      </c>
      <c r="M5" s="10">
        <f t="shared" ref="M5:M8" si="4">L5/C5</f>
        <v>0</v>
      </c>
      <c r="N5" s="4">
        <f>'[6]symptoms of ppl with COVID 6'!$C9</f>
        <v>1</v>
      </c>
      <c r="O5" s="10">
        <f t="shared" ref="O5:O8" si="5">N5/C5</f>
        <v>0.25</v>
      </c>
      <c r="P5" s="4">
        <f>'[6]symptoms of ppl with COVID 7'!$C9</f>
        <v>3</v>
      </c>
      <c r="Q5" s="10">
        <f t="shared" ref="Q5:Q8" si="6">P5/C5</f>
        <v>0.75</v>
      </c>
      <c r="R5" s="4">
        <f>'[6]symptoms of ppl with COVID 8'!$C9</f>
        <v>3</v>
      </c>
      <c r="S5" s="10">
        <f t="shared" ref="S5:S8" si="7">R5/C5</f>
        <v>0.75</v>
      </c>
      <c r="T5" s="4">
        <f>'[6]symptoms of ppl with COVID 9'!$C9</f>
        <v>1</v>
      </c>
      <c r="U5" s="10">
        <f t="shared" ref="U5:U8" si="8">T5/C5</f>
        <v>0.25</v>
      </c>
      <c r="V5" s="4">
        <f>'[6]symptoms of ppl with COVID 10'!$C9</f>
        <v>4</v>
      </c>
      <c r="W5" s="10">
        <f t="shared" ref="W5:W8" si="9">V5/C5</f>
        <v>1</v>
      </c>
      <c r="X5" s="4">
        <v>0</v>
      </c>
      <c r="Y5" s="10">
        <f t="shared" ref="Y5:Y8" si="10">X5/C5</f>
        <v>0</v>
      </c>
      <c r="Z5" s="4">
        <v>0</v>
      </c>
      <c r="AA5" s="10">
        <f t="shared" ref="AA5:AA8" si="11">Z5/C5</f>
        <v>0</v>
      </c>
      <c r="AB5" s="4">
        <f>'[6]symptoms of ppl with COVID 13'!$C9</f>
        <v>4</v>
      </c>
      <c r="AC5" s="10">
        <f t="shared" ref="AC5:AC8" si="12">AB5/C5</f>
        <v>1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55000000000000004">
      <c r="A6" s="4"/>
      <c r="B6" s="11" t="str">
        <f>'[6]symptoms of ppl with COVID'!$A10</f>
        <v>04MAY2020</v>
      </c>
      <c r="C6" s="4">
        <f>'[6]symptoms of ppl with COVID'!$D10</f>
        <v>3</v>
      </c>
      <c r="D6" s="4">
        <f>'[6]symptoms of ppl with COVID'!$C10</f>
        <v>2</v>
      </c>
      <c r="E6" s="10">
        <f t="shared" si="0"/>
        <v>0.66666666666666663</v>
      </c>
      <c r="F6" s="4">
        <f>'[6]symptoms of ppl with COVID 2'!$C10</f>
        <v>1</v>
      </c>
      <c r="G6" s="10">
        <f t="shared" si="1"/>
        <v>0.33333333333333331</v>
      </c>
      <c r="H6" s="4">
        <f>'[6]symptoms of ppl with COVID 3'!$C10</f>
        <v>1</v>
      </c>
      <c r="I6" s="10">
        <f t="shared" si="2"/>
        <v>0.33333333333333331</v>
      </c>
      <c r="J6" s="4">
        <v>0</v>
      </c>
      <c r="K6" s="10">
        <f t="shared" si="3"/>
        <v>0</v>
      </c>
      <c r="L6" s="4">
        <f>'[6]symptoms of ppl with COVID 5'!$C10</f>
        <v>0</v>
      </c>
      <c r="M6" s="10">
        <f t="shared" si="4"/>
        <v>0</v>
      </c>
      <c r="N6" s="4">
        <f>'[6]symptoms of ppl with COVID 6'!$C10</f>
        <v>0</v>
      </c>
      <c r="O6" s="10">
        <f t="shared" si="5"/>
        <v>0</v>
      </c>
      <c r="P6" s="4">
        <f>'[6]symptoms of ppl with COVID 7'!$C10</f>
        <v>2</v>
      </c>
      <c r="Q6" s="10">
        <f t="shared" si="6"/>
        <v>0.66666666666666663</v>
      </c>
      <c r="R6" s="4">
        <f>'[6]symptoms of ppl with COVID 8'!$C10</f>
        <v>1</v>
      </c>
      <c r="S6" s="10">
        <f t="shared" si="7"/>
        <v>0.33333333333333331</v>
      </c>
      <c r="T6" s="4">
        <f>'[6]symptoms of ppl with COVID 9'!$C10</f>
        <v>0</v>
      </c>
      <c r="U6" s="10">
        <f t="shared" si="8"/>
        <v>0</v>
      </c>
      <c r="V6" s="4">
        <f>'[6]symptoms of ppl with COVID 10'!$C10</f>
        <v>2</v>
      </c>
      <c r="W6" s="10">
        <f t="shared" si="9"/>
        <v>0.66666666666666663</v>
      </c>
      <c r="X6" s="4">
        <v>0</v>
      </c>
      <c r="Y6" s="10">
        <f t="shared" si="10"/>
        <v>0</v>
      </c>
      <c r="Z6" s="4">
        <v>0</v>
      </c>
      <c r="AA6" s="10">
        <f t="shared" si="11"/>
        <v>0</v>
      </c>
      <c r="AB6" s="4">
        <f>'[6]symptoms of ppl with COVID 13'!$C10</f>
        <v>2</v>
      </c>
      <c r="AC6" s="10">
        <f t="shared" si="12"/>
        <v>0.66666666666666663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55000000000000004">
      <c r="A7" s="4"/>
      <c r="B7" s="11" t="str">
        <f>'[6]symptoms of ppl with COVID'!$A11</f>
        <v>15JUN2020</v>
      </c>
      <c r="C7" s="4">
        <f>'[6]symptoms of ppl with COVID'!$D11</f>
        <v>1</v>
      </c>
      <c r="D7" s="4">
        <f>'[6]symptoms of ppl with COVID'!$C11</f>
        <v>1</v>
      </c>
      <c r="E7" s="10">
        <f t="shared" si="0"/>
        <v>1</v>
      </c>
      <c r="F7" s="4">
        <f>'[6]symptoms of ppl with COVID 2'!$C11</f>
        <v>0</v>
      </c>
      <c r="G7" s="10">
        <f t="shared" si="1"/>
        <v>0</v>
      </c>
      <c r="H7" s="4">
        <f>'[6]symptoms of ppl with COVID 3'!$C11</f>
        <v>1</v>
      </c>
      <c r="I7" s="10">
        <f t="shared" si="2"/>
        <v>1</v>
      </c>
      <c r="J7" s="4">
        <v>0</v>
      </c>
      <c r="K7" s="10">
        <f t="shared" si="3"/>
        <v>0</v>
      </c>
      <c r="L7" s="4">
        <f>'[6]symptoms of ppl with COVID 5'!$C11</f>
        <v>0</v>
      </c>
      <c r="M7" s="10">
        <f t="shared" si="4"/>
        <v>0</v>
      </c>
      <c r="N7" s="4">
        <f>'[6]symptoms of ppl with COVID 6'!$C11</f>
        <v>0</v>
      </c>
      <c r="O7" s="10">
        <f t="shared" si="5"/>
        <v>0</v>
      </c>
      <c r="P7" s="4">
        <f>'[6]symptoms of ppl with COVID 7'!$C11</f>
        <v>0</v>
      </c>
      <c r="Q7" s="10">
        <f t="shared" si="6"/>
        <v>0</v>
      </c>
      <c r="R7" s="4">
        <f>'[6]symptoms of ppl with COVID 8'!$C11</f>
        <v>0</v>
      </c>
      <c r="S7" s="10">
        <f t="shared" si="7"/>
        <v>0</v>
      </c>
      <c r="T7" s="4">
        <f>'[6]symptoms of ppl with COVID 9'!$C11</f>
        <v>0</v>
      </c>
      <c r="U7" s="10">
        <f t="shared" si="8"/>
        <v>0</v>
      </c>
      <c r="V7" s="4">
        <f>'[6]symptoms of ppl with COVID 10'!$C11</f>
        <v>1</v>
      </c>
      <c r="W7" s="10">
        <f t="shared" si="9"/>
        <v>1</v>
      </c>
      <c r="X7" s="4">
        <v>0</v>
      </c>
      <c r="Y7" s="10">
        <f t="shared" si="10"/>
        <v>0</v>
      </c>
      <c r="Z7" s="4">
        <v>0</v>
      </c>
      <c r="AA7" s="10">
        <f t="shared" si="11"/>
        <v>0</v>
      </c>
      <c r="AB7" s="4">
        <f>'[6]symptoms of ppl with COVID 13'!$C11</f>
        <v>0</v>
      </c>
      <c r="AC7" s="10">
        <f t="shared" si="12"/>
        <v>0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55000000000000004">
      <c r="A8" s="4"/>
      <c r="B8" s="11" t="str">
        <f>'[6]symptoms of ppl with COVID'!$A12</f>
        <v>22JUN2020</v>
      </c>
      <c r="C8" s="4">
        <f>'[6]symptoms of ppl with COVID'!$D12</f>
        <v>1</v>
      </c>
      <c r="D8" s="4">
        <f>'[6]symptoms of ppl with COVID'!$C12</f>
        <v>1</v>
      </c>
      <c r="E8" s="10">
        <f t="shared" si="0"/>
        <v>1</v>
      </c>
      <c r="F8" s="4">
        <f>'[6]symptoms of ppl with COVID 2'!$C12</f>
        <v>1</v>
      </c>
      <c r="G8" s="10">
        <f t="shared" si="1"/>
        <v>1</v>
      </c>
      <c r="H8" s="4">
        <f>'[6]symptoms of ppl with COVID 3'!$C12</f>
        <v>1</v>
      </c>
      <c r="I8" s="10">
        <f t="shared" si="2"/>
        <v>1</v>
      </c>
      <c r="J8" s="4">
        <v>0</v>
      </c>
      <c r="K8" s="10">
        <f t="shared" si="3"/>
        <v>0</v>
      </c>
      <c r="L8" s="4">
        <f>'[6]symptoms of ppl with COVID 5'!$C12</f>
        <v>1</v>
      </c>
      <c r="M8" s="10">
        <f t="shared" si="4"/>
        <v>1</v>
      </c>
      <c r="N8" s="4">
        <f>'[6]symptoms of ppl with COVID 6'!$C12</f>
        <v>1</v>
      </c>
      <c r="O8" s="10">
        <f t="shared" si="5"/>
        <v>1</v>
      </c>
      <c r="P8" s="4">
        <f>'[6]symptoms of ppl with COVID 7'!$C12</f>
        <v>1</v>
      </c>
      <c r="Q8" s="10">
        <f t="shared" si="6"/>
        <v>1</v>
      </c>
      <c r="R8" s="4">
        <f>'[6]symptoms of ppl with COVID 8'!$C12</f>
        <v>1</v>
      </c>
      <c r="S8" s="10">
        <f t="shared" si="7"/>
        <v>1</v>
      </c>
      <c r="T8" s="4">
        <f>'[6]symptoms of ppl with COVID 9'!$C12</f>
        <v>1</v>
      </c>
      <c r="U8" s="10">
        <f t="shared" si="8"/>
        <v>1</v>
      </c>
      <c r="V8" s="4">
        <f>'[6]symptoms of ppl with COVID 10'!$C12</f>
        <v>1</v>
      </c>
      <c r="W8" s="10">
        <f t="shared" si="9"/>
        <v>1</v>
      </c>
      <c r="X8" s="4">
        <v>0</v>
      </c>
      <c r="Y8" s="10">
        <f t="shared" si="10"/>
        <v>0</v>
      </c>
      <c r="Z8" s="4">
        <v>0</v>
      </c>
      <c r="AA8" s="10">
        <f t="shared" si="11"/>
        <v>0</v>
      </c>
      <c r="AB8" s="4">
        <f>'[6]symptoms of ppl with COVID 13'!$C12</f>
        <v>1</v>
      </c>
      <c r="AC8" s="10">
        <f t="shared" si="12"/>
        <v>1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x14ac:dyDescent="0.55000000000000004">
      <c r="A9" s="4"/>
      <c r="B9" s="11" t="str">
        <f>'[6]symptoms of ppl with COVID'!$A13</f>
        <v>Total</v>
      </c>
      <c r="C9" s="4">
        <f>'[6]symptoms of ppl with COVID'!$D13</f>
        <v>10</v>
      </c>
      <c r="D9" s="4">
        <f>'[6]symptoms of ppl with COVID'!$C13</f>
        <v>9</v>
      </c>
      <c r="E9" s="10">
        <f t="shared" ref="E9" si="13">D9/C9</f>
        <v>0.9</v>
      </c>
      <c r="F9" s="4">
        <f>'[6]symptoms of ppl with COVID 2'!$C13</f>
        <v>5</v>
      </c>
      <c r="G9" s="10">
        <f t="shared" ref="G9" si="14">F9/C9</f>
        <v>0.5</v>
      </c>
      <c r="H9" s="4">
        <f>'[6]symptoms of ppl with COVID 3'!$C13</f>
        <v>5</v>
      </c>
      <c r="I9" s="10">
        <f t="shared" ref="I9" si="15">H9/C9</f>
        <v>0.5</v>
      </c>
      <c r="J9" s="4">
        <v>1</v>
      </c>
      <c r="K9" s="10">
        <f t="shared" ref="K9" si="16">J9/C9</f>
        <v>0.1</v>
      </c>
      <c r="L9" s="4">
        <f>'[6]symptoms of ppl with COVID 5'!$C13</f>
        <v>2</v>
      </c>
      <c r="M9" s="10">
        <f t="shared" ref="M9" si="17">L9/C9</f>
        <v>0.2</v>
      </c>
      <c r="N9" s="4">
        <f>'[6]symptoms of ppl with COVID 6'!$C13</f>
        <v>2</v>
      </c>
      <c r="O9" s="10">
        <f t="shared" ref="O9" si="18">N9/C9</f>
        <v>0.2</v>
      </c>
      <c r="P9" s="4">
        <f>'[6]symptoms of ppl with COVID 7'!$C13</f>
        <v>6</v>
      </c>
      <c r="Q9" s="10">
        <f t="shared" ref="Q9" si="19">P9/C9</f>
        <v>0.6</v>
      </c>
      <c r="R9" s="4">
        <f>'[6]symptoms of ppl with COVID 8'!$C13</f>
        <v>6</v>
      </c>
      <c r="S9" s="10">
        <f t="shared" ref="S9" si="20">R9/C9</f>
        <v>0.6</v>
      </c>
      <c r="T9" s="4">
        <f>'[6]symptoms of ppl with COVID 9'!$C13</f>
        <v>2</v>
      </c>
      <c r="U9" s="10">
        <f t="shared" ref="U9" si="21">T9/C9</f>
        <v>0.2</v>
      </c>
      <c r="V9" s="4">
        <f>'[6]symptoms of ppl with COVID 10'!$C13</f>
        <v>8</v>
      </c>
      <c r="W9" s="10">
        <f t="shared" ref="W9" si="22">V9/C9</f>
        <v>0.8</v>
      </c>
      <c r="X9" s="4">
        <v>1</v>
      </c>
      <c r="Y9" s="10">
        <f t="shared" ref="Y9" si="23">X9/C9</f>
        <v>0.1</v>
      </c>
      <c r="Z9" s="4">
        <v>1</v>
      </c>
      <c r="AA9" s="10">
        <f t="shared" ref="AA9" si="24">Z9/C9</f>
        <v>0.1</v>
      </c>
      <c r="AB9" s="4">
        <f>'[6]symptoms of ppl with COVID 13'!$C13</f>
        <v>7</v>
      </c>
      <c r="AC9" s="10">
        <f t="shared" ref="AC9" si="25">AB9/C9</f>
        <v>0.7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x14ac:dyDescent="0.55000000000000004">
      <c r="A10" s="4"/>
      <c r="B10" s="11"/>
      <c r="C10" s="4"/>
      <c r="D10" s="4"/>
      <c r="E10" s="10"/>
      <c r="F10" s="4"/>
      <c r="G10" s="10"/>
      <c r="H10" s="4"/>
      <c r="I10" s="10"/>
      <c r="J10" s="4"/>
      <c r="K10" s="10"/>
      <c r="L10" s="4"/>
      <c r="M10" s="10"/>
      <c r="N10" s="4"/>
      <c r="O10" s="10"/>
      <c r="P10" s="4"/>
      <c r="Q10" s="10"/>
      <c r="R10" s="4"/>
      <c r="S10" s="10"/>
      <c r="T10" s="4"/>
      <c r="U10" s="10"/>
      <c r="V10" s="4"/>
      <c r="W10" s="10"/>
      <c r="X10" s="4"/>
      <c r="Y10" s="10"/>
      <c r="Z10" s="4"/>
      <c r="AA10" s="10"/>
      <c r="AB10" s="4"/>
      <c r="AC10" s="10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x14ac:dyDescent="0.55000000000000004">
      <c r="A11" s="4"/>
      <c r="B11" s="11"/>
      <c r="C11" s="4"/>
      <c r="D11" s="4"/>
      <c r="E11" s="10"/>
      <c r="F11" s="4"/>
      <c r="G11" s="10"/>
      <c r="H11" s="4"/>
      <c r="I11" s="10"/>
      <c r="J11" s="4"/>
      <c r="K11" s="10"/>
      <c r="L11" s="4"/>
      <c r="M11" s="10"/>
      <c r="N11" s="4"/>
      <c r="O11" s="10"/>
      <c r="P11" s="4"/>
      <c r="Q11" s="10"/>
      <c r="R11" s="4"/>
      <c r="S11" s="10"/>
      <c r="T11" s="4"/>
      <c r="U11" s="10"/>
      <c r="V11" s="4"/>
      <c r="W11" s="10"/>
      <c r="X11" s="4"/>
      <c r="Y11" s="10"/>
      <c r="Z11" s="4"/>
      <c r="AA11" s="10"/>
      <c r="AB11" s="4"/>
      <c r="AC11" s="10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x14ac:dyDescent="0.55000000000000004">
      <c r="A12" s="4"/>
      <c r="B12" s="11"/>
      <c r="C12" s="4"/>
      <c r="D12" s="4"/>
      <c r="E12" s="10"/>
      <c r="F12" s="4"/>
      <c r="G12" s="10"/>
      <c r="H12" s="4"/>
      <c r="I12" s="10"/>
      <c r="J12" s="4"/>
      <c r="K12" s="10"/>
      <c r="L12" s="4"/>
      <c r="M12" s="10"/>
      <c r="N12" s="4"/>
      <c r="O12" s="10"/>
      <c r="P12" s="4"/>
      <c r="Q12" s="10"/>
      <c r="R12" s="4"/>
      <c r="S12" s="10"/>
      <c r="T12" s="4"/>
      <c r="U12" s="10"/>
      <c r="V12" s="4"/>
      <c r="W12" s="10"/>
      <c r="X12" s="4"/>
      <c r="Y12" s="10"/>
      <c r="Z12" s="4"/>
      <c r="AA12" s="10"/>
      <c r="AB12" s="4"/>
      <c r="AC12" s="10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x14ac:dyDescent="0.55000000000000004">
      <c r="A13" s="4"/>
      <c r="B13" s="11"/>
      <c r="C13" s="4"/>
      <c r="D13" s="4"/>
      <c r="E13" s="10"/>
      <c r="F13" s="4"/>
      <c r="G13" s="10"/>
      <c r="H13" s="4"/>
      <c r="I13" s="10"/>
      <c r="J13" s="4"/>
      <c r="K13" s="10"/>
      <c r="L13" s="4"/>
      <c r="M13" s="10"/>
      <c r="N13" s="4"/>
      <c r="O13" s="10"/>
      <c r="P13" s="4"/>
      <c r="Q13" s="10"/>
      <c r="R13" s="4"/>
      <c r="S13" s="10"/>
      <c r="T13" s="4"/>
      <c r="U13" s="10"/>
      <c r="V13" s="4"/>
      <c r="W13" s="10"/>
      <c r="X13" s="4"/>
      <c r="Y13" s="10"/>
      <c r="Z13" s="4"/>
      <c r="AA13" s="10"/>
      <c r="AB13" s="4"/>
      <c r="AC13" s="10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x14ac:dyDescent="0.55000000000000004">
      <c r="A14" s="4"/>
      <c r="B14" s="11"/>
      <c r="C14" s="4"/>
      <c r="D14" s="4"/>
      <c r="E14" s="10"/>
      <c r="F14" s="4"/>
      <c r="G14" s="10"/>
      <c r="H14" s="4"/>
      <c r="I14" s="10"/>
      <c r="J14" s="4"/>
      <c r="K14" s="10"/>
      <c r="L14" s="4"/>
      <c r="M14" s="10"/>
      <c r="N14" s="4"/>
      <c r="O14" s="10"/>
      <c r="P14" s="4"/>
      <c r="Q14" s="10"/>
      <c r="R14" s="4"/>
      <c r="S14" s="10"/>
      <c r="T14" s="4"/>
      <c r="U14" s="10"/>
      <c r="V14" s="4"/>
      <c r="W14" s="10"/>
      <c r="X14" s="4"/>
      <c r="Y14" s="10"/>
      <c r="Z14" s="4"/>
      <c r="AA14" s="10"/>
      <c r="AB14" s="4"/>
      <c r="AC14" s="10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x14ac:dyDescent="0.55000000000000004">
      <c r="A15" s="4"/>
      <c r="B15" s="11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x14ac:dyDescent="0.55000000000000004">
      <c r="A16" s="4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x14ac:dyDescent="0.55000000000000004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x14ac:dyDescent="0.55000000000000004">
      <c r="A18" s="4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x14ac:dyDescent="0.55000000000000004">
      <c r="A19" s="4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x14ac:dyDescent="0.55000000000000004">
      <c r="A20" s="4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x14ac:dyDescent="0.55000000000000004">
      <c r="A21" s="4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x14ac:dyDescent="0.55000000000000004">
      <c r="A22" s="4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x14ac:dyDescent="0.55000000000000004">
      <c r="A23" s="4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55000000000000004">
      <c r="A24" s="4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55000000000000004">
      <c r="A25" s="4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</sheetData>
  <mergeCells count="13">
    <mergeCell ref="AB2:AC2"/>
    <mergeCell ref="P2:Q2"/>
    <mergeCell ref="R2:S2"/>
    <mergeCell ref="T2:U2"/>
    <mergeCell ref="V2:W2"/>
    <mergeCell ref="X2:Y2"/>
    <mergeCell ref="Z2:AA2"/>
    <mergeCell ref="N2:O2"/>
    <mergeCell ref="D2:E2"/>
    <mergeCell ref="F2:G2"/>
    <mergeCell ref="H2:I2"/>
    <mergeCell ref="J2:K2"/>
    <mergeCell ref="L2:M2"/>
  </mergeCells>
  <pageMargins left="0.7" right="0.7" top="0.75" bottom="0.75" header="0.3" footer="0.3"/>
  <ignoredErrors>
    <ignoredError sqref="O4:O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1E9-6613-41E0-ACD4-4F427B5DC369}">
  <dimension ref="A1:AB272"/>
  <sheetViews>
    <sheetView workbookViewId="0">
      <selection activeCell="N17" sqref="N17"/>
    </sheetView>
  </sheetViews>
  <sheetFormatPr defaultRowHeight="14.4" x14ac:dyDescent="0.55000000000000004"/>
  <cols>
    <col min="1" max="1" width="3.62890625" customWidth="1"/>
    <col min="2" max="2" width="14.05078125" style="1" customWidth="1"/>
    <col min="3" max="4" width="13" customWidth="1"/>
  </cols>
  <sheetData>
    <row r="1" spans="1:28" x14ac:dyDescent="0.55000000000000004">
      <c r="A1" s="4"/>
      <c r="B1" s="1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2" customFormat="1" ht="45" customHeight="1" x14ac:dyDescent="0.55000000000000004">
      <c r="A2" s="16"/>
      <c r="B2" s="18"/>
      <c r="C2" s="18"/>
      <c r="D2" s="18"/>
      <c r="E2" s="47" t="s">
        <v>25</v>
      </c>
      <c r="F2" s="47"/>
      <c r="G2" s="47" t="s">
        <v>27</v>
      </c>
      <c r="H2" s="47"/>
      <c r="I2" s="47" t="s">
        <v>28</v>
      </c>
      <c r="J2" s="47"/>
      <c r="K2" s="47" t="s">
        <v>29</v>
      </c>
      <c r="L2" s="47"/>
      <c r="M2" s="47" t="s">
        <v>30</v>
      </c>
      <c r="N2" s="47"/>
      <c r="O2" s="47" t="s">
        <v>31</v>
      </c>
      <c r="P2" s="47"/>
      <c r="Q2" s="47" t="s">
        <v>32</v>
      </c>
      <c r="R2" s="47"/>
      <c r="S2" s="47" t="s">
        <v>33</v>
      </c>
      <c r="T2" s="47"/>
      <c r="U2" s="47" t="s">
        <v>34</v>
      </c>
      <c r="V2" s="47"/>
      <c r="W2" s="47" t="s">
        <v>35</v>
      </c>
      <c r="X2" s="47"/>
      <c r="Y2" s="16"/>
      <c r="Z2" s="16"/>
      <c r="AA2" s="16"/>
      <c r="AB2" s="16"/>
    </row>
    <row r="3" spans="1:28" ht="43.2" x14ac:dyDescent="0.55000000000000004">
      <c r="A3" s="4"/>
      <c r="B3" s="7" t="s">
        <v>1</v>
      </c>
      <c r="C3" s="7" t="s">
        <v>3</v>
      </c>
      <c r="D3" s="7" t="s">
        <v>12</v>
      </c>
      <c r="E3" s="9" t="s">
        <v>26</v>
      </c>
      <c r="F3" s="7" t="s">
        <v>8</v>
      </c>
      <c r="G3" s="9" t="s">
        <v>26</v>
      </c>
      <c r="H3" s="7" t="s">
        <v>8</v>
      </c>
      <c r="I3" s="9" t="s">
        <v>26</v>
      </c>
      <c r="J3" s="7" t="s">
        <v>8</v>
      </c>
      <c r="K3" s="9" t="s">
        <v>26</v>
      </c>
      <c r="L3" s="7" t="s">
        <v>8</v>
      </c>
      <c r="M3" s="9" t="s">
        <v>26</v>
      </c>
      <c r="N3" s="7" t="s">
        <v>8</v>
      </c>
      <c r="O3" s="9" t="s">
        <v>26</v>
      </c>
      <c r="P3" s="7" t="s">
        <v>8</v>
      </c>
      <c r="Q3" s="9" t="s">
        <v>26</v>
      </c>
      <c r="R3" s="7" t="s">
        <v>8</v>
      </c>
      <c r="S3" s="9" t="s">
        <v>26</v>
      </c>
      <c r="T3" s="7" t="s">
        <v>8</v>
      </c>
      <c r="U3" s="9" t="s">
        <v>26</v>
      </c>
      <c r="V3" s="7" t="s">
        <v>8</v>
      </c>
      <c r="W3" s="9" t="s">
        <v>26</v>
      </c>
      <c r="X3" s="7" t="s">
        <v>8</v>
      </c>
      <c r="Y3" s="4"/>
      <c r="Z3" s="4"/>
      <c r="AA3" s="4"/>
      <c r="AB3" s="4"/>
    </row>
    <row r="4" spans="1:28" x14ac:dyDescent="0.55000000000000004">
      <c r="A4" s="4"/>
      <c r="B4" s="11" t="str">
        <f>'[4]tested for COVID'!$A8</f>
        <v>20APR2020</v>
      </c>
      <c r="C4" s="4">
        <f>'[4]tested for COVID'!$D8</f>
        <v>3898</v>
      </c>
      <c r="D4" s="4">
        <f>'[3]comobidities of ppl unwell'!$D8</f>
        <v>71</v>
      </c>
      <c r="E4" s="4">
        <f>'[3]comobidities of ppl unwell'!$C8</f>
        <v>18</v>
      </c>
      <c r="F4" s="10">
        <f>E4/D4</f>
        <v>0.25352112676056338</v>
      </c>
      <c r="G4" s="4">
        <f>'[3]comobidities of ppl unwell 2'!$C8</f>
        <v>3</v>
      </c>
      <c r="H4" s="10">
        <f>G4/D4</f>
        <v>4.2253521126760563E-2</v>
      </c>
      <c r="I4" s="4">
        <f>'[3]comobidities of ppl unwell 3'!$C8</f>
        <v>4</v>
      </c>
      <c r="J4" s="10">
        <f>I4/D4</f>
        <v>5.6338028169014086E-2</v>
      </c>
      <c r="K4" s="4">
        <f>'[3]comobidities of ppl unwell 4'!$C8</f>
        <v>25</v>
      </c>
      <c r="L4" s="10">
        <f>K4/D4</f>
        <v>0.352112676056338</v>
      </c>
      <c r="M4" s="4">
        <f>'[3]comobidities of ppl unwell 5'!$C8</f>
        <v>39</v>
      </c>
      <c r="N4" s="10">
        <f>M4/D4</f>
        <v>0.54929577464788737</v>
      </c>
      <c r="O4" s="4">
        <f>'[3]comobidities of ppl unwell 6'!$C8</f>
        <v>4</v>
      </c>
      <c r="P4" s="10">
        <f>O4/D4</f>
        <v>5.6338028169014086E-2</v>
      </c>
      <c r="Q4" s="4">
        <f>'[3]comobidities of ppl unwell 7'!$C8</f>
        <v>2</v>
      </c>
      <c r="R4" s="10">
        <f>Q4/D4</f>
        <v>2.8169014084507043E-2</v>
      </c>
      <c r="S4" s="4">
        <f>'[3]comobidities of ppl unwell 8'!$C8</f>
        <v>2</v>
      </c>
      <c r="T4" s="10">
        <f>S4/D4</f>
        <v>2.8169014084507043E-2</v>
      </c>
      <c r="U4" s="4">
        <f>'[3]comobidities of ppl unwell 9'!$C8</f>
        <v>13</v>
      </c>
      <c r="V4" s="10">
        <f>U4/D4</f>
        <v>0.18309859154929578</v>
      </c>
      <c r="W4" s="4">
        <f>'[3]comobidities of ppl unwell 10'!$C8</f>
        <v>13</v>
      </c>
      <c r="X4" s="10">
        <f>W4/D4</f>
        <v>0.18309859154929578</v>
      </c>
      <c r="Y4" s="4"/>
      <c r="Z4" s="4"/>
      <c r="AA4" s="4"/>
      <c r="AB4" s="4"/>
    </row>
    <row r="5" spans="1:28" x14ac:dyDescent="0.55000000000000004">
      <c r="A5" s="4"/>
      <c r="B5" s="11" t="str">
        <f>'[4]tested for COVID'!$A9</f>
        <v>27APR2020</v>
      </c>
      <c r="C5" s="4">
        <f>'[4]tested for COVID'!$D9</f>
        <v>4709</v>
      </c>
      <c r="D5" s="4">
        <f>'[3]comobidities of ppl unwell'!$D9</f>
        <v>86</v>
      </c>
      <c r="E5" s="4">
        <f>'[3]comobidities of ppl unwell'!$C9</f>
        <v>22</v>
      </c>
      <c r="F5" s="10">
        <f t="shared" ref="F5:F14" si="0">E5/D5</f>
        <v>0.2558139534883721</v>
      </c>
      <c r="G5" s="4">
        <f>'[3]comobidities of ppl unwell 2'!$C9</f>
        <v>4</v>
      </c>
      <c r="H5" s="10">
        <f t="shared" ref="H5:H14" si="1">G5/D5</f>
        <v>4.6511627906976744E-2</v>
      </c>
      <c r="I5" s="4">
        <f>'[3]comobidities of ppl unwell 3'!$C9</f>
        <v>3</v>
      </c>
      <c r="J5" s="10">
        <f t="shared" ref="J5:J14" si="2">I5/D5</f>
        <v>3.4883720930232558E-2</v>
      </c>
      <c r="K5" s="4">
        <f>'[3]comobidities of ppl unwell 4'!$C9</f>
        <v>18</v>
      </c>
      <c r="L5" s="10">
        <f t="shared" ref="L5:L14" si="3">K5/D5</f>
        <v>0.20930232558139536</v>
      </c>
      <c r="M5" s="4">
        <f>'[3]comobidities of ppl unwell 5'!$C9</f>
        <v>34</v>
      </c>
      <c r="N5" s="10">
        <f t="shared" ref="N5:N14" si="4">M5/D5</f>
        <v>0.39534883720930231</v>
      </c>
      <c r="O5" s="4">
        <f>'[3]comobidities of ppl unwell 6'!$C9</f>
        <v>2</v>
      </c>
      <c r="P5" s="10">
        <f t="shared" ref="P5:P14" si="5">O5/D5</f>
        <v>2.3255813953488372E-2</v>
      </c>
      <c r="Q5" s="4">
        <f>'[3]comobidities of ppl unwell 7'!$C9</f>
        <v>0</v>
      </c>
      <c r="R5" s="10">
        <f t="shared" ref="R5:R14" si="6">Q5/D5</f>
        <v>0</v>
      </c>
      <c r="S5" s="4">
        <f>'[3]comobidities of ppl unwell 8'!$C9</f>
        <v>2</v>
      </c>
      <c r="T5" s="10">
        <f t="shared" ref="T5:T14" si="7">S5/D5</f>
        <v>2.3255813953488372E-2</v>
      </c>
      <c r="U5" s="4">
        <f>'[3]comobidities of ppl unwell 9'!$C9</f>
        <v>22</v>
      </c>
      <c r="V5" s="10">
        <f t="shared" ref="V5:V14" si="8">U5/D5</f>
        <v>0.2558139534883721</v>
      </c>
      <c r="W5" s="4">
        <f>'[3]comobidities of ppl unwell 10'!$C9</f>
        <v>13</v>
      </c>
      <c r="X5" s="10">
        <f t="shared" ref="X5:X14" si="9">W5/D5</f>
        <v>0.15116279069767441</v>
      </c>
      <c r="Y5" s="4"/>
      <c r="Z5" s="4"/>
      <c r="AA5" s="4"/>
      <c r="AB5" s="4"/>
    </row>
    <row r="6" spans="1:28" x14ac:dyDescent="0.55000000000000004">
      <c r="A6" s="4"/>
      <c r="B6" s="11" t="str">
        <f>'[4]tested for COVID'!$A10</f>
        <v>04MAY2020</v>
      </c>
      <c r="C6" s="4">
        <f>'[4]tested for COVID'!$D10</f>
        <v>4089</v>
      </c>
      <c r="D6" s="4">
        <f>'[3]comobidities of ppl unwell'!$D10</f>
        <v>57</v>
      </c>
      <c r="E6" s="4">
        <f>'[3]comobidities of ppl unwell'!$C10</f>
        <v>14</v>
      </c>
      <c r="F6" s="10">
        <f t="shared" si="0"/>
        <v>0.24561403508771928</v>
      </c>
      <c r="G6" s="4">
        <f>'[3]comobidities of ppl unwell 2'!$C10</f>
        <v>1</v>
      </c>
      <c r="H6" s="10">
        <f t="shared" si="1"/>
        <v>1.7543859649122806E-2</v>
      </c>
      <c r="I6" s="4">
        <f>'[3]comobidities of ppl unwell 3'!$C10</f>
        <v>6</v>
      </c>
      <c r="J6" s="10">
        <f t="shared" si="2"/>
        <v>0.10526315789473684</v>
      </c>
      <c r="K6" s="4">
        <f>'[3]comobidities of ppl unwell 4'!$C10</f>
        <v>6</v>
      </c>
      <c r="L6" s="10">
        <f t="shared" si="3"/>
        <v>0.10526315789473684</v>
      </c>
      <c r="M6" s="4">
        <f>'[3]comobidities of ppl unwell 5'!$C10</f>
        <v>16</v>
      </c>
      <c r="N6" s="10">
        <f t="shared" si="4"/>
        <v>0.2807017543859649</v>
      </c>
      <c r="O6" s="4">
        <f>'[3]comobidities of ppl unwell 6'!$C10</f>
        <v>0</v>
      </c>
      <c r="P6" s="10">
        <f t="shared" si="5"/>
        <v>0</v>
      </c>
      <c r="Q6" s="4">
        <f>'[3]comobidities of ppl unwell 7'!$C10</f>
        <v>1</v>
      </c>
      <c r="R6" s="10">
        <f t="shared" si="6"/>
        <v>1.7543859649122806E-2</v>
      </c>
      <c r="S6" s="4">
        <f>'[3]comobidities of ppl unwell 8'!$C10</f>
        <v>4</v>
      </c>
      <c r="T6" s="10">
        <f t="shared" si="7"/>
        <v>7.0175438596491224E-2</v>
      </c>
      <c r="U6" s="4">
        <f>'[3]comobidities of ppl unwell 9'!$C10</f>
        <v>7</v>
      </c>
      <c r="V6" s="10">
        <f t="shared" si="8"/>
        <v>0.12280701754385964</v>
      </c>
      <c r="W6" s="4">
        <f>'[3]comobidities of ppl unwell 10'!$C10</f>
        <v>7</v>
      </c>
      <c r="X6" s="10">
        <f t="shared" si="9"/>
        <v>0.12280701754385964</v>
      </c>
      <c r="Y6" s="4"/>
      <c r="Z6" s="4"/>
      <c r="AA6" s="4"/>
      <c r="AB6" s="4"/>
    </row>
    <row r="7" spans="1:28" x14ac:dyDescent="0.55000000000000004">
      <c r="A7" s="4"/>
      <c r="B7" s="11" t="str">
        <f>'[4]tested for COVID'!$A11</f>
        <v>11MAY2020</v>
      </c>
      <c r="C7" s="4">
        <f>'[4]tested for COVID'!$D11</f>
        <v>3352</v>
      </c>
      <c r="D7" s="4">
        <f>'[3]comobidities of ppl unwell'!$D11</f>
        <v>40</v>
      </c>
      <c r="E7" s="4">
        <f>'[3]comobidities of ppl unwell'!$C11</f>
        <v>7</v>
      </c>
      <c r="F7" s="10">
        <f t="shared" si="0"/>
        <v>0.17499999999999999</v>
      </c>
      <c r="G7" s="4">
        <f>'[3]comobidities of ppl unwell 2'!$C11</f>
        <v>3</v>
      </c>
      <c r="H7" s="10">
        <f t="shared" si="1"/>
        <v>7.4999999999999997E-2</v>
      </c>
      <c r="I7" s="4">
        <f>'[3]comobidities of ppl unwell 3'!$C11</f>
        <v>4</v>
      </c>
      <c r="J7" s="10">
        <f t="shared" si="2"/>
        <v>0.1</v>
      </c>
      <c r="K7" s="4">
        <f>'[3]comobidities of ppl unwell 4'!$C11</f>
        <v>8</v>
      </c>
      <c r="L7" s="10">
        <f t="shared" si="3"/>
        <v>0.2</v>
      </c>
      <c r="M7" s="4">
        <f>'[3]comobidities of ppl unwell 5'!$C11</f>
        <v>17</v>
      </c>
      <c r="N7" s="10">
        <f t="shared" si="4"/>
        <v>0.42499999999999999</v>
      </c>
      <c r="O7" s="4">
        <f>'[3]comobidities of ppl unwell 6'!$C11</f>
        <v>0</v>
      </c>
      <c r="P7" s="10">
        <f t="shared" si="5"/>
        <v>0</v>
      </c>
      <c r="Q7" s="4">
        <f>'[3]comobidities of ppl unwell 7'!$C11</f>
        <v>1</v>
      </c>
      <c r="R7" s="10">
        <f t="shared" si="6"/>
        <v>2.5000000000000001E-2</v>
      </c>
      <c r="S7" s="4">
        <f>'[3]comobidities of ppl unwell 8'!$C11</f>
        <v>1</v>
      </c>
      <c r="T7" s="10">
        <f t="shared" si="7"/>
        <v>2.5000000000000001E-2</v>
      </c>
      <c r="U7" s="4">
        <f>'[3]comobidities of ppl unwell 9'!$C11</f>
        <v>6</v>
      </c>
      <c r="V7" s="10">
        <f t="shared" si="8"/>
        <v>0.15</v>
      </c>
      <c r="W7" s="4">
        <f>'[3]comobidities of ppl unwell 10'!$C11</f>
        <v>6</v>
      </c>
      <c r="X7" s="10">
        <f t="shared" si="9"/>
        <v>0.15</v>
      </c>
      <c r="Y7" s="4"/>
      <c r="Z7" s="4"/>
      <c r="AA7" s="4"/>
      <c r="AB7" s="4"/>
    </row>
    <row r="8" spans="1:28" x14ac:dyDescent="0.55000000000000004">
      <c r="A8" s="4"/>
      <c r="B8" s="11" t="str">
        <f>'[4]tested for COVID'!$A12</f>
        <v>18MAY2020</v>
      </c>
      <c r="C8" s="4">
        <f>'[4]tested for COVID'!$D12</f>
        <v>2951</v>
      </c>
      <c r="D8" s="4">
        <f>'[3]comobidities of ppl unwell'!$D12</f>
        <v>30</v>
      </c>
      <c r="E8" s="4">
        <f>'[3]comobidities of ppl unwell'!$C12</f>
        <v>7</v>
      </c>
      <c r="F8" s="10">
        <f t="shared" si="0"/>
        <v>0.23333333333333334</v>
      </c>
      <c r="G8" s="4">
        <f>'[3]comobidities of ppl unwell 2'!$C12</f>
        <v>3</v>
      </c>
      <c r="H8" s="10">
        <f t="shared" si="1"/>
        <v>0.1</v>
      </c>
      <c r="I8" s="4">
        <f>'[3]comobidities of ppl unwell 3'!$C12</f>
        <v>2</v>
      </c>
      <c r="J8" s="10">
        <f t="shared" si="2"/>
        <v>6.6666666666666666E-2</v>
      </c>
      <c r="K8" s="4">
        <f>'[3]comobidities of ppl unwell 4'!$C12</f>
        <v>6</v>
      </c>
      <c r="L8" s="10">
        <f t="shared" si="3"/>
        <v>0.2</v>
      </c>
      <c r="M8" s="4">
        <f>'[3]comobidities of ppl unwell 5'!$C12</f>
        <v>7</v>
      </c>
      <c r="N8" s="10">
        <f t="shared" si="4"/>
        <v>0.23333333333333334</v>
      </c>
      <c r="O8" s="4">
        <f>'[3]comobidities of ppl unwell 6'!$C12</f>
        <v>0</v>
      </c>
      <c r="P8" s="10">
        <f t="shared" si="5"/>
        <v>0</v>
      </c>
      <c r="Q8" s="4">
        <f>'[3]comobidities of ppl unwell 7'!$C12</f>
        <v>1</v>
      </c>
      <c r="R8" s="10">
        <f t="shared" si="6"/>
        <v>3.3333333333333333E-2</v>
      </c>
      <c r="S8" s="4">
        <f>'[3]comobidities of ppl unwell 8'!$C12</f>
        <v>2</v>
      </c>
      <c r="T8" s="10">
        <f t="shared" si="7"/>
        <v>6.6666666666666666E-2</v>
      </c>
      <c r="U8" s="4">
        <f>'[3]comobidities of ppl unwell 9'!$C12</f>
        <v>2</v>
      </c>
      <c r="V8" s="10">
        <f t="shared" si="8"/>
        <v>6.6666666666666666E-2</v>
      </c>
      <c r="W8" s="4">
        <f>'[3]comobidities of ppl unwell 10'!$C12</f>
        <v>4</v>
      </c>
      <c r="X8" s="10">
        <f t="shared" si="9"/>
        <v>0.13333333333333333</v>
      </c>
      <c r="Y8" s="4"/>
      <c r="Z8" s="4"/>
      <c r="AA8" s="4"/>
      <c r="AB8" s="4"/>
    </row>
    <row r="9" spans="1:28" x14ac:dyDescent="0.55000000000000004">
      <c r="A9" s="4"/>
      <c r="B9" s="11" t="str">
        <f>'[4]tested for COVID'!$A13</f>
        <v>25MAY2020</v>
      </c>
      <c r="C9" s="4">
        <f>'[4]tested for COVID'!$D13</f>
        <v>2687</v>
      </c>
      <c r="D9" s="4">
        <f>'[3]comobidities of ppl unwell'!$D13</f>
        <v>22</v>
      </c>
      <c r="E9" s="4">
        <f>'[3]comobidities of ppl unwell'!$C13</f>
        <v>5</v>
      </c>
      <c r="F9" s="10">
        <f t="shared" si="0"/>
        <v>0.22727272727272727</v>
      </c>
      <c r="G9" s="4">
        <f>'[3]comobidities of ppl unwell 2'!$C13</f>
        <v>1</v>
      </c>
      <c r="H9" s="10">
        <f t="shared" si="1"/>
        <v>4.5454545454545456E-2</v>
      </c>
      <c r="I9" s="4">
        <f>'[3]comobidities of ppl unwell 3'!$C13</f>
        <v>1</v>
      </c>
      <c r="J9" s="10">
        <f t="shared" si="2"/>
        <v>4.5454545454545456E-2</v>
      </c>
      <c r="K9" s="4">
        <f>'[3]comobidities of ppl unwell 4'!$C13</f>
        <v>4</v>
      </c>
      <c r="L9" s="10">
        <f t="shared" si="3"/>
        <v>0.18181818181818182</v>
      </c>
      <c r="M9" s="4">
        <f>'[3]comobidities of ppl unwell 5'!$C13</f>
        <v>12</v>
      </c>
      <c r="N9" s="10">
        <f t="shared" si="4"/>
        <v>0.54545454545454541</v>
      </c>
      <c r="O9" s="4">
        <f>'[3]comobidities of ppl unwell 6'!$C13</f>
        <v>0</v>
      </c>
      <c r="P9" s="10">
        <f t="shared" si="5"/>
        <v>0</v>
      </c>
      <c r="Q9" s="4">
        <f>'[3]comobidities of ppl unwell 7'!$C13</f>
        <v>1</v>
      </c>
      <c r="R9" s="10">
        <f t="shared" si="6"/>
        <v>4.5454545454545456E-2</v>
      </c>
      <c r="S9" s="4">
        <f>'[3]comobidities of ppl unwell 8'!$C13</f>
        <v>2</v>
      </c>
      <c r="T9" s="10">
        <f t="shared" si="7"/>
        <v>9.0909090909090912E-2</v>
      </c>
      <c r="U9" s="4">
        <f>'[3]comobidities of ppl unwell 9'!$C13</f>
        <v>1</v>
      </c>
      <c r="V9" s="10">
        <f t="shared" si="8"/>
        <v>4.5454545454545456E-2</v>
      </c>
      <c r="W9" s="4">
        <f>'[3]comobidities of ppl unwell 10'!$C13</f>
        <v>2</v>
      </c>
      <c r="X9" s="10">
        <f t="shared" si="9"/>
        <v>9.0909090909090912E-2</v>
      </c>
      <c r="Y9" s="4"/>
      <c r="Z9" s="4"/>
      <c r="AA9" s="4"/>
      <c r="AB9" s="4"/>
    </row>
    <row r="10" spans="1:28" x14ac:dyDescent="0.55000000000000004">
      <c r="A10" s="4"/>
      <c r="B10" s="11" t="str">
        <f>'[4]tested for COVID'!$A14</f>
        <v>01JUN2020</v>
      </c>
      <c r="C10" s="4">
        <f>'[4]tested for COVID'!$D14</f>
        <v>2378</v>
      </c>
      <c r="D10" s="4">
        <f>'[3]comobidities of ppl unwell'!$D14</f>
        <v>20</v>
      </c>
      <c r="E10" s="4">
        <f>'[3]comobidities of ppl unwell'!$C14</f>
        <v>2</v>
      </c>
      <c r="F10" s="10">
        <f t="shared" si="0"/>
        <v>0.1</v>
      </c>
      <c r="G10" s="4">
        <f>'[3]comobidities of ppl unwell 2'!$C14</f>
        <v>1</v>
      </c>
      <c r="H10" s="10">
        <f t="shared" si="1"/>
        <v>0.05</v>
      </c>
      <c r="I10" s="4">
        <f>'[3]comobidities of ppl unwell 3'!$C14</f>
        <v>1</v>
      </c>
      <c r="J10" s="10">
        <f t="shared" si="2"/>
        <v>0.05</v>
      </c>
      <c r="K10" s="4">
        <f>'[3]comobidities of ppl unwell 4'!$C14</f>
        <v>2</v>
      </c>
      <c r="L10" s="10">
        <f t="shared" si="3"/>
        <v>0.1</v>
      </c>
      <c r="M10" s="4">
        <f>'[3]comobidities of ppl unwell 5'!$C14</f>
        <v>7</v>
      </c>
      <c r="N10" s="10">
        <f t="shared" si="4"/>
        <v>0.35</v>
      </c>
      <c r="O10" s="4">
        <f>'[3]comobidities of ppl unwell 6'!$C14</f>
        <v>0</v>
      </c>
      <c r="P10" s="10">
        <f t="shared" si="5"/>
        <v>0</v>
      </c>
      <c r="Q10" s="4">
        <f>'[3]comobidities of ppl unwell 7'!$C14</f>
        <v>1</v>
      </c>
      <c r="R10" s="10">
        <f t="shared" si="6"/>
        <v>0.05</v>
      </c>
      <c r="S10" s="4">
        <f>'[3]comobidities of ppl unwell 8'!$C14</f>
        <v>2</v>
      </c>
      <c r="T10" s="10">
        <f t="shared" si="7"/>
        <v>0.1</v>
      </c>
      <c r="U10" s="4">
        <f>'[3]comobidities of ppl unwell 9'!$C14</f>
        <v>2</v>
      </c>
      <c r="V10" s="10">
        <f t="shared" si="8"/>
        <v>0.1</v>
      </c>
      <c r="W10" s="4">
        <f>'[3]comobidities of ppl unwell 10'!$C14</f>
        <v>3</v>
      </c>
      <c r="X10" s="10">
        <f t="shared" si="9"/>
        <v>0.15</v>
      </c>
      <c r="Y10" s="4"/>
      <c r="Z10" s="4"/>
      <c r="AA10" s="4"/>
      <c r="AB10" s="4"/>
    </row>
    <row r="11" spans="1:28" x14ac:dyDescent="0.55000000000000004">
      <c r="A11" s="4"/>
      <c r="B11" s="11" t="str">
        <f>'[4]tested for COVID'!$A15</f>
        <v>08JUN2020</v>
      </c>
      <c r="C11" s="4">
        <f>'[4]tested for COVID'!$D15</f>
        <v>2322</v>
      </c>
      <c r="D11" s="4">
        <f>'[3]comobidities of ppl unwell'!$D15</f>
        <v>31</v>
      </c>
      <c r="E11" s="4">
        <f>'[3]comobidities of ppl unwell'!$C15</f>
        <v>5</v>
      </c>
      <c r="F11" s="10">
        <f t="shared" si="0"/>
        <v>0.16129032258064516</v>
      </c>
      <c r="G11" s="4">
        <f>'[3]comobidities of ppl unwell 2'!$C15</f>
        <v>3</v>
      </c>
      <c r="H11" s="10">
        <f t="shared" si="1"/>
        <v>9.6774193548387094E-2</v>
      </c>
      <c r="I11" s="4">
        <f>'[3]comobidities of ppl unwell 3'!$C15</f>
        <v>1</v>
      </c>
      <c r="J11" s="10">
        <f t="shared" si="2"/>
        <v>3.2258064516129031E-2</v>
      </c>
      <c r="K11" s="4">
        <f>'[3]comobidities of ppl unwell 4'!$C15</f>
        <v>6</v>
      </c>
      <c r="L11" s="10">
        <f t="shared" si="3"/>
        <v>0.19354838709677419</v>
      </c>
      <c r="M11" s="4">
        <f>'[3]comobidities of ppl unwell 5'!$C15</f>
        <v>12</v>
      </c>
      <c r="N11" s="10">
        <f t="shared" si="4"/>
        <v>0.38709677419354838</v>
      </c>
      <c r="O11" s="4">
        <f>'[3]comobidities of ppl unwell 6'!$C15</f>
        <v>0</v>
      </c>
      <c r="P11" s="10">
        <f t="shared" si="5"/>
        <v>0</v>
      </c>
      <c r="Q11" s="4">
        <f>'[3]comobidities of ppl unwell 7'!$C15</f>
        <v>0</v>
      </c>
      <c r="R11" s="10">
        <f t="shared" si="6"/>
        <v>0</v>
      </c>
      <c r="S11" s="4">
        <f>'[3]comobidities of ppl unwell 8'!$C15</f>
        <v>1</v>
      </c>
      <c r="T11" s="10">
        <f t="shared" si="7"/>
        <v>3.2258064516129031E-2</v>
      </c>
      <c r="U11" s="4">
        <f>'[3]comobidities of ppl unwell 9'!$C15</f>
        <v>6</v>
      </c>
      <c r="V11" s="10">
        <f t="shared" si="8"/>
        <v>0.19354838709677419</v>
      </c>
      <c r="W11" s="4">
        <f>'[3]comobidities of ppl unwell 10'!$C15</f>
        <v>2</v>
      </c>
      <c r="X11" s="10">
        <f t="shared" si="9"/>
        <v>6.4516129032258063E-2</v>
      </c>
      <c r="Y11" s="4"/>
      <c r="Z11" s="4"/>
      <c r="AA11" s="4"/>
      <c r="AB11" s="4"/>
    </row>
    <row r="12" spans="1:28" x14ac:dyDescent="0.55000000000000004">
      <c r="A12" s="4"/>
      <c r="B12" s="11" t="str">
        <f>'[4]tested for COVID'!$A16</f>
        <v>15JUN2020</v>
      </c>
      <c r="C12" s="4">
        <f>'[4]tested for COVID'!$D16</f>
        <v>2171</v>
      </c>
      <c r="D12" s="4">
        <f>'[3]comobidities of ppl unwell'!$D16</f>
        <v>32</v>
      </c>
      <c r="E12" s="4">
        <f>'[3]comobidities of ppl unwell'!$C16</f>
        <v>4</v>
      </c>
      <c r="F12" s="10">
        <f t="shared" si="0"/>
        <v>0.125</v>
      </c>
      <c r="G12" s="4">
        <f>'[3]comobidities of ppl unwell 2'!$C16</f>
        <v>1</v>
      </c>
      <c r="H12" s="10">
        <f t="shared" si="1"/>
        <v>3.125E-2</v>
      </c>
      <c r="I12" s="4">
        <f>'[3]comobidities of ppl unwell 3'!$C16</f>
        <v>2</v>
      </c>
      <c r="J12" s="10">
        <f t="shared" si="2"/>
        <v>6.25E-2</v>
      </c>
      <c r="K12" s="4">
        <f>'[3]comobidities of ppl unwell 4'!$C16</f>
        <v>5</v>
      </c>
      <c r="L12" s="10">
        <f t="shared" si="3"/>
        <v>0.15625</v>
      </c>
      <c r="M12" s="4">
        <f>'[3]comobidities of ppl unwell 5'!$C16</f>
        <v>10</v>
      </c>
      <c r="N12" s="10">
        <f t="shared" si="4"/>
        <v>0.3125</v>
      </c>
      <c r="O12" s="4">
        <f>'[3]comobidities of ppl unwell 6'!$C16</f>
        <v>1</v>
      </c>
      <c r="P12" s="10">
        <f t="shared" si="5"/>
        <v>3.125E-2</v>
      </c>
      <c r="Q12" s="4">
        <f>'[3]comobidities of ppl unwell 7'!$C16</f>
        <v>1</v>
      </c>
      <c r="R12" s="10">
        <f t="shared" si="6"/>
        <v>3.125E-2</v>
      </c>
      <c r="S12" s="4">
        <f>'[3]comobidities of ppl unwell 8'!$C16</f>
        <v>1</v>
      </c>
      <c r="T12" s="10">
        <f t="shared" si="7"/>
        <v>3.125E-2</v>
      </c>
      <c r="U12" s="4">
        <f>'[3]comobidities of ppl unwell 9'!$C16</f>
        <v>9</v>
      </c>
      <c r="V12" s="10">
        <f t="shared" si="8"/>
        <v>0.28125</v>
      </c>
      <c r="W12" s="4">
        <f>'[3]comobidities of ppl unwell 10'!$C16</f>
        <v>1</v>
      </c>
      <c r="X12" s="10">
        <f t="shared" si="9"/>
        <v>3.125E-2</v>
      </c>
      <c r="Y12" s="4"/>
      <c r="Z12" s="4"/>
      <c r="AA12" s="4"/>
      <c r="AB12" s="4"/>
    </row>
    <row r="13" spans="1:28" x14ac:dyDescent="0.55000000000000004">
      <c r="A13" s="4"/>
      <c r="B13" s="11" t="str">
        <f>'[4]tested for COVID'!$A17</f>
        <v>22JUN2020</v>
      </c>
      <c r="C13" s="4">
        <f>'[4]tested for COVID'!$D17</f>
        <v>2139</v>
      </c>
      <c r="D13" s="4">
        <f>'[3]comobidities of ppl unwell'!$D17</f>
        <v>37</v>
      </c>
      <c r="E13" s="4">
        <f>'[3]comobidities of ppl unwell'!$C17</f>
        <v>5</v>
      </c>
      <c r="F13" s="10">
        <f t="shared" si="0"/>
        <v>0.13513513513513514</v>
      </c>
      <c r="G13" s="4">
        <f>'[3]comobidities of ppl unwell 2'!$C17</f>
        <v>2</v>
      </c>
      <c r="H13" s="10">
        <f t="shared" si="1"/>
        <v>5.4054054054054057E-2</v>
      </c>
      <c r="I13" s="4">
        <f>'[3]comobidities of ppl unwell 3'!$C17</f>
        <v>3</v>
      </c>
      <c r="J13" s="10">
        <f t="shared" si="2"/>
        <v>8.1081081081081086E-2</v>
      </c>
      <c r="K13" s="4">
        <f>'[3]comobidities of ppl unwell 4'!$C17</f>
        <v>6</v>
      </c>
      <c r="L13" s="10">
        <f t="shared" si="3"/>
        <v>0.16216216216216217</v>
      </c>
      <c r="M13" s="4">
        <f>'[3]comobidities of ppl unwell 5'!$C17</f>
        <v>14</v>
      </c>
      <c r="N13" s="10">
        <f t="shared" si="4"/>
        <v>0.3783783783783784</v>
      </c>
      <c r="O13" s="4">
        <f>'[3]comobidities of ppl unwell 6'!$C17</f>
        <v>1</v>
      </c>
      <c r="P13" s="10">
        <f t="shared" si="5"/>
        <v>2.7027027027027029E-2</v>
      </c>
      <c r="Q13" s="4">
        <f>'[3]comobidities of ppl unwell 7'!$C17</f>
        <v>1</v>
      </c>
      <c r="R13" s="10">
        <f t="shared" si="6"/>
        <v>2.7027027027027029E-2</v>
      </c>
      <c r="S13" s="4">
        <f>'[3]comobidities of ppl unwell 8'!$C17</f>
        <v>1</v>
      </c>
      <c r="T13" s="10">
        <f t="shared" si="7"/>
        <v>2.7027027027027029E-2</v>
      </c>
      <c r="U13" s="4">
        <f>'[3]comobidities of ppl unwell 9'!$C17</f>
        <v>7</v>
      </c>
      <c r="V13" s="10">
        <f t="shared" si="8"/>
        <v>0.1891891891891892</v>
      </c>
      <c r="W13" s="4">
        <f>'[3]comobidities of ppl unwell 10'!$C17</f>
        <v>3</v>
      </c>
      <c r="X13" s="10">
        <f t="shared" si="9"/>
        <v>8.1081081081081086E-2</v>
      </c>
      <c r="Y13" s="4"/>
      <c r="Z13" s="4"/>
      <c r="AA13" s="4"/>
      <c r="AB13" s="4"/>
    </row>
    <row r="14" spans="1:28" x14ac:dyDescent="0.55000000000000004">
      <c r="A14" s="4"/>
      <c r="B14" s="11" t="str">
        <f>'[4]tested for COVID'!$A18</f>
        <v>29JUN2020</v>
      </c>
      <c r="C14" s="4">
        <f>'[4]tested for COVID'!$D18</f>
        <v>727</v>
      </c>
      <c r="D14" s="4">
        <f>'[3]comobidities of ppl unwell'!$D18</f>
        <v>9</v>
      </c>
      <c r="E14" s="4">
        <f>'[3]comobidities of ppl unwell'!$C18</f>
        <v>3</v>
      </c>
      <c r="F14" s="10">
        <f t="shared" si="0"/>
        <v>0.33333333333333331</v>
      </c>
      <c r="G14" s="4">
        <f>'[3]comobidities of ppl unwell 2'!$C18</f>
        <v>1</v>
      </c>
      <c r="H14" s="10">
        <f t="shared" si="1"/>
        <v>0.1111111111111111</v>
      </c>
      <c r="I14" s="4">
        <f>'[3]comobidities of ppl unwell 3'!$C18</f>
        <v>0</v>
      </c>
      <c r="J14" s="10">
        <f t="shared" si="2"/>
        <v>0</v>
      </c>
      <c r="K14" s="4">
        <f>'[3]comobidities of ppl unwell 4'!$C18</f>
        <v>0</v>
      </c>
      <c r="L14" s="10">
        <f t="shared" si="3"/>
        <v>0</v>
      </c>
      <c r="M14" s="4">
        <f>'[3]comobidities of ppl unwell 5'!$C18</f>
        <v>4</v>
      </c>
      <c r="N14" s="10">
        <f t="shared" si="4"/>
        <v>0.44444444444444442</v>
      </c>
      <c r="O14" s="4">
        <f>'[3]comobidities of ppl unwell 6'!$C18</f>
        <v>0</v>
      </c>
      <c r="P14" s="10">
        <f t="shared" si="5"/>
        <v>0</v>
      </c>
      <c r="Q14" s="4">
        <f>'[3]comobidities of ppl unwell 7'!$C18</f>
        <v>0</v>
      </c>
      <c r="R14" s="10">
        <f t="shared" si="6"/>
        <v>0</v>
      </c>
      <c r="S14" s="4">
        <f>'[3]comobidities of ppl unwell 8'!$C18</f>
        <v>0</v>
      </c>
      <c r="T14" s="10">
        <f t="shared" si="7"/>
        <v>0</v>
      </c>
      <c r="U14" s="4">
        <f>'[3]comobidities of ppl unwell 9'!$C18</f>
        <v>1</v>
      </c>
      <c r="V14" s="10">
        <f t="shared" si="8"/>
        <v>0.1111111111111111</v>
      </c>
      <c r="W14" s="4">
        <f>'[3]comobidities of ppl unwell 10'!$C18</f>
        <v>0</v>
      </c>
      <c r="X14" s="10">
        <f t="shared" si="9"/>
        <v>0</v>
      </c>
      <c r="Y14" s="4"/>
      <c r="Z14" s="4"/>
      <c r="AA14" s="4"/>
      <c r="AB14" s="4"/>
    </row>
    <row r="15" spans="1:28" x14ac:dyDescent="0.55000000000000004">
      <c r="A15" s="4"/>
      <c r="B15" s="11" t="str">
        <f>'[4]tested for COVID'!$A19</f>
        <v>Total</v>
      </c>
      <c r="C15" s="4">
        <f>'[4]tested for COVID'!$D19</f>
        <v>31423</v>
      </c>
      <c r="D15" s="4">
        <f>'[3]comobidities of ppl unwell'!$D19</f>
        <v>435</v>
      </c>
      <c r="E15" s="4">
        <f>'[3]comobidities of ppl unwell'!$C19</f>
        <v>92</v>
      </c>
      <c r="F15" s="10">
        <f t="shared" ref="F15" si="10">E15/D15</f>
        <v>0.21149425287356322</v>
      </c>
      <c r="G15" s="4">
        <f>'[3]comobidities of ppl unwell 2'!$C19</f>
        <v>23</v>
      </c>
      <c r="H15" s="10">
        <f t="shared" ref="H15" si="11">G15/D15</f>
        <v>5.2873563218390804E-2</v>
      </c>
      <c r="I15" s="4">
        <f>'[3]comobidities of ppl unwell 3'!$C19</f>
        <v>27</v>
      </c>
      <c r="J15" s="10">
        <f t="shared" ref="J15" si="12">I15/D15</f>
        <v>6.2068965517241378E-2</v>
      </c>
      <c r="K15" s="4">
        <f>'[3]comobidities of ppl unwell 4'!$C19</f>
        <v>86</v>
      </c>
      <c r="L15" s="10">
        <f t="shared" ref="L15" si="13">K15/D15</f>
        <v>0.19770114942528735</v>
      </c>
      <c r="M15" s="4">
        <f>'[3]comobidities of ppl unwell 5'!$C19</f>
        <v>172</v>
      </c>
      <c r="N15" s="10">
        <f t="shared" ref="N15" si="14">M15/D15</f>
        <v>0.39540229885057471</v>
      </c>
      <c r="O15" s="4">
        <f>'[3]comobidities of ppl unwell 6'!$C19</f>
        <v>8</v>
      </c>
      <c r="P15" s="10">
        <f t="shared" ref="P15" si="15">O15/D15</f>
        <v>1.8390804597701149E-2</v>
      </c>
      <c r="Q15" s="4">
        <f>'[3]comobidities of ppl unwell 7'!$C19</f>
        <v>9</v>
      </c>
      <c r="R15" s="10">
        <f t="shared" ref="R15" si="16">Q15/D15</f>
        <v>2.0689655172413793E-2</v>
      </c>
      <c r="S15" s="4">
        <f>'[3]comobidities of ppl unwell 8'!$C19</f>
        <v>18</v>
      </c>
      <c r="T15" s="10">
        <f t="shared" ref="T15" si="17">S15/D15</f>
        <v>4.1379310344827586E-2</v>
      </c>
      <c r="U15" s="4">
        <f>'[3]comobidities of ppl unwell 9'!$C19</f>
        <v>76</v>
      </c>
      <c r="V15" s="10">
        <f t="shared" ref="V15" si="18">U15/D15</f>
        <v>0.17471264367816092</v>
      </c>
      <c r="W15" s="4">
        <f>'[3]comobidities of ppl unwell 10'!$C19</f>
        <v>54</v>
      </c>
      <c r="X15" s="10">
        <f t="shared" ref="X15" si="19">W15/D15</f>
        <v>0.12413793103448276</v>
      </c>
      <c r="Y15" s="4"/>
      <c r="Z15" s="4"/>
      <c r="AA15" s="4"/>
      <c r="AB15" s="4"/>
    </row>
    <row r="16" spans="1:28" x14ac:dyDescent="0.55000000000000004">
      <c r="A16" s="4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55000000000000004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55000000000000004">
      <c r="A18" s="4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55000000000000004">
      <c r="A19" s="4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55000000000000004">
      <c r="A20" s="4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55000000000000004">
      <c r="A21" s="4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55000000000000004">
      <c r="A22" s="4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55000000000000004">
      <c r="A23" s="4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55000000000000004">
      <c r="A24" s="4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55000000000000004">
      <c r="A25" s="4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55000000000000004">
      <c r="A26" s="4"/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55000000000000004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55000000000000004">
      <c r="A28" s="4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55000000000000004">
      <c r="A29" s="4"/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55000000000000004">
      <c r="A30" s="4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55000000000000004">
      <c r="A31" s="4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55000000000000004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55000000000000004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55000000000000004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55000000000000004">
      <c r="A35" s="4"/>
      <c r="B35" s="1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55000000000000004">
      <c r="A36" s="4"/>
      <c r="B36" s="1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55000000000000004">
      <c r="A37" s="4"/>
      <c r="B37" s="1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55000000000000004">
      <c r="A38" s="4"/>
      <c r="B38" s="1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55000000000000004">
      <c r="A39" s="4"/>
      <c r="B39" s="1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55000000000000004">
      <c r="A40" s="4"/>
      <c r="B40" s="1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55000000000000004">
      <c r="A41" s="4"/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55000000000000004">
      <c r="A42" s="4"/>
      <c r="B42" s="1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55000000000000004">
      <c r="A43" s="4"/>
      <c r="B43" s="1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55000000000000004">
      <c r="A44" s="4"/>
      <c r="B44" s="1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55000000000000004">
      <c r="A45" s="4"/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55000000000000004">
      <c r="A46" s="4"/>
      <c r="B46" s="1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55000000000000004">
      <c r="A47" s="4"/>
      <c r="B47" s="1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55000000000000004">
      <c r="A48" s="4"/>
      <c r="B48" s="1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55000000000000004">
      <c r="A49" s="4"/>
      <c r="B49" s="1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55000000000000004">
      <c r="A50" s="4"/>
      <c r="B50" s="1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55000000000000004">
      <c r="A51" s="4"/>
      <c r="B51" s="1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55000000000000004">
      <c r="A52" s="4"/>
      <c r="B52" s="1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55000000000000004">
      <c r="A53" s="4"/>
      <c r="B53" s="1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55000000000000004">
      <c r="A54" s="4"/>
      <c r="B54" s="1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55000000000000004">
      <c r="A55" s="4"/>
      <c r="B55" s="1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55000000000000004">
      <c r="A56" s="4"/>
      <c r="B56" s="1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55000000000000004">
      <c r="A57" s="4"/>
      <c r="B57" s="1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55000000000000004">
      <c r="A58" s="4"/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55000000000000004">
      <c r="A59" s="4"/>
      <c r="B59" s="1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55000000000000004">
      <c r="A60" s="4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55000000000000004">
      <c r="A61" s="4"/>
      <c r="B61" s="1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55000000000000004">
      <c r="A62" s="4"/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55000000000000004">
      <c r="A63" s="4"/>
      <c r="B63" s="1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55000000000000004">
      <c r="A64" s="4"/>
      <c r="B64" s="1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55000000000000004">
      <c r="A65" s="4"/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55000000000000004">
      <c r="A66" s="4"/>
      <c r="B66" s="1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55000000000000004">
      <c r="A67" s="4"/>
      <c r="B67" s="1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55000000000000004">
      <c r="A68" s="4"/>
      <c r="B68" s="1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55000000000000004">
      <c r="A69" s="4"/>
      <c r="B69" s="1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55000000000000004">
      <c r="A70" s="4"/>
      <c r="B70" s="1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55000000000000004">
      <c r="A71" s="4"/>
      <c r="B71" s="1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55000000000000004">
      <c r="A72" s="4"/>
      <c r="B72" s="1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55000000000000004">
      <c r="A73" s="4"/>
      <c r="B73" s="1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55000000000000004">
      <c r="A74" s="4"/>
      <c r="B74" s="1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55000000000000004">
      <c r="A75" s="4"/>
      <c r="B75" s="1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55000000000000004">
      <c r="A76" s="4"/>
      <c r="B76" s="1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55000000000000004">
      <c r="A77" s="4"/>
      <c r="B77" s="1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55000000000000004">
      <c r="A78" s="4"/>
      <c r="B78" s="1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55000000000000004">
      <c r="A79" s="4"/>
      <c r="B79" s="1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55000000000000004">
      <c r="A80" s="4"/>
      <c r="B80" s="1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55000000000000004">
      <c r="A81" s="4"/>
      <c r="B81" s="1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55000000000000004">
      <c r="A82" s="4"/>
      <c r="B82" s="1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55000000000000004">
      <c r="A83" s="4"/>
      <c r="B83" s="1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55000000000000004">
      <c r="A84" s="4"/>
      <c r="B84" s="1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55000000000000004">
      <c r="A85" s="4"/>
      <c r="B85" s="1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55000000000000004">
      <c r="A86" s="4"/>
      <c r="B86" s="1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55000000000000004">
      <c r="A87" s="4"/>
      <c r="B87" s="1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55000000000000004">
      <c r="A88" s="4"/>
      <c r="B88" s="1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55000000000000004">
      <c r="A89" s="4"/>
      <c r="B89" s="1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55000000000000004">
      <c r="A90" s="4"/>
      <c r="B90" s="1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55000000000000004">
      <c r="A91" s="4"/>
      <c r="B91" s="1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55000000000000004">
      <c r="A92" s="4"/>
      <c r="B92" s="1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55000000000000004">
      <c r="A93" s="4"/>
      <c r="B93" s="1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55000000000000004">
      <c r="A94" s="4"/>
      <c r="B94" s="1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55000000000000004">
      <c r="A95" s="4"/>
      <c r="B95" s="1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55000000000000004">
      <c r="A96" s="4"/>
      <c r="B96" s="1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55000000000000004">
      <c r="A97" s="4"/>
      <c r="B97" s="1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55000000000000004">
      <c r="A98" s="4"/>
      <c r="B98" s="1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55000000000000004">
      <c r="A99" s="4"/>
      <c r="B99" s="1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55000000000000004">
      <c r="A100" s="4"/>
      <c r="B100" s="1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55000000000000004">
      <c r="A101" s="4"/>
      <c r="B101" s="1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55000000000000004">
      <c r="A102" s="4"/>
      <c r="B102" s="1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55000000000000004">
      <c r="A103" s="4"/>
      <c r="B103" s="1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55000000000000004">
      <c r="A104" s="4"/>
      <c r="B104" s="1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55000000000000004">
      <c r="A105" s="4"/>
      <c r="B105" s="1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55000000000000004">
      <c r="A106" s="4"/>
      <c r="B106" s="1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55000000000000004">
      <c r="A107" s="4"/>
      <c r="B107" s="1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55000000000000004">
      <c r="A108" s="4"/>
      <c r="B108" s="1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55000000000000004">
      <c r="A109" s="4"/>
      <c r="B109" s="1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55000000000000004">
      <c r="A110" s="4"/>
      <c r="B110" s="1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55000000000000004">
      <c r="A111" s="4"/>
      <c r="B111" s="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55000000000000004">
      <c r="A112" s="4"/>
      <c r="B112" s="1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55000000000000004">
      <c r="A113" s="4"/>
      <c r="B113" s="1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55000000000000004">
      <c r="A114" s="4"/>
      <c r="B114" s="1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55000000000000004">
      <c r="A115" s="4"/>
      <c r="B115" s="1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55000000000000004">
      <c r="A116" s="4"/>
      <c r="B116" s="1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55000000000000004">
      <c r="A117" s="4"/>
      <c r="B117" s="1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55000000000000004">
      <c r="A118" s="4"/>
      <c r="B118" s="1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55000000000000004">
      <c r="A119" s="4"/>
      <c r="B119" s="1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55000000000000004">
      <c r="A120" s="4"/>
      <c r="B120" s="1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55000000000000004">
      <c r="A121" s="4"/>
      <c r="B121" s="1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55000000000000004">
      <c r="A122" s="4"/>
      <c r="B122" s="1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55000000000000004">
      <c r="A123" s="4"/>
      <c r="B123" s="1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55000000000000004">
      <c r="A124" s="4"/>
      <c r="B124" s="1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55000000000000004">
      <c r="A125" s="4"/>
      <c r="B125" s="1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55000000000000004">
      <c r="A126" s="4"/>
      <c r="B126" s="1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55000000000000004">
      <c r="A127" s="4"/>
      <c r="B127" s="1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55000000000000004">
      <c r="A128" s="4"/>
      <c r="B128" s="1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55000000000000004">
      <c r="A129" s="4"/>
      <c r="B129" s="1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55000000000000004">
      <c r="A130" s="4"/>
      <c r="B130" s="1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55000000000000004">
      <c r="A131" s="4"/>
      <c r="B131" s="1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55000000000000004">
      <c r="A132" s="4"/>
      <c r="B132" s="1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55000000000000004">
      <c r="A133" s="4"/>
      <c r="B133" s="1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55000000000000004">
      <c r="A134" s="4"/>
      <c r="B134" s="1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55000000000000004">
      <c r="A135" s="4"/>
      <c r="B135" s="1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55000000000000004">
      <c r="A136" s="4"/>
      <c r="B136" s="1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55000000000000004">
      <c r="A137" s="4"/>
      <c r="B137" s="1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55000000000000004">
      <c r="A138" s="4"/>
      <c r="B138" s="1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55000000000000004">
      <c r="A139" s="4"/>
      <c r="B139" s="1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55000000000000004">
      <c r="A140" s="4"/>
      <c r="B140" s="1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55000000000000004">
      <c r="A141" s="4"/>
      <c r="B141" s="1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55000000000000004">
      <c r="A142" s="4"/>
      <c r="B142" s="1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55000000000000004">
      <c r="A143" s="4"/>
      <c r="B143" s="1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55000000000000004">
      <c r="A144" s="4"/>
      <c r="B144" s="1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55000000000000004">
      <c r="A145" s="4"/>
      <c r="B145" s="1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55000000000000004">
      <c r="A146" s="4"/>
      <c r="B146" s="1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55000000000000004">
      <c r="A147" s="4"/>
      <c r="B147" s="1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55000000000000004">
      <c r="A148" s="4"/>
      <c r="B148" s="1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55000000000000004">
      <c r="A149" s="4"/>
      <c r="B149" s="1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55000000000000004">
      <c r="A150" s="4"/>
      <c r="B150" s="1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55000000000000004">
      <c r="A151" s="4"/>
      <c r="B151" s="1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55000000000000004">
      <c r="A152" s="4"/>
      <c r="B152" s="1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55000000000000004">
      <c r="A153" s="4"/>
      <c r="B153" s="1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55000000000000004">
      <c r="A154" s="4"/>
      <c r="B154" s="1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55000000000000004">
      <c r="A155" s="4"/>
      <c r="B155" s="1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55000000000000004">
      <c r="A156" s="4"/>
      <c r="B156" s="1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55000000000000004">
      <c r="A157" s="4"/>
      <c r="B157" s="1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55000000000000004">
      <c r="A158" s="4"/>
      <c r="B158" s="1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55000000000000004">
      <c r="A159" s="4"/>
      <c r="B159" s="1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55000000000000004">
      <c r="A160" s="4"/>
      <c r="B160" s="1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55000000000000004">
      <c r="A161" s="4"/>
      <c r="B161" s="1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55000000000000004">
      <c r="A162" s="4"/>
      <c r="B162" s="1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55000000000000004">
      <c r="A163" s="4"/>
      <c r="B163" s="1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55000000000000004">
      <c r="A164" s="4"/>
      <c r="B164" s="1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55000000000000004">
      <c r="A165" s="4"/>
      <c r="B165" s="1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55000000000000004">
      <c r="A166" s="4"/>
      <c r="B166" s="1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55000000000000004">
      <c r="A167" s="4"/>
      <c r="B167" s="1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55000000000000004">
      <c r="A168" s="4"/>
      <c r="B168" s="1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55000000000000004">
      <c r="A169" s="4"/>
      <c r="B169" s="1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55000000000000004">
      <c r="A170" s="4"/>
      <c r="B170" s="1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55000000000000004">
      <c r="A171" s="4"/>
      <c r="B171" s="1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55000000000000004">
      <c r="A172" s="4"/>
      <c r="B172" s="1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55000000000000004">
      <c r="A173" s="4"/>
      <c r="B173" s="1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55000000000000004">
      <c r="A174" s="4"/>
      <c r="B174" s="1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55000000000000004">
      <c r="A175" s="4"/>
      <c r="B175" s="1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55000000000000004">
      <c r="A176" s="4"/>
      <c r="B176" s="1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55000000000000004">
      <c r="A177" s="4"/>
      <c r="B177" s="1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55000000000000004">
      <c r="A178" s="4"/>
      <c r="B178" s="1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55000000000000004">
      <c r="A179" s="4"/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55000000000000004">
      <c r="A180" s="4"/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55000000000000004">
      <c r="A181" s="4"/>
      <c r="B181" s="1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55000000000000004">
      <c r="A182" s="4"/>
      <c r="B182" s="1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55000000000000004">
      <c r="A183" s="4"/>
      <c r="B183" s="1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55000000000000004">
      <c r="A184" s="4"/>
      <c r="B184" s="1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55000000000000004">
      <c r="A185" s="4"/>
      <c r="B185" s="1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55000000000000004">
      <c r="A186" s="4"/>
      <c r="B186" s="1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55000000000000004">
      <c r="A187" s="4"/>
      <c r="B187" s="1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55000000000000004">
      <c r="A188" s="4"/>
      <c r="B188" s="1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55000000000000004">
      <c r="A189" s="4"/>
      <c r="B189" s="1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55000000000000004">
      <c r="A190" s="4"/>
      <c r="B190" s="1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55000000000000004">
      <c r="A191" s="4"/>
      <c r="B191" s="1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55000000000000004">
      <c r="A192" s="4"/>
      <c r="B192" s="1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55000000000000004">
      <c r="A193" s="4"/>
      <c r="B193" s="1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55000000000000004">
      <c r="A194" s="4"/>
      <c r="B194" s="1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55000000000000004">
      <c r="A195" s="4"/>
      <c r="B195" s="1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55000000000000004">
      <c r="A196" s="4"/>
      <c r="B196" s="1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55000000000000004">
      <c r="A197" s="4"/>
      <c r="B197" s="1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55000000000000004">
      <c r="A198" s="4"/>
      <c r="B198" s="1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55000000000000004">
      <c r="A199" s="4"/>
      <c r="B199" s="1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55000000000000004">
      <c r="A200" s="4"/>
      <c r="B200" s="1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55000000000000004">
      <c r="A201" s="4"/>
      <c r="B201" s="1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55000000000000004">
      <c r="A202" s="4"/>
      <c r="B202" s="1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55000000000000004">
      <c r="A203" s="4"/>
      <c r="B203" s="1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55000000000000004">
      <c r="A204" s="4"/>
      <c r="B204" s="1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55000000000000004">
      <c r="A205" s="4"/>
      <c r="B205" s="1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55000000000000004">
      <c r="A206" s="4"/>
      <c r="B206" s="1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55000000000000004">
      <c r="A207" s="4"/>
      <c r="B207" s="1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55000000000000004">
      <c r="A208" s="4"/>
      <c r="B208" s="1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55000000000000004">
      <c r="A209" s="4"/>
      <c r="B209" s="1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55000000000000004">
      <c r="A210" s="4"/>
      <c r="B210" s="1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55000000000000004">
      <c r="A211" s="4"/>
      <c r="B211" s="1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55000000000000004">
      <c r="A212" s="4"/>
      <c r="B212" s="1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55000000000000004">
      <c r="A213" s="4"/>
      <c r="B213" s="1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55000000000000004">
      <c r="A214" s="4"/>
      <c r="B214" s="1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55000000000000004">
      <c r="A215" s="4"/>
      <c r="B215" s="1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55000000000000004">
      <c r="A216" s="4"/>
      <c r="B216" s="1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55000000000000004">
      <c r="A217" s="4"/>
      <c r="B217" s="1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55000000000000004">
      <c r="A218" s="4"/>
      <c r="B218" s="1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55000000000000004">
      <c r="A219" s="4"/>
      <c r="B219" s="1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55000000000000004">
      <c r="A220" s="4"/>
      <c r="B220" s="1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55000000000000004">
      <c r="A221" s="4"/>
      <c r="B221" s="1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55000000000000004">
      <c r="A222" s="4"/>
      <c r="B222" s="1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55000000000000004">
      <c r="A223" s="4"/>
      <c r="B223" s="1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55000000000000004">
      <c r="A224" s="4"/>
      <c r="B224" s="1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55000000000000004">
      <c r="A225" s="4"/>
      <c r="B225" s="1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55000000000000004">
      <c r="A226" s="4"/>
      <c r="B226" s="1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55000000000000004">
      <c r="A227" s="4"/>
      <c r="B227" s="1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55000000000000004">
      <c r="A228" s="4"/>
      <c r="B228" s="1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55000000000000004">
      <c r="A229" s="4"/>
      <c r="B229" s="1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55000000000000004">
      <c r="A230" s="4"/>
      <c r="B230" s="1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55000000000000004">
      <c r="A231" s="4"/>
      <c r="B231" s="1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55000000000000004">
      <c r="A232" s="4"/>
      <c r="B232" s="1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55000000000000004">
      <c r="A233" s="4"/>
      <c r="B233" s="1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55000000000000004">
      <c r="A234" s="4"/>
      <c r="B234" s="1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55000000000000004">
      <c r="A235" s="4"/>
      <c r="B235" s="1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55000000000000004">
      <c r="A236" s="4"/>
      <c r="B236" s="1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55000000000000004">
      <c r="A237" s="4"/>
      <c r="B237" s="1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55000000000000004">
      <c r="A238" s="4"/>
      <c r="B238" s="1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55000000000000004">
      <c r="A239" s="4"/>
      <c r="B239" s="1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55000000000000004">
      <c r="A240" s="4"/>
      <c r="B240" s="1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55000000000000004">
      <c r="A241" s="4"/>
      <c r="B241" s="1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55000000000000004">
      <c r="A242" s="4"/>
      <c r="B242" s="1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55000000000000004">
      <c r="A243" s="4"/>
      <c r="B243" s="1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55000000000000004">
      <c r="A244" s="4"/>
      <c r="B244" s="1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55000000000000004">
      <c r="A245" s="4"/>
      <c r="B245" s="1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55000000000000004">
      <c r="A246" s="4"/>
      <c r="B246" s="1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55000000000000004">
      <c r="A247" s="4"/>
      <c r="B247" s="1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55000000000000004">
      <c r="A248" s="4"/>
      <c r="B248" s="1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55000000000000004">
      <c r="A249" s="4"/>
      <c r="B249" s="1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55000000000000004">
      <c r="A250" s="4"/>
      <c r="B250" s="1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55000000000000004">
      <c r="A251" s="4"/>
      <c r="B251" s="1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55000000000000004">
      <c r="A252" s="4"/>
      <c r="B252" s="1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55000000000000004">
      <c r="A253" s="4"/>
      <c r="B253" s="1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55000000000000004">
      <c r="A254" s="4"/>
      <c r="B254" s="1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55000000000000004">
      <c r="A255" s="4"/>
      <c r="B255" s="1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55000000000000004">
      <c r="A256" s="4"/>
      <c r="B256" s="1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55000000000000004">
      <c r="A257" s="4"/>
      <c r="B257" s="1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55000000000000004">
      <c r="A258" s="4"/>
      <c r="B258" s="1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55000000000000004">
      <c r="A259" s="4"/>
      <c r="B259" s="1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55000000000000004">
      <c r="A260" s="4"/>
      <c r="B260" s="1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55000000000000004">
      <c r="A261" s="4"/>
      <c r="B261" s="1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55000000000000004">
      <c r="A262" s="4"/>
      <c r="B262" s="1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55000000000000004">
      <c r="A263" s="4"/>
      <c r="B263" s="1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55000000000000004">
      <c r="A264" s="4"/>
      <c r="B264" s="1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55000000000000004">
      <c r="A265" s="4"/>
      <c r="B265" s="1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55000000000000004">
      <c r="A266" s="4"/>
      <c r="B266" s="1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55000000000000004">
      <c r="A267" s="4"/>
      <c r="B267" s="1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55000000000000004">
      <c r="A268" s="4"/>
      <c r="B268" s="1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55000000000000004">
      <c r="A269" s="4"/>
      <c r="B269" s="1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55000000000000004">
      <c r="A270" s="4"/>
      <c r="B270" s="1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55000000000000004">
      <c r="A271" s="4"/>
      <c r="B271" s="1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55000000000000004">
      <c r="A272" s="4"/>
      <c r="B272" s="1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</sheetData>
  <mergeCells count="10">
    <mergeCell ref="O2:P2"/>
    <mergeCell ref="Q2:R2"/>
    <mergeCell ref="S2:T2"/>
    <mergeCell ref="U2:V2"/>
    <mergeCell ref="W2:X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5D68-DC06-45E8-BBE0-B7F81D194F5D}">
  <dimension ref="A1:AH38"/>
  <sheetViews>
    <sheetView topLeftCell="A2" workbookViewId="0">
      <selection activeCell="B1" sqref="B1"/>
    </sheetView>
  </sheetViews>
  <sheetFormatPr defaultRowHeight="14.4" x14ac:dyDescent="0.55000000000000004"/>
  <cols>
    <col min="2" max="2" width="14.05078125" style="1" customWidth="1"/>
    <col min="3" max="3" width="13" customWidth="1"/>
  </cols>
  <sheetData>
    <row r="1" spans="1:34" x14ac:dyDescent="0.55000000000000004">
      <c r="A1" s="4"/>
      <c r="B1" s="26" t="s">
        <v>128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2" customFormat="1" ht="45" customHeight="1" x14ac:dyDescent="0.55000000000000004">
      <c r="A2" s="16"/>
      <c r="B2" s="18"/>
      <c r="C2" s="18"/>
      <c r="D2" s="47" t="s">
        <v>25</v>
      </c>
      <c r="E2" s="47"/>
      <c r="F2" s="47" t="s">
        <v>27</v>
      </c>
      <c r="G2" s="47"/>
      <c r="H2" s="47" t="s">
        <v>28</v>
      </c>
      <c r="I2" s="47"/>
      <c r="J2" s="47" t="s">
        <v>29</v>
      </c>
      <c r="K2" s="47"/>
      <c r="L2" s="47" t="s">
        <v>30</v>
      </c>
      <c r="M2" s="47"/>
      <c r="N2" s="47" t="s">
        <v>31</v>
      </c>
      <c r="O2" s="47"/>
      <c r="P2" s="47" t="s">
        <v>32</v>
      </c>
      <c r="Q2" s="47"/>
      <c r="R2" s="47" t="s">
        <v>33</v>
      </c>
      <c r="S2" s="47"/>
      <c r="T2" s="47" t="s">
        <v>34</v>
      </c>
      <c r="U2" s="47"/>
      <c r="V2" s="47" t="s">
        <v>35</v>
      </c>
      <c r="W2" s="47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ht="43.2" x14ac:dyDescent="0.55000000000000004">
      <c r="A3" s="4"/>
      <c r="B3" s="7" t="s">
        <v>1</v>
      </c>
      <c r="C3" s="7" t="s">
        <v>43</v>
      </c>
      <c r="D3" s="7" t="s">
        <v>44</v>
      </c>
      <c r="E3" s="7" t="s">
        <v>45</v>
      </c>
      <c r="F3" s="7" t="s">
        <v>44</v>
      </c>
      <c r="G3" s="7" t="s">
        <v>45</v>
      </c>
      <c r="H3" s="7" t="s">
        <v>44</v>
      </c>
      <c r="I3" s="7" t="s">
        <v>45</v>
      </c>
      <c r="J3" s="7" t="s">
        <v>44</v>
      </c>
      <c r="K3" s="7" t="s">
        <v>45</v>
      </c>
      <c r="L3" s="7" t="s">
        <v>44</v>
      </c>
      <c r="M3" s="7" t="s">
        <v>45</v>
      </c>
      <c r="N3" s="7" t="s">
        <v>44</v>
      </c>
      <c r="O3" s="7" t="s">
        <v>45</v>
      </c>
      <c r="P3" s="7" t="s">
        <v>44</v>
      </c>
      <c r="Q3" s="7" t="s">
        <v>45</v>
      </c>
      <c r="R3" s="7" t="s">
        <v>44</v>
      </c>
      <c r="S3" s="7" t="s">
        <v>45</v>
      </c>
      <c r="T3" s="7" t="s">
        <v>44</v>
      </c>
      <c r="U3" s="7" t="s">
        <v>45</v>
      </c>
      <c r="V3" s="7" t="s">
        <v>44</v>
      </c>
      <c r="W3" s="7" t="s">
        <v>45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55000000000000004">
      <c r="A4" s="4"/>
      <c r="B4" s="11" t="str">
        <f>'[3]comobidities of ppl with COVID'!$A8</f>
        <v>20APR2020</v>
      </c>
      <c r="C4" s="4">
        <f>'[3]comobidities of ppl with COVID'!$D8</f>
        <v>1</v>
      </c>
      <c r="D4" s="4">
        <f>'[3]comobidities of ppl with COVID'!$C8</f>
        <v>0</v>
      </c>
      <c r="E4" s="10">
        <f>D4/C4</f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f>'[3]comobidities of ppl with COVI 9'!$C8</f>
        <v>0</v>
      </c>
      <c r="U4" s="10">
        <f>T4/C4</f>
        <v>0</v>
      </c>
      <c r="V4" s="4">
        <f>'[3]comobidities of ppl with COV 10'!$C8</f>
        <v>1</v>
      </c>
      <c r="W4" s="10">
        <f>V4/C4</f>
        <v>1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55000000000000004">
      <c r="A5" s="4"/>
      <c r="B5" s="11" t="str">
        <f>'[3]comobidities of ppl with COVID'!$A9</f>
        <v>27APR2020</v>
      </c>
      <c r="C5" s="4">
        <f>'[3]comobidities of ppl with COVID'!$D9</f>
        <v>4</v>
      </c>
      <c r="D5" s="4">
        <f>'[3]comobidities of ppl with COVID'!$C9</f>
        <v>1</v>
      </c>
      <c r="E5" s="10">
        <f t="shared" ref="E5:E8" si="0">D5/C5</f>
        <v>0.25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f>'[3]comobidities of ppl with COVI 9'!$C9</f>
        <v>1</v>
      </c>
      <c r="U5" s="10">
        <f t="shared" ref="U5:U8" si="1">T5/C5</f>
        <v>0.25</v>
      </c>
      <c r="V5" s="4">
        <f>'[3]comobidities of ppl with COV 10'!$C9</f>
        <v>2</v>
      </c>
      <c r="W5" s="10">
        <f t="shared" ref="W5:W8" si="2">V5/C5</f>
        <v>0.5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55000000000000004">
      <c r="A6" s="4"/>
      <c r="B6" s="11" t="str">
        <f>'[3]comobidities of ppl with COVID'!$A10</f>
        <v>04MAY2020</v>
      </c>
      <c r="C6" s="4">
        <f>'[3]comobidities of ppl with COVID'!$D10</f>
        <v>3</v>
      </c>
      <c r="D6" s="4">
        <f>'[3]comobidities of ppl with COVID'!$C10</f>
        <v>0</v>
      </c>
      <c r="E6" s="10">
        <f t="shared" si="0"/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f>'[3]comobidities of ppl with COVI 9'!$C10</f>
        <v>1</v>
      </c>
      <c r="U6" s="10">
        <f t="shared" si="1"/>
        <v>0.33333333333333331</v>
      </c>
      <c r="V6" s="4">
        <f>'[3]comobidities of ppl with COV 10'!$C10</f>
        <v>2</v>
      </c>
      <c r="W6" s="10">
        <f t="shared" si="2"/>
        <v>0.66666666666666663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55000000000000004">
      <c r="A7" s="4"/>
      <c r="B7" s="11" t="str">
        <f>'[3]comobidities of ppl with COVID'!$A11</f>
        <v>15JUN2020</v>
      </c>
      <c r="C7" s="4">
        <f>'[3]comobidities of ppl with COVID'!$D11</f>
        <v>1</v>
      </c>
      <c r="D7" s="4">
        <f>'[3]comobidities of ppl with COVID'!$C11</f>
        <v>0</v>
      </c>
      <c r="E7" s="10">
        <f t="shared" si="0"/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f>'[3]comobidities of ppl with COVI 9'!$C11</f>
        <v>0</v>
      </c>
      <c r="U7" s="10">
        <f t="shared" si="1"/>
        <v>0</v>
      </c>
      <c r="V7" s="4">
        <f>'[3]comobidities of ppl with COV 10'!$C11</f>
        <v>1</v>
      </c>
      <c r="W7" s="10">
        <f t="shared" si="2"/>
        <v>1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55000000000000004">
      <c r="A8" s="4"/>
      <c r="B8" s="11" t="str">
        <f>'[3]comobidities of ppl with COVID'!$A12</f>
        <v>22JUN2020</v>
      </c>
      <c r="C8" s="4">
        <f>'[3]comobidities of ppl with COVID'!$D12</f>
        <v>1</v>
      </c>
      <c r="D8" s="4">
        <f>'[3]comobidities of ppl with COVID'!$C12</f>
        <v>0</v>
      </c>
      <c r="E8" s="10">
        <f t="shared" si="0"/>
        <v>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f>'[3]comobidities of ppl with COVI 9'!$C12</f>
        <v>0</v>
      </c>
      <c r="U8" s="10">
        <f t="shared" si="1"/>
        <v>0</v>
      </c>
      <c r="V8" s="4">
        <f>'[3]comobidities of ppl with COV 10'!$C12</f>
        <v>0</v>
      </c>
      <c r="W8" s="10">
        <f t="shared" si="2"/>
        <v>0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55000000000000004">
      <c r="A9" s="4"/>
      <c r="B9" s="11" t="str">
        <f>'[3]comobidities of ppl with COVID'!$A13</f>
        <v>Total</v>
      </c>
      <c r="C9" s="4">
        <f>'[3]comobidities of ppl with COVID'!$D13</f>
        <v>10</v>
      </c>
      <c r="D9" s="4">
        <f>'[3]comobidities of ppl with COVID'!$C13</f>
        <v>1</v>
      </c>
      <c r="E9" s="10">
        <f t="shared" ref="E9" si="3">D9/C9</f>
        <v>0.1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f>'[3]comobidities of ppl with COVI 9'!$C13</f>
        <v>2</v>
      </c>
      <c r="U9" s="10">
        <f t="shared" ref="U9" si="4">T9/C9</f>
        <v>0.2</v>
      </c>
      <c r="V9" s="4">
        <f>'[3]comobidities of ppl with COV 10'!$C13</f>
        <v>6</v>
      </c>
      <c r="W9" s="10">
        <f t="shared" ref="W9" si="5">V9/C9</f>
        <v>0.6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55000000000000004">
      <c r="A10" s="4"/>
      <c r="B10" s="11"/>
      <c r="C10" s="4"/>
      <c r="D10" s="4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55000000000000004">
      <c r="A11" s="4"/>
      <c r="B11" s="1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55000000000000004">
      <c r="A12" s="4"/>
      <c r="B12" s="1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55000000000000004">
      <c r="A13" s="4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55000000000000004">
      <c r="A14" s="4"/>
      <c r="B14" s="1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55000000000000004">
      <c r="A15" s="4"/>
      <c r="B15" s="11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55000000000000004">
      <c r="A16" s="4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55000000000000004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55000000000000004">
      <c r="A18" s="4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55000000000000004">
      <c r="A19" s="4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55000000000000004">
      <c r="A20" s="4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55000000000000004">
      <c r="A21" s="4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55000000000000004">
      <c r="A22" s="4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55000000000000004">
      <c r="A23" s="4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55000000000000004">
      <c r="A24" s="4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55000000000000004">
      <c r="A25" s="4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55000000000000004">
      <c r="A26" s="4"/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55000000000000004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55000000000000004">
      <c r="A28" s="4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55000000000000004">
      <c r="A29" s="4"/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55000000000000004">
      <c r="A30" s="4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55000000000000004">
      <c r="A31" s="4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55000000000000004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x14ac:dyDescent="0.55000000000000004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55000000000000004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55000000000000004">
      <c r="A35" s="4"/>
      <c r="B35" s="1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55000000000000004">
      <c r="A36" s="4"/>
      <c r="B36" s="1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55000000000000004">
      <c r="A37" s="4"/>
      <c r="B37" s="1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55000000000000004">
      <c r="A38" s="4"/>
      <c r="B38" s="1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</sheetData>
  <mergeCells count="10">
    <mergeCell ref="P2:Q2"/>
    <mergeCell ref="R2:S2"/>
    <mergeCell ref="T2:U2"/>
    <mergeCell ref="V2:W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730-4FD5-4A58-A8E6-9602CA9C9C4E}">
  <dimension ref="A1:Z139"/>
  <sheetViews>
    <sheetView workbookViewId="0">
      <selection activeCell="G17" sqref="G17"/>
    </sheetView>
  </sheetViews>
  <sheetFormatPr defaultRowHeight="14.4" x14ac:dyDescent="0.55000000000000004"/>
  <cols>
    <col min="1" max="1" width="3.1015625" customWidth="1"/>
    <col min="2" max="2" width="14.05078125" style="1" customWidth="1"/>
    <col min="3" max="4" width="13" customWidth="1"/>
    <col min="5" max="11" width="11.9453125" customWidth="1"/>
  </cols>
  <sheetData>
    <row r="1" spans="1:26" x14ac:dyDescent="0.55000000000000004">
      <c r="A1" s="4"/>
      <c r="B1" s="1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55000000000000004">
      <c r="A2" s="4"/>
      <c r="B2" s="14"/>
      <c r="C2" s="14"/>
      <c r="D2" s="14"/>
      <c r="E2" s="49" t="s">
        <v>36</v>
      </c>
      <c r="F2" s="49"/>
      <c r="G2" s="49"/>
      <c r="H2" s="49"/>
      <c r="I2" s="49"/>
      <c r="J2" s="49"/>
      <c r="K2" s="4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3" customFormat="1" ht="85.5" customHeight="1" x14ac:dyDescent="0.55000000000000004">
      <c r="A3" s="6"/>
      <c r="B3" s="7" t="s">
        <v>1</v>
      </c>
      <c r="C3" s="7" t="s">
        <v>3</v>
      </c>
      <c r="D3" s="7" t="s">
        <v>12</v>
      </c>
      <c r="E3" s="7" t="s">
        <v>111</v>
      </c>
      <c r="F3" s="8" t="s">
        <v>112</v>
      </c>
      <c r="G3" s="7" t="str">
        <f>'[1]sought medical care'!$B$7</f>
        <v>Yes, at a hospital/emergency room</v>
      </c>
      <c r="H3" s="7" t="str">
        <f>'[1]sought medical care'!$C$7</f>
        <v>Yes, at a clinic/urgent care/doctor's office</v>
      </c>
      <c r="I3" s="7" t="str">
        <f>'[1]sought medical care'!$D$7</f>
        <v>Yes, virtually via phone call/internet</v>
      </c>
      <c r="J3" s="7" t="str">
        <f>'[1]sought medical care'!$E$7</f>
        <v>No</v>
      </c>
      <c r="K3" s="7" t="s">
        <v>37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55000000000000004">
      <c r="A4" s="4"/>
      <c r="B4" s="11" t="str">
        <f>'[4]tested for COVID'!$A8</f>
        <v>20APR2020</v>
      </c>
      <c r="C4" s="4">
        <f>'[4]tested for COVID'!$D8</f>
        <v>3898</v>
      </c>
      <c r="D4" s="4">
        <f>[4]unwell!$C8</f>
        <v>71</v>
      </c>
      <c r="E4" s="4">
        <f>'[1]sought medical care'!$B8+'[1]sought medical care'!$C8+'[1]sought medical care'!$D8</f>
        <v>22</v>
      </c>
      <c r="F4" s="10">
        <f>E4/D4</f>
        <v>0.30985915492957744</v>
      </c>
      <c r="G4" s="4">
        <f>'[1]sought medical care'!$B8</f>
        <v>1</v>
      </c>
      <c r="H4" s="4">
        <f>'[1]sought medical care'!$C8</f>
        <v>12</v>
      </c>
      <c r="I4" s="4">
        <f>'[1]sought medical care'!$D8</f>
        <v>9</v>
      </c>
      <c r="J4" s="4">
        <f>'[1]sought medical care'!$E8</f>
        <v>21</v>
      </c>
      <c r="K4" s="4">
        <f>'[1]sought medical care'!$F8</f>
        <v>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55000000000000004">
      <c r="A5" s="4"/>
      <c r="B5" s="11" t="str">
        <f>'[4]tested for COVID'!$A9</f>
        <v>27APR2020</v>
      </c>
      <c r="C5" s="4">
        <f>'[4]tested for COVID'!$D9</f>
        <v>4709</v>
      </c>
      <c r="D5" s="4">
        <f>[4]unwell!$C9</f>
        <v>86</v>
      </c>
      <c r="E5" s="4">
        <f>'[1]sought medical care'!$B9+'[1]sought medical care'!$C9+'[1]sought medical care'!$D9</f>
        <v>24</v>
      </c>
      <c r="F5" s="10">
        <f t="shared" ref="F5:F15" si="0">E5/D5</f>
        <v>0.27906976744186046</v>
      </c>
      <c r="G5" s="4">
        <f>'[1]sought medical care'!$B9</f>
        <v>4</v>
      </c>
      <c r="H5" s="4">
        <f>'[1]sought medical care'!$C9</f>
        <v>13</v>
      </c>
      <c r="I5" s="4">
        <f>'[1]sought medical care'!$D9</f>
        <v>7</v>
      </c>
      <c r="J5" s="4">
        <f>'[1]sought medical care'!$E9</f>
        <v>37</v>
      </c>
      <c r="K5" s="4">
        <f>'[1]sought medical care'!$F9</f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55000000000000004">
      <c r="A6" s="4"/>
      <c r="B6" s="11" t="str">
        <f>'[4]tested for COVID'!$A10</f>
        <v>04MAY2020</v>
      </c>
      <c r="C6" s="4">
        <f>'[4]tested for COVID'!$D10</f>
        <v>4089</v>
      </c>
      <c r="D6" s="4">
        <f>[4]unwell!$C10</f>
        <v>57</v>
      </c>
      <c r="E6" s="4">
        <f>'[1]sought medical care'!$B10+'[1]sought medical care'!$C10+'[1]sought medical care'!$D10</f>
        <v>13</v>
      </c>
      <c r="F6" s="10">
        <f t="shared" si="0"/>
        <v>0.22807017543859648</v>
      </c>
      <c r="G6" s="4">
        <f>'[1]sought medical care'!$B10</f>
        <v>3</v>
      </c>
      <c r="H6" s="4">
        <f>'[1]sought medical care'!$C10</f>
        <v>3</v>
      </c>
      <c r="I6" s="4">
        <f>'[1]sought medical care'!$D10</f>
        <v>7</v>
      </c>
      <c r="J6" s="4">
        <f>'[1]sought medical care'!$E10</f>
        <v>12</v>
      </c>
      <c r="K6" s="4">
        <f>'[1]sought medical care'!$F10</f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55000000000000004">
      <c r="A7" s="4"/>
      <c r="B7" s="11" t="str">
        <f>'[4]tested for COVID'!$A11</f>
        <v>11MAY2020</v>
      </c>
      <c r="C7" s="4">
        <f>'[4]tested for COVID'!$D11</f>
        <v>3352</v>
      </c>
      <c r="D7" s="4">
        <f>[4]unwell!$C11</f>
        <v>40</v>
      </c>
      <c r="E7" s="4">
        <f>'[1]sought medical care'!$B11+'[1]sought medical care'!$C11+'[1]sought medical care'!$D11</f>
        <v>13</v>
      </c>
      <c r="F7" s="10">
        <f t="shared" si="0"/>
        <v>0.32500000000000001</v>
      </c>
      <c r="G7" s="4">
        <f>'[1]sought medical care'!$B11</f>
        <v>2</v>
      </c>
      <c r="H7" s="4">
        <f>'[1]sought medical care'!$C11</f>
        <v>5</v>
      </c>
      <c r="I7" s="4">
        <f>'[1]sought medical care'!$D11</f>
        <v>6</v>
      </c>
      <c r="J7" s="4">
        <f>'[1]sought medical care'!$E11</f>
        <v>16</v>
      </c>
      <c r="K7" s="4">
        <f>'[1]sought medical care'!$F11</f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55000000000000004">
      <c r="A8" s="4"/>
      <c r="B8" s="11" t="str">
        <f>'[4]tested for COVID'!$A12</f>
        <v>18MAY2020</v>
      </c>
      <c r="C8" s="4">
        <f>'[4]tested for COVID'!$D12</f>
        <v>2951</v>
      </c>
      <c r="D8" s="4">
        <f>[4]unwell!$C12</f>
        <v>30</v>
      </c>
      <c r="E8" s="4">
        <f>'[1]sought medical care'!$B12+'[1]sought medical care'!$C12+'[1]sought medical care'!$D12</f>
        <v>4</v>
      </c>
      <c r="F8" s="10">
        <f t="shared" si="0"/>
        <v>0.13333333333333333</v>
      </c>
      <c r="G8" s="4">
        <f>'[1]sought medical care'!$B12</f>
        <v>1</v>
      </c>
      <c r="H8" s="4">
        <f>'[1]sought medical care'!$C12</f>
        <v>1</v>
      </c>
      <c r="I8" s="4">
        <f>'[1]sought medical care'!$D12</f>
        <v>2</v>
      </c>
      <c r="J8" s="4">
        <f>'[1]sought medical care'!$E12</f>
        <v>14</v>
      </c>
      <c r="K8" s="4">
        <f>'[1]sought medical care'!$F12</f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55000000000000004">
      <c r="A9" s="4"/>
      <c r="B9" s="11" t="str">
        <f>'[4]tested for COVID'!$A13</f>
        <v>25MAY2020</v>
      </c>
      <c r="C9" s="4">
        <f>'[4]tested for COVID'!$D13</f>
        <v>2687</v>
      </c>
      <c r="D9" s="4">
        <f>[4]unwell!$C13</f>
        <v>22</v>
      </c>
      <c r="E9" s="4">
        <f>'[1]sought medical care'!$B13+'[1]sought medical care'!$C13+'[1]sought medical care'!$D13</f>
        <v>4</v>
      </c>
      <c r="F9" s="10">
        <f t="shared" si="0"/>
        <v>0.18181818181818182</v>
      </c>
      <c r="G9" s="4">
        <f>'[1]sought medical care'!$B13</f>
        <v>0</v>
      </c>
      <c r="H9" s="4">
        <f>'[1]sought medical care'!$C13</f>
        <v>2</v>
      </c>
      <c r="I9" s="4">
        <f>'[1]sought medical care'!$D13</f>
        <v>2</v>
      </c>
      <c r="J9" s="4">
        <f>'[1]sought medical care'!$E13</f>
        <v>11</v>
      </c>
      <c r="K9" s="4">
        <f>'[1]sought medical care'!$F13</f>
        <v>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55000000000000004">
      <c r="A10" s="4"/>
      <c r="B10" s="11" t="str">
        <f>'[4]tested for COVID'!$A14</f>
        <v>01JUN2020</v>
      </c>
      <c r="C10" s="4">
        <f>'[4]tested for COVID'!$D14</f>
        <v>2378</v>
      </c>
      <c r="D10" s="4">
        <f>[4]unwell!$C14</f>
        <v>20</v>
      </c>
      <c r="E10" s="4">
        <f>'[1]sought medical care'!$B14+'[1]sought medical care'!$C14+'[1]sought medical care'!$D14</f>
        <v>3</v>
      </c>
      <c r="F10" s="10">
        <f t="shared" si="0"/>
        <v>0.15</v>
      </c>
      <c r="G10" s="4">
        <f>'[1]sought medical care'!$B14</f>
        <v>0</v>
      </c>
      <c r="H10" s="4">
        <f>'[1]sought medical care'!$C14</f>
        <v>1</v>
      </c>
      <c r="I10" s="4">
        <f>'[1]sought medical care'!$D14</f>
        <v>2</v>
      </c>
      <c r="J10" s="4">
        <f>'[1]sought medical care'!$E14</f>
        <v>12</v>
      </c>
      <c r="K10" s="4">
        <f>'[1]sought medical care'!$F14</f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55000000000000004">
      <c r="A11" s="4"/>
      <c r="B11" s="11" t="str">
        <f>'[4]tested for COVID'!$A15</f>
        <v>08JUN2020</v>
      </c>
      <c r="C11" s="4">
        <f>'[4]tested for COVID'!$D15</f>
        <v>2322</v>
      </c>
      <c r="D11" s="4">
        <f>[4]unwell!$C15</f>
        <v>31</v>
      </c>
      <c r="E11" s="4">
        <f>'[1]sought medical care'!$B15+'[1]sought medical care'!$C15+'[1]sought medical care'!$D15</f>
        <v>9</v>
      </c>
      <c r="F11" s="10">
        <f t="shared" si="0"/>
        <v>0.29032258064516131</v>
      </c>
      <c r="G11" s="4">
        <f>'[1]sought medical care'!$B15</f>
        <v>1</v>
      </c>
      <c r="H11" s="4">
        <f>'[1]sought medical care'!$C15</f>
        <v>2</v>
      </c>
      <c r="I11" s="4">
        <f>'[1]sought medical care'!$D15</f>
        <v>6</v>
      </c>
      <c r="J11" s="4">
        <f>'[1]sought medical care'!$E15</f>
        <v>11</v>
      </c>
      <c r="K11" s="4">
        <f>'[1]sought medical care'!$F15</f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55000000000000004">
      <c r="A12" s="4"/>
      <c r="B12" s="11" t="str">
        <f>'[4]tested for COVID'!$A16</f>
        <v>15JUN2020</v>
      </c>
      <c r="C12" s="4">
        <f>'[4]tested for COVID'!$D16</f>
        <v>2171</v>
      </c>
      <c r="D12" s="4">
        <f>[4]unwell!$C16</f>
        <v>32</v>
      </c>
      <c r="E12" s="4">
        <f>'[1]sought medical care'!$B16+'[1]sought medical care'!$C16+'[1]sought medical care'!$D16</f>
        <v>5</v>
      </c>
      <c r="F12" s="10">
        <f t="shared" si="0"/>
        <v>0.15625</v>
      </c>
      <c r="G12" s="4">
        <f>'[1]sought medical care'!$B16</f>
        <v>0</v>
      </c>
      <c r="H12" s="4">
        <f>'[1]sought medical care'!$C16</f>
        <v>3</v>
      </c>
      <c r="I12" s="4">
        <f>'[1]sought medical care'!$D16</f>
        <v>2</v>
      </c>
      <c r="J12" s="4">
        <f>'[1]sought medical care'!$E16</f>
        <v>10</v>
      </c>
      <c r="K12" s="4">
        <f>'[1]sought medical care'!$F16</f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55000000000000004">
      <c r="A13" s="4"/>
      <c r="B13" s="11" t="str">
        <f>'[4]tested for COVID'!$A17</f>
        <v>22JUN2020</v>
      </c>
      <c r="C13" s="4">
        <f>'[4]tested for COVID'!$D17</f>
        <v>2139</v>
      </c>
      <c r="D13" s="4">
        <f>[4]unwell!$C17</f>
        <v>37</v>
      </c>
      <c r="E13" s="4">
        <f>'[1]sought medical care'!$B17+'[1]sought medical care'!$C17+'[1]sought medical care'!$D17</f>
        <v>11</v>
      </c>
      <c r="F13" s="10">
        <f t="shared" si="0"/>
        <v>0.29729729729729731</v>
      </c>
      <c r="G13" s="4">
        <f>'[1]sought medical care'!$B17</f>
        <v>2</v>
      </c>
      <c r="H13" s="4">
        <f>'[1]sought medical care'!$C17</f>
        <v>4</v>
      </c>
      <c r="I13" s="4">
        <f>'[1]sought medical care'!$D17</f>
        <v>5</v>
      </c>
      <c r="J13" s="4">
        <f>'[1]sought medical care'!$E17</f>
        <v>14</v>
      </c>
      <c r="K13" s="4">
        <f>'[1]sought medical care'!$F17</f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55000000000000004">
      <c r="A14" s="4"/>
      <c r="B14" s="11" t="str">
        <f>'[4]tested for COVID'!$A18</f>
        <v>29JUN2020</v>
      </c>
      <c r="C14" s="4">
        <f>'[4]tested for COVID'!$D18</f>
        <v>727</v>
      </c>
      <c r="D14" s="4">
        <f>[4]unwell!$C18</f>
        <v>9</v>
      </c>
      <c r="E14" s="4">
        <f>'[1]sought medical care'!$B18+'[1]sought medical care'!$C18+'[1]sought medical care'!$D18</f>
        <v>2</v>
      </c>
      <c r="F14" s="10">
        <f t="shared" si="0"/>
        <v>0.22222222222222221</v>
      </c>
      <c r="G14" s="4">
        <f>'[1]sought medical care'!$B18</f>
        <v>0</v>
      </c>
      <c r="H14" s="4">
        <f>'[1]sought medical care'!$C18</f>
        <v>2</v>
      </c>
      <c r="I14" s="4">
        <f>'[1]sought medical care'!$D18</f>
        <v>0</v>
      </c>
      <c r="J14" s="4">
        <f>'[1]sought medical care'!$E18</f>
        <v>3</v>
      </c>
      <c r="K14" s="4">
        <f>'[1]sought medical care'!$F18</f>
        <v>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55000000000000004">
      <c r="A15" s="4"/>
      <c r="B15" s="11" t="str">
        <f>'[4]tested for COVID'!$A19</f>
        <v>Total</v>
      </c>
      <c r="C15" s="4">
        <f>'[4]tested for COVID'!$D19</f>
        <v>31423</v>
      </c>
      <c r="D15" s="4">
        <f>[4]unwell!$C19</f>
        <v>435</v>
      </c>
      <c r="E15" s="4">
        <f>'[1]sought medical care'!$B19+'[1]sought medical care'!$C19+'[1]sought medical care'!$D19</f>
        <v>110</v>
      </c>
      <c r="F15" s="10">
        <f t="shared" si="0"/>
        <v>0.25287356321839083</v>
      </c>
      <c r="G15" s="4">
        <f>'[1]sought medical care'!$B19</f>
        <v>14</v>
      </c>
      <c r="H15" s="4">
        <f>'[1]sought medical care'!$C19</f>
        <v>48</v>
      </c>
      <c r="I15" s="4">
        <f>'[1]sought medical care'!$D19</f>
        <v>48</v>
      </c>
      <c r="J15" s="4">
        <f>'[1]sought medical care'!$E19</f>
        <v>161</v>
      </c>
      <c r="K15" s="4">
        <f>'[1]sought medical care'!$F19</f>
        <v>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55000000000000004">
      <c r="A16" s="4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55000000000000004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55000000000000004">
      <c r="A18" s="4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55000000000000004">
      <c r="A19" s="4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55000000000000004">
      <c r="A20" s="4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55000000000000004">
      <c r="A21" s="4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55000000000000004">
      <c r="A22" s="4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55000000000000004">
      <c r="A23" s="4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55000000000000004">
      <c r="A24" s="4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55000000000000004">
      <c r="A25" s="4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55000000000000004">
      <c r="A26" s="4"/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55000000000000004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55000000000000004">
      <c r="A28" s="4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55000000000000004">
      <c r="A29" s="4"/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55000000000000004">
      <c r="A30" s="4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55000000000000004">
      <c r="A31" s="4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55000000000000004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55000000000000004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55000000000000004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55000000000000004">
      <c r="A35" s="4"/>
      <c r="B35" s="1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55000000000000004">
      <c r="A36" s="4"/>
      <c r="B36" s="1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55000000000000004">
      <c r="A37" s="4"/>
      <c r="B37" s="1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55000000000000004">
      <c r="A38" s="4"/>
      <c r="B38" s="1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55000000000000004">
      <c r="A39" s="4"/>
      <c r="B39" s="1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55000000000000004">
      <c r="A40" s="4"/>
      <c r="B40" s="1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55000000000000004">
      <c r="A41" s="4"/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55000000000000004">
      <c r="A42" s="4"/>
      <c r="B42" s="1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55000000000000004">
      <c r="A43" s="4"/>
      <c r="B43" s="1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55000000000000004">
      <c r="A44" s="4"/>
      <c r="B44" s="1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55000000000000004">
      <c r="A45" s="4"/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55000000000000004">
      <c r="A46" s="4"/>
      <c r="B46" s="1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55000000000000004">
      <c r="A47" s="4"/>
      <c r="B47" s="1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55000000000000004">
      <c r="A48" s="4"/>
      <c r="B48" s="1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55000000000000004">
      <c r="A49" s="4"/>
      <c r="B49" s="1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55000000000000004">
      <c r="A50" s="4"/>
      <c r="B50" s="1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55000000000000004">
      <c r="A51" s="4"/>
      <c r="B51" s="1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55000000000000004">
      <c r="A52" s="4"/>
      <c r="B52" s="1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55000000000000004">
      <c r="A53" s="4"/>
      <c r="B53" s="1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55000000000000004">
      <c r="A54" s="4"/>
      <c r="B54" s="1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55000000000000004">
      <c r="A55" s="4"/>
      <c r="B55" s="1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55000000000000004">
      <c r="A56" s="4"/>
      <c r="B56" s="1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55000000000000004">
      <c r="A57" s="4"/>
      <c r="B57" s="1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55000000000000004">
      <c r="A58" s="4"/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55000000000000004">
      <c r="A59" s="4"/>
      <c r="B59" s="1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55000000000000004">
      <c r="A60" s="4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55000000000000004">
      <c r="A61" s="4"/>
      <c r="B61" s="1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55000000000000004">
      <c r="A62" s="4"/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55000000000000004">
      <c r="A63" s="4"/>
      <c r="B63" s="1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55000000000000004">
      <c r="A64" s="4"/>
      <c r="B64" s="1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55000000000000004">
      <c r="A65" s="4"/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55000000000000004">
      <c r="A66" s="4"/>
      <c r="B66" s="1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55000000000000004">
      <c r="A67" s="4"/>
      <c r="B67" s="1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55000000000000004">
      <c r="A68" s="4"/>
      <c r="B68" s="1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55000000000000004">
      <c r="A69" s="4"/>
      <c r="B69" s="1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55000000000000004">
      <c r="A70" s="4"/>
      <c r="B70" s="1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55000000000000004">
      <c r="A71" s="4"/>
      <c r="B71" s="1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55000000000000004">
      <c r="A72" s="4"/>
      <c r="B72" s="1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55000000000000004">
      <c r="A73" s="4"/>
      <c r="B73" s="1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55000000000000004">
      <c r="A74" s="4"/>
      <c r="B74" s="1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55000000000000004">
      <c r="A75" s="4"/>
      <c r="B75" s="1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55000000000000004">
      <c r="A76" s="4"/>
      <c r="B76" s="1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55000000000000004">
      <c r="A77" s="4"/>
      <c r="B77" s="1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55000000000000004">
      <c r="A78" s="4"/>
      <c r="B78" s="1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55000000000000004">
      <c r="A79" s="4"/>
      <c r="B79" s="1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55000000000000004">
      <c r="A80" s="4"/>
      <c r="B80" s="1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55000000000000004">
      <c r="A81" s="4"/>
      <c r="B81" s="1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55000000000000004">
      <c r="A82" s="4"/>
      <c r="B82" s="1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55000000000000004">
      <c r="A83" s="4"/>
      <c r="B83" s="1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55000000000000004">
      <c r="A84" s="4"/>
      <c r="B84" s="1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55000000000000004">
      <c r="A85" s="4"/>
      <c r="B85" s="1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55000000000000004">
      <c r="A86" s="4"/>
      <c r="B86" s="1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55000000000000004">
      <c r="A87" s="4"/>
      <c r="B87" s="1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55000000000000004">
      <c r="A88" s="4"/>
      <c r="B88" s="1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55000000000000004">
      <c r="A89" s="4"/>
      <c r="B89" s="1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55000000000000004">
      <c r="A90" s="4"/>
      <c r="B90" s="1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55000000000000004">
      <c r="A91" s="4"/>
      <c r="B91" s="1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55000000000000004">
      <c r="A92" s="4"/>
      <c r="B92" s="1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55000000000000004">
      <c r="A93" s="4"/>
      <c r="B93" s="1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55000000000000004">
      <c r="A94" s="4"/>
      <c r="B94" s="1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55000000000000004">
      <c r="A95" s="4"/>
      <c r="B95" s="1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55000000000000004">
      <c r="A96" s="4"/>
      <c r="B96" s="1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55000000000000004">
      <c r="A97" s="4"/>
      <c r="B97" s="1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55000000000000004">
      <c r="A98" s="4"/>
      <c r="B98" s="1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55000000000000004">
      <c r="A99" s="4"/>
      <c r="B99" s="1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55000000000000004">
      <c r="A100" s="4"/>
      <c r="B100" s="1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55000000000000004">
      <c r="A101" s="4"/>
      <c r="B101" s="1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55000000000000004">
      <c r="A102" s="4"/>
      <c r="B102" s="1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55000000000000004">
      <c r="A103" s="4"/>
      <c r="B103" s="1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55000000000000004">
      <c r="A104" s="4"/>
      <c r="B104" s="1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55000000000000004">
      <c r="A105" s="4"/>
      <c r="B105" s="1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55000000000000004">
      <c r="A106" s="4"/>
      <c r="B106" s="1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55000000000000004">
      <c r="A107" s="4"/>
      <c r="B107" s="1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55000000000000004">
      <c r="A108" s="4"/>
      <c r="B108" s="1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55000000000000004">
      <c r="A109" s="4"/>
      <c r="B109" s="1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55000000000000004">
      <c r="A110" s="4"/>
      <c r="B110" s="1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55000000000000004">
      <c r="A111" s="4"/>
      <c r="B111" s="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55000000000000004">
      <c r="A112" s="4"/>
      <c r="B112" s="1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55000000000000004">
      <c r="A113" s="4"/>
      <c r="B113" s="1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55000000000000004">
      <c r="A114" s="4"/>
      <c r="B114" s="1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55000000000000004">
      <c r="A115" s="4"/>
      <c r="B115" s="1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55000000000000004">
      <c r="A116" s="4"/>
      <c r="B116" s="1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55000000000000004">
      <c r="A117" s="4"/>
      <c r="B117" s="1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55000000000000004">
      <c r="A118" s="4"/>
      <c r="B118" s="1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55000000000000004">
      <c r="A119" s="4"/>
      <c r="B119" s="1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55000000000000004">
      <c r="A120" s="4"/>
      <c r="B120" s="1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55000000000000004">
      <c r="A121" s="4"/>
      <c r="B121" s="1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55000000000000004">
      <c r="A122" s="4"/>
      <c r="B122" s="1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55000000000000004">
      <c r="A123" s="4"/>
      <c r="B123" s="1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55000000000000004">
      <c r="A124" s="4"/>
      <c r="B124" s="1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55000000000000004">
      <c r="A125" s="4"/>
      <c r="B125" s="1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55000000000000004">
      <c r="A126" s="4"/>
      <c r="B126" s="1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55000000000000004">
      <c r="A127" s="4"/>
      <c r="B127" s="1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55000000000000004">
      <c r="A128" s="4"/>
      <c r="B128" s="1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55000000000000004">
      <c r="A129" s="4"/>
      <c r="B129" s="1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55000000000000004">
      <c r="A130" s="4"/>
      <c r="B130" s="1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55000000000000004">
      <c r="A131" s="4"/>
      <c r="B131" s="1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55000000000000004">
      <c r="A132" s="4"/>
      <c r="B132" s="1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55000000000000004">
      <c r="A133" s="4"/>
      <c r="B133" s="1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55000000000000004">
      <c r="A134" s="4"/>
      <c r="B134" s="1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55000000000000004">
      <c r="A135" s="4"/>
      <c r="B135" s="1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55000000000000004">
      <c r="A136" s="4"/>
      <c r="B136" s="1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55000000000000004">
      <c r="A137" s="4"/>
      <c r="B137" s="1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55000000000000004">
      <c r="A138" s="4"/>
      <c r="B138" s="1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55000000000000004">
      <c r="A139" s="4"/>
      <c r="B139" s="1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</sheetData>
  <mergeCells count="1">
    <mergeCell ref="E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3508-210A-4A3D-BF88-0D10A3EBC0A3}">
  <dimension ref="A1:BI139"/>
  <sheetViews>
    <sheetView workbookViewId="0">
      <selection activeCell="B2" sqref="B2"/>
    </sheetView>
  </sheetViews>
  <sheetFormatPr defaultRowHeight="14.4" x14ac:dyDescent="0.55000000000000004"/>
  <cols>
    <col min="1" max="1" width="3.1015625" customWidth="1"/>
    <col min="2" max="2" width="14.05078125" style="1" customWidth="1"/>
    <col min="3" max="5" width="11" customWidth="1"/>
  </cols>
  <sheetData>
    <row r="1" spans="1:61" x14ac:dyDescent="0.55000000000000004">
      <c r="A1" s="4"/>
      <c r="B1" s="26" t="s">
        <v>129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60" customHeight="1" x14ac:dyDescent="0.55000000000000004">
      <c r="A2" s="4"/>
      <c r="B2" s="14"/>
      <c r="C2" s="47" t="s">
        <v>52</v>
      </c>
      <c r="D2" s="47"/>
      <c r="E2" s="47"/>
      <c r="F2" s="47" t="s">
        <v>53</v>
      </c>
      <c r="G2" s="47"/>
      <c r="H2" s="47" t="s">
        <v>54</v>
      </c>
      <c r="I2" s="47"/>
      <c r="J2" s="47" t="s">
        <v>55</v>
      </c>
      <c r="K2" s="47"/>
      <c r="L2" s="47" t="s">
        <v>58</v>
      </c>
      <c r="M2" s="47"/>
      <c r="N2" s="47" t="s">
        <v>59</v>
      </c>
      <c r="O2" s="47"/>
      <c r="P2" s="47" t="s">
        <v>60</v>
      </c>
      <c r="Q2" s="47"/>
      <c r="R2" s="47" t="s">
        <v>61</v>
      </c>
      <c r="S2" s="47"/>
      <c r="T2" s="47" t="s">
        <v>62</v>
      </c>
      <c r="U2" s="47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21" customFormat="1" ht="45" customHeight="1" x14ac:dyDescent="0.55000000000000004">
      <c r="A3" s="6"/>
      <c r="B3" s="8" t="s">
        <v>1</v>
      </c>
      <c r="C3" s="17" t="str">
        <f>'[2]soc distancing'!$B$7</f>
        <v>Yes</v>
      </c>
      <c r="D3" s="17" t="str">
        <f>'[2]soc distancing'!$C$7</f>
        <v>No</v>
      </c>
      <c r="E3" s="15" t="str">
        <f>'[2]soc distancing'!$D$7</f>
        <v>I'd prefer not to answer</v>
      </c>
      <c r="F3" s="17" t="s">
        <v>56</v>
      </c>
      <c r="G3" s="17" t="s">
        <v>57</v>
      </c>
      <c r="H3" s="17" t="s">
        <v>56</v>
      </c>
      <c r="I3" s="17" t="s">
        <v>57</v>
      </c>
      <c r="J3" s="17" t="s">
        <v>56</v>
      </c>
      <c r="K3" s="17" t="s">
        <v>57</v>
      </c>
      <c r="L3" s="17" t="s">
        <v>56</v>
      </c>
      <c r="M3" s="17" t="s">
        <v>57</v>
      </c>
      <c r="N3" s="17" t="s">
        <v>56</v>
      </c>
      <c r="O3" s="17" t="s">
        <v>57</v>
      </c>
      <c r="P3" s="17" t="s">
        <v>56</v>
      </c>
      <c r="Q3" s="17" t="s">
        <v>57</v>
      </c>
      <c r="R3" s="17" t="s">
        <v>56</v>
      </c>
      <c r="S3" s="17" t="s">
        <v>57</v>
      </c>
      <c r="T3" s="17" t="s">
        <v>56</v>
      </c>
      <c r="U3" s="17" t="s">
        <v>57</v>
      </c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</row>
    <row r="4" spans="1:61" x14ac:dyDescent="0.55000000000000004">
      <c r="A4" s="4"/>
      <c r="B4" s="11" t="str">
        <f>'[2]soc distancing'!$A8</f>
        <v>20APR2020</v>
      </c>
      <c r="C4" s="4">
        <f>'[2]soc distancing'!B8</f>
        <v>1554</v>
      </c>
      <c r="D4" s="4">
        <f>'[2]soc distancing'!C8</f>
        <v>8</v>
      </c>
      <c r="E4" s="4">
        <f>'[2]soc distancing'!D8</f>
        <v>3</v>
      </c>
      <c r="F4" s="4">
        <f>'[2]avoid soc gathering'!$C8</f>
        <v>1488</v>
      </c>
      <c r="G4" s="4">
        <f>'[2]avoid soc gathering'!$B8</f>
        <v>90</v>
      </c>
      <c r="H4" s="4">
        <f>'[2]voluntary telework'!$C8</f>
        <v>389</v>
      </c>
      <c r="I4" s="4">
        <f>'[2]voluntary telework'!$B8</f>
        <v>1189</v>
      </c>
      <c r="J4" s="4">
        <f>'[2]mandatory telework'!$C8</f>
        <v>539</v>
      </c>
      <c r="K4" s="4">
        <f>'[2]mandatory telework'!$B8</f>
        <v>1039</v>
      </c>
      <c r="L4" s="4">
        <f>'[2]not working'!$C8</f>
        <v>318</v>
      </c>
      <c r="M4" s="4">
        <f>'[2]not working'!$B8</f>
        <v>1260</v>
      </c>
      <c r="N4" s="4">
        <f>'[2]kids not in school'!$C8</f>
        <v>374</v>
      </c>
      <c r="O4" s="4">
        <f>'[2]kids not in school'!$B8</f>
        <v>1204</v>
      </c>
      <c r="P4" s="4">
        <f>'[2]avoid shopping'!$C8</f>
        <v>911</v>
      </c>
      <c r="Q4" s="4">
        <f>'[2]avoid shopping'!$B8</f>
        <v>667</v>
      </c>
      <c r="R4" s="4">
        <f>'[2]worn mask'!$C8</f>
        <v>1347</v>
      </c>
      <c r="S4" s="4">
        <f>'[2]worn mask'!$B8</f>
        <v>231</v>
      </c>
      <c r="T4" s="4">
        <f>'[2]worn gloves'!$C8</f>
        <v>526</v>
      </c>
      <c r="U4" s="4">
        <f>'[2]worn gloves'!$B8</f>
        <v>1052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spans="1:61" x14ac:dyDescent="0.55000000000000004">
      <c r="A5" s="4"/>
      <c r="B5" s="11" t="str">
        <f>'[2]soc distancing'!$A9</f>
        <v>27APR2020</v>
      </c>
      <c r="C5" s="4">
        <f>'[2]soc distancing'!B9</f>
        <v>1862</v>
      </c>
      <c r="D5" s="4">
        <f>'[2]soc distancing'!C9</f>
        <v>12</v>
      </c>
      <c r="E5" s="4">
        <f>'[2]soc distancing'!D9</f>
        <v>3</v>
      </c>
      <c r="F5" s="4">
        <f>'[2]avoid soc gathering'!$C9</f>
        <v>1763</v>
      </c>
      <c r="G5" s="4">
        <f>'[2]avoid soc gathering'!$B9</f>
        <v>128</v>
      </c>
      <c r="H5" s="4">
        <f>'[2]voluntary telework'!$C9</f>
        <v>410</v>
      </c>
      <c r="I5" s="4">
        <f>'[2]voluntary telework'!$B9</f>
        <v>1481</v>
      </c>
      <c r="J5" s="4">
        <f>'[2]mandatory telework'!$C9</f>
        <v>595</v>
      </c>
      <c r="K5" s="4">
        <f>'[2]mandatory telework'!$B9</f>
        <v>1296</v>
      </c>
      <c r="L5" s="4">
        <f>'[2]not working'!$C9</f>
        <v>421</v>
      </c>
      <c r="M5" s="4">
        <f>'[2]not working'!$B9</f>
        <v>1470</v>
      </c>
      <c r="N5" s="4">
        <f>'[2]kids not in school'!$C9</f>
        <v>432</v>
      </c>
      <c r="O5" s="4">
        <f>'[2]kids not in school'!$B9</f>
        <v>1459</v>
      </c>
      <c r="P5" s="4">
        <f>'[2]avoid shopping'!$C9</f>
        <v>1061</v>
      </c>
      <c r="Q5" s="4">
        <f>'[2]avoid shopping'!$B9</f>
        <v>830</v>
      </c>
      <c r="R5" s="4">
        <f>'[2]worn mask'!$C9</f>
        <v>1666</v>
      </c>
      <c r="S5" s="4">
        <f>'[2]worn mask'!$B9</f>
        <v>225</v>
      </c>
      <c r="T5" s="4">
        <f>'[2]worn gloves'!$C9</f>
        <v>550</v>
      </c>
      <c r="U5" s="4">
        <f>'[2]worn gloves'!$B9</f>
        <v>1341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55000000000000004">
      <c r="A6" s="4"/>
      <c r="B6" s="11" t="str">
        <f>'[2]soc distancing'!$A10</f>
        <v>04MAY2020</v>
      </c>
      <c r="C6" s="4">
        <f>'[2]soc distancing'!B10</f>
        <v>1631</v>
      </c>
      <c r="D6" s="4">
        <f>'[2]soc distancing'!C10</f>
        <v>18</v>
      </c>
      <c r="E6" s="4">
        <f>'[2]soc distancing'!D10</f>
        <v>0</v>
      </c>
      <c r="F6" s="4">
        <f>'[2]avoid soc gathering'!$C10</f>
        <v>1526</v>
      </c>
      <c r="G6" s="4">
        <f>'[2]avoid soc gathering'!$B10</f>
        <v>138</v>
      </c>
      <c r="H6" s="4">
        <f>'[2]voluntary telework'!$C10</f>
        <v>368</v>
      </c>
      <c r="I6" s="4">
        <f>'[2]voluntary telework'!$B10</f>
        <v>1296</v>
      </c>
      <c r="J6" s="4">
        <f>'[2]mandatory telework'!$C10</f>
        <v>512</v>
      </c>
      <c r="K6" s="4">
        <f>'[2]mandatory telework'!$B10</f>
        <v>1152</v>
      </c>
      <c r="L6" s="4">
        <f>'[2]not working'!$C10</f>
        <v>435</v>
      </c>
      <c r="M6" s="4">
        <f>'[2]not working'!$B10</f>
        <v>1229</v>
      </c>
      <c r="N6" s="4">
        <f>'[2]kids not in school'!$C10</f>
        <v>380</v>
      </c>
      <c r="O6" s="4">
        <f>'[2]kids not in school'!$B10</f>
        <v>1284</v>
      </c>
      <c r="P6" s="4">
        <f>'[2]avoid shopping'!$C10</f>
        <v>975</v>
      </c>
      <c r="Q6" s="4">
        <f>'[2]avoid shopping'!$B10</f>
        <v>689</v>
      </c>
      <c r="R6" s="4">
        <f>'[2]worn mask'!$C10</f>
        <v>1490</v>
      </c>
      <c r="S6" s="4">
        <f>'[2]worn mask'!$B10</f>
        <v>174</v>
      </c>
      <c r="T6" s="4">
        <f>'[2]worn gloves'!$C10</f>
        <v>455</v>
      </c>
      <c r="U6" s="4">
        <f>'[2]worn gloves'!$B10</f>
        <v>1209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55000000000000004">
      <c r="A7" s="4"/>
      <c r="B7" s="11" t="str">
        <f>'[2]soc distancing'!$A11</f>
        <v>11MAY2020</v>
      </c>
      <c r="C7" s="4">
        <f>'[2]soc distancing'!B11</f>
        <v>1379</v>
      </c>
      <c r="D7" s="4">
        <f>'[2]soc distancing'!C11</f>
        <v>10</v>
      </c>
      <c r="E7" s="4">
        <f>'[2]soc distancing'!D11</f>
        <v>1</v>
      </c>
      <c r="F7" s="4">
        <f>'[2]avoid soc gathering'!$C11</f>
        <v>1271</v>
      </c>
      <c r="G7" s="4">
        <f>'[2]avoid soc gathering'!$B11</f>
        <v>129</v>
      </c>
      <c r="H7" s="4">
        <f>'[2]voluntary telework'!$C11</f>
        <v>324</v>
      </c>
      <c r="I7" s="4">
        <f>'[2]voluntary telework'!$B11</f>
        <v>1076</v>
      </c>
      <c r="J7" s="4">
        <f>'[2]mandatory telework'!$C11</f>
        <v>417</v>
      </c>
      <c r="K7" s="4">
        <f>'[2]mandatory telework'!$B11</f>
        <v>983</v>
      </c>
      <c r="L7" s="4">
        <f>'[2]not working'!$C11</f>
        <v>384</v>
      </c>
      <c r="M7" s="4">
        <f>'[2]not working'!$B11</f>
        <v>1016</v>
      </c>
      <c r="N7" s="4">
        <f>'[2]kids not in school'!$C11</f>
        <v>302</v>
      </c>
      <c r="O7" s="4">
        <f>'[2]kids not in school'!$B11</f>
        <v>1098</v>
      </c>
      <c r="P7" s="4">
        <f>'[2]avoid shopping'!$C11</f>
        <v>848</v>
      </c>
      <c r="Q7" s="4">
        <f>'[2]avoid shopping'!$B11</f>
        <v>552</v>
      </c>
      <c r="R7" s="4">
        <f>'[2]worn mask'!$C11</f>
        <v>1301</v>
      </c>
      <c r="S7" s="4">
        <f>'[2]worn mask'!$B11</f>
        <v>99</v>
      </c>
      <c r="T7" s="4">
        <f>'[2]worn gloves'!$C11</f>
        <v>359</v>
      </c>
      <c r="U7" s="4">
        <f>'[2]worn gloves'!$B11</f>
        <v>1041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55000000000000004">
      <c r="A8" s="4"/>
      <c r="B8" s="11" t="str">
        <f>'[2]soc distancing'!$A12</f>
        <v>18MAY2020</v>
      </c>
      <c r="C8" s="4">
        <f>'[2]soc distancing'!B12</f>
        <v>1209</v>
      </c>
      <c r="D8" s="4">
        <f>'[2]soc distancing'!C12</f>
        <v>11</v>
      </c>
      <c r="E8" s="4">
        <f>'[2]soc distancing'!D12</f>
        <v>0</v>
      </c>
      <c r="F8" s="4">
        <f>'[2]avoid soc gathering'!$C12</f>
        <v>1096</v>
      </c>
      <c r="G8" s="4">
        <f>'[2]avoid soc gathering'!$B12</f>
        <v>136</v>
      </c>
      <c r="H8" s="4">
        <f>'[2]voluntary telework'!$C12</f>
        <v>260</v>
      </c>
      <c r="I8" s="4">
        <f>'[2]voluntary telework'!$B12</f>
        <v>972</v>
      </c>
      <c r="J8" s="4">
        <f>'[2]mandatory telework'!$C12</f>
        <v>388</v>
      </c>
      <c r="K8" s="4">
        <f>'[2]mandatory telework'!$B12</f>
        <v>844</v>
      </c>
      <c r="L8" s="4">
        <f>'[2]not working'!$C12</f>
        <v>347</v>
      </c>
      <c r="M8" s="4">
        <f>'[2]not working'!$B12</f>
        <v>885</v>
      </c>
      <c r="N8" s="4">
        <f>'[2]kids not in school'!$C12</f>
        <v>260</v>
      </c>
      <c r="O8" s="4">
        <f>'[2]kids not in school'!$B12</f>
        <v>972</v>
      </c>
      <c r="P8" s="4">
        <f>'[2]avoid shopping'!$C12</f>
        <v>702</v>
      </c>
      <c r="Q8" s="4">
        <f>'[2]avoid shopping'!$B12</f>
        <v>530</v>
      </c>
      <c r="R8" s="4">
        <f>'[2]worn mask'!$C12</f>
        <v>1152</v>
      </c>
      <c r="S8" s="4">
        <f>'[2]worn mask'!$B12</f>
        <v>80</v>
      </c>
      <c r="T8" s="4">
        <f>'[2]worn gloves'!$C12</f>
        <v>274</v>
      </c>
      <c r="U8" s="4">
        <f>'[2]worn gloves'!$B12</f>
        <v>958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55000000000000004">
      <c r="A9" s="4"/>
      <c r="B9" s="11" t="str">
        <f>'[2]soc distancing'!$A13</f>
        <v>25MAY2020</v>
      </c>
      <c r="C9" s="4">
        <f>'[2]soc distancing'!B13</f>
        <v>1106</v>
      </c>
      <c r="D9" s="4">
        <f>'[2]soc distancing'!C13</f>
        <v>18</v>
      </c>
      <c r="E9" s="4">
        <f>'[2]soc distancing'!D13</f>
        <v>0</v>
      </c>
      <c r="F9" s="4">
        <f>'[2]avoid soc gathering'!$C13</f>
        <v>983</v>
      </c>
      <c r="G9" s="4">
        <f>'[2]avoid soc gathering'!$B13</f>
        <v>156</v>
      </c>
      <c r="H9" s="4">
        <f>'[2]voluntary telework'!$C13</f>
        <v>233</v>
      </c>
      <c r="I9" s="4">
        <f>'[2]voluntary telework'!$B13</f>
        <v>906</v>
      </c>
      <c r="J9" s="4">
        <f>'[2]mandatory telework'!$C13</f>
        <v>332</v>
      </c>
      <c r="K9" s="4">
        <f>'[2]mandatory telework'!$B13</f>
        <v>807</v>
      </c>
      <c r="L9" s="4">
        <f>'[2]not working'!$C13</f>
        <v>342</v>
      </c>
      <c r="M9" s="4">
        <f>'[2]not working'!$B13</f>
        <v>797</v>
      </c>
      <c r="N9" s="4">
        <f>'[2]kids not in school'!$C13</f>
        <v>202</v>
      </c>
      <c r="O9" s="4">
        <f>'[2]kids not in school'!$B13</f>
        <v>937</v>
      </c>
      <c r="P9" s="4">
        <f>'[2]avoid shopping'!$C13</f>
        <v>618</v>
      </c>
      <c r="Q9" s="4">
        <f>'[2]avoid shopping'!$B13</f>
        <v>521</v>
      </c>
      <c r="R9" s="4">
        <f>'[2]worn mask'!$C13</f>
        <v>1051</v>
      </c>
      <c r="S9" s="4">
        <f>'[2]worn mask'!$B13</f>
        <v>88</v>
      </c>
      <c r="T9" s="4">
        <f>'[2]worn gloves'!$C13</f>
        <v>226</v>
      </c>
      <c r="U9" s="4">
        <f>'[2]worn gloves'!$B13</f>
        <v>913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55000000000000004">
      <c r="A10" s="4"/>
      <c r="B10" s="11" t="str">
        <f>'[2]soc distancing'!$A14</f>
        <v>01JUN2020</v>
      </c>
      <c r="C10" s="4">
        <f>'[2]soc distancing'!B14</f>
        <v>995</v>
      </c>
      <c r="D10" s="4">
        <f>'[2]soc distancing'!C14</f>
        <v>15</v>
      </c>
      <c r="E10" s="4">
        <f>'[2]soc distancing'!D14</f>
        <v>3</v>
      </c>
      <c r="F10" s="4">
        <f>'[2]avoid soc gathering'!$C14</f>
        <v>861</v>
      </c>
      <c r="G10" s="4">
        <f>'[2]avoid soc gathering'!$B14</f>
        <v>155</v>
      </c>
      <c r="H10" s="4">
        <f>'[2]voluntary telework'!$C14</f>
        <v>226</v>
      </c>
      <c r="I10" s="4">
        <f>'[2]voluntary telework'!$B14</f>
        <v>790</v>
      </c>
      <c r="J10" s="4">
        <f>'[2]mandatory telework'!$C14</f>
        <v>289</v>
      </c>
      <c r="K10" s="4">
        <f>'[2]mandatory telework'!$B14</f>
        <v>727</v>
      </c>
      <c r="L10" s="4">
        <f>'[2]not working'!$C14</f>
        <v>302</v>
      </c>
      <c r="M10" s="4">
        <f>'[2]not working'!$B14</f>
        <v>714</v>
      </c>
      <c r="N10" s="4">
        <f>'[2]kids not in school'!$C14</f>
        <v>172</v>
      </c>
      <c r="O10" s="4">
        <f>'[2]kids not in school'!$B14</f>
        <v>844</v>
      </c>
      <c r="P10" s="4">
        <f>'[2]avoid shopping'!$C14</f>
        <v>569</v>
      </c>
      <c r="Q10" s="4">
        <f>'[2]avoid shopping'!$B14</f>
        <v>447</v>
      </c>
      <c r="R10" s="4">
        <f>'[2]worn mask'!$C14</f>
        <v>949</v>
      </c>
      <c r="S10" s="4">
        <f>'[2]worn mask'!$B14</f>
        <v>67</v>
      </c>
      <c r="T10" s="4">
        <f>'[2]worn gloves'!$C14</f>
        <v>180</v>
      </c>
      <c r="U10" s="4">
        <f>'[2]worn gloves'!$B14</f>
        <v>836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55000000000000004">
      <c r="A11" s="4"/>
      <c r="B11" s="11" t="str">
        <f>'[2]soc distancing'!$A15</f>
        <v>08JUN2020</v>
      </c>
      <c r="C11" s="4">
        <f>'[2]soc distancing'!B15</f>
        <v>957</v>
      </c>
      <c r="D11" s="4">
        <f>'[2]soc distancing'!C15</f>
        <v>15</v>
      </c>
      <c r="E11" s="4">
        <f>'[2]soc distancing'!D15</f>
        <v>0</v>
      </c>
      <c r="F11" s="4">
        <f>'[2]avoid soc gathering'!$C15</f>
        <v>823</v>
      </c>
      <c r="G11" s="4">
        <f>'[2]avoid soc gathering'!$B15</f>
        <v>154</v>
      </c>
      <c r="H11" s="4">
        <f>'[2]voluntary telework'!$C15</f>
        <v>230</v>
      </c>
      <c r="I11" s="4">
        <f>'[2]voluntary telework'!$B15</f>
        <v>747</v>
      </c>
      <c r="J11" s="4">
        <f>'[2]mandatory telework'!$C15</f>
        <v>282</v>
      </c>
      <c r="K11" s="4">
        <f>'[2]mandatory telework'!$B15</f>
        <v>695</v>
      </c>
      <c r="L11" s="4">
        <f>'[2]not working'!$C15</f>
        <v>283</v>
      </c>
      <c r="M11" s="4">
        <f>'[2]not working'!$B15</f>
        <v>694</v>
      </c>
      <c r="N11" s="4">
        <f>'[2]kids not in school'!$C15</f>
        <v>165</v>
      </c>
      <c r="O11" s="4">
        <f>'[2]kids not in school'!$B15</f>
        <v>812</v>
      </c>
      <c r="P11" s="4">
        <f>'[2]avoid shopping'!$C15</f>
        <v>539</v>
      </c>
      <c r="Q11" s="4">
        <f>'[2]avoid shopping'!$B15</f>
        <v>438</v>
      </c>
      <c r="R11" s="4">
        <f>'[2]worn mask'!$C15</f>
        <v>926</v>
      </c>
      <c r="S11" s="4">
        <f>'[2]worn mask'!$B15</f>
        <v>51</v>
      </c>
      <c r="T11" s="4">
        <f>'[2]worn gloves'!$C15</f>
        <v>177</v>
      </c>
      <c r="U11" s="4">
        <f>'[2]worn gloves'!$B15</f>
        <v>800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55000000000000004">
      <c r="A12" s="4"/>
      <c r="B12" s="11" t="str">
        <f>'[2]soc distancing'!$A16</f>
        <v>15JUN2020</v>
      </c>
      <c r="C12" s="4">
        <f>'[2]soc distancing'!B16</f>
        <v>901</v>
      </c>
      <c r="D12" s="4">
        <f>'[2]soc distancing'!C16</f>
        <v>12</v>
      </c>
      <c r="E12" s="4">
        <f>'[2]soc distancing'!D16</f>
        <v>0</v>
      </c>
      <c r="F12" s="4">
        <f>'[2]avoid soc gathering'!$C16</f>
        <v>782</v>
      </c>
      <c r="G12" s="4">
        <f>'[2]avoid soc gathering'!$B16</f>
        <v>135</v>
      </c>
      <c r="H12" s="4">
        <f>'[2]voluntary telework'!$C16</f>
        <v>210</v>
      </c>
      <c r="I12" s="4">
        <f>'[2]voluntary telework'!$B16</f>
        <v>707</v>
      </c>
      <c r="J12" s="4">
        <f>'[2]mandatory telework'!$C16</f>
        <v>252</v>
      </c>
      <c r="K12" s="4">
        <f>'[2]mandatory telework'!$B16</f>
        <v>665</v>
      </c>
      <c r="L12" s="4">
        <f>'[2]not working'!$C16</f>
        <v>277</v>
      </c>
      <c r="M12" s="4">
        <f>'[2]not working'!$B16</f>
        <v>640</v>
      </c>
      <c r="N12" s="4">
        <f>'[2]kids not in school'!$C16</f>
        <v>150</v>
      </c>
      <c r="O12" s="4">
        <f>'[2]kids not in school'!$B16</f>
        <v>767</v>
      </c>
      <c r="P12" s="4">
        <f>'[2]avoid shopping'!$C16</f>
        <v>549</v>
      </c>
      <c r="Q12" s="4">
        <f>'[2]avoid shopping'!$B16</f>
        <v>368</v>
      </c>
      <c r="R12" s="4">
        <f>'[2]worn mask'!$C16</f>
        <v>884</v>
      </c>
      <c r="S12" s="4">
        <f>'[2]worn mask'!$B16</f>
        <v>33</v>
      </c>
      <c r="T12" s="4">
        <f>'[2]worn gloves'!$C16</f>
        <v>160</v>
      </c>
      <c r="U12" s="4">
        <f>'[2]worn gloves'!$B16</f>
        <v>757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55000000000000004">
      <c r="A13" s="4"/>
      <c r="B13" s="11" t="str">
        <f>'[2]soc distancing'!$A17</f>
        <v>22JUN2020</v>
      </c>
      <c r="C13" s="4">
        <f>'[2]soc distancing'!B17</f>
        <v>887</v>
      </c>
      <c r="D13" s="4">
        <f>'[2]soc distancing'!C17</f>
        <v>8</v>
      </c>
      <c r="E13" s="4">
        <f>'[2]soc distancing'!D17</f>
        <v>0</v>
      </c>
      <c r="F13" s="4">
        <f>'[2]avoid soc gathering'!$C17</f>
        <v>772</v>
      </c>
      <c r="G13" s="4">
        <f>'[2]avoid soc gathering'!$B17</f>
        <v>128</v>
      </c>
      <c r="H13" s="4">
        <f>'[2]voluntary telework'!$C17</f>
        <v>208</v>
      </c>
      <c r="I13" s="4">
        <f>'[2]voluntary telework'!$B17</f>
        <v>692</v>
      </c>
      <c r="J13" s="4">
        <f>'[2]mandatory telework'!$C17</f>
        <v>234</v>
      </c>
      <c r="K13" s="4">
        <f>'[2]mandatory telework'!$B17</f>
        <v>666</v>
      </c>
      <c r="L13" s="4">
        <f>'[2]not working'!$C17</f>
        <v>281</v>
      </c>
      <c r="M13" s="4">
        <f>'[2]not working'!$B17</f>
        <v>619</v>
      </c>
      <c r="N13" s="4">
        <f>'[2]kids not in school'!$C17</f>
        <v>159</v>
      </c>
      <c r="O13" s="4">
        <f>'[2]kids not in school'!$B17</f>
        <v>741</v>
      </c>
      <c r="P13" s="4">
        <f>'[2]avoid shopping'!$C17</f>
        <v>542</v>
      </c>
      <c r="Q13" s="4">
        <f>'[2]avoid shopping'!$B17</f>
        <v>358</v>
      </c>
      <c r="R13" s="4">
        <f>'[2]worn mask'!$C17</f>
        <v>876</v>
      </c>
      <c r="S13" s="4">
        <f>'[2]worn mask'!$B17</f>
        <v>24</v>
      </c>
      <c r="T13" s="4">
        <f>'[2]worn gloves'!$C17</f>
        <v>142</v>
      </c>
      <c r="U13" s="4">
        <f>'[2]worn gloves'!$B17</f>
        <v>758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55000000000000004">
      <c r="A14" s="4"/>
      <c r="B14" s="11" t="str">
        <f>'[2]soc distancing'!$A18</f>
        <v>29JUN2020</v>
      </c>
      <c r="C14" s="4">
        <f>'[2]soc distancing'!B18</f>
        <v>301</v>
      </c>
      <c r="D14" s="4">
        <f>'[2]soc distancing'!C18</f>
        <v>2</v>
      </c>
      <c r="E14" s="4">
        <f>'[2]soc distancing'!D18</f>
        <v>0</v>
      </c>
      <c r="F14" s="4">
        <f>'[2]avoid soc gathering'!$C18</f>
        <v>268</v>
      </c>
      <c r="G14" s="4">
        <f>'[2]avoid soc gathering'!$B18</f>
        <v>38</v>
      </c>
      <c r="H14" s="4">
        <f>'[2]voluntary telework'!$C18</f>
        <v>64</v>
      </c>
      <c r="I14" s="4">
        <f>'[2]voluntary telework'!$B18</f>
        <v>242</v>
      </c>
      <c r="J14" s="4">
        <f>'[2]mandatory telework'!$C18</f>
        <v>86</v>
      </c>
      <c r="K14" s="4">
        <f>'[2]mandatory telework'!$B18</f>
        <v>220</v>
      </c>
      <c r="L14" s="4">
        <f>'[2]not working'!$C18</f>
        <v>94</v>
      </c>
      <c r="M14" s="4">
        <f>'[2]not working'!$B18</f>
        <v>212</v>
      </c>
      <c r="N14" s="4">
        <f>'[2]kids not in school'!$C18</f>
        <v>53</v>
      </c>
      <c r="O14" s="4">
        <f>'[2]kids not in school'!$B18</f>
        <v>253</v>
      </c>
      <c r="P14" s="4">
        <f>'[2]avoid shopping'!$C18</f>
        <v>186</v>
      </c>
      <c r="Q14" s="4">
        <f>'[2]avoid shopping'!$B18</f>
        <v>120</v>
      </c>
      <c r="R14" s="4">
        <f>'[2]worn mask'!$C18</f>
        <v>300</v>
      </c>
      <c r="S14" s="4">
        <f>'[2]worn mask'!$B18</f>
        <v>6</v>
      </c>
      <c r="T14" s="4">
        <f>'[2]worn gloves'!$C18</f>
        <v>54</v>
      </c>
      <c r="U14" s="4">
        <f>'[2]worn gloves'!$B18</f>
        <v>252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55000000000000004">
      <c r="A15" s="4"/>
      <c r="B15" s="11" t="str">
        <f>'[2]soc distancing'!$A19</f>
        <v>Total</v>
      </c>
      <c r="C15" s="4">
        <f>'[2]soc distancing'!B19</f>
        <v>12782</v>
      </c>
      <c r="D15" s="4">
        <f>'[2]soc distancing'!C19</f>
        <v>129</v>
      </c>
      <c r="E15" s="4">
        <f>'[2]soc distancing'!D19</f>
        <v>10</v>
      </c>
      <c r="F15" s="4">
        <f>'[2]avoid soc gathering'!$C19</f>
        <v>11633</v>
      </c>
      <c r="G15" s="4">
        <f>'[2]avoid soc gathering'!$B19</f>
        <v>1387</v>
      </c>
      <c r="H15" s="4">
        <f>'[2]voluntary telework'!$C19</f>
        <v>2922</v>
      </c>
      <c r="I15" s="4">
        <f>'[2]voluntary telework'!$B19</f>
        <v>10098</v>
      </c>
      <c r="J15" s="4">
        <f>'[2]mandatory telework'!$C19</f>
        <v>3926</v>
      </c>
      <c r="K15" s="4">
        <f>'[2]mandatory telework'!$B19</f>
        <v>9094</v>
      </c>
      <c r="L15" s="4">
        <f>'[2]not working'!$C19</f>
        <v>3484</v>
      </c>
      <c r="M15" s="4">
        <f>'[2]not working'!$B19</f>
        <v>9536</v>
      </c>
      <c r="N15" s="4">
        <f>'[2]kids not in school'!$C19</f>
        <v>2649</v>
      </c>
      <c r="O15" s="4">
        <f>'[2]kids not in school'!$B19</f>
        <v>10371</v>
      </c>
      <c r="P15" s="4">
        <f>'[2]avoid shopping'!$C19</f>
        <v>7500</v>
      </c>
      <c r="Q15" s="4">
        <f>'[2]avoid shopping'!$B19</f>
        <v>5520</v>
      </c>
      <c r="R15" s="4">
        <f>'[2]worn mask'!$C19</f>
        <v>11942</v>
      </c>
      <c r="S15" s="4">
        <f>'[2]worn mask'!$B19</f>
        <v>1078</v>
      </c>
      <c r="T15" s="4">
        <f>'[2]worn gloves'!$C19</f>
        <v>3103</v>
      </c>
      <c r="U15" s="4">
        <f>'[2]worn gloves'!$B19</f>
        <v>9917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55000000000000004">
      <c r="A16" s="4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55000000000000004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55000000000000004">
      <c r="A18" s="4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55000000000000004">
      <c r="A19" s="4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55000000000000004">
      <c r="A20" s="4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55000000000000004">
      <c r="A21" s="4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55000000000000004">
      <c r="A22" s="4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55000000000000004">
      <c r="A23" s="4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55000000000000004">
      <c r="A24" s="4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55000000000000004">
      <c r="A25" s="4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55000000000000004">
      <c r="A26" s="4"/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55000000000000004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55000000000000004">
      <c r="A28" s="4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55000000000000004">
      <c r="A29" s="4"/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55000000000000004">
      <c r="A30" s="4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55000000000000004">
      <c r="A31" s="4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55000000000000004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55000000000000004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55000000000000004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55000000000000004">
      <c r="A35" s="4"/>
      <c r="B35" s="1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55000000000000004">
      <c r="A36" s="4"/>
      <c r="B36" s="1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55000000000000004">
      <c r="A37" s="4"/>
      <c r="B37" s="1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55000000000000004">
      <c r="A38" s="4"/>
      <c r="B38" s="1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55000000000000004">
      <c r="A39" s="4"/>
      <c r="B39" s="1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55000000000000004">
      <c r="A40" s="4"/>
      <c r="B40" s="1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55000000000000004">
      <c r="A41" s="4"/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55000000000000004">
      <c r="A42" s="4"/>
      <c r="B42" s="1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55000000000000004">
      <c r="A43" s="4"/>
      <c r="B43" s="1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55000000000000004">
      <c r="A44" s="4"/>
      <c r="B44" s="1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55000000000000004">
      <c r="A45" s="4"/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55000000000000004">
      <c r="A46" s="4"/>
      <c r="B46" s="1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55000000000000004">
      <c r="A47" s="4"/>
      <c r="B47" s="1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55000000000000004">
      <c r="A48" s="4"/>
      <c r="B48" s="11"/>
    </row>
    <row r="49" spans="1:2" x14ac:dyDescent="0.55000000000000004">
      <c r="A49" s="4"/>
      <c r="B49" s="11"/>
    </row>
    <row r="50" spans="1:2" x14ac:dyDescent="0.55000000000000004">
      <c r="A50" s="4"/>
      <c r="B50" s="11"/>
    </row>
    <row r="51" spans="1:2" x14ac:dyDescent="0.55000000000000004">
      <c r="A51" s="4"/>
      <c r="B51" s="11"/>
    </row>
    <row r="52" spans="1:2" x14ac:dyDescent="0.55000000000000004">
      <c r="A52" s="4"/>
      <c r="B52" s="11"/>
    </row>
    <row r="53" spans="1:2" x14ac:dyDescent="0.55000000000000004">
      <c r="A53" s="4"/>
      <c r="B53" s="11"/>
    </row>
    <row r="54" spans="1:2" x14ac:dyDescent="0.55000000000000004">
      <c r="A54" s="4"/>
      <c r="B54" s="11"/>
    </row>
    <row r="55" spans="1:2" x14ac:dyDescent="0.55000000000000004">
      <c r="A55" s="4"/>
      <c r="B55" s="11"/>
    </row>
    <row r="56" spans="1:2" x14ac:dyDescent="0.55000000000000004">
      <c r="A56" s="4"/>
      <c r="B56" s="11"/>
    </row>
    <row r="57" spans="1:2" x14ac:dyDescent="0.55000000000000004">
      <c r="A57" s="4"/>
      <c r="B57" s="11"/>
    </row>
    <row r="58" spans="1:2" x14ac:dyDescent="0.55000000000000004">
      <c r="A58" s="4"/>
      <c r="B58" s="11"/>
    </row>
    <row r="59" spans="1:2" x14ac:dyDescent="0.55000000000000004">
      <c r="A59" s="4"/>
      <c r="B59" s="11"/>
    </row>
    <row r="60" spans="1:2" x14ac:dyDescent="0.55000000000000004">
      <c r="A60" s="4"/>
      <c r="B60" s="11"/>
    </row>
    <row r="61" spans="1:2" x14ac:dyDescent="0.55000000000000004">
      <c r="A61" s="4"/>
      <c r="B61" s="11"/>
    </row>
    <row r="62" spans="1:2" x14ac:dyDescent="0.55000000000000004">
      <c r="A62" s="4"/>
      <c r="B62" s="11"/>
    </row>
    <row r="63" spans="1:2" x14ac:dyDescent="0.55000000000000004">
      <c r="A63" s="4"/>
      <c r="B63" s="11"/>
    </row>
    <row r="64" spans="1:2" x14ac:dyDescent="0.55000000000000004">
      <c r="A64" s="4"/>
      <c r="B64" s="11"/>
    </row>
    <row r="65" spans="1:2" x14ac:dyDescent="0.55000000000000004">
      <c r="A65" s="4"/>
      <c r="B65" s="11"/>
    </row>
    <row r="66" spans="1:2" x14ac:dyDescent="0.55000000000000004">
      <c r="A66" s="4"/>
      <c r="B66" s="11"/>
    </row>
    <row r="67" spans="1:2" x14ac:dyDescent="0.55000000000000004">
      <c r="A67" s="4"/>
      <c r="B67" s="11"/>
    </row>
    <row r="68" spans="1:2" x14ac:dyDescent="0.55000000000000004">
      <c r="A68" s="4"/>
      <c r="B68" s="11"/>
    </row>
    <row r="69" spans="1:2" x14ac:dyDescent="0.55000000000000004">
      <c r="A69" s="4"/>
      <c r="B69" s="11"/>
    </row>
    <row r="70" spans="1:2" x14ac:dyDescent="0.55000000000000004">
      <c r="A70" s="4"/>
      <c r="B70" s="11"/>
    </row>
    <row r="71" spans="1:2" x14ac:dyDescent="0.55000000000000004">
      <c r="A71" s="4"/>
      <c r="B71" s="11"/>
    </row>
    <row r="72" spans="1:2" x14ac:dyDescent="0.55000000000000004">
      <c r="A72" s="4"/>
      <c r="B72" s="11"/>
    </row>
    <row r="73" spans="1:2" x14ac:dyDescent="0.55000000000000004">
      <c r="A73" s="4"/>
      <c r="B73" s="11"/>
    </row>
    <row r="74" spans="1:2" x14ac:dyDescent="0.55000000000000004">
      <c r="A74" s="4"/>
      <c r="B74" s="11"/>
    </row>
    <row r="75" spans="1:2" x14ac:dyDescent="0.55000000000000004">
      <c r="A75" s="4"/>
      <c r="B75" s="11"/>
    </row>
    <row r="76" spans="1:2" x14ac:dyDescent="0.55000000000000004">
      <c r="A76" s="4"/>
      <c r="B76" s="11"/>
    </row>
    <row r="77" spans="1:2" x14ac:dyDescent="0.55000000000000004">
      <c r="A77" s="4"/>
      <c r="B77" s="11"/>
    </row>
    <row r="78" spans="1:2" x14ac:dyDescent="0.55000000000000004">
      <c r="A78" s="4"/>
      <c r="B78" s="11"/>
    </row>
    <row r="79" spans="1:2" x14ac:dyDescent="0.55000000000000004">
      <c r="A79" s="4"/>
      <c r="B79" s="11"/>
    </row>
    <row r="80" spans="1:2" x14ac:dyDescent="0.55000000000000004">
      <c r="A80" s="4"/>
      <c r="B80" s="11"/>
    </row>
    <row r="81" spans="1:2" x14ac:dyDescent="0.55000000000000004">
      <c r="A81" s="4"/>
      <c r="B81" s="11"/>
    </row>
    <row r="82" spans="1:2" x14ac:dyDescent="0.55000000000000004">
      <c r="A82" s="4"/>
      <c r="B82" s="11"/>
    </row>
    <row r="83" spans="1:2" x14ac:dyDescent="0.55000000000000004">
      <c r="A83" s="4"/>
      <c r="B83" s="11"/>
    </row>
    <row r="84" spans="1:2" x14ac:dyDescent="0.55000000000000004">
      <c r="A84" s="4"/>
      <c r="B84" s="11"/>
    </row>
    <row r="85" spans="1:2" x14ac:dyDescent="0.55000000000000004">
      <c r="A85" s="4"/>
      <c r="B85" s="11"/>
    </row>
    <row r="86" spans="1:2" x14ac:dyDescent="0.55000000000000004">
      <c r="A86" s="4"/>
      <c r="B86" s="11"/>
    </row>
    <row r="87" spans="1:2" x14ac:dyDescent="0.55000000000000004">
      <c r="A87" s="4"/>
      <c r="B87" s="11"/>
    </row>
    <row r="88" spans="1:2" x14ac:dyDescent="0.55000000000000004">
      <c r="A88" s="4"/>
      <c r="B88" s="11"/>
    </row>
    <row r="89" spans="1:2" x14ac:dyDescent="0.55000000000000004">
      <c r="A89" s="4"/>
      <c r="B89" s="11"/>
    </row>
    <row r="90" spans="1:2" x14ac:dyDescent="0.55000000000000004">
      <c r="A90" s="4"/>
      <c r="B90" s="11"/>
    </row>
    <row r="91" spans="1:2" x14ac:dyDescent="0.55000000000000004">
      <c r="A91" s="4"/>
      <c r="B91" s="11"/>
    </row>
    <row r="92" spans="1:2" x14ac:dyDescent="0.55000000000000004">
      <c r="A92" s="4"/>
      <c r="B92" s="11"/>
    </row>
    <row r="93" spans="1:2" x14ac:dyDescent="0.55000000000000004">
      <c r="A93" s="4"/>
      <c r="B93" s="11"/>
    </row>
    <row r="94" spans="1:2" x14ac:dyDescent="0.55000000000000004">
      <c r="A94" s="4"/>
      <c r="B94" s="11"/>
    </row>
    <row r="95" spans="1:2" x14ac:dyDescent="0.55000000000000004">
      <c r="A95" s="4"/>
      <c r="B95" s="11"/>
    </row>
    <row r="96" spans="1:2" x14ac:dyDescent="0.55000000000000004">
      <c r="A96" s="4"/>
      <c r="B96" s="11"/>
    </row>
    <row r="97" spans="1:2" x14ac:dyDescent="0.55000000000000004">
      <c r="A97" s="4"/>
      <c r="B97" s="11"/>
    </row>
    <row r="98" spans="1:2" x14ac:dyDescent="0.55000000000000004">
      <c r="A98" s="4"/>
      <c r="B98" s="11"/>
    </row>
    <row r="99" spans="1:2" x14ac:dyDescent="0.55000000000000004">
      <c r="A99" s="4"/>
      <c r="B99" s="11"/>
    </row>
    <row r="100" spans="1:2" x14ac:dyDescent="0.55000000000000004">
      <c r="A100" s="4"/>
      <c r="B100" s="11"/>
    </row>
    <row r="101" spans="1:2" x14ac:dyDescent="0.55000000000000004">
      <c r="A101" s="4"/>
      <c r="B101" s="11"/>
    </row>
    <row r="102" spans="1:2" x14ac:dyDescent="0.55000000000000004">
      <c r="A102" s="4"/>
      <c r="B102" s="11"/>
    </row>
    <row r="103" spans="1:2" x14ac:dyDescent="0.55000000000000004">
      <c r="A103" s="4"/>
      <c r="B103" s="11"/>
    </row>
    <row r="104" spans="1:2" x14ac:dyDescent="0.55000000000000004">
      <c r="A104" s="4"/>
      <c r="B104" s="11"/>
    </row>
    <row r="105" spans="1:2" x14ac:dyDescent="0.55000000000000004">
      <c r="A105" s="4"/>
      <c r="B105" s="11"/>
    </row>
    <row r="106" spans="1:2" x14ac:dyDescent="0.55000000000000004">
      <c r="A106" s="4"/>
      <c r="B106" s="11"/>
    </row>
    <row r="107" spans="1:2" x14ac:dyDescent="0.55000000000000004">
      <c r="A107" s="4"/>
      <c r="B107" s="11"/>
    </row>
    <row r="108" spans="1:2" x14ac:dyDescent="0.55000000000000004">
      <c r="A108" s="4"/>
      <c r="B108" s="11"/>
    </row>
    <row r="109" spans="1:2" x14ac:dyDescent="0.55000000000000004">
      <c r="A109" s="4"/>
      <c r="B109" s="11"/>
    </row>
    <row r="110" spans="1:2" x14ac:dyDescent="0.55000000000000004">
      <c r="A110" s="4"/>
      <c r="B110" s="11"/>
    </row>
    <row r="111" spans="1:2" x14ac:dyDescent="0.55000000000000004">
      <c r="A111" s="4"/>
      <c r="B111" s="11"/>
    </row>
    <row r="112" spans="1:2" x14ac:dyDescent="0.55000000000000004">
      <c r="A112" s="4"/>
      <c r="B112" s="11"/>
    </row>
    <row r="113" spans="1:2" x14ac:dyDescent="0.55000000000000004">
      <c r="A113" s="4"/>
      <c r="B113" s="11"/>
    </row>
    <row r="114" spans="1:2" x14ac:dyDescent="0.55000000000000004">
      <c r="A114" s="4"/>
      <c r="B114" s="11"/>
    </row>
    <row r="115" spans="1:2" x14ac:dyDescent="0.55000000000000004">
      <c r="A115" s="4"/>
      <c r="B115" s="11"/>
    </row>
    <row r="116" spans="1:2" x14ac:dyDescent="0.55000000000000004">
      <c r="A116" s="4"/>
      <c r="B116" s="11"/>
    </row>
    <row r="117" spans="1:2" x14ac:dyDescent="0.55000000000000004">
      <c r="A117" s="4"/>
      <c r="B117" s="11"/>
    </row>
    <row r="118" spans="1:2" x14ac:dyDescent="0.55000000000000004">
      <c r="A118" s="4"/>
      <c r="B118" s="11"/>
    </row>
    <row r="119" spans="1:2" x14ac:dyDescent="0.55000000000000004">
      <c r="A119" s="4"/>
      <c r="B119" s="11"/>
    </row>
    <row r="120" spans="1:2" x14ac:dyDescent="0.55000000000000004">
      <c r="A120" s="4"/>
      <c r="B120" s="11"/>
    </row>
    <row r="121" spans="1:2" x14ac:dyDescent="0.55000000000000004">
      <c r="A121" s="4"/>
      <c r="B121" s="11"/>
    </row>
    <row r="122" spans="1:2" x14ac:dyDescent="0.55000000000000004">
      <c r="A122" s="4"/>
      <c r="B122" s="11"/>
    </row>
    <row r="123" spans="1:2" x14ac:dyDescent="0.55000000000000004">
      <c r="A123" s="4"/>
      <c r="B123" s="11"/>
    </row>
    <row r="124" spans="1:2" x14ac:dyDescent="0.55000000000000004">
      <c r="A124" s="4"/>
      <c r="B124" s="11"/>
    </row>
    <row r="125" spans="1:2" x14ac:dyDescent="0.55000000000000004">
      <c r="A125" s="4"/>
      <c r="B125" s="11"/>
    </row>
    <row r="126" spans="1:2" x14ac:dyDescent="0.55000000000000004">
      <c r="A126" s="4"/>
      <c r="B126" s="11"/>
    </row>
    <row r="127" spans="1:2" x14ac:dyDescent="0.55000000000000004">
      <c r="A127" s="4"/>
      <c r="B127" s="11"/>
    </row>
    <row r="128" spans="1:2" x14ac:dyDescent="0.55000000000000004">
      <c r="A128" s="4"/>
      <c r="B128" s="11"/>
    </row>
    <row r="129" spans="1:2" x14ac:dyDescent="0.55000000000000004">
      <c r="A129" s="4"/>
      <c r="B129" s="11"/>
    </row>
    <row r="130" spans="1:2" x14ac:dyDescent="0.55000000000000004">
      <c r="A130" s="4"/>
      <c r="B130" s="11"/>
    </row>
    <row r="131" spans="1:2" x14ac:dyDescent="0.55000000000000004">
      <c r="A131" s="4"/>
      <c r="B131" s="11"/>
    </row>
    <row r="132" spans="1:2" x14ac:dyDescent="0.55000000000000004">
      <c r="A132" s="4"/>
      <c r="B132" s="11"/>
    </row>
    <row r="133" spans="1:2" x14ac:dyDescent="0.55000000000000004">
      <c r="A133" s="4"/>
      <c r="B133" s="11"/>
    </row>
    <row r="134" spans="1:2" x14ac:dyDescent="0.55000000000000004">
      <c r="A134" s="4"/>
      <c r="B134" s="11"/>
    </row>
    <row r="135" spans="1:2" x14ac:dyDescent="0.55000000000000004">
      <c r="A135" s="4"/>
      <c r="B135" s="11"/>
    </row>
    <row r="136" spans="1:2" x14ac:dyDescent="0.55000000000000004">
      <c r="A136" s="4"/>
      <c r="B136" s="11"/>
    </row>
    <row r="137" spans="1:2" x14ac:dyDescent="0.55000000000000004">
      <c r="A137" s="4"/>
      <c r="B137" s="11"/>
    </row>
    <row r="138" spans="1:2" x14ac:dyDescent="0.55000000000000004">
      <c r="A138" s="4"/>
      <c r="B138" s="11"/>
    </row>
    <row r="139" spans="1:2" x14ac:dyDescent="0.55000000000000004">
      <c r="A139" s="4"/>
      <c r="B139" s="11"/>
    </row>
  </sheetData>
  <mergeCells count="9">
    <mergeCell ref="P2:Q2"/>
    <mergeCell ref="R2:S2"/>
    <mergeCell ref="T2:U2"/>
    <mergeCell ref="C2:E2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7915-4604-4DD2-918F-0F5ED996E86F}">
  <dimension ref="A1:BH138"/>
  <sheetViews>
    <sheetView workbookViewId="0">
      <selection activeCell="K22" sqref="K22"/>
    </sheetView>
  </sheetViews>
  <sheetFormatPr defaultRowHeight="14.4" x14ac:dyDescent="0.55000000000000004"/>
  <cols>
    <col min="1" max="1" width="3.1015625" customWidth="1"/>
    <col min="2" max="9" width="15.578125" customWidth="1"/>
    <col min="10" max="10" width="3.1015625" customWidth="1"/>
    <col min="11" max="11" width="14.05078125" style="1" customWidth="1"/>
    <col min="12" max="12" width="11" customWidth="1"/>
  </cols>
  <sheetData>
    <row r="1" spans="1:60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26" t="s">
        <v>64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 ht="51.6" customHeight="1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14"/>
      <c r="L2" s="15" t="s">
        <v>122</v>
      </c>
      <c r="M2" s="15" t="s">
        <v>114</v>
      </c>
      <c r="N2" s="15" t="s">
        <v>115</v>
      </c>
      <c r="O2" s="15" t="s">
        <v>116</v>
      </c>
      <c r="P2" s="15" t="s">
        <v>117</v>
      </c>
      <c r="Q2" s="15" t="s">
        <v>118</v>
      </c>
      <c r="R2" s="15" t="s">
        <v>119</v>
      </c>
      <c r="S2" s="15" t="s">
        <v>120</v>
      </c>
      <c r="T2" s="15" t="s">
        <v>121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11" t="str">
        <f>'[2]soc distancing'!$A8</f>
        <v>20APR2020</v>
      </c>
      <c r="L3" s="10">
        <f>'[2]soc distancing'!B8/'[2]soc distancing'!$E8</f>
        <v>0.99297124600638975</v>
      </c>
      <c r="M3" s="10">
        <f>'[2]avoid soc gathering'!$C8/'[2]avoid soc gathering'!$D8</f>
        <v>0.94296577946768056</v>
      </c>
      <c r="N3" s="10">
        <f>'[2]voluntary telework'!$C8/'[2]voluntary telework'!$D8</f>
        <v>0.24651457541191382</v>
      </c>
      <c r="O3" s="10">
        <f>'[2]mandatory telework'!$C8/'[2]mandatory telework'!$D8</f>
        <v>0.34157160963244615</v>
      </c>
      <c r="P3" s="10">
        <f>'[2]not working'!$C8/'[2]not working'!$D8</f>
        <v>0.20152091254752852</v>
      </c>
      <c r="Q3" s="10">
        <f>'[2]kids not in school'!$C8/'[2]kids not in school'!$D8</f>
        <v>0.23700887198986059</v>
      </c>
      <c r="R3" s="10">
        <f>'[2]avoid shopping'!$C8/'[2]avoid shopping'!$D8</f>
        <v>0.57731305449936632</v>
      </c>
      <c r="S3" s="10">
        <f>'[2]worn mask'!$C8/'[2]worn mask'!$D8</f>
        <v>0.85361216730038025</v>
      </c>
      <c r="T3" s="10">
        <f>'[2]worn gloves'!$C8/'[2]worn gloves'!$D8</f>
        <v>0.33333333333333331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11" t="str">
        <f>'[2]soc distancing'!$A9</f>
        <v>27APR2020</v>
      </c>
      <c r="L4" s="10">
        <f>'[2]soc distancing'!B9/'[2]soc distancing'!$E9</f>
        <v>0.99200852424080976</v>
      </c>
      <c r="M4" s="10">
        <f>'[2]avoid soc gathering'!$C9/'[2]avoid soc gathering'!$D9</f>
        <v>0.93231094658910629</v>
      </c>
      <c r="N4" s="10">
        <f>'[2]voluntary telework'!$C9/'[2]voluntary telework'!$D9</f>
        <v>0.2168164992067689</v>
      </c>
      <c r="O4" s="10">
        <f>'[2]mandatory telework'!$C9/'[2]mandatory telework'!$D9</f>
        <v>0.31464833421470123</v>
      </c>
      <c r="P4" s="10">
        <f>'[2]not working'!$C9/'[2]not working'!$D9</f>
        <v>0.22263352723426758</v>
      </c>
      <c r="Q4" s="10">
        <f>'[2]kids not in school'!$C9/'[2]kids not in school'!$D9</f>
        <v>0.22845055526176627</v>
      </c>
      <c r="R4" s="10">
        <f>'[2]avoid shopping'!$C9/'[2]avoid shopping'!$D9</f>
        <v>0.56107879428873608</v>
      </c>
      <c r="S4" s="10">
        <f>'[2]worn mask'!$C9/'[2]worn mask'!$D9</f>
        <v>0.88101533580116342</v>
      </c>
      <c r="T4" s="10">
        <f>'[2]worn gloves'!$C9/'[2]worn gloves'!$D9</f>
        <v>0.29085140137493387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55000000000000004">
      <c r="A5" s="4"/>
      <c r="B5" s="4"/>
      <c r="C5" s="4"/>
      <c r="D5" s="4"/>
      <c r="E5" s="4"/>
      <c r="F5" s="4"/>
      <c r="G5" s="4"/>
      <c r="H5" s="4"/>
      <c r="I5" s="4"/>
      <c r="J5" s="4"/>
      <c r="K5" s="11" t="str">
        <f>'[2]soc distancing'!$A10</f>
        <v>04MAY2020</v>
      </c>
      <c r="L5" s="10">
        <f>'[2]soc distancing'!B10/'[2]soc distancing'!$E10</f>
        <v>0.98908429351121896</v>
      </c>
      <c r="M5" s="10">
        <f>'[2]avoid soc gathering'!$C10/'[2]avoid soc gathering'!$D10</f>
        <v>0.91706730769230771</v>
      </c>
      <c r="N5" s="10">
        <f>'[2]voluntary telework'!$C10/'[2]voluntary telework'!$D10</f>
        <v>0.22115384615384615</v>
      </c>
      <c r="O5" s="10">
        <f>'[2]mandatory telework'!$C10/'[2]mandatory telework'!$D10</f>
        <v>0.30769230769230771</v>
      </c>
      <c r="P5" s="10">
        <f>'[2]not working'!$C10/'[2]not working'!$D10</f>
        <v>0.26141826923076922</v>
      </c>
      <c r="Q5" s="10">
        <f>'[2]kids not in school'!$C10/'[2]kids not in school'!$D10</f>
        <v>0.22836538461538461</v>
      </c>
      <c r="R5" s="10">
        <f>'[2]avoid shopping'!$C10/'[2]avoid shopping'!$D10</f>
        <v>0.5859375</v>
      </c>
      <c r="S5" s="10">
        <f>'[2]worn mask'!$C10/'[2]worn mask'!$D10</f>
        <v>0.89543269230769229</v>
      </c>
      <c r="T5" s="10">
        <f>'[2]worn gloves'!$C10/'[2]worn gloves'!$D10</f>
        <v>0.2734375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55000000000000004">
      <c r="A6" s="4"/>
      <c r="B6" s="4"/>
      <c r="C6" s="4"/>
      <c r="D6" s="4"/>
      <c r="E6" s="4"/>
      <c r="F6" s="4"/>
      <c r="G6" s="4"/>
      <c r="H6" s="4"/>
      <c r="I6" s="4"/>
      <c r="J6" s="4"/>
      <c r="K6" s="11" t="str">
        <f>'[2]soc distancing'!$A11</f>
        <v>11MAY2020</v>
      </c>
      <c r="L6" s="10">
        <f>'[2]soc distancing'!B11/'[2]soc distancing'!$E11</f>
        <v>0.99208633093525178</v>
      </c>
      <c r="M6" s="10">
        <f>'[2]avoid soc gathering'!$C11/'[2]avoid soc gathering'!$D11</f>
        <v>0.90785714285714281</v>
      </c>
      <c r="N6" s="10">
        <f>'[2]voluntary telework'!$C11/'[2]voluntary telework'!$D11</f>
        <v>0.23142857142857143</v>
      </c>
      <c r="O6" s="10">
        <f>'[2]mandatory telework'!$C11/'[2]mandatory telework'!$D11</f>
        <v>0.29785714285714288</v>
      </c>
      <c r="P6" s="10">
        <f>'[2]not working'!$C11/'[2]not working'!$D11</f>
        <v>0.2742857142857143</v>
      </c>
      <c r="Q6" s="10">
        <f>'[2]kids not in school'!$C11/'[2]kids not in school'!$D11</f>
        <v>0.21571428571428572</v>
      </c>
      <c r="R6" s="10">
        <f>'[2]avoid shopping'!$C11/'[2]avoid shopping'!$D11</f>
        <v>0.60571428571428576</v>
      </c>
      <c r="S6" s="10">
        <f>'[2]worn mask'!$C11/'[2]worn mask'!$D11</f>
        <v>0.92928571428571427</v>
      </c>
      <c r="T6" s="10">
        <f>'[2]worn gloves'!$C11/'[2]worn gloves'!$D11</f>
        <v>0.25642857142857145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55000000000000004">
      <c r="A7" s="4"/>
      <c r="B7" s="4"/>
      <c r="C7" s="4"/>
      <c r="D7" s="4"/>
      <c r="E7" s="4"/>
      <c r="F7" s="4"/>
      <c r="G7" s="4"/>
      <c r="H7" s="4"/>
      <c r="I7" s="4"/>
      <c r="J7" s="4"/>
      <c r="K7" s="11" t="str">
        <f>'[2]soc distancing'!$A12</f>
        <v>18MAY2020</v>
      </c>
      <c r="L7" s="10">
        <f>'[2]soc distancing'!B12/'[2]soc distancing'!$E12</f>
        <v>0.99098360655737705</v>
      </c>
      <c r="M7" s="10">
        <f>'[2]avoid soc gathering'!$C12/'[2]avoid soc gathering'!$D12</f>
        <v>0.88961038961038963</v>
      </c>
      <c r="N7" s="10">
        <f>'[2]voluntary telework'!$C12/'[2]voluntary telework'!$D12</f>
        <v>0.21103896103896103</v>
      </c>
      <c r="O7" s="10">
        <f>'[2]mandatory telework'!$C12/'[2]mandatory telework'!$D12</f>
        <v>0.31493506493506496</v>
      </c>
      <c r="P7" s="10">
        <f>'[2]not working'!$C12/'[2]not working'!$D12</f>
        <v>0.28165584415584416</v>
      </c>
      <c r="Q7" s="10">
        <f>'[2]kids not in school'!$C12/'[2]kids not in school'!$D12</f>
        <v>0.21103896103896103</v>
      </c>
      <c r="R7" s="10">
        <f>'[2]avoid shopping'!$C12/'[2]avoid shopping'!$D12</f>
        <v>0.56980519480519476</v>
      </c>
      <c r="S7" s="10">
        <f>'[2]worn mask'!$C12/'[2]worn mask'!$D12</f>
        <v>0.93506493506493504</v>
      </c>
      <c r="T7" s="10">
        <f>'[2]worn gloves'!$C12/'[2]worn gloves'!$D12</f>
        <v>0.22240259740259741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55000000000000004">
      <c r="A8" s="4"/>
      <c r="B8" s="4"/>
      <c r="C8" s="4"/>
      <c r="D8" s="4"/>
      <c r="E8" s="4"/>
      <c r="F8" s="4"/>
      <c r="G8" s="4"/>
      <c r="H8" s="4"/>
      <c r="I8" s="4"/>
      <c r="J8" s="4"/>
      <c r="K8" s="11" t="str">
        <f>'[2]soc distancing'!$A13</f>
        <v>25MAY2020</v>
      </c>
      <c r="L8" s="10">
        <f>'[2]soc distancing'!B13/'[2]soc distancing'!$E13</f>
        <v>0.98398576512455516</v>
      </c>
      <c r="M8" s="10">
        <f>'[2]avoid soc gathering'!$C13/'[2]avoid soc gathering'!$D13</f>
        <v>0.86303775241439862</v>
      </c>
      <c r="N8" s="10">
        <f>'[2]voluntary telework'!$C13/'[2]voluntary telework'!$D13</f>
        <v>0.20456540825285338</v>
      </c>
      <c r="O8" s="10">
        <f>'[2]mandatory telework'!$C13/'[2]mandatory telework'!$D13</f>
        <v>0.29148375768217732</v>
      </c>
      <c r="P8" s="10">
        <f>'[2]not working'!$C13/'[2]not working'!$D13</f>
        <v>0.30026338893766463</v>
      </c>
      <c r="Q8" s="10">
        <f>'[2]kids not in school'!$C13/'[2]kids not in school'!$D13</f>
        <v>0.17734855136084285</v>
      </c>
      <c r="R8" s="10">
        <f>'[2]avoid shopping'!$C13/'[2]avoid shopping'!$D13</f>
        <v>0.54258121158911321</v>
      </c>
      <c r="S8" s="10">
        <f>'[2]worn mask'!$C13/'[2]worn mask'!$D13</f>
        <v>0.922739244951712</v>
      </c>
      <c r="T8" s="10">
        <f>'[2]worn gloves'!$C13/'[2]worn gloves'!$D13</f>
        <v>0.19841966637401229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55000000000000004">
      <c r="A9" s="4"/>
      <c r="B9" s="4"/>
      <c r="C9" s="4"/>
      <c r="D9" s="4"/>
      <c r="E9" s="4"/>
      <c r="F9" s="4"/>
      <c r="G9" s="4"/>
      <c r="H9" s="4"/>
      <c r="I9" s="4"/>
      <c r="J9" s="4"/>
      <c r="K9" s="11" t="str">
        <f>'[2]soc distancing'!$A14</f>
        <v>01JUN2020</v>
      </c>
      <c r="L9" s="10">
        <f>'[2]soc distancing'!B14/'[2]soc distancing'!$E14</f>
        <v>0.98223099703849948</v>
      </c>
      <c r="M9" s="10">
        <f>'[2]avoid soc gathering'!$C14/'[2]avoid soc gathering'!$D14</f>
        <v>0.84744094488188981</v>
      </c>
      <c r="N9" s="10">
        <f>'[2]voluntary telework'!$C14/'[2]voluntary telework'!$D14</f>
        <v>0.22244094488188976</v>
      </c>
      <c r="O9" s="10">
        <f>'[2]mandatory telework'!$C14/'[2]mandatory telework'!$D14</f>
        <v>0.28444881889763779</v>
      </c>
      <c r="P9" s="10">
        <f>'[2]not working'!$C14/'[2]not working'!$D14</f>
        <v>0.297244094488189</v>
      </c>
      <c r="Q9" s="10">
        <f>'[2]kids not in school'!$C14/'[2]kids not in school'!$D14</f>
        <v>0.16929133858267717</v>
      </c>
      <c r="R9" s="10">
        <f>'[2]avoid shopping'!$C14/'[2]avoid shopping'!$D14</f>
        <v>0.56003937007874016</v>
      </c>
      <c r="S9" s="10">
        <f>'[2]worn mask'!$C14/'[2]worn mask'!$D14</f>
        <v>0.93405511811023623</v>
      </c>
      <c r="T9" s="10">
        <f>'[2]worn gloves'!$C14/'[2]worn gloves'!$D14</f>
        <v>0.17716535433070865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x14ac:dyDescent="0.55000000000000004">
      <c r="A10" s="4"/>
      <c r="B10" s="4"/>
      <c r="C10" s="4"/>
      <c r="D10" s="4"/>
      <c r="E10" s="4"/>
      <c r="F10" s="4"/>
      <c r="G10" s="4"/>
      <c r="H10" s="4"/>
      <c r="I10" s="4"/>
      <c r="J10" s="4"/>
      <c r="K10" s="11" t="str">
        <f>'[2]soc distancing'!$A15</f>
        <v>08JUN2020</v>
      </c>
      <c r="L10" s="10">
        <f>'[2]soc distancing'!B15/'[2]soc distancing'!$E15</f>
        <v>0.98456790123456794</v>
      </c>
      <c r="M10" s="10">
        <f>'[2]avoid soc gathering'!$C15/'[2]avoid soc gathering'!$D15</f>
        <v>0.84237461617195497</v>
      </c>
      <c r="N10" s="10">
        <f>'[2]voluntary telework'!$C15/'[2]voluntary telework'!$D15</f>
        <v>0.23541453428863868</v>
      </c>
      <c r="O10" s="10">
        <f>'[2]mandatory telework'!$C15/'[2]mandatory telework'!$D15</f>
        <v>0.28863868986693964</v>
      </c>
      <c r="P10" s="10">
        <f>'[2]not working'!$C15/'[2]not working'!$D15</f>
        <v>0.2896622313203685</v>
      </c>
      <c r="Q10" s="10">
        <f>'[2]kids not in school'!$C15/'[2]kids not in school'!$D15</f>
        <v>0.16888433981576254</v>
      </c>
      <c r="R10" s="10">
        <f>'[2]avoid shopping'!$C15/'[2]avoid shopping'!$D15</f>
        <v>0.5516888433981576</v>
      </c>
      <c r="S10" s="10">
        <f>'[2]worn mask'!$C15/'[2]worn mask'!$D15</f>
        <v>0.94779938587512791</v>
      </c>
      <c r="T10" s="10">
        <f>'[2]worn gloves'!$C15/'[2]worn gloves'!$D15</f>
        <v>0.18116683725690891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x14ac:dyDescent="0.55000000000000004">
      <c r="A11" s="4"/>
      <c r="B11" s="4"/>
      <c r="C11" s="4"/>
      <c r="D11" s="4"/>
      <c r="E11" s="4"/>
      <c r="F11" s="4"/>
      <c r="G11" s="4"/>
      <c r="H11" s="4"/>
      <c r="I11" s="4"/>
      <c r="J11" s="4"/>
      <c r="K11" s="11" t="str">
        <f>'[2]soc distancing'!$A16</f>
        <v>15JUN2020</v>
      </c>
      <c r="L11" s="10">
        <f>'[2]soc distancing'!B16/'[2]soc distancing'!$E16</f>
        <v>0.98685651697699894</v>
      </c>
      <c r="M11" s="10">
        <f>'[2]avoid soc gathering'!$C16/'[2]avoid soc gathering'!$D16</f>
        <v>0.85278080697928027</v>
      </c>
      <c r="N11" s="10">
        <f>'[2]voluntary telework'!$C16/'[2]voluntary telework'!$D16</f>
        <v>0.22900763358778625</v>
      </c>
      <c r="O11" s="10">
        <f>'[2]mandatory telework'!$C16/'[2]mandatory telework'!$D16</f>
        <v>0.27480916030534353</v>
      </c>
      <c r="P11" s="10">
        <f>'[2]not working'!$C16/'[2]not working'!$D16</f>
        <v>0.30207197382769901</v>
      </c>
      <c r="Q11" s="10">
        <f>'[2]kids not in school'!$C16/'[2]kids not in school'!$D16</f>
        <v>0.16357688113413305</v>
      </c>
      <c r="R11" s="10">
        <f>'[2]avoid shopping'!$C16/'[2]avoid shopping'!$D16</f>
        <v>0.59869138495092689</v>
      </c>
      <c r="S11" s="10">
        <f>'[2]worn mask'!$C16/'[2]worn mask'!$D16</f>
        <v>0.96401308615049075</v>
      </c>
      <c r="T11" s="10">
        <f>'[2]worn gloves'!$C16/'[2]worn gloves'!$D16</f>
        <v>0.17448200654307525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55000000000000004">
      <c r="A12" s="4"/>
      <c r="B12" s="4"/>
      <c r="C12" s="4"/>
      <c r="D12" s="4"/>
      <c r="E12" s="4"/>
      <c r="F12" s="4"/>
      <c r="G12" s="4"/>
      <c r="H12" s="4"/>
      <c r="I12" s="4"/>
      <c r="J12" s="4"/>
      <c r="K12" s="11" t="str">
        <f>'[2]soc distancing'!$A17</f>
        <v>22JUN2020</v>
      </c>
      <c r="L12" s="10">
        <f>'[2]soc distancing'!B17/'[2]soc distancing'!$E17</f>
        <v>0.99106145251396649</v>
      </c>
      <c r="M12" s="10">
        <f>'[2]avoid soc gathering'!$C17/'[2]avoid soc gathering'!$D17</f>
        <v>0.85777777777777775</v>
      </c>
      <c r="N12" s="10">
        <f>'[2]voluntary telework'!$C17/'[2]voluntary telework'!$D17</f>
        <v>0.2311111111111111</v>
      </c>
      <c r="O12" s="10">
        <f>'[2]mandatory telework'!$C17/'[2]mandatory telework'!$D17</f>
        <v>0.26</v>
      </c>
      <c r="P12" s="10">
        <f>'[2]not working'!$C17/'[2]not working'!$D17</f>
        <v>0.31222222222222223</v>
      </c>
      <c r="Q12" s="10">
        <f>'[2]kids not in school'!$C17/'[2]kids not in school'!$D17</f>
        <v>0.17666666666666667</v>
      </c>
      <c r="R12" s="10">
        <f>'[2]avoid shopping'!$C17/'[2]avoid shopping'!$D17</f>
        <v>0.60222222222222221</v>
      </c>
      <c r="S12" s="10">
        <f>'[2]worn mask'!$C17/'[2]worn mask'!$D17</f>
        <v>0.97333333333333338</v>
      </c>
      <c r="T12" s="10">
        <f>'[2]worn gloves'!$C17/'[2]worn gloves'!$D17</f>
        <v>0.15777777777777777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11" t="str">
        <f>'[2]soc distancing'!$A18</f>
        <v>29JUN2020</v>
      </c>
      <c r="L13" s="10">
        <f>'[2]soc distancing'!B18/'[2]soc distancing'!$E18</f>
        <v>0.99339933993399343</v>
      </c>
      <c r="M13" s="10">
        <f>'[2]avoid soc gathering'!$C18/'[2]avoid soc gathering'!$D18</f>
        <v>0.87581699346405228</v>
      </c>
      <c r="N13" s="10">
        <f>'[2]voluntary telework'!$C18/'[2]voluntary telework'!$D18</f>
        <v>0.20915032679738563</v>
      </c>
      <c r="O13" s="10">
        <f>'[2]mandatory telework'!$C18/'[2]mandatory telework'!$D18</f>
        <v>0.28104575163398693</v>
      </c>
      <c r="P13" s="10">
        <f>'[2]not working'!$C18/'[2]not working'!$D18</f>
        <v>0.30718954248366015</v>
      </c>
      <c r="Q13" s="10">
        <f>'[2]kids not in school'!$C18/'[2]kids not in school'!$D18</f>
        <v>0.17320261437908496</v>
      </c>
      <c r="R13" s="10">
        <f>'[2]avoid shopping'!$C18/'[2]avoid shopping'!$D18</f>
        <v>0.60784313725490191</v>
      </c>
      <c r="S13" s="10">
        <f>'[2]worn mask'!$C18/'[2]worn mask'!$D18</f>
        <v>0.98039215686274506</v>
      </c>
      <c r="T13" s="10">
        <f>'[2]worn gloves'!$C18/'[2]worn gloves'!$D18</f>
        <v>0.17647058823529413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1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1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1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1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1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1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  <c r="K20" s="1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4"/>
      <c r="K21" s="1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4"/>
      <c r="K22" s="1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4"/>
      <c r="K24" s="1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4"/>
      <c r="K25" s="1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55000000000000004">
      <c r="A26" s="4"/>
      <c r="B26" s="4"/>
      <c r="C26" s="4"/>
      <c r="D26" s="4"/>
      <c r="E26" s="4"/>
      <c r="F26" s="4"/>
      <c r="G26" s="4"/>
      <c r="H26" s="4"/>
      <c r="I26" s="4"/>
      <c r="J26" s="4"/>
      <c r="K26" s="1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55000000000000004">
      <c r="A27" s="4"/>
      <c r="B27" s="4"/>
      <c r="C27" s="4"/>
      <c r="D27" s="4"/>
      <c r="E27" s="4"/>
      <c r="F27" s="4"/>
      <c r="G27" s="4"/>
      <c r="H27" s="4"/>
      <c r="I27" s="4"/>
      <c r="J27" s="4"/>
      <c r="K27" s="1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x14ac:dyDescent="0.55000000000000004">
      <c r="A28" s="4"/>
      <c r="B28" s="4"/>
      <c r="C28" s="4"/>
      <c r="D28" s="4"/>
      <c r="E28" s="4"/>
      <c r="F28" s="4"/>
      <c r="G28" s="4"/>
      <c r="H28" s="4"/>
      <c r="I28" s="4"/>
      <c r="J28" s="4"/>
      <c r="K28" s="1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55000000000000004">
      <c r="A29" s="4"/>
      <c r="B29" s="4"/>
      <c r="C29" s="4"/>
      <c r="D29" s="4"/>
      <c r="E29" s="4"/>
      <c r="F29" s="4"/>
      <c r="G29" s="4"/>
      <c r="H29" s="4"/>
      <c r="I29" s="4"/>
      <c r="J29" s="4"/>
      <c r="K29" s="1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55000000000000004">
      <c r="A30" s="4"/>
      <c r="B30" s="4"/>
      <c r="C30" s="4"/>
      <c r="D30" s="4"/>
      <c r="E30" s="4"/>
      <c r="F30" s="4"/>
      <c r="G30" s="4"/>
      <c r="H30" s="4"/>
      <c r="I30" s="4"/>
      <c r="J30" s="4"/>
      <c r="K30" s="1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55000000000000004">
      <c r="A31" s="4"/>
      <c r="B31" s="4"/>
      <c r="C31" s="4"/>
      <c r="D31" s="4"/>
      <c r="E31" s="4"/>
      <c r="F31" s="4"/>
      <c r="G31" s="4"/>
      <c r="H31" s="4"/>
      <c r="I31" s="4"/>
      <c r="J31" s="4"/>
      <c r="K31" s="1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spans="1:60" x14ac:dyDescent="0.55000000000000004">
      <c r="A32" s="4"/>
      <c r="B32" s="4"/>
      <c r="C32" s="4"/>
      <c r="D32" s="4"/>
      <c r="E32" s="4"/>
      <c r="F32" s="4"/>
      <c r="G32" s="4"/>
      <c r="H32" s="4"/>
      <c r="I32" s="4"/>
      <c r="J32" s="4"/>
      <c r="K32" s="1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spans="1:60" x14ac:dyDescent="0.55000000000000004">
      <c r="A33" s="4"/>
      <c r="B33" s="4"/>
      <c r="C33" s="4"/>
      <c r="D33" s="4"/>
      <c r="E33" s="4"/>
      <c r="F33" s="4"/>
      <c r="G33" s="4"/>
      <c r="H33" s="4"/>
      <c r="I33" s="4"/>
      <c r="J33" s="4"/>
      <c r="K33" s="1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spans="1:60" x14ac:dyDescent="0.55000000000000004">
      <c r="A34" s="4"/>
      <c r="B34" s="4"/>
      <c r="C34" s="4"/>
      <c r="D34" s="4"/>
      <c r="E34" s="4"/>
      <c r="F34" s="4"/>
      <c r="G34" s="4"/>
      <c r="H34" s="4"/>
      <c r="I34" s="4"/>
      <c r="J34" s="4"/>
      <c r="K34" s="1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spans="1:60" x14ac:dyDescent="0.55000000000000004">
      <c r="A35" s="4"/>
      <c r="B35" s="4"/>
      <c r="C35" s="4"/>
      <c r="D35" s="4"/>
      <c r="E35" s="4"/>
      <c r="F35" s="4"/>
      <c r="G35" s="4"/>
      <c r="H35" s="4"/>
      <c r="I35" s="4"/>
      <c r="J35" s="4"/>
      <c r="K35" s="1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spans="1:60" x14ac:dyDescent="0.55000000000000004">
      <c r="A36" s="4"/>
      <c r="B36" s="4"/>
      <c r="C36" s="4"/>
      <c r="D36" s="4"/>
      <c r="E36" s="4"/>
      <c r="F36" s="4"/>
      <c r="G36" s="4"/>
      <c r="H36" s="4"/>
      <c r="I36" s="4"/>
      <c r="J36" s="4"/>
      <c r="K36" s="1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spans="1:60" x14ac:dyDescent="0.55000000000000004">
      <c r="A37" s="4"/>
      <c r="B37" s="4"/>
      <c r="C37" s="4"/>
      <c r="D37" s="4"/>
      <c r="E37" s="4"/>
      <c r="F37" s="4"/>
      <c r="G37" s="4"/>
      <c r="H37" s="4"/>
      <c r="I37" s="4"/>
      <c r="J37" s="4"/>
      <c r="K37" s="1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</row>
    <row r="38" spans="1:60" x14ac:dyDescent="0.55000000000000004">
      <c r="A38" s="4"/>
      <c r="B38" s="4"/>
      <c r="C38" s="4"/>
      <c r="D38" s="4"/>
      <c r="E38" s="4"/>
      <c r="F38" s="4"/>
      <c r="G38" s="4"/>
      <c r="H38" s="4"/>
      <c r="I38" s="4"/>
      <c r="J38" s="4"/>
      <c r="K38" s="1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</row>
    <row r="39" spans="1:60" x14ac:dyDescent="0.55000000000000004">
      <c r="A39" s="4"/>
      <c r="B39" s="4"/>
      <c r="C39" s="4"/>
      <c r="D39" s="4"/>
      <c r="E39" s="4"/>
      <c r="F39" s="4"/>
      <c r="G39" s="4"/>
      <c r="H39" s="4"/>
      <c r="I39" s="4"/>
      <c r="J39" s="4"/>
      <c r="K39" s="1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spans="1:60" x14ac:dyDescent="0.55000000000000004">
      <c r="A40" s="4"/>
      <c r="B40" s="4"/>
      <c r="C40" s="4"/>
      <c r="D40" s="4"/>
      <c r="E40" s="4"/>
      <c r="F40" s="4"/>
      <c r="G40" s="4"/>
      <c r="H40" s="4"/>
      <c r="I40" s="4"/>
      <c r="J40" s="4"/>
      <c r="K40" s="1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</row>
    <row r="41" spans="1:60" x14ac:dyDescent="0.55000000000000004">
      <c r="A41" s="4"/>
      <c r="B41" s="4"/>
      <c r="C41" s="4"/>
      <c r="D41" s="4"/>
      <c r="E41" s="4"/>
      <c r="F41" s="4"/>
      <c r="G41" s="4"/>
      <c r="H41" s="4"/>
      <c r="I41" s="4"/>
      <c r="J41" s="4"/>
      <c r="K41" s="1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spans="1:60" x14ac:dyDescent="0.55000000000000004">
      <c r="A42" s="4"/>
      <c r="B42" s="4"/>
      <c r="C42" s="4"/>
      <c r="D42" s="4"/>
      <c r="E42" s="4"/>
      <c r="F42" s="4"/>
      <c r="G42" s="4"/>
      <c r="H42" s="4"/>
      <c r="I42" s="4"/>
      <c r="J42" s="4"/>
      <c r="K42" s="1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spans="1:60" x14ac:dyDescent="0.55000000000000004">
      <c r="A43" s="4"/>
      <c r="B43" s="4"/>
      <c r="C43" s="4"/>
      <c r="D43" s="4"/>
      <c r="E43" s="4"/>
      <c r="F43" s="4"/>
      <c r="G43" s="4"/>
      <c r="H43" s="4"/>
      <c r="I43" s="4"/>
      <c r="J43" s="4"/>
      <c r="K43" s="1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spans="1:60" x14ac:dyDescent="0.55000000000000004">
      <c r="A44" s="4"/>
      <c r="B44" s="4"/>
      <c r="C44" s="4"/>
      <c r="D44" s="4"/>
      <c r="E44" s="4"/>
      <c r="F44" s="4"/>
      <c r="G44" s="4"/>
      <c r="H44" s="4"/>
      <c r="I44" s="4"/>
      <c r="J44" s="4"/>
      <c r="K44" s="1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</row>
    <row r="45" spans="1:60" x14ac:dyDescent="0.55000000000000004">
      <c r="A45" s="4"/>
      <c r="B45" s="4"/>
      <c r="C45" s="4"/>
      <c r="D45" s="4"/>
      <c r="E45" s="4"/>
      <c r="F45" s="4"/>
      <c r="G45" s="4"/>
      <c r="H45" s="4"/>
      <c r="I45" s="4"/>
      <c r="J45" s="4"/>
      <c r="K45" s="1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</row>
    <row r="46" spans="1:60" x14ac:dyDescent="0.55000000000000004">
      <c r="A46" s="4"/>
      <c r="B46" s="4"/>
      <c r="C46" s="4"/>
      <c r="D46" s="4"/>
      <c r="E46" s="4"/>
      <c r="F46" s="4"/>
      <c r="G46" s="4"/>
      <c r="H46" s="4"/>
      <c r="I46" s="4"/>
      <c r="J46" s="4"/>
      <c r="K46" s="1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</row>
    <row r="47" spans="1:60" x14ac:dyDescent="0.55000000000000004">
      <c r="A47" s="4"/>
      <c r="B47" s="4"/>
      <c r="C47" s="4"/>
      <c r="D47" s="4"/>
      <c r="E47" s="4"/>
      <c r="F47" s="4"/>
      <c r="G47" s="4"/>
      <c r="H47" s="4"/>
      <c r="I47" s="4"/>
      <c r="J47" s="4"/>
      <c r="K47" s="11"/>
    </row>
    <row r="48" spans="1:60" x14ac:dyDescent="0.55000000000000004">
      <c r="A48" s="4"/>
      <c r="B48" s="4"/>
      <c r="C48" s="4"/>
      <c r="D48" s="4"/>
      <c r="E48" s="4"/>
      <c r="F48" s="4"/>
      <c r="G48" s="4"/>
      <c r="H48" s="4"/>
      <c r="I48" s="4"/>
      <c r="J48" s="4"/>
      <c r="K48" s="11"/>
    </row>
    <row r="49" spans="1:11" x14ac:dyDescent="0.55000000000000004">
      <c r="A49" s="4"/>
      <c r="B49" s="4"/>
      <c r="C49" s="4"/>
      <c r="D49" s="4"/>
      <c r="E49" s="4"/>
      <c r="F49" s="4"/>
      <c r="G49" s="4"/>
      <c r="H49" s="4"/>
      <c r="I49" s="4"/>
      <c r="J49" s="4"/>
      <c r="K49" s="11"/>
    </row>
    <row r="50" spans="1:11" x14ac:dyDescent="0.55000000000000004">
      <c r="A50" s="4"/>
      <c r="B50" s="4"/>
      <c r="C50" s="4"/>
      <c r="D50" s="4"/>
      <c r="E50" s="4"/>
      <c r="F50" s="4"/>
      <c r="G50" s="4"/>
      <c r="H50" s="4"/>
      <c r="I50" s="4"/>
      <c r="J50" s="4"/>
      <c r="K50" s="11"/>
    </row>
    <row r="51" spans="1:11" x14ac:dyDescent="0.55000000000000004">
      <c r="A51" s="4"/>
      <c r="B51" s="4"/>
      <c r="C51" s="4"/>
      <c r="D51" s="4"/>
      <c r="E51" s="4"/>
      <c r="F51" s="4"/>
      <c r="G51" s="4"/>
      <c r="H51" s="4"/>
      <c r="I51" s="4"/>
      <c r="J51" s="4"/>
      <c r="K51" s="11"/>
    </row>
    <row r="52" spans="1:11" x14ac:dyDescent="0.55000000000000004">
      <c r="A52" s="4"/>
      <c r="B52" s="4"/>
      <c r="C52" s="4"/>
      <c r="D52" s="4"/>
      <c r="E52" s="4"/>
      <c r="F52" s="4"/>
      <c r="G52" s="4"/>
      <c r="H52" s="4"/>
      <c r="I52" s="4"/>
      <c r="J52" s="4"/>
      <c r="K52" s="11"/>
    </row>
    <row r="53" spans="1:11" x14ac:dyDescent="0.55000000000000004">
      <c r="A53" s="4"/>
      <c r="B53" s="4"/>
      <c r="C53" s="4"/>
      <c r="D53" s="4"/>
      <c r="E53" s="4"/>
      <c r="F53" s="4"/>
      <c r="G53" s="4"/>
      <c r="H53" s="4"/>
      <c r="I53" s="4"/>
      <c r="J53" s="4"/>
      <c r="K53" s="11"/>
    </row>
    <row r="54" spans="1:11" x14ac:dyDescent="0.55000000000000004">
      <c r="A54" s="4"/>
      <c r="B54" s="4"/>
      <c r="C54" s="4"/>
      <c r="D54" s="4"/>
      <c r="E54" s="4"/>
      <c r="F54" s="4"/>
      <c r="G54" s="4"/>
      <c r="H54" s="4"/>
      <c r="I54" s="4"/>
      <c r="J54" s="4"/>
      <c r="K54" s="11"/>
    </row>
    <row r="55" spans="1:11" x14ac:dyDescent="0.55000000000000004">
      <c r="A55" s="4"/>
      <c r="B55" s="4"/>
      <c r="C55" s="4"/>
      <c r="D55" s="4"/>
      <c r="E55" s="4"/>
      <c r="F55" s="4"/>
      <c r="G55" s="4"/>
      <c r="H55" s="4"/>
      <c r="I55" s="4"/>
      <c r="J55" s="4"/>
      <c r="K55" s="11"/>
    </row>
    <row r="56" spans="1:11" x14ac:dyDescent="0.55000000000000004">
      <c r="A56" s="4"/>
      <c r="B56" s="4"/>
      <c r="C56" s="4"/>
      <c r="D56" s="4"/>
      <c r="E56" s="4"/>
      <c r="F56" s="4"/>
      <c r="G56" s="4"/>
      <c r="H56" s="4"/>
      <c r="I56" s="4"/>
      <c r="J56" s="4"/>
      <c r="K56" s="11"/>
    </row>
    <row r="57" spans="1:11" x14ac:dyDescent="0.55000000000000004">
      <c r="A57" s="4"/>
      <c r="B57" s="4"/>
      <c r="C57" s="4"/>
      <c r="D57" s="4"/>
      <c r="E57" s="4"/>
      <c r="F57" s="4"/>
      <c r="G57" s="4"/>
      <c r="H57" s="4"/>
      <c r="I57" s="4"/>
      <c r="J57" s="4"/>
      <c r="K57" s="11"/>
    </row>
    <row r="58" spans="1:11" x14ac:dyDescent="0.55000000000000004">
      <c r="A58" s="4"/>
      <c r="B58" s="4"/>
      <c r="C58" s="4"/>
      <c r="D58" s="4"/>
      <c r="E58" s="4"/>
      <c r="F58" s="4"/>
      <c r="G58" s="4"/>
      <c r="H58" s="4"/>
      <c r="I58" s="4"/>
      <c r="J58" s="4"/>
      <c r="K58" s="11"/>
    </row>
    <row r="59" spans="1:11" x14ac:dyDescent="0.55000000000000004">
      <c r="A59" s="4"/>
      <c r="B59" s="4"/>
      <c r="C59" s="4"/>
      <c r="D59" s="4"/>
      <c r="E59" s="4"/>
      <c r="F59" s="4"/>
      <c r="G59" s="4"/>
      <c r="H59" s="4"/>
      <c r="I59" s="4"/>
      <c r="J59" s="4"/>
      <c r="K59" s="11"/>
    </row>
    <row r="60" spans="1:11" x14ac:dyDescent="0.55000000000000004">
      <c r="A60" s="4"/>
      <c r="B60" s="4"/>
      <c r="C60" s="4"/>
      <c r="D60" s="4"/>
      <c r="E60" s="4"/>
      <c r="F60" s="4"/>
      <c r="G60" s="4"/>
      <c r="H60" s="4"/>
      <c r="I60" s="4"/>
      <c r="J60" s="4"/>
      <c r="K60" s="11"/>
    </row>
    <row r="61" spans="1:11" x14ac:dyDescent="0.55000000000000004">
      <c r="A61" s="4"/>
      <c r="B61" s="4"/>
      <c r="C61" s="4"/>
      <c r="D61" s="4"/>
      <c r="E61" s="4"/>
      <c r="F61" s="4"/>
      <c r="G61" s="4"/>
      <c r="H61" s="4"/>
      <c r="I61" s="4"/>
      <c r="J61" s="4"/>
      <c r="K61" s="11"/>
    </row>
    <row r="62" spans="1:11" x14ac:dyDescent="0.55000000000000004">
      <c r="A62" s="4"/>
      <c r="B62" s="4"/>
      <c r="C62" s="4"/>
      <c r="D62" s="4"/>
      <c r="E62" s="4"/>
      <c r="F62" s="4"/>
      <c r="G62" s="4"/>
      <c r="H62" s="4"/>
      <c r="I62" s="4"/>
      <c r="J62" s="4"/>
      <c r="K62" s="11"/>
    </row>
    <row r="63" spans="1:11" x14ac:dyDescent="0.55000000000000004">
      <c r="A63" s="4"/>
      <c r="B63" s="4"/>
      <c r="C63" s="4"/>
      <c r="D63" s="4"/>
      <c r="E63" s="4"/>
      <c r="F63" s="4"/>
      <c r="G63" s="4"/>
      <c r="H63" s="4"/>
      <c r="I63" s="4"/>
      <c r="J63" s="4"/>
      <c r="K63" s="11"/>
    </row>
    <row r="64" spans="1:11" x14ac:dyDescent="0.55000000000000004">
      <c r="A64" s="4"/>
      <c r="B64" s="4"/>
      <c r="C64" s="4"/>
      <c r="D64" s="4"/>
      <c r="E64" s="4"/>
      <c r="F64" s="4"/>
      <c r="G64" s="4"/>
      <c r="H64" s="4"/>
      <c r="I64" s="4"/>
      <c r="J64" s="4"/>
      <c r="K64" s="11"/>
    </row>
    <row r="65" spans="1:11" x14ac:dyDescent="0.55000000000000004">
      <c r="A65" s="4"/>
      <c r="B65" s="4"/>
      <c r="C65" s="4"/>
      <c r="D65" s="4"/>
      <c r="E65" s="4"/>
      <c r="F65" s="4"/>
      <c r="G65" s="4"/>
      <c r="H65" s="4"/>
      <c r="I65" s="4"/>
      <c r="J65" s="4"/>
      <c r="K65" s="11"/>
    </row>
    <row r="66" spans="1:11" x14ac:dyDescent="0.55000000000000004">
      <c r="A66" s="4"/>
      <c r="B66" s="4"/>
      <c r="C66" s="4"/>
      <c r="D66" s="4"/>
      <c r="E66" s="4"/>
      <c r="F66" s="4"/>
      <c r="G66" s="4"/>
      <c r="H66" s="4"/>
      <c r="I66" s="4"/>
      <c r="J66" s="4"/>
      <c r="K66" s="11"/>
    </row>
    <row r="67" spans="1:11" x14ac:dyDescent="0.55000000000000004">
      <c r="A67" s="4"/>
      <c r="B67" s="4"/>
      <c r="C67" s="4"/>
      <c r="D67" s="4"/>
      <c r="E67" s="4"/>
      <c r="F67" s="4"/>
      <c r="G67" s="4"/>
      <c r="H67" s="4"/>
      <c r="I67" s="4"/>
      <c r="J67" s="4"/>
      <c r="K67" s="11"/>
    </row>
    <row r="68" spans="1:11" x14ac:dyDescent="0.55000000000000004">
      <c r="A68" s="4"/>
      <c r="B68" s="4"/>
      <c r="C68" s="4"/>
      <c r="D68" s="4"/>
      <c r="E68" s="4"/>
      <c r="F68" s="4"/>
      <c r="G68" s="4"/>
      <c r="H68" s="4"/>
      <c r="I68" s="4"/>
      <c r="J68" s="4"/>
      <c r="K68" s="11"/>
    </row>
    <row r="69" spans="1:11" x14ac:dyDescent="0.55000000000000004">
      <c r="A69" s="4"/>
      <c r="B69" s="4"/>
      <c r="C69" s="4"/>
      <c r="D69" s="4"/>
      <c r="E69" s="4"/>
      <c r="F69" s="4"/>
      <c r="G69" s="4"/>
      <c r="H69" s="4"/>
      <c r="I69" s="4"/>
      <c r="J69" s="4"/>
      <c r="K69" s="11"/>
    </row>
    <row r="70" spans="1:11" x14ac:dyDescent="0.55000000000000004">
      <c r="A70" s="4"/>
      <c r="B70" s="4"/>
      <c r="C70" s="4"/>
      <c r="D70" s="4"/>
      <c r="E70" s="4"/>
      <c r="F70" s="4"/>
      <c r="G70" s="4"/>
      <c r="H70" s="4"/>
      <c r="I70" s="4"/>
      <c r="J70" s="4"/>
      <c r="K70" s="11"/>
    </row>
    <row r="71" spans="1:11" x14ac:dyDescent="0.55000000000000004">
      <c r="A71" s="4"/>
      <c r="B71" s="4"/>
      <c r="C71" s="4"/>
      <c r="D71" s="4"/>
      <c r="E71" s="4"/>
      <c r="F71" s="4"/>
      <c r="G71" s="4"/>
      <c r="H71" s="4"/>
      <c r="I71" s="4"/>
      <c r="J71" s="4"/>
      <c r="K71" s="11"/>
    </row>
    <row r="72" spans="1:11" x14ac:dyDescent="0.55000000000000004">
      <c r="A72" s="4"/>
      <c r="B72" s="4"/>
      <c r="C72" s="4"/>
      <c r="D72" s="4"/>
      <c r="E72" s="4"/>
      <c r="F72" s="4"/>
      <c r="G72" s="4"/>
      <c r="H72" s="4"/>
      <c r="I72" s="4"/>
      <c r="J72" s="4"/>
      <c r="K72" s="11"/>
    </row>
    <row r="73" spans="1:11" x14ac:dyDescent="0.55000000000000004">
      <c r="A73" s="4"/>
      <c r="B73" s="4"/>
      <c r="C73" s="4"/>
      <c r="D73" s="4"/>
      <c r="E73" s="4"/>
      <c r="F73" s="4"/>
      <c r="G73" s="4"/>
      <c r="H73" s="4"/>
      <c r="I73" s="4"/>
      <c r="J73" s="4"/>
      <c r="K73" s="11"/>
    </row>
    <row r="74" spans="1:11" x14ac:dyDescent="0.55000000000000004">
      <c r="A74" s="4"/>
      <c r="B74" s="4"/>
      <c r="C74" s="4"/>
      <c r="D74" s="4"/>
      <c r="E74" s="4"/>
      <c r="F74" s="4"/>
      <c r="G74" s="4"/>
      <c r="H74" s="4"/>
      <c r="I74" s="4"/>
      <c r="J74" s="4"/>
      <c r="K74" s="11"/>
    </row>
    <row r="75" spans="1:11" x14ac:dyDescent="0.55000000000000004">
      <c r="A75" s="4"/>
      <c r="B75" s="4"/>
      <c r="C75" s="4"/>
      <c r="D75" s="4"/>
      <c r="E75" s="4"/>
      <c r="F75" s="4"/>
      <c r="G75" s="4"/>
      <c r="H75" s="4"/>
      <c r="I75" s="4"/>
      <c r="J75" s="4"/>
      <c r="K75" s="11"/>
    </row>
    <row r="76" spans="1:11" x14ac:dyDescent="0.55000000000000004">
      <c r="A76" s="4"/>
      <c r="B76" s="4"/>
      <c r="C76" s="4"/>
      <c r="D76" s="4"/>
      <c r="E76" s="4"/>
      <c r="F76" s="4"/>
      <c r="G76" s="4"/>
      <c r="H76" s="4"/>
      <c r="I76" s="4"/>
      <c r="J76" s="4"/>
      <c r="K76" s="11"/>
    </row>
    <row r="77" spans="1:11" x14ac:dyDescent="0.55000000000000004">
      <c r="A77" s="4"/>
      <c r="B77" s="4"/>
      <c r="C77" s="4"/>
      <c r="D77" s="4"/>
      <c r="E77" s="4"/>
      <c r="F77" s="4"/>
      <c r="G77" s="4"/>
      <c r="H77" s="4"/>
      <c r="I77" s="4"/>
      <c r="J77" s="4"/>
      <c r="K77" s="11"/>
    </row>
    <row r="78" spans="1:11" x14ac:dyDescent="0.55000000000000004">
      <c r="A78" s="4"/>
      <c r="B78" s="4"/>
      <c r="C78" s="4"/>
      <c r="D78" s="4"/>
      <c r="E78" s="4"/>
      <c r="F78" s="4"/>
      <c r="G78" s="4"/>
      <c r="H78" s="4"/>
      <c r="I78" s="4"/>
      <c r="J78" s="4"/>
      <c r="K78" s="11"/>
    </row>
    <row r="79" spans="1:11" x14ac:dyDescent="0.55000000000000004">
      <c r="A79" s="4"/>
      <c r="B79" s="4"/>
      <c r="C79" s="4"/>
      <c r="D79" s="4"/>
      <c r="E79" s="4"/>
      <c r="F79" s="4"/>
      <c r="G79" s="4"/>
      <c r="H79" s="4"/>
      <c r="I79" s="4"/>
      <c r="J79" s="4"/>
      <c r="K79" s="11"/>
    </row>
    <row r="80" spans="1:11" x14ac:dyDescent="0.55000000000000004">
      <c r="A80" s="4"/>
      <c r="B80" s="4"/>
      <c r="C80" s="4"/>
      <c r="D80" s="4"/>
      <c r="E80" s="4"/>
      <c r="F80" s="4"/>
      <c r="G80" s="4"/>
      <c r="H80" s="4"/>
      <c r="I80" s="4"/>
      <c r="J80" s="4"/>
      <c r="K80" s="11"/>
    </row>
    <row r="81" spans="1:11" x14ac:dyDescent="0.55000000000000004">
      <c r="A81" s="4"/>
      <c r="B81" s="4"/>
      <c r="C81" s="4"/>
      <c r="D81" s="4"/>
      <c r="E81" s="4"/>
      <c r="F81" s="4"/>
      <c r="G81" s="4"/>
      <c r="H81" s="4"/>
      <c r="I81" s="4"/>
      <c r="J81" s="4"/>
      <c r="K81" s="11"/>
    </row>
    <row r="82" spans="1:11" x14ac:dyDescent="0.55000000000000004">
      <c r="A82" s="4"/>
      <c r="B82" s="4"/>
      <c r="C82" s="4"/>
      <c r="D82" s="4"/>
      <c r="E82" s="4"/>
      <c r="F82" s="4"/>
      <c r="G82" s="4"/>
      <c r="H82" s="4"/>
      <c r="I82" s="4"/>
      <c r="J82" s="4"/>
      <c r="K82" s="11"/>
    </row>
    <row r="83" spans="1:11" x14ac:dyDescent="0.55000000000000004">
      <c r="A83" s="4"/>
      <c r="B83" s="4"/>
      <c r="C83" s="4"/>
      <c r="D83" s="4"/>
      <c r="E83" s="4"/>
      <c r="F83" s="4"/>
      <c r="G83" s="4"/>
      <c r="H83" s="4"/>
      <c r="I83" s="4"/>
      <c r="J83" s="4"/>
      <c r="K83" s="11"/>
    </row>
    <row r="84" spans="1:11" x14ac:dyDescent="0.55000000000000004">
      <c r="A84" s="4"/>
      <c r="B84" s="4"/>
      <c r="C84" s="4"/>
      <c r="D84" s="4"/>
      <c r="E84" s="4"/>
      <c r="F84" s="4"/>
      <c r="G84" s="4"/>
      <c r="H84" s="4"/>
      <c r="I84" s="4"/>
      <c r="J84" s="4"/>
      <c r="K84" s="11"/>
    </row>
    <row r="85" spans="1:11" x14ac:dyDescent="0.55000000000000004">
      <c r="A85" s="4"/>
      <c r="B85" s="4"/>
      <c r="C85" s="4"/>
      <c r="D85" s="4"/>
      <c r="E85" s="4"/>
      <c r="F85" s="4"/>
      <c r="G85" s="4"/>
      <c r="H85" s="4"/>
      <c r="I85" s="4"/>
      <c r="J85" s="4"/>
      <c r="K85" s="11"/>
    </row>
    <row r="86" spans="1:11" x14ac:dyDescent="0.55000000000000004">
      <c r="A86" s="4"/>
      <c r="B86" s="4"/>
      <c r="C86" s="4"/>
      <c r="D86" s="4"/>
      <c r="E86" s="4"/>
      <c r="F86" s="4"/>
      <c r="G86" s="4"/>
      <c r="H86" s="4"/>
      <c r="I86" s="4"/>
      <c r="J86" s="4"/>
      <c r="K86" s="11"/>
    </row>
    <row r="87" spans="1:11" x14ac:dyDescent="0.55000000000000004">
      <c r="A87" s="4"/>
      <c r="B87" s="4"/>
      <c r="C87" s="4"/>
      <c r="D87" s="4"/>
      <c r="E87" s="4"/>
      <c r="F87" s="4"/>
      <c r="G87" s="4"/>
      <c r="H87" s="4"/>
      <c r="I87" s="4"/>
      <c r="J87" s="4"/>
      <c r="K87" s="11"/>
    </row>
    <row r="88" spans="1:11" x14ac:dyDescent="0.55000000000000004">
      <c r="A88" s="4"/>
      <c r="B88" s="4"/>
      <c r="C88" s="4"/>
      <c r="D88" s="4"/>
      <c r="E88" s="4"/>
      <c r="F88" s="4"/>
      <c r="G88" s="4"/>
      <c r="H88" s="4"/>
      <c r="I88" s="4"/>
      <c r="J88" s="4"/>
      <c r="K88" s="11"/>
    </row>
    <row r="89" spans="1:11" x14ac:dyDescent="0.55000000000000004">
      <c r="A89" s="4"/>
      <c r="B89" s="4"/>
      <c r="C89" s="4"/>
      <c r="D89" s="4"/>
      <c r="E89" s="4"/>
      <c r="F89" s="4"/>
      <c r="G89" s="4"/>
      <c r="H89" s="4"/>
      <c r="I89" s="4"/>
      <c r="J89" s="4"/>
      <c r="K89" s="11"/>
    </row>
    <row r="90" spans="1:11" x14ac:dyDescent="0.55000000000000004">
      <c r="A90" s="4"/>
      <c r="B90" s="4"/>
      <c r="C90" s="4"/>
      <c r="D90" s="4"/>
      <c r="E90" s="4"/>
      <c r="F90" s="4"/>
      <c r="G90" s="4"/>
      <c r="H90" s="4"/>
      <c r="I90" s="4"/>
      <c r="J90" s="4"/>
      <c r="K90" s="11"/>
    </row>
    <row r="91" spans="1:11" x14ac:dyDescent="0.55000000000000004">
      <c r="A91" s="4"/>
      <c r="B91" s="4"/>
      <c r="C91" s="4"/>
      <c r="D91" s="4"/>
      <c r="E91" s="4"/>
      <c r="F91" s="4"/>
      <c r="G91" s="4"/>
      <c r="H91" s="4"/>
      <c r="I91" s="4"/>
      <c r="J91" s="4"/>
      <c r="K91" s="11"/>
    </row>
    <row r="92" spans="1:11" x14ac:dyDescent="0.55000000000000004">
      <c r="A92" s="4"/>
      <c r="B92" s="4"/>
      <c r="C92" s="4"/>
      <c r="D92" s="4"/>
      <c r="E92" s="4"/>
      <c r="F92" s="4"/>
      <c r="G92" s="4"/>
      <c r="H92" s="4"/>
      <c r="I92" s="4"/>
      <c r="J92" s="4"/>
      <c r="K92" s="11"/>
    </row>
    <row r="93" spans="1:11" x14ac:dyDescent="0.55000000000000004">
      <c r="A93" s="4"/>
      <c r="B93" s="4"/>
      <c r="C93" s="4"/>
      <c r="D93" s="4"/>
      <c r="E93" s="4"/>
      <c r="F93" s="4"/>
      <c r="G93" s="4"/>
      <c r="H93" s="4"/>
      <c r="I93" s="4"/>
      <c r="J93" s="4"/>
      <c r="K93" s="11"/>
    </row>
    <row r="94" spans="1:11" x14ac:dyDescent="0.55000000000000004">
      <c r="A94" s="4"/>
      <c r="B94" s="4"/>
      <c r="C94" s="4"/>
      <c r="D94" s="4"/>
      <c r="E94" s="4"/>
      <c r="F94" s="4"/>
      <c r="G94" s="4"/>
      <c r="H94" s="4"/>
      <c r="I94" s="4"/>
      <c r="J94" s="4"/>
      <c r="K94" s="11"/>
    </row>
    <row r="95" spans="1:11" x14ac:dyDescent="0.55000000000000004">
      <c r="A95" s="4"/>
      <c r="B95" s="4"/>
      <c r="C95" s="4"/>
      <c r="D95" s="4"/>
      <c r="E95" s="4"/>
      <c r="F95" s="4"/>
      <c r="G95" s="4"/>
      <c r="H95" s="4"/>
      <c r="I95" s="4"/>
      <c r="J95" s="4"/>
      <c r="K95" s="11"/>
    </row>
    <row r="96" spans="1:11" x14ac:dyDescent="0.55000000000000004">
      <c r="A96" s="4"/>
      <c r="B96" s="4"/>
      <c r="C96" s="4"/>
      <c r="D96" s="4"/>
      <c r="E96" s="4"/>
      <c r="F96" s="4"/>
      <c r="G96" s="4"/>
      <c r="H96" s="4"/>
      <c r="I96" s="4"/>
      <c r="J96" s="4"/>
      <c r="K96" s="11"/>
    </row>
    <row r="97" spans="1:11" x14ac:dyDescent="0.55000000000000004">
      <c r="A97" s="4"/>
      <c r="B97" s="4"/>
      <c r="C97" s="4"/>
      <c r="D97" s="4"/>
      <c r="E97" s="4"/>
      <c r="F97" s="4"/>
      <c r="G97" s="4"/>
      <c r="H97" s="4"/>
      <c r="I97" s="4"/>
      <c r="J97" s="4"/>
      <c r="K97" s="11"/>
    </row>
    <row r="98" spans="1:11" x14ac:dyDescent="0.55000000000000004">
      <c r="A98" s="4"/>
      <c r="B98" s="4"/>
      <c r="C98" s="4"/>
      <c r="D98" s="4"/>
      <c r="E98" s="4"/>
      <c r="F98" s="4"/>
      <c r="G98" s="4"/>
      <c r="H98" s="4"/>
      <c r="I98" s="4"/>
      <c r="J98" s="4"/>
      <c r="K98" s="11"/>
    </row>
    <row r="99" spans="1:11" x14ac:dyDescent="0.55000000000000004">
      <c r="A99" s="4"/>
      <c r="B99" s="4"/>
      <c r="C99" s="4"/>
      <c r="D99" s="4"/>
      <c r="E99" s="4"/>
      <c r="F99" s="4"/>
      <c r="G99" s="4"/>
      <c r="H99" s="4"/>
      <c r="I99" s="4"/>
      <c r="J99" s="4"/>
      <c r="K99" s="11"/>
    </row>
    <row r="100" spans="1:11" x14ac:dyDescent="0.5500000000000000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11"/>
    </row>
    <row r="101" spans="1:11" x14ac:dyDescent="0.5500000000000000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11"/>
    </row>
    <row r="102" spans="1:11" x14ac:dyDescent="0.5500000000000000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11"/>
    </row>
    <row r="103" spans="1:11" x14ac:dyDescent="0.5500000000000000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11"/>
    </row>
    <row r="104" spans="1:11" x14ac:dyDescent="0.550000000000000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11"/>
    </row>
    <row r="105" spans="1:11" x14ac:dyDescent="0.5500000000000000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11"/>
    </row>
    <row r="106" spans="1:11" x14ac:dyDescent="0.5500000000000000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11"/>
    </row>
    <row r="107" spans="1:11" x14ac:dyDescent="0.5500000000000000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11"/>
    </row>
    <row r="108" spans="1:11" x14ac:dyDescent="0.5500000000000000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11"/>
    </row>
    <row r="109" spans="1:11" x14ac:dyDescent="0.5500000000000000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11"/>
    </row>
    <row r="110" spans="1:11" x14ac:dyDescent="0.5500000000000000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11"/>
    </row>
    <row r="111" spans="1:11" x14ac:dyDescent="0.5500000000000000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11"/>
    </row>
    <row r="112" spans="1:11" x14ac:dyDescent="0.5500000000000000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11"/>
    </row>
    <row r="113" spans="1:11" x14ac:dyDescent="0.5500000000000000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11"/>
    </row>
    <row r="114" spans="1:11" x14ac:dyDescent="0.5500000000000000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11"/>
    </row>
    <row r="115" spans="1:11" x14ac:dyDescent="0.5500000000000000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11"/>
    </row>
    <row r="116" spans="1:11" x14ac:dyDescent="0.5500000000000000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11"/>
    </row>
    <row r="117" spans="1:11" x14ac:dyDescent="0.5500000000000000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11"/>
    </row>
    <row r="118" spans="1:11" x14ac:dyDescent="0.5500000000000000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11"/>
    </row>
    <row r="119" spans="1:11" x14ac:dyDescent="0.5500000000000000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11"/>
    </row>
    <row r="120" spans="1:11" x14ac:dyDescent="0.5500000000000000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11"/>
    </row>
    <row r="121" spans="1:11" x14ac:dyDescent="0.5500000000000000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11"/>
    </row>
    <row r="122" spans="1:11" x14ac:dyDescent="0.5500000000000000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11"/>
    </row>
    <row r="123" spans="1:11" x14ac:dyDescent="0.5500000000000000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11"/>
    </row>
    <row r="124" spans="1:11" x14ac:dyDescent="0.5500000000000000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11"/>
    </row>
    <row r="125" spans="1:11" x14ac:dyDescent="0.5500000000000000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11"/>
    </row>
    <row r="126" spans="1:11" x14ac:dyDescent="0.5500000000000000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11"/>
    </row>
    <row r="127" spans="1:11" x14ac:dyDescent="0.5500000000000000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11"/>
    </row>
    <row r="128" spans="1:11" x14ac:dyDescent="0.5500000000000000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11"/>
    </row>
    <row r="129" spans="1:11" x14ac:dyDescent="0.5500000000000000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11"/>
    </row>
    <row r="130" spans="1:11" x14ac:dyDescent="0.5500000000000000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11"/>
    </row>
    <row r="131" spans="1:11" x14ac:dyDescent="0.5500000000000000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11"/>
    </row>
    <row r="132" spans="1:11" x14ac:dyDescent="0.5500000000000000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11"/>
    </row>
    <row r="133" spans="1:11" x14ac:dyDescent="0.5500000000000000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11"/>
    </row>
    <row r="134" spans="1:11" x14ac:dyDescent="0.5500000000000000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11"/>
    </row>
    <row r="135" spans="1:11" x14ac:dyDescent="0.5500000000000000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11"/>
    </row>
    <row r="136" spans="1:11" x14ac:dyDescent="0.5500000000000000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11"/>
    </row>
    <row r="137" spans="1:11" x14ac:dyDescent="0.5500000000000000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11"/>
    </row>
    <row r="138" spans="1:11" x14ac:dyDescent="0.5500000000000000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1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612D-387B-4787-9517-6D49D1BC4EE5}">
  <dimension ref="A1:DB25"/>
  <sheetViews>
    <sheetView workbookViewId="0">
      <selection activeCell="A2" sqref="A2:XFD2"/>
    </sheetView>
  </sheetViews>
  <sheetFormatPr defaultRowHeight="14.4" x14ac:dyDescent="0.55000000000000004"/>
  <cols>
    <col min="1" max="1" width="3.1015625" customWidth="1"/>
    <col min="2" max="2" width="14.05078125" customWidth="1"/>
    <col min="3" max="5" width="11" customWidth="1"/>
  </cols>
  <sheetData>
    <row r="1" spans="1:106" ht="30" customHeight="1" x14ac:dyDescent="0.55000000000000004">
      <c r="A1" s="4"/>
      <c r="B1" s="40" t="s">
        <v>64</v>
      </c>
      <c r="C1" s="41"/>
      <c r="D1" s="41"/>
      <c r="E1" s="41"/>
      <c r="F1" s="41"/>
      <c r="G1" s="41"/>
      <c r="H1" s="50" t="s">
        <v>65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</row>
    <row r="2" spans="1:106" ht="45" customHeight="1" x14ac:dyDescent="0.55000000000000004">
      <c r="A2" s="4"/>
      <c r="B2" s="5"/>
      <c r="C2" s="48" t="s">
        <v>63</v>
      </c>
      <c r="D2" s="48"/>
      <c r="E2" s="48"/>
      <c r="F2" s="48"/>
      <c r="G2" s="48"/>
      <c r="H2" s="48" t="s">
        <v>66</v>
      </c>
      <c r="I2" s="48"/>
      <c r="J2" s="48" t="s">
        <v>67</v>
      </c>
      <c r="K2" s="48"/>
      <c r="L2" s="48" t="s">
        <v>68</v>
      </c>
      <c r="M2" s="48"/>
      <c r="N2" s="48" t="s">
        <v>69</v>
      </c>
      <c r="O2" s="48"/>
      <c r="P2" s="48" t="s">
        <v>70</v>
      </c>
      <c r="Q2" s="48"/>
      <c r="R2" s="48" t="s">
        <v>72</v>
      </c>
      <c r="S2" s="48"/>
      <c r="T2" s="48" t="s">
        <v>71</v>
      </c>
      <c r="U2" s="48"/>
      <c r="V2" s="48" t="s">
        <v>73</v>
      </c>
      <c r="W2" s="4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</row>
    <row r="3" spans="1:106" s="2" customFormat="1" ht="75" customHeight="1" x14ac:dyDescent="0.55000000000000004">
      <c r="A3" s="6"/>
      <c r="B3" s="8" t="s">
        <v>1</v>
      </c>
      <c r="C3" s="15" t="str">
        <f>'[2]med appt cancelled'!B7</f>
        <v>Yes</v>
      </c>
      <c r="D3" s="15" t="str">
        <f>'[2]med appt cancelled'!C7</f>
        <v>No</v>
      </c>
      <c r="E3" s="15" t="str">
        <f>'[2]med appt cancelled'!D7</f>
        <v>Not sure</v>
      </c>
      <c r="F3" s="15" t="str">
        <f>'[2]med appt cancelled'!E7</f>
        <v>Not applicable</v>
      </c>
      <c r="G3" s="28" t="str">
        <f>'[2]med appt cancelled'!F7</f>
        <v>No, but my appointments were changed to telemedicine</v>
      </c>
      <c r="H3" s="8" t="s">
        <v>56</v>
      </c>
      <c r="I3" s="8" t="s">
        <v>57</v>
      </c>
      <c r="J3" s="8" t="s">
        <v>56</v>
      </c>
      <c r="K3" s="8" t="s">
        <v>57</v>
      </c>
      <c r="L3" s="8" t="s">
        <v>56</v>
      </c>
      <c r="M3" s="8" t="s">
        <v>57</v>
      </c>
      <c r="N3" s="8" t="s">
        <v>56</v>
      </c>
      <c r="O3" s="8" t="s">
        <v>57</v>
      </c>
      <c r="P3" s="8" t="s">
        <v>56</v>
      </c>
      <c r="Q3" s="8" t="s">
        <v>57</v>
      </c>
      <c r="R3" s="8" t="s">
        <v>56</v>
      </c>
      <c r="S3" s="8" t="s">
        <v>57</v>
      </c>
      <c r="T3" s="8" t="s">
        <v>56</v>
      </c>
      <c r="U3" s="8" t="s">
        <v>57</v>
      </c>
      <c r="V3" s="8" t="s">
        <v>56</v>
      </c>
      <c r="W3" s="8" t="s">
        <v>57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</row>
    <row r="4" spans="1:106" x14ac:dyDescent="0.55000000000000004">
      <c r="A4" s="4"/>
      <c r="B4" s="11" t="str">
        <f>'[2]med appt cancelled'!$A8</f>
        <v>20APR2020</v>
      </c>
      <c r="C4" s="4">
        <f>'[2]med appt cancelled'!B8</f>
        <v>265</v>
      </c>
      <c r="D4" s="4">
        <f>'[2]med appt cancelled'!C8</f>
        <v>943</v>
      </c>
      <c r="E4" s="4">
        <f>'[2]med appt cancelled'!D8</f>
        <v>4</v>
      </c>
      <c r="F4" s="4">
        <f>'[2]med appt cancelled'!E8</f>
        <v>174</v>
      </c>
      <c r="G4" s="4">
        <f>'[2]med appt cancelled'!F8</f>
        <v>179</v>
      </c>
      <c r="H4" s="4">
        <f>'[2]challenge accessing'!$C8</f>
        <v>125</v>
      </c>
      <c r="I4" s="4">
        <f>'[2]challenge accessing'!$B8</f>
        <v>1453</v>
      </c>
      <c r="J4" s="4">
        <f>'[2]challenge accessing 2'!$C8</f>
        <v>498</v>
      </c>
      <c r="K4" s="4">
        <f>'[2]challenge accessing 2'!$B8</f>
        <v>1080</v>
      </c>
      <c r="L4" s="4">
        <f>'[2]challenge accessing 3'!$C8</f>
        <v>64</v>
      </c>
      <c r="M4" s="4">
        <f>'[2]challenge accessing 3'!$B8</f>
        <v>1514</v>
      </c>
      <c r="N4" s="4">
        <f>'[2]challenge accessing 4'!$C8</f>
        <v>8</v>
      </c>
      <c r="O4" s="4">
        <f>'[2]challenge accessing 4'!$B8</f>
        <v>1570</v>
      </c>
      <c r="P4" s="4">
        <f>'[2]challenge accessing 5'!$C8</f>
        <v>44</v>
      </c>
      <c r="Q4" s="4">
        <f>'[2]challenge accessing 5'!$B8</f>
        <v>1534</v>
      </c>
      <c r="R4" s="4">
        <f>'[2]challenge accessing 6'!$C8</f>
        <v>91</v>
      </c>
      <c r="S4" s="4">
        <f>'[2]challenge accessing 6'!$B8</f>
        <v>1487</v>
      </c>
      <c r="T4" s="4">
        <f>'[2]challenge accessing 7'!$C8</f>
        <v>42</v>
      </c>
      <c r="U4" s="4">
        <f>'[2]challenge accessing 7'!$B8</f>
        <v>1536</v>
      </c>
      <c r="V4" s="4">
        <f>'[2]challenge accessing 8'!$C8</f>
        <v>936</v>
      </c>
      <c r="W4" s="4">
        <f>'[2]challenge accessing 8'!$B8</f>
        <v>642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</row>
    <row r="5" spans="1:106" x14ac:dyDescent="0.55000000000000004">
      <c r="A5" s="4"/>
      <c r="B5" s="11" t="str">
        <f>'[2]med appt cancelled'!$A9</f>
        <v>27APR2020</v>
      </c>
      <c r="C5" s="4">
        <f>'[2]med appt cancelled'!B9</f>
        <v>215</v>
      </c>
      <c r="D5" s="4">
        <f>'[2]med appt cancelled'!C9</f>
        <v>1216</v>
      </c>
      <c r="E5" s="4">
        <f>'[2]med appt cancelled'!D9</f>
        <v>2</v>
      </c>
      <c r="F5" s="4">
        <f>'[2]med appt cancelled'!E9</f>
        <v>243</v>
      </c>
      <c r="G5" s="4">
        <f>'[2]med appt cancelled'!F9</f>
        <v>199</v>
      </c>
      <c r="H5" s="4">
        <f>'[2]challenge accessing'!$C9</f>
        <v>128</v>
      </c>
      <c r="I5" s="4">
        <f>'[2]challenge accessing'!$B9</f>
        <v>1763</v>
      </c>
      <c r="J5" s="4">
        <f>'[2]challenge accessing 2'!$C9</f>
        <v>530</v>
      </c>
      <c r="K5" s="4">
        <f>'[2]challenge accessing 2'!$B9</f>
        <v>1361</v>
      </c>
      <c r="L5" s="4">
        <f>'[2]challenge accessing 3'!$C9</f>
        <v>65</v>
      </c>
      <c r="M5" s="4">
        <f>'[2]challenge accessing 3'!$B9</f>
        <v>1826</v>
      </c>
      <c r="N5" s="4">
        <f>'[2]challenge accessing 4'!$C9</f>
        <v>9</v>
      </c>
      <c r="O5" s="4">
        <f>'[2]challenge accessing 4'!$B9</f>
        <v>1882</v>
      </c>
      <c r="P5" s="4">
        <f>'[2]challenge accessing 5'!$C9</f>
        <v>38</v>
      </c>
      <c r="Q5" s="4">
        <f>'[2]challenge accessing 5'!$B9</f>
        <v>1853</v>
      </c>
      <c r="R5" s="4">
        <f>'[2]challenge accessing 6'!$C9</f>
        <v>79</v>
      </c>
      <c r="S5" s="4">
        <f>'[2]challenge accessing 6'!$B9</f>
        <v>1812</v>
      </c>
      <c r="T5" s="4">
        <f>'[2]challenge accessing 7'!$C9</f>
        <v>47</v>
      </c>
      <c r="U5" s="4">
        <f>'[2]challenge accessing 7'!$B9</f>
        <v>1844</v>
      </c>
      <c r="V5" s="4">
        <f>'[2]challenge accessing 8'!$C9</f>
        <v>1176</v>
      </c>
      <c r="W5" s="4">
        <f>'[2]challenge accessing 8'!$B9</f>
        <v>715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</row>
    <row r="6" spans="1:106" x14ac:dyDescent="0.55000000000000004">
      <c r="A6" s="4"/>
      <c r="B6" s="11" t="str">
        <f>'[2]med appt cancelled'!$A10</f>
        <v>04MAY2020</v>
      </c>
      <c r="C6" s="4">
        <f>'[2]med appt cancelled'!B10</f>
        <v>129</v>
      </c>
      <c r="D6" s="4">
        <f>'[2]med appt cancelled'!C10</f>
        <v>1153</v>
      </c>
      <c r="E6" s="4">
        <f>'[2]med appt cancelled'!D10</f>
        <v>6</v>
      </c>
      <c r="F6" s="4">
        <f>'[2]med appt cancelled'!E10</f>
        <v>210</v>
      </c>
      <c r="G6" s="4">
        <f>'[2]med appt cancelled'!F10</f>
        <v>148</v>
      </c>
      <c r="H6" s="4">
        <f>'[2]challenge accessing'!$C10</f>
        <v>104</v>
      </c>
      <c r="I6" s="4">
        <f>'[2]challenge accessing'!$B10</f>
        <v>1560</v>
      </c>
      <c r="J6" s="4">
        <f>'[2]challenge accessing 2'!$C10</f>
        <v>454</v>
      </c>
      <c r="K6" s="4">
        <f>'[2]challenge accessing 2'!$B10</f>
        <v>1210</v>
      </c>
      <c r="L6" s="4">
        <f>'[2]challenge accessing 3'!$C10</f>
        <v>72</v>
      </c>
      <c r="M6" s="4">
        <f>'[2]challenge accessing 3'!$B10</f>
        <v>1592</v>
      </c>
      <c r="N6" s="4">
        <f>'[2]challenge accessing 4'!$C10</f>
        <v>8</v>
      </c>
      <c r="O6" s="4">
        <f>'[2]challenge accessing 4'!$B10</f>
        <v>1656</v>
      </c>
      <c r="P6" s="4">
        <f>'[2]challenge accessing 5'!$C10</f>
        <v>26</v>
      </c>
      <c r="Q6" s="4">
        <f>'[2]challenge accessing 5'!$B10</f>
        <v>1638</v>
      </c>
      <c r="R6" s="4">
        <f>'[2]challenge accessing 6'!$C10</f>
        <v>53</v>
      </c>
      <c r="S6" s="4">
        <f>'[2]challenge accessing 6'!$B10</f>
        <v>1611</v>
      </c>
      <c r="T6" s="4">
        <f>'[2]challenge accessing 7'!$C10</f>
        <v>30</v>
      </c>
      <c r="U6" s="4">
        <f>'[2]challenge accessing 7'!$B10</f>
        <v>1634</v>
      </c>
      <c r="V6" s="4">
        <f>'[2]challenge accessing 8'!$C10</f>
        <v>1063</v>
      </c>
      <c r="W6" s="4">
        <f>'[2]challenge accessing 8'!$B10</f>
        <v>601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</row>
    <row r="7" spans="1:106" x14ac:dyDescent="0.55000000000000004">
      <c r="A7" s="4"/>
      <c r="B7" s="11" t="str">
        <f>'[2]med appt cancelled'!$A11</f>
        <v>11MAY2020</v>
      </c>
      <c r="C7" s="4">
        <f>'[2]med appt cancelled'!B11</f>
        <v>93</v>
      </c>
      <c r="D7" s="4">
        <f>'[2]med appt cancelled'!C11</f>
        <v>990</v>
      </c>
      <c r="E7" s="4">
        <f>'[2]med appt cancelled'!D11</f>
        <v>1</v>
      </c>
      <c r="F7" s="4">
        <f>'[2]med appt cancelled'!E11</f>
        <v>205</v>
      </c>
      <c r="G7" s="4">
        <f>'[2]med appt cancelled'!F11</f>
        <v>98</v>
      </c>
      <c r="H7" s="4">
        <f>'[2]challenge accessing'!$C11</f>
        <v>75</v>
      </c>
      <c r="I7" s="4">
        <f>'[2]challenge accessing'!$B11</f>
        <v>1325</v>
      </c>
      <c r="J7" s="4">
        <f>'[2]challenge accessing 2'!$C11</f>
        <v>322</v>
      </c>
      <c r="K7" s="4">
        <f>'[2]challenge accessing 2'!$B11</f>
        <v>1078</v>
      </c>
      <c r="L7" s="4">
        <f>'[2]challenge accessing 3'!$C11</f>
        <v>41</v>
      </c>
      <c r="M7" s="4">
        <f>'[2]challenge accessing 3'!$B11</f>
        <v>1359</v>
      </c>
      <c r="N7" s="4">
        <f>'[2]challenge accessing 4'!$C11</f>
        <v>5</v>
      </c>
      <c r="O7" s="4">
        <f>'[2]challenge accessing 4'!$B11</f>
        <v>1395</v>
      </c>
      <c r="P7" s="4">
        <f>'[2]challenge accessing 5'!$C11</f>
        <v>18</v>
      </c>
      <c r="Q7" s="4">
        <f>'[2]challenge accessing 5'!$B11</f>
        <v>1382</v>
      </c>
      <c r="R7" s="4">
        <f>'[2]challenge accessing 6'!$C11</f>
        <v>47</v>
      </c>
      <c r="S7" s="4">
        <f>'[2]challenge accessing 6'!$B11</f>
        <v>1353</v>
      </c>
      <c r="T7" s="4">
        <f>'[2]challenge accessing 7'!$C11</f>
        <v>20</v>
      </c>
      <c r="U7" s="4">
        <f>'[2]challenge accessing 7'!$B11</f>
        <v>1380</v>
      </c>
      <c r="V7" s="4">
        <f>'[2]challenge accessing 8'!$C11</f>
        <v>938</v>
      </c>
      <c r="W7" s="4">
        <f>'[2]challenge accessing 8'!$B11</f>
        <v>462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</row>
    <row r="8" spans="1:106" x14ac:dyDescent="0.55000000000000004">
      <c r="A8" s="4"/>
      <c r="B8" s="11" t="str">
        <f>'[2]med appt cancelled'!$A12</f>
        <v>18MAY2020</v>
      </c>
      <c r="C8" s="4">
        <f>'[2]med appt cancelled'!B12</f>
        <v>64</v>
      </c>
      <c r="D8" s="4">
        <f>'[2]med appt cancelled'!C12</f>
        <v>909</v>
      </c>
      <c r="E8" s="4">
        <f>'[2]med appt cancelled'!D12</f>
        <v>2</v>
      </c>
      <c r="F8" s="4">
        <f>'[2]med appt cancelled'!E12</f>
        <v>176</v>
      </c>
      <c r="G8" s="4">
        <f>'[2]med appt cancelled'!F12</f>
        <v>70</v>
      </c>
      <c r="H8" s="4">
        <f>'[2]challenge accessing'!$C12</f>
        <v>51</v>
      </c>
      <c r="I8" s="4">
        <f>'[2]challenge accessing'!$B12</f>
        <v>1181</v>
      </c>
      <c r="J8" s="4">
        <f>'[2]challenge accessing 2'!$C12</f>
        <v>214</v>
      </c>
      <c r="K8" s="4">
        <f>'[2]challenge accessing 2'!$B12</f>
        <v>1018</v>
      </c>
      <c r="L8" s="4">
        <f>'[2]challenge accessing 3'!$C12</f>
        <v>18</v>
      </c>
      <c r="M8" s="4">
        <f>'[2]challenge accessing 3'!$B12</f>
        <v>1214</v>
      </c>
      <c r="N8" s="4">
        <f>'[2]challenge accessing 4'!$C12</f>
        <v>6</v>
      </c>
      <c r="O8" s="4">
        <f>'[2]challenge accessing 4'!$B12</f>
        <v>1226</v>
      </c>
      <c r="P8" s="4">
        <f>'[2]challenge accessing 5'!$C12</f>
        <v>15</v>
      </c>
      <c r="Q8" s="4">
        <f>'[2]challenge accessing 5'!$B12</f>
        <v>1217</v>
      </c>
      <c r="R8" s="4">
        <f>'[2]challenge accessing 6'!$C12</f>
        <v>34</v>
      </c>
      <c r="S8" s="4">
        <f>'[2]challenge accessing 6'!$B12</f>
        <v>1198</v>
      </c>
      <c r="T8" s="4">
        <f>'[2]challenge accessing 7'!$C12</f>
        <v>15</v>
      </c>
      <c r="U8" s="4">
        <f>'[2]challenge accessing 7'!$B12</f>
        <v>1217</v>
      </c>
      <c r="V8" s="4">
        <f>'[2]challenge accessing 8'!$C12</f>
        <v>905</v>
      </c>
      <c r="W8" s="4">
        <f>'[2]challenge accessing 8'!$B12</f>
        <v>327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</row>
    <row r="9" spans="1:106" x14ac:dyDescent="0.55000000000000004">
      <c r="A9" s="4"/>
      <c r="B9" s="11" t="str">
        <f>'[2]med appt cancelled'!$A13</f>
        <v>25MAY2020</v>
      </c>
      <c r="C9" s="4">
        <f>'[2]med appt cancelled'!B13</f>
        <v>36</v>
      </c>
      <c r="D9" s="4">
        <f>'[2]med appt cancelled'!C13</f>
        <v>859</v>
      </c>
      <c r="E9" s="4">
        <f>'[2]med appt cancelled'!D13</f>
        <v>1</v>
      </c>
      <c r="F9" s="4">
        <f>'[2]med appt cancelled'!E13</f>
        <v>175</v>
      </c>
      <c r="G9" s="4">
        <f>'[2]med appt cancelled'!F13</f>
        <v>53</v>
      </c>
      <c r="H9" s="4">
        <f>'[2]challenge accessing'!$C13</f>
        <v>26</v>
      </c>
      <c r="I9" s="4">
        <f>'[2]challenge accessing'!$B13</f>
        <v>1113</v>
      </c>
      <c r="J9" s="4">
        <f>'[2]challenge accessing 2'!$C13</f>
        <v>150</v>
      </c>
      <c r="K9" s="4">
        <f>'[2]challenge accessing 2'!$B13</f>
        <v>989</v>
      </c>
      <c r="L9" s="4">
        <f>'[2]challenge accessing 3'!$C13</f>
        <v>13</v>
      </c>
      <c r="M9" s="4">
        <f>'[2]challenge accessing 3'!$B13</f>
        <v>1126</v>
      </c>
      <c r="N9" s="4">
        <f>'[2]challenge accessing 4'!$C13</f>
        <v>5</v>
      </c>
      <c r="O9" s="4">
        <f>'[2]challenge accessing 4'!$B13</f>
        <v>1134</v>
      </c>
      <c r="P9" s="4">
        <f>'[2]challenge accessing 5'!$C13</f>
        <v>13</v>
      </c>
      <c r="Q9" s="4">
        <f>'[2]challenge accessing 5'!$B13</f>
        <v>1126</v>
      </c>
      <c r="R9" s="4">
        <f>'[2]challenge accessing 6'!$C13</f>
        <v>26</v>
      </c>
      <c r="S9" s="4">
        <f>'[2]challenge accessing 6'!$B13</f>
        <v>1113</v>
      </c>
      <c r="T9" s="4">
        <f>'[2]challenge accessing 7'!$C13</f>
        <v>7</v>
      </c>
      <c r="U9" s="4">
        <f>'[2]challenge accessing 7'!$B13</f>
        <v>1132</v>
      </c>
      <c r="V9" s="4">
        <f>'[2]challenge accessing 8'!$C13</f>
        <v>891</v>
      </c>
      <c r="W9" s="4">
        <f>'[2]challenge accessing 8'!$B13</f>
        <v>248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</row>
    <row r="10" spans="1:106" x14ac:dyDescent="0.55000000000000004">
      <c r="A10" s="4"/>
      <c r="B10" s="11" t="str">
        <f>'[2]med appt cancelled'!$A14</f>
        <v>01JUN2020</v>
      </c>
      <c r="C10" s="4">
        <f>'[2]med appt cancelled'!B14</f>
        <v>39</v>
      </c>
      <c r="D10" s="4">
        <f>'[2]med appt cancelled'!C14</f>
        <v>785</v>
      </c>
      <c r="E10" s="4">
        <f>'[2]med appt cancelled'!D14</f>
        <v>0</v>
      </c>
      <c r="F10" s="4">
        <f>'[2]med appt cancelled'!E14</f>
        <v>150</v>
      </c>
      <c r="G10" s="4">
        <f>'[2]med appt cancelled'!F14</f>
        <v>38</v>
      </c>
      <c r="H10" s="4">
        <f>'[2]challenge accessing'!$C14</f>
        <v>26</v>
      </c>
      <c r="I10" s="4">
        <f>'[2]challenge accessing'!$B14</f>
        <v>990</v>
      </c>
      <c r="J10" s="4">
        <f>'[2]challenge accessing 2'!$C14</f>
        <v>122</v>
      </c>
      <c r="K10" s="4">
        <f>'[2]challenge accessing 2'!$B14</f>
        <v>894</v>
      </c>
      <c r="L10" s="4">
        <f>'[2]challenge accessing 3'!$C14</f>
        <v>16</v>
      </c>
      <c r="M10" s="4">
        <f>'[2]challenge accessing 3'!$B14</f>
        <v>1000</v>
      </c>
      <c r="N10" s="4">
        <f>'[2]challenge accessing 4'!$C14</f>
        <v>2</v>
      </c>
      <c r="O10" s="4">
        <f>'[2]challenge accessing 4'!$B14</f>
        <v>1014</v>
      </c>
      <c r="P10" s="4">
        <f>'[2]challenge accessing 5'!$C14</f>
        <v>5</v>
      </c>
      <c r="Q10" s="4">
        <f>'[2]challenge accessing 5'!$B14</f>
        <v>1011</v>
      </c>
      <c r="R10" s="4">
        <f>'[2]challenge accessing 6'!$C14</f>
        <v>24</v>
      </c>
      <c r="S10" s="4">
        <f>'[2]challenge accessing 6'!$B14</f>
        <v>992</v>
      </c>
      <c r="T10" s="4">
        <f>'[2]challenge accessing 7'!$C14</f>
        <v>5</v>
      </c>
      <c r="U10" s="4">
        <f>'[2]challenge accessing 7'!$B14</f>
        <v>1011</v>
      </c>
      <c r="V10" s="4">
        <f>'[2]challenge accessing 8'!$C14</f>
        <v>816</v>
      </c>
      <c r="W10" s="4">
        <f>'[2]challenge accessing 8'!$B14</f>
        <v>200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</row>
    <row r="11" spans="1:106" x14ac:dyDescent="0.55000000000000004">
      <c r="A11" s="4"/>
      <c r="B11" s="11" t="str">
        <f>'[2]med appt cancelled'!$A15</f>
        <v>08JUN2020</v>
      </c>
      <c r="C11" s="4">
        <f>'[2]med appt cancelled'!B15</f>
        <v>38</v>
      </c>
      <c r="D11" s="4">
        <f>'[2]med appt cancelled'!C15</f>
        <v>745</v>
      </c>
      <c r="E11" s="4">
        <f>'[2]med appt cancelled'!D15</f>
        <v>2</v>
      </c>
      <c r="F11" s="4">
        <f>'[2]med appt cancelled'!E15</f>
        <v>138</v>
      </c>
      <c r="G11" s="4">
        <f>'[2]med appt cancelled'!F15</f>
        <v>49</v>
      </c>
      <c r="H11" s="4">
        <f>'[2]challenge accessing'!$C15</f>
        <v>12</v>
      </c>
      <c r="I11" s="4">
        <f>'[2]challenge accessing'!$B15</f>
        <v>965</v>
      </c>
      <c r="J11" s="4">
        <f>'[2]challenge accessing 2'!$C15</f>
        <v>103</v>
      </c>
      <c r="K11" s="4">
        <f>'[2]challenge accessing 2'!$B15</f>
        <v>874</v>
      </c>
      <c r="L11" s="4">
        <f>'[2]challenge accessing 3'!$C15</f>
        <v>14</v>
      </c>
      <c r="M11" s="4">
        <f>'[2]challenge accessing 3'!$B15</f>
        <v>963</v>
      </c>
      <c r="N11" s="4">
        <f>'[2]challenge accessing 4'!$C15</f>
        <v>1</v>
      </c>
      <c r="O11" s="4">
        <f>'[2]challenge accessing 4'!$B15</f>
        <v>976</v>
      </c>
      <c r="P11" s="4">
        <f>'[2]challenge accessing 5'!$C15</f>
        <v>8</v>
      </c>
      <c r="Q11" s="4">
        <f>'[2]challenge accessing 5'!$B15</f>
        <v>969</v>
      </c>
      <c r="R11" s="4">
        <f>'[2]challenge accessing 6'!$C15</f>
        <v>22</v>
      </c>
      <c r="S11" s="4">
        <f>'[2]challenge accessing 6'!$B15</f>
        <v>955</v>
      </c>
      <c r="T11" s="4">
        <f>'[2]challenge accessing 7'!$C15</f>
        <v>7</v>
      </c>
      <c r="U11" s="4">
        <f>'[2]challenge accessing 7'!$B15</f>
        <v>970</v>
      </c>
      <c r="V11" s="4">
        <f>'[2]challenge accessing 8'!$C15</f>
        <v>794</v>
      </c>
      <c r="W11" s="4">
        <f>'[2]challenge accessing 8'!$B15</f>
        <v>183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</row>
    <row r="12" spans="1:106" x14ac:dyDescent="0.55000000000000004">
      <c r="A12" s="4"/>
      <c r="B12" s="11" t="str">
        <f>'[2]med appt cancelled'!$A16</f>
        <v>15JUN2020</v>
      </c>
      <c r="C12" s="4">
        <f>'[2]med appt cancelled'!B16</f>
        <v>50</v>
      </c>
      <c r="D12" s="4">
        <f>'[2]med appt cancelled'!C16</f>
        <v>667</v>
      </c>
      <c r="E12" s="4">
        <f>'[2]med appt cancelled'!D16</f>
        <v>0</v>
      </c>
      <c r="F12" s="4">
        <f>'[2]med appt cancelled'!E16</f>
        <v>148</v>
      </c>
      <c r="G12" s="4">
        <f>'[2]med appt cancelled'!F16</f>
        <v>48</v>
      </c>
      <c r="H12" s="4">
        <f>'[2]challenge accessing'!$C16</f>
        <v>12</v>
      </c>
      <c r="I12" s="4">
        <f>'[2]challenge accessing'!$B16</f>
        <v>905</v>
      </c>
      <c r="J12" s="4">
        <f>'[2]challenge accessing 2'!$C16</f>
        <v>89</v>
      </c>
      <c r="K12" s="4">
        <f>'[2]challenge accessing 2'!$B16</f>
        <v>828</v>
      </c>
      <c r="L12" s="4">
        <f>'[2]challenge accessing 3'!$C16</f>
        <v>9</v>
      </c>
      <c r="M12" s="4">
        <f>'[2]challenge accessing 3'!$B16</f>
        <v>908</v>
      </c>
      <c r="N12" s="4">
        <f>'[2]challenge accessing 4'!$C16</f>
        <v>2</v>
      </c>
      <c r="O12" s="4">
        <f>'[2]challenge accessing 4'!$B16</f>
        <v>915</v>
      </c>
      <c r="P12" s="4">
        <f>'[2]challenge accessing 5'!$C16</f>
        <v>9</v>
      </c>
      <c r="Q12" s="4">
        <f>'[2]challenge accessing 5'!$B16</f>
        <v>908</v>
      </c>
      <c r="R12" s="4">
        <f>'[2]challenge accessing 6'!$C16</f>
        <v>15</v>
      </c>
      <c r="S12" s="4">
        <f>'[2]challenge accessing 6'!$B16</f>
        <v>902</v>
      </c>
      <c r="T12" s="4">
        <f>'[2]challenge accessing 7'!$C16</f>
        <v>9</v>
      </c>
      <c r="U12" s="4">
        <f>'[2]challenge accessing 7'!$B16</f>
        <v>908</v>
      </c>
      <c r="V12" s="4">
        <f>'[2]challenge accessing 8'!$C16</f>
        <v>748</v>
      </c>
      <c r="W12" s="4">
        <f>'[2]challenge accessing 8'!$B16</f>
        <v>169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</row>
    <row r="13" spans="1:106" x14ac:dyDescent="0.55000000000000004">
      <c r="A13" s="4"/>
      <c r="B13" s="11" t="str">
        <f>'[2]med appt cancelled'!$A17</f>
        <v>22JUN2020</v>
      </c>
      <c r="C13" s="4">
        <f>'[2]med appt cancelled'!B17</f>
        <v>44</v>
      </c>
      <c r="D13" s="4">
        <f>'[2]med appt cancelled'!C17</f>
        <v>661</v>
      </c>
      <c r="E13" s="4">
        <f>'[2]med appt cancelled'!D17</f>
        <v>0</v>
      </c>
      <c r="F13" s="4">
        <f>'[2]med appt cancelled'!E17</f>
        <v>148</v>
      </c>
      <c r="G13" s="4">
        <f>'[2]med appt cancelled'!F17</f>
        <v>40</v>
      </c>
      <c r="H13" s="4">
        <f>'[2]challenge accessing'!$C17</f>
        <v>17</v>
      </c>
      <c r="I13" s="4">
        <f>'[2]challenge accessing'!$B17</f>
        <v>883</v>
      </c>
      <c r="J13" s="4">
        <f>'[2]challenge accessing 2'!$C17</f>
        <v>90</v>
      </c>
      <c r="K13" s="4">
        <f>'[2]challenge accessing 2'!$B17</f>
        <v>810</v>
      </c>
      <c r="L13" s="4">
        <f>'[2]challenge accessing 3'!$C17</f>
        <v>10</v>
      </c>
      <c r="M13" s="4">
        <f>'[2]challenge accessing 3'!$B17</f>
        <v>890</v>
      </c>
      <c r="N13" s="4">
        <f>'[2]challenge accessing 4'!$C17</f>
        <v>3</v>
      </c>
      <c r="O13" s="4">
        <f>'[2]challenge accessing 4'!$B17</f>
        <v>897</v>
      </c>
      <c r="P13" s="4">
        <f>'[2]challenge accessing 5'!$C17</f>
        <v>9</v>
      </c>
      <c r="Q13" s="4">
        <f>'[2]challenge accessing 5'!$B17</f>
        <v>891</v>
      </c>
      <c r="R13" s="4">
        <f>'[2]challenge accessing 6'!$C17</f>
        <v>19</v>
      </c>
      <c r="S13" s="4">
        <f>'[2]challenge accessing 6'!$B17</f>
        <v>881</v>
      </c>
      <c r="T13" s="4">
        <f>'[2]challenge accessing 7'!$C17</f>
        <v>10</v>
      </c>
      <c r="U13" s="4">
        <f>'[2]challenge accessing 7'!$B17</f>
        <v>890</v>
      </c>
      <c r="V13" s="4">
        <f>'[2]challenge accessing 8'!$C17</f>
        <v>741</v>
      </c>
      <c r="W13" s="4">
        <f>'[2]challenge accessing 8'!$B17</f>
        <v>159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</row>
    <row r="14" spans="1:106" x14ac:dyDescent="0.55000000000000004">
      <c r="A14" s="4"/>
      <c r="B14" s="11" t="str">
        <f>'[2]med appt cancelled'!$A18</f>
        <v>29JUN2020</v>
      </c>
      <c r="C14" s="4">
        <f>'[2]med appt cancelled'!B18</f>
        <v>10</v>
      </c>
      <c r="D14" s="4">
        <f>'[2]med appt cancelled'!C18</f>
        <v>231</v>
      </c>
      <c r="E14" s="4">
        <f>'[2]med appt cancelled'!D18</f>
        <v>0</v>
      </c>
      <c r="F14" s="4">
        <f>'[2]med appt cancelled'!E18</f>
        <v>46</v>
      </c>
      <c r="G14" s="4">
        <f>'[2]med appt cancelled'!F18</f>
        <v>15</v>
      </c>
      <c r="H14" s="4">
        <f>'[2]challenge accessing'!$C18</f>
        <v>3</v>
      </c>
      <c r="I14" s="4">
        <f>'[2]challenge accessing'!$B18</f>
        <v>303</v>
      </c>
      <c r="J14" s="4">
        <f>'[2]challenge accessing 2'!$C18</f>
        <v>28</v>
      </c>
      <c r="K14" s="4">
        <f>'[2]challenge accessing 2'!$B18</f>
        <v>278</v>
      </c>
      <c r="L14" s="4">
        <f>'[2]challenge accessing 3'!$C18</f>
        <v>3</v>
      </c>
      <c r="M14" s="4">
        <f>'[2]challenge accessing 3'!$B18</f>
        <v>303</v>
      </c>
      <c r="N14" s="4">
        <f>'[2]challenge accessing 4'!$C18</f>
        <v>2</v>
      </c>
      <c r="O14" s="4">
        <f>'[2]challenge accessing 4'!$B18</f>
        <v>304</v>
      </c>
      <c r="P14" s="4">
        <f>'[2]challenge accessing 5'!$C18</f>
        <v>7</v>
      </c>
      <c r="Q14" s="4">
        <f>'[2]challenge accessing 5'!$B18</f>
        <v>299</v>
      </c>
      <c r="R14" s="4">
        <f>'[2]challenge accessing 6'!$C18</f>
        <v>12</v>
      </c>
      <c r="S14" s="4">
        <f>'[2]challenge accessing 6'!$B18</f>
        <v>294</v>
      </c>
      <c r="T14" s="4">
        <f>'[2]challenge accessing 7'!$C18</f>
        <v>5</v>
      </c>
      <c r="U14" s="4">
        <f>'[2]challenge accessing 7'!$B18</f>
        <v>301</v>
      </c>
      <c r="V14" s="4">
        <f>'[2]challenge accessing 8'!$C18</f>
        <v>251</v>
      </c>
      <c r="W14" s="4">
        <f>'[2]challenge accessing 8'!$B18</f>
        <v>55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</row>
    <row r="15" spans="1:106" x14ac:dyDescent="0.55000000000000004">
      <c r="A15" s="4"/>
      <c r="B15" s="11" t="str">
        <f>'[2]med appt cancelled'!$A19</f>
        <v>Total</v>
      </c>
      <c r="C15" s="4">
        <f>'[2]med appt cancelled'!B19</f>
        <v>983</v>
      </c>
      <c r="D15" s="4">
        <f>'[2]med appt cancelled'!C19</f>
        <v>9159</v>
      </c>
      <c r="E15" s="4">
        <f>'[2]med appt cancelled'!D19</f>
        <v>18</v>
      </c>
      <c r="F15" s="4">
        <f>'[2]med appt cancelled'!E19</f>
        <v>1813</v>
      </c>
      <c r="G15" s="4">
        <f>'[2]med appt cancelled'!F19</f>
        <v>937</v>
      </c>
      <c r="H15" s="4">
        <f>'[2]challenge accessing'!$C19</f>
        <v>579</v>
      </c>
      <c r="I15" s="4">
        <f>'[2]challenge accessing'!$B19</f>
        <v>12441</v>
      </c>
      <c r="J15" s="4">
        <f>'[2]challenge accessing 2'!$C19</f>
        <v>2600</v>
      </c>
      <c r="K15" s="4">
        <f>'[2]challenge accessing 2'!$B19</f>
        <v>10420</v>
      </c>
      <c r="L15" s="4">
        <f>'[2]challenge accessing 3'!$C19</f>
        <v>325</v>
      </c>
      <c r="M15" s="4">
        <f>'[2]challenge accessing 3'!$B19</f>
        <v>12695</v>
      </c>
      <c r="N15" s="4">
        <f>'[2]challenge accessing 4'!$C19</f>
        <v>51</v>
      </c>
      <c r="O15" s="4">
        <f>'[2]challenge accessing 4'!$B19</f>
        <v>12969</v>
      </c>
      <c r="P15" s="4">
        <f>'[2]challenge accessing 5'!$C19</f>
        <v>192</v>
      </c>
      <c r="Q15" s="4">
        <f>'[2]challenge accessing 5'!$B19</f>
        <v>12828</v>
      </c>
      <c r="R15" s="4">
        <f>'[2]challenge accessing 6'!$C19</f>
        <v>422</v>
      </c>
      <c r="S15" s="4">
        <f>'[2]challenge accessing 6'!$B19</f>
        <v>12598</v>
      </c>
      <c r="T15" s="4">
        <f>'[2]challenge accessing 7'!$C19</f>
        <v>197</v>
      </c>
      <c r="U15" s="4">
        <f>'[2]challenge accessing 7'!$B19</f>
        <v>12823</v>
      </c>
      <c r="V15" s="4">
        <f>'[2]challenge accessing 8'!$C19</f>
        <v>9259</v>
      </c>
      <c r="W15" s="4">
        <f>'[2]challenge accessing 8'!$B19</f>
        <v>3761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</row>
    <row r="16" spans="1:106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</row>
    <row r="17" spans="1:106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</row>
    <row r="18" spans="1:106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</row>
    <row r="19" spans="1:106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</row>
    <row r="20" spans="1:106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</row>
    <row r="21" spans="1:106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</row>
    <row r="22" spans="1:106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</row>
    <row r="23" spans="1:106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</row>
    <row r="24" spans="1:106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</row>
    <row r="25" spans="1:106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</row>
  </sheetData>
  <mergeCells count="10">
    <mergeCell ref="C2:G2"/>
    <mergeCell ref="H2:I2"/>
    <mergeCell ref="J2:K2"/>
    <mergeCell ref="L2:M2"/>
    <mergeCell ref="N2:O2"/>
    <mergeCell ref="P2:Q2"/>
    <mergeCell ref="R2:S2"/>
    <mergeCell ref="T2:U2"/>
    <mergeCell ref="V2:W2"/>
    <mergeCell ref="H1:W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8B96-4F11-45F0-990E-579D88C351E9}">
  <dimension ref="A1:Z433"/>
  <sheetViews>
    <sheetView workbookViewId="0">
      <selection activeCell="B3" sqref="B3"/>
    </sheetView>
  </sheetViews>
  <sheetFormatPr defaultRowHeight="14.4" x14ac:dyDescent="0.55000000000000004"/>
  <cols>
    <col min="1" max="1" width="1.734375" customWidth="1"/>
    <col min="2" max="2" width="16.26171875" customWidth="1"/>
    <col min="3" max="3" width="22.68359375" customWidth="1"/>
  </cols>
  <sheetData>
    <row r="1" spans="1:26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55000000000000004">
      <c r="A2" s="4"/>
      <c r="B2" s="17" t="str">
        <f>'[2]zip of households'!$A$4</f>
        <v>zipcode</v>
      </c>
      <c r="C2" s="17" t="s">
        <v>75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55000000000000004">
      <c r="A3" s="4"/>
      <c r="B3" s="4">
        <f>'[2]zip of households'!A5</f>
        <v>21075</v>
      </c>
      <c r="C3" s="4">
        <f>'[2]zip of households'!B5</f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55000000000000004">
      <c r="A4" s="4"/>
      <c r="B4" s="4">
        <f>'[2]zip of households'!A6</f>
        <v>85003</v>
      </c>
      <c r="C4" s="4">
        <f>'[2]zip of households'!B6</f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55000000000000004">
      <c r="A5" s="4"/>
      <c r="B5" s="4">
        <f>'[2]zip of households'!A7</f>
        <v>85004</v>
      </c>
      <c r="C5" s="4">
        <f>'[2]zip of households'!B7</f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55000000000000004">
      <c r="A6" s="4"/>
      <c r="B6" s="4">
        <f>'[2]zip of households'!A8</f>
        <v>85006</v>
      </c>
      <c r="C6" s="4">
        <f>'[2]zip of households'!B8</f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55000000000000004">
      <c r="A7" s="4"/>
      <c r="B7" s="4">
        <f>'[2]zip of households'!A9</f>
        <v>85007</v>
      </c>
      <c r="C7" s="4">
        <f>'[2]zip of households'!B9</f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55000000000000004">
      <c r="A8" s="4"/>
      <c r="B8" s="4">
        <f>'[2]zip of households'!A10</f>
        <v>85008</v>
      </c>
      <c r="C8" s="4">
        <f>'[2]zip of households'!B10</f>
        <v>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55000000000000004">
      <c r="A9" s="4"/>
      <c r="B9" s="4">
        <f>'[2]zip of households'!A11</f>
        <v>85009</v>
      </c>
      <c r="C9" s="4">
        <f>'[2]zip of households'!B11</f>
        <v>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55000000000000004">
      <c r="A10" s="4"/>
      <c r="B10" s="4">
        <f>'[2]zip of households'!A12</f>
        <v>85012</v>
      </c>
      <c r="C10" s="4">
        <f>'[2]zip of households'!B12</f>
        <v>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55000000000000004">
      <c r="A11" s="4"/>
      <c r="B11" s="4">
        <f>'[2]zip of households'!A13</f>
        <v>85013</v>
      </c>
      <c r="C11" s="4">
        <f>'[2]zip of households'!B13</f>
        <v>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55000000000000004">
      <c r="A12" s="4"/>
      <c r="B12" s="4">
        <f>'[2]zip of households'!A14</f>
        <v>85014</v>
      </c>
      <c r="C12" s="4">
        <f>'[2]zip of households'!B14</f>
        <v>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55000000000000004">
      <c r="A13" s="4"/>
      <c r="B13" s="4">
        <f>'[2]zip of households'!A15</f>
        <v>85015</v>
      </c>
      <c r="C13" s="4">
        <f>'[2]zip of households'!B15</f>
        <v>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55000000000000004">
      <c r="A14" s="4"/>
      <c r="B14" s="4">
        <f>'[2]zip of households'!A16</f>
        <v>85016</v>
      </c>
      <c r="C14" s="4">
        <f>'[2]zip of households'!B16</f>
        <v>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55000000000000004">
      <c r="A15" s="4"/>
      <c r="B15" s="4">
        <f>'[2]zip of households'!A17</f>
        <v>85018</v>
      </c>
      <c r="C15" s="4">
        <f>'[2]zip of households'!B17</f>
        <v>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55000000000000004">
      <c r="A16" s="4"/>
      <c r="B16" s="4">
        <f>'[2]zip of households'!A18</f>
        <v>85019</v>
      </c>
      <c r="C16" s="4">
        <f>'[2]zip of households'!B18</f>
        <v>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55000000000000004">
      <c r="A17" s="4"/>
      <c r="B17" s="4">
        <f>'[2]zip of households'!A19</f>
        <v>85020</v>
      </c>
      <c r="C17" s="4">
        <f>'[2]zip of households'!B19</f>
        <v>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55000000000000004">
      <c r="A18" s="4"/>
      <c r="B18" s="4">
        <f>'[2]zip of households'!A20</f>
        <v>85021</v>
      </c>
      <c r="C18" s="4">
        <f>'[2]zip of households'!B20</f>
        <v>10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55000000000000004">
      <c r="A19" s="4"/>
      <c r="B19" s="4">
        <f>'[2]zip of households'!A21</f>
        <v>85022</v>
      </c>
      <c r="C19" s="4">
        <f>'[2]zip of households'!B21</f>
        <v>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55000000000000004">
      <c r="A20" s="4"/>
      <c r="B20" s="4">
        <f>'[2]zip of households'!A22</f>
        <v>85023</v>
      </c>
      <c r="C20" s="4">
        <f>'[2]zip of households'!B22</f>
        <v>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55000000000000004">
      <c r="A21" s="4"/>
      <c r="B21" s="4">
        <f>'[2]zip of households'!A23</f>
        <v>85024</v>
      </c>
      <c r="C21" s="4">
        <f>'[2]zip of households'!B23</f>
        <v>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55000000000000004">
      <c r="A22" s="4"/>
      <c r="B22" s="4">
        <f>'[2]zip of households'!A24</f>
        <v>85027</v>
      </c>
      <c r="C22" s="4">
        <f>'[2]zip of households'!B24</f>
        <v>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55000000000000004">
      <c r="A23" s="4"/>
      <c r="B23" s="4">
        <f>'[2]zip of households'!A25</f>
        <v>85028</v>
      </c>
      <c r="C23" s="4">
        <f>'[2]zip of households'!B25</f>
        <v>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55000000000000004">
      <c r="A24" s="4"/>
      <c r="B24" s="4">
        <f>'[2]zip of households'!A26</f>
        <v>85029</v>
      </c>
      <c r="C24" s="4">
        <f>'[2]zip of households'!B26</f>
        <v>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55000000000000004">
      <c r="A25" s="4"/>
      <c r="B25" s="4">
        <f>'[2]zip of households'!A27</f>
        <v>85031</v>
      </c>
      <c r="C25" s="4">
        <f>'[2]zip of households'!B27</f>
        <v>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55000000000000004">
      <c r="A26" s="4"/>
      <c r="B26" s="4">
        <f>'[2]zip of households'!A28</f>
        <v>85032</v>
      </c>
      <c r="C26" s="4">
        <f>'[2]zip of households'!B28</f>
        <v>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55000000000000004">
      <c r="A27" s="4"/>
      <c r="B27" s="4">
        <f>'[2]zip of households'!A29</f>
        <v>85034</v>
      </c>
      <c r="C27" s="4">
        <f>'[2]zip of households'!B29</f>
        <v>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55000000000000004">
      <c r="A28" s="4"/>
      <c r="B28" s="4">
        <f>'[2]zip of households'!A30</f>
        <v>85035</v>
      </c>
      <c r="C28" s="4">
        <f>'[2]zip of households'!B30</f>
        <v>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55000000000000004">
      <c r="A29" s="4"/>
      <c r="B29" s="4">
        <f>'[2]zip of households'!A31</f>
        <v>85037</v>
      </c>
      <c r="C29" s="4">
        <f>'[2]zip of households'!B31</f>
        <v>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55000000000000004">
      <c r="A30" s="4"/>
      <c r="B30" s="4">
        <f>'[2]zip of households'!A32</f>
        <v>85040</v>
      </c>
      <c r="C30" s="4">
        <f>'[2]zip of households'!B32</f>
        <v>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55000000000000004">
      <c r="A31" s="4"/>
      <c r="B31" s="4">
        <f>'[2]zip of households'!A33</f>
        <v>85041</v>
      </c>
      <c r="C31" s="4">
        <f>'[2]zip of households'!B33</f>
        <v>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55000000000000004">
      <c r="A32" s="4"/>
      <c r="B32" s="4">
        <f>'[2]zip of households'!A34</f>
        <v>85042</v>
      </c>
      <c r="C32" s="4">
        <f>'[2]zip of households'!B34</f>
        <v>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55000000000000004">
      <c r="A33" s="4"/>
      <c r="B33" s="4">
        <f>'[2]zip of households'!A35</f>
        <v>85044</v>
      </c>
      <c r="C33" s="4">
        <f>'[2]zip of households'!B35</f>
        <v>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55000000000000004">
      <c r="A34" s="4"/>
      <c r="B34" s="4">
        <f>'[2]zip of households'!A36</f>
        <v>85048</v>
      </c>
      <c r="C34" s="4">
        <f>'[2]zip of households'!B36</f>
        <v>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55000000000000004">
      <c r="A35" s="4"/>
      <c r="B35" s="4">
        <f>'[2]zip of households'!A37</f>
        <v>85050</v>
      </c>
      <c r="C35" s="4">
        <f>'[2]zip of households'!B37</f>
        <v>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55000000000000004">
      <c r="A36" s="4"/>
      <c r="B36" s="4">
        <f>'[2]zip of households'!A38</f>
        <v>85053</v>
      </c>
      <c r="C36" s="4">
        <f>'[2]zip of households'!B38</f>
        <v>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55000000000000004">
      <c r="A37" s="4"/>
      <c r="B37" s="4">
        <f>'[2]zip of households'!A39</f>
        <v>85054</v>
      </c>
      <c r="C37" s="4">
        <f>'[2]zip of households'!B39</f>
        <v>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55000000000000004">
      <c r="A38" s="4"/>
      <c r="B38" s="4">
        <f>'[2]zip of households'!A40</f>
        <v>85085</v>
      </c>
      <c r="C38" s="4">
        <f>'[2]zip of households'!B40</f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55000000000000004">
      <c r="A39" s="4"/>
      <c r="B39" s="4">
        <f>'[2]zip of households'!A41</f>
        <v>85086</v>
      </c>
      <c r="C39" s="4">
        <f>'[2]zip of households'!B41</f>
        <v>7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55000000000000004">
      <c r="A40" s="4"/>
      <c r="B40" s="4">
        <f>'[2]zip of households'!A42</f>
        <v>85087</v>
      </c>
      <c r="C40" s="4">
        <f>'[2]zip of households'!B42</f>
        <v>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55000000000000004">
      <c r="A41" s="4"/>
      <c r="B41" s="4">
        <f>'[2]zip of households'!A43</f>
        <v>85118</v>
      </c>
      <c r="C41" s="4">
        <f>'[2]zip of households'!B43</f>
        <v>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55000000000000004">
      <c r="A42" s="4"/>
      <c r="B42" s="4">
        <f>'[2]zip of households'!A44</f>
        <v>85119</v>
      </c>
      <c r="C42" s="4">
        <f>'[2]zip of households'!B44</f>
        <v>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55000000000000004">
      <c r="A43" s="4"/>
      <c r="B43" s="4">
        <f>'[2]zip of households'!A45</f>
        <v>85120</v>
      </c>
      <c r="C43" s="4">
        <f>'[2]zip of households'!B45</f>
        <v>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55000000000000004">
      <c r="A44" s="4"/>
      <c r="B44" s="4">
        <f>'[2]zip of households'!A46</f>
        <v>85122</v>
      </c>
      <c r="C44" s="4">
        <f>'[2]zip of households'!B46</f>
        <v>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55000000000000004">
      <c r="A45" s="4"/>
      <c r="B45" s="4">
        <f>'[2]zip of households'!A47</f>
        <v>85123</v>
      </c>
      <c r="C45" s="4">
        <f>'[2]zip of households'!B47</f>
        <v>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55000000000000004">
      <c r="A46" s="4"/>
      <c r="B46" s="4">
        <f>'[2]zip of households'!A48</f>
        <v>85128</v>
      </c>
      <c r="C46" s="4">
        <f>'[2]zip of households'!B48</f>
        <v>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55000000000000004">
      <c r="A47" s="4"/>
      <c r="B47" s="4">
        <f>'[2]zip of households'!A49</f>
        <v>85132</v>
      </c>
      <c r="C47" s="4">
        <f>'[2]zip of households'!B49</f>
        <v>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55000000000000004">
      <c r="A48" s="4"/>
      <c r="B48" s="4">
        <f>'[2]zip of households'!A50</f>
        <v>85138</v>
      </c>
      <c r="C48" s="4">
        <f>'[2]zip of households'!B50</f>
        <v>2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55000000000000004">
      <c r="A49" s="4"/>
      <c r="B49" s="4">
        <f>'[2]zip of households'!A51</f>
        <v>85139</v>
      </c>
      <c r="C49" s="4">
        <f>'[2]zip of households'!B51</f>
        <v>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55000000000000004">
      <c r="A50" s="4"/>
      <c r="B50" s="4">
        <f>'[2]zip of households'!A52</f>
        <v>85140</v>
      </c>
      <c r="C50" s="4">
        <f>'[2]zip of households'!B52</f>
        <v>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55000000000000004">
      <c r="A51" s="4"/>
      <c r="B51" s="4">
        <f>'[2]zip of households'!A53</f>
        <v>85142</v>
      </c>
      <c r="C51" s="4">
        <f>'[2]zip of households'!B53</f>
        <v>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55000000000000004">
      <c r="A52" s="4"/>
      <c r="B52" s="4">
        <f>'[2]zip of households'!A54</f>
        <v>85143</v>
      </c>
      <c r="C52" s="4">
        <f>'[2]zip of households'!B54</f>
        <v>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55000000000000004">
      <c r="A53" s="4"/>
      <c r="B53" s="4">
        <f>'[2]zip of households'!A55</f>
        <v>85145</v>
      </c>
      <c r="C53" s="4">
        <f>'[2]zip of households'!B55</f>
        <v>2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55000000000000004">
      <c r="A54" s="4"/>
      <c r="B54" s="4">
        <f>'[2]zip of households'!A56</f>
        <v>85194</v>
      </c>
      <c r="C54" s="4">
        <f>'[2]zip of households'!B56</f>
        <v>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55000000000000004">
      <c r="A55" s="4"/>
      <c r="B55" s="4">
        <f>'[2]zip of households'!A57</f>
        <v>85201</v>
      </c>
      <c r="C55" s="4">
        <f>'[2]zip of households'!B57</f>
        <v>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55000000000000004">
      <c r="A56" s="4"/>
      <c r="B56" s="4">
        <f>'[2]zip of households'!A58</f>
        <v>85202</v>
      </c>
      <c r="C56" s="4">
        <f>'[2]zip of households'!B58</f>
        <v>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55000000000000004">
      <c r="A57" s="4"/>
      <c r="B57" s="4">
        <f>'[2]zip of households'!A59</f>
        <v>85204</v>
      </c>
      <c r="C57" s="4">
        <f>'[2]zip of households'!B59</f>
        <v>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55000000000000004">
      <c r="A58" s="4"/>
      <c r="B58" s="4">
        <f>'[2]zip of households'!A60</f>
        <v>85205</v>
      </c>
      <c r="C58" s="4">
        <f>'[2]zip of households'!B60</f>
        <v>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55000000000000004">
      <c r="A59" s="4"/>
      <c r="B59" s="4">
        <f>'[2]zip of households'!A61</f>
        <v>85206</v>
      </c>
      <c r="C59" s="4">
        <f>'[2]zip of households'!B61</f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55000000000000004">
      <c r="A60" s="4"/>
      <c r="B60" s="4">
        <f>'[2]zip of households'!A62</f>
        <v>85207</v>
      </c>
      <c r="C60" s="4">
        <f>'[2]zip of households'!B62</f>
        <v>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55000000000000004">
      <c r="A61" s="4"/>
      <c r="B61" s="4">
        <f>'[2]zip of households'!A63</f>
        <v>85208</v>
      </c>
      <c r="C61" s="4">
        <f>'[2]zip of households'!B63</f>
        <v>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55000000000000004">
      <c r="A62" s="4"/>
      <c r="B62" s="4">
        <f>'[2]zip of households'!A64</f>
        <v>85209</v>
      </c>
      <c r="C62" s="4">
        <f>'[2]zip of households'!B64</f>
        <v>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55000000000000004">
      <c r="A63" s="4"/>
      <c r="B63" s="4">
        <f>'[2]zip of households'!A65</f>
        <v>85212</v>
      </c>
      <c r="C63" s="4">
        <f>'[2]zip of households'!B65</f>
        <v>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55000000000000004">
      <c r="A64" s="4"/>
      <c r="B64" s="4">
        <f>'[2]zip of households'!A66</f>
        <v>85213</v>
      </c>
      <c r="C64" s="4">
        <f>'[2]zip of households'!B66</f>
        <v>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55000000000000004">
      <c r="A65" s="4"/>
      <c r="B65" s="4">
        <f>'[2]zip of households'!A67</f>
        <v>85224</v>
      </c>
      <c r="C65" s="4">
        <f>'[2]zip of households'!B67</f>
        <v>3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55000000000000004">
      <c r="A66" s="4"/>
      <c r="B66" s="4">
        <f>'[2]zip of households'!A68</f>
        <v>85225</v>
      </c>
      <c r="C66" s="4">
        <f>'[2]zip of households'!B68</f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55000000000000004">
      <c r="A67" s="4"/>
      <c r="B67" s="4">
        <f>'[2]zip of households'!A69</f>
        <v>85226</v>
      </c>
      <c r="C67" s="4">
        <f>'[2]zip of households'!B69</f>
        <v>7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55000000000000004">
      <c r="A68" s="4"/>
      <c r="B68" s="4">
        <f>'[2]zip of households'!A70</f>
        <v>85233</v>
      </c>
      <c r="C68" s="4">
        <f>'[2]zip of households'!B70</f>
        <v>2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55000000000000004">
      <c r="A69" s="4"/>
      <c r="B69" s="4">
        <f>'[2]zip of households'!A71</f>
        <v>85234</v>
      </c>
      <c r="C69" s="4">
        <f>'[2]zip of households'!B71</f>
        <v>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55000000000000004">
      <c r="A70" s="4"/>
      <c r="B70" s="4">
        <f>'[2]zip of households'!A72</f>
        <v>85248</v>
      </c>
      <c r="C70" s="4">
        <f>'[2]zip of households'!B72</f>
        <v>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55000000000000004">
      <c r="A71" s="4"/>
      <c r="B71" s="4">
        <f>'[2]zip of households'!A73</f>
        <v>85249</v>
      </c>
      <c r="C71" s="4">
        <f>'[2]zip of households'!B73</f>
        <v>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55000000000000004">
      <c r="A72" s="4"/>
      <c r="B72" s="4">
        <f>'[2]zip of households'!A74</f>
        <v>85250</v>
      </c>
      <c r="C72" s="4">
        <f>'[2]zip of households'!B74</f>
        <v>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55000000000000004">
      <c r="A73" s="4"/>
      <c r="B73" s="4">
        <f>'[2]zip of households'!A75</f>
        <v>85251</v>
      </c>
      <c r="C73" s="4">
        <f>'[2]zip of households'!B75</f>
        <v>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55000000000000004">
      <c r="A74" s="4"/>
      <c r="B74" s="4">
        <f>'[2]zip of households'!A76</f>
        <v>85253</v>
      </c>
      <c r="C74" s="4">
        <f>'[2]zip of households'!B76</f>
        <v>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55000000000000004">
      <c r="A75" s="4"/>
      <c r="B75" s="4">
        <f>'[2]zip of households'!A77</f>
        <v>85254</v>
      </c>
      <c r="C75" s="4">
        <f>'[2]zip of households'!B77</f>
        <v>10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55000000000000004">
      <c r="A76" s="4"/>
      <c r="B76" s="4">
        <f>'[2]zip of households'!A78</f>
        <v>85255</v>
      </c>
      <c r="C76" s="4">
        <f>'[2]zip of households'!B78</f>
        <v>7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55000000000000004">
      <c r="A77" s="4"/>
      <c r="B77" s="4">
        <f>'[2]zip of households'!A79</f>
        <v>85257</v>
      </c>
      <c r="C77" s="4">
        <f>'[2]zip of households'!B79</f>
        <v>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55000000000000004">
      <c r="A78" s="4"/>
      <c r="B78" s="4">
        <f>'[2]zip of households'!A80</f>
        <v>85258</v>
      </c>
      <c r="C78" s="4">
        <f>'[2]zip of households'!B80</f>
        <v>1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55000000000000004">
      <c r="A79" s="4"/>
      <c r="B79" s="4">
        <f>'[2]zip of households'!A81</f>
        <v>85259</v>
      </c>
      <c r="C79" s="4">
        <f>'[2]zip of households'!B81</f>
        <v>2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55000000000000004">
      <c r="A80" s="4"/>
      <c r="B80" s="4">
        <f>'[2]zip of households'!A82</f>
        <v>85260</v>
      </c>
      <c r="C80" s="4">
        <f>'[2]zip of households'!B82</f>
        <v>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55000000000000004">
      <c r="A81" s="4"/>
      <c r="B81" s="4">
        <f>'[2]zip of households'!A83</f>
        <v>85262</v>
      </c>
      <c r="C81" s="4">
        <f>'[2]zip of households'!B83</f>
        <v>1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55000000000000004">
      <c r="A82" s="4"/>
      <c r="B82" s="4">
        <f>'[2]zip of households'!A84</f>
        <v>85266</v>
      </c>
      <c r="C82" s="4">
        <f>'[2]zip of households'!B84</f>
        <v>3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55000000000000004">
      <c r="A83" s="4"/>
      <c r="B83" s="4">
        <f>'[2]zip of households'!A85</f>
        <v>85268</v>
      </c>
      <c r="C83" s="4">
        <f>'[2]zip of households'!B85</f>
        <v>2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55000000000000004">
      <c r="A84" s="4"/>
      <c r="B84" s="4">
        <f>'[2]zip of households'!A86</f>
        <v>85281</v>
      </c>
      <c r="C84" s="4">
        <f>'[2]zip of households'!B86</f>
        <v>5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55000000000000004">
      <c r="A85" s="4"/>
      <c r="B85" s="4">
        <f>'[2]zip of households'!A87</f>
        <v>85282</v>
      </c>
      <c r="C85" s="4">
        <f>'[2]zip of households'!B87</f>
        <v>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55000000000000004">
      <c r="A86" s="4"/>
      <c r="B86" s="4">
        <f>'[2]zip of households'!A88</f>
        <v>85283</v>
      </c>
      <c r="C86" s="4">
        <f>'[2]zip of households'!B88</f>
        <v>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55000000000000004">
      <c r="A87" s="4"/>
      <c r="B87" s="4">
        <f>'[2]zip of households'!A89</f>
        <v>85284</v>
      </c>
      <c r="C87" s="4">
        <f>'[2]zip of households'!B89</f>
        <v>3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55000000000000004">
      <c r="A88" s="4"/>
      <c r="B88" s="4">
        <f>'[2]zip of households'!A90</f>
        <v>85286</v>
      </c>
      <c r="C88" s="4">
        <f>'[2]zip of households'!B90</f>
        <v>11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55000000000000004">
      <c r="A89" s="4"/>
      <c r="B89" s="4">
        <f>'[2]zip of households'!A91</f>
        <v>85295</v>
      </c>
      <c r="C89" s="4">
        <f>'[2]zip of households'!B91</f>
        <v>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55000000000000004">
      <c r="A90" s="4"/>
      <c r="B90" s="4">
        <f>'[2]zip of households'!A92</f>
        <v>85296</v>
      </c>
      <c r="C90" s="4">
        <f>'[2]zip of households'!B92</f>
        <v>3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55000000000000004">
      <c r="A91" s="4"/>
      <c r="B91" s="4">
        <f>'[2]zip of households'!A93</f>
        <v>85297</v>
      </c>
      <c r="C91" s="4">
        <f>'[2]zip of households'!B93</f>
        <v>4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55000000000000004">
      <c r="A92" s="4"/>
      <c r="B92" s="4">
        <f>'[2]zip of households'!A94</f>
        <v>85298</v>
      </c>
      <c r="C92" s="4">
        <f>'[2]zip of households'!B94</f>
        <v>3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55000000000000004">
      <c r="A93" s="4"/>
      <c r="B93" s="4">
        <f>'[2]zip of households'!A95</f>
        <v>85301</v>
      </c>
      <c r="C93" s="4">
        <f>'[2]zip of households'!B95</f>
        <v>3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55000000000000004">
      <c r="A94" s="4"/>
      <c r="B94" s="4">
        <f>'[2]zip of households'!A96</f>
        <v>85304</v>
      </c>
      <c r="C94" s="4">
        <f>'[2]zip of households'!B96</f>
        <v>1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55000000000000004">
      <c r="A95" s="4"/>
      <c r="B95" s="4">
        <f>'[2]zip of households'!A97</f>
        <v>85308</v>
      </c>
      <c r="C95" s="4">
        <f>'[2]zip of households'!B97</f>
        <v>4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55000000000000004">
      <c r="A96" s="4"/>
      <c r="B96" s="4">
        <f>'[2]zip of households'!A98</f>
        <v>85310</v>
      </c>
      <c r="C96" s="4">
        <f>'[2]zip of households'!B98</f>
        <v>2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55000000000000004">
      <c r="A97" s="4"/>
      <c r="B97" s="4">
        <f>'[2]zip of households'!A99</f>
        <v>85321</v>
      </c>
      <c r="C97" s="4">
        <f>'[2]zip of households'!B99</f>
        <v>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55000000000000004">
      <c r="A98" s="4"/>
      <c r="B98" s="4">
        <f>'[2]zip of households'!A100</f>
        <v>85323</v>
      </c>
      <c r="C98" s="4">
        <f>'[2]zip of households'!B100</f>
        <v>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55000000000000004">
      <c r="A99" s="4"/>
      <c r="B99" s="4">
        <f>'[2]zip of households'!A101</f>
        <v>85324</v>
      </c>
      <c r="C99" s="4">
        <f>'[2]zip of households'!B101</f>
        <v>1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55000000000000004">
      <c r="A100" s="4"/>
      <c r="B100" s="4">
        <f>'[2]zip of households'!A102</f>
        <v>85326</v>
      </c>
      <c r="C100" s="4">
        <f>'[2]zip of households'!B102</f>
        <v>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55000000000000004">
      <c r="A101" s="4"/>
      <c r="B101" s="4">
        <f>'[2]zip of households'!A103</f>
        <v>85331</v>
      </c>
      <c r="C101" s="4">
        <f>'[2]zip of households'!B103</f>
        <v>3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55000000000000004">
      <c r="A102" s="4"/>
      <c r="B102" s="4">
        <f>'[2]zip of households'!A104</f>
        <v>85338</v>
      </c>
      <c r="C102" s="4">
        <f>'[2]zip of households'!B104</f>
        <v>3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55000000000000004">
      <c r="A103" s="4"/>
      <c r="B103" s="4">
        <f>'[2]zip of households'!A105</f>
        <v>85339</v>
      </c>
      <c r="C103" s="4">
        <f>'[2]zip of households'!B105</f>
        <v>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55000000000000004">
      <c r="A104" s="4"/>
      <c r="B104" s="4">
        <f>'[2]zip of households'!A106</f>
        <v>85340</v>
      </c>
      <c r="C104" s="4">
        <f>'[2]zip of households'!B106</f>
        <v>3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55000000000000004">
      <c r="A105" s="4"/>
      <c r="B105" s="4">
        <f>'[2]zip of households'!A107</f>
        <v>85345</v>
      </c>
      <c r="C105" s="4">
        <f>'[2]zip of households'!B107</f>
        <v>3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55000000000000004">
      <c r="A106" s="4"/>
      <c r="B106" s="4">
        <f>'[2]zip of households'!A108</f>
        <v>85348</v>
      </c>
      <c r="C106" s="4">
        <f>'[2]zip of households'!B108</f>
        <v>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55000000000000004">
      <c r="A107" s="4"/>
      <c r="B107" s="4">
        <f>'[2]zip of households'!A109</f>
        <v>85349</v>
      </c>
      <c r="C107" s="4">
        <f>'[2]zip of households'!B109</f>
        <v>1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55000000000000004">
      <c r="A108" s="4"/>
      <c r="B108" s="4">
        <f>'[2]zip of households'!A110</f>
        <v>85351</v>
      </c>
      <c r="C108" s="4">
        <f>'[2]zip of households'!B110</f>
        <v>1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55000000000000004">
      <c r="A109" s="4"/>
      <c r="B109" s="4">
        <f>'[2]zip of households'!A111</f>
        <v>85353</v>
      </c>
      <c r="C109" s="4">
        <f>'[2]zip of households'!B111</f>
        <v>1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55000000000000004">
      <c r="A110" s="4"/>
      <c r="B110" s="4">
        <f>'[2]zip of households'!A112</f>
        <v>85364</v>
      </c>
      <c r="C110" s="4">
        <f>'[2]zip of households'!B112</f>
        <v>3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55000000000000004">
      <c r="A111" s="4"/>
      <c r="B111" s="4">
        <f>'[2]zip of households'!A113</f>
        <v>85365</v>
      </c>
      <c r="C111" s="4">
        <f>'[2]zip of households'!B113</f>
        <v>2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55000000000000004">
      <c r="A112" s="4"/>
      <c r="B112" s="4">
        <f>'[2]zip of households'!A114</f>
        <v>85367</v>
      </c>
      <c r="C112" s="4">
        <f>'[2]zip of households'!B114</f>
        <v>2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55000000000000004">
      <c r="A113" s="4"/>
      <c r="B113" s="4">
        <f>'[2]zip of households'!A115</f>
        <v>85375</v>
      </c>
      <c r="C113" s="4">
        <f>'[2]zip of households'!B115</f>
        <v>1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55000000000000004">
      <c r="A114" s="4"/>
      <c r="B114" s="4">
        <f>'[2]zip of households'!A116</f>
        <v>85379</v>
      </c>
      <c r="C114" s="4">
        <f>'[2]zip of households'!B116</f>
        <v>5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55000000000000004">
      <c r="A115" s="4"/>
      <c r="B115" s="4">
        <f>'[2]zip of households'!A117</f>
        <v>85381</v>
      </c>
      <c r="C115" s="4">
        <f>'[2]zip of households'!B117</f>
        <v>2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55000000000000004">
      <c r="A116" s="4"/>
      <c r="B116" s="4">
        <f>'[2]zip of households'!A118</f>
        <v>85382</v>
      </c>
      <c r="C116" s="4">
        <f>'[2]zip of households'!B118</f>
        <v>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55000000000000004">
      <c r="A117" s="4"/>
      <c r="B117" s="4">
        <f>'[2]zip of households'!A119</f>
        <v>85383</v>
      </c>
      <c r="C117" s="4">
        <f>'[2]zip of households'!B119</f>
        <v>3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55000000000000004">
      <c r="A118" s="4"/>
      <c r="B118" s="4">
        <f>'[2]zip of households'!A120</f>
        <v>85387</v>
      </c>
      <c r="C118" s="4">
        <f>'[2]zip of households'!B120</f>
        <v>3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55000000000000004">
      <c r="A119" s="4"/>
      <c r="B119" s="4">
        <f>'[2]zip of households'!A121</f>
        <v>85390</v>
      </c>
      <c r="C119" s="4">
        <f>'[2]zip of households'!B121</f>
        <v>1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55000000000000004">
      <c r="A120" s="4"/>
      <c r="B120" s="4">
        <f>'[2]zip of households'!A122</f>
        <v>85392</v>
      </c>
      <c r="C120" s="4">
        <f>'[2]zip of households'!B122</f>
        <v>2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55000000000000004">
      <c r="A121" s="4"/>
      <c r="B121" s="4">
        <f>'[2]zip of households'!A123</f>
        <v>85395</v>
      </c>
      <c r="C121" s="4">
        <f>'[2]zip of households'!B123</f>
        <v>4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55000000000000004">
      <c r="A122" s="4"/>
      <c r="B122" s="4">
        <f>'[2]zip of households'!A124</f>
        <v>85396</v>
      </c>
      <c r="C122" s="4">
        <f>'[2]zip of households'!B124</f>
        <v>1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55000000000000004">
      <c r="A123" s="4"/>
      <c r="B123" s="4">
        <f>'[2]zip of households'!A125</f>
        <v>85541</v>
      </c>
      <c r="C123" s="4">
        <f>'[2]zip of households'!B125</f>
        <v>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55000000000000004">
      <c r="A124" s="4"/>
      <c r="B124" s="4">
        <f>'[2]zip of households'!A126</f>
        <v>85546</v>
      </c>
      <c r="C124" s="4">
        <f>'[2]zip of households'!B126</f>
        <v>1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55000000000000004">
      <c r="A125" s="4"/>
      <c r="B125" s="4">
        <f>'[2]zip of households'!A127</f>
        <v>85552</v>
      </c>
      <c r="C125" s="4">
        <f>'[2]zip of households'!B127</f>
        <v>1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55000000000000004">
      <c r="A126" s="4"/>
      <c r="B126" s="4">
        <f>'[2]zip of households'!A128</f>
        <v>85601</v>
      </c>
      <c r="C126" s="4">
        <f>'[2]zip of households'!B128</f>
        <v>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55000000000000004">
      <c r="A127" s="4"/>
      <c r="B127" s="4">
        <f>'[2]zip of households'!A129</f>
        <v>85602</v>
      </c>
      <c r="C127" s="4">
        <f>'[2]zip of households'!B129</f>
        <v>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55000000000000004">
      <c r="A128" s="4"/>
      <c r="B128" s="4">
        <f>'[2]zip of households'!A130</f>
        <v>85603</v>
      </c>
      <c r="C128" s="4">
        <f>'[2]zip of households'!B130</f>
        <v>2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55000000000000004">
      <c r="A129" s="4"/>
      <c r="B129" s="4">
        <f>'[2]zip of households'!A131</f>
        <v>85607</v>
      </c>
      <c r="C129" s="4">
        <f>'[2]zip of households'!B131</f>
        <v>3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55000000000000004">
      <c r="A130" s="4"/>
      <c r="B130" s="4">
        <f>'[2]zip of households'!A132</f>
        <v>85614</v>
      </c>
      <c r="C130" s="4">
        <f>'[2]zip of households'!B132</f>
        <v>38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55000000000000004">
      <c r="A131" s="4"/>
      <c r="B131" s="4">
        <f>'[2]zip of households'!A133</f>
        <v>85615</v>
      </c>
      <c r="C131" s="4">
        <f>'[2]zip of households'!B133</f>
        <v>6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55000000000000004">
      <c r="A132" s="4"/>
      <c r="B132" s="4">
        <f>'[2]zip of households'!A134</f>
        <v>85618</v>
      </c>
      <c r="C132" s="4">
        <f>'[2]zip of households'!B134</f>
        <v>1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55000000000000004">
      <c r="A133" s="4"/>
      <c r="B133" s="4">
        <f>'[2]zip of households'!A135</f>
        <v>85621</v>
      </c>
      <c r="C133" s="4">
        <f>'[2]zip of households'!B135</f>
        <v>3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55000000000000004">
      <c r="A134" s="4"/>
      <c r="B134" s="4">
        <f>'[2]zip of households'!A136</f>
        <v>85622</v>
      </c>
      <c r="C134" s="4">
        <f>'[2]zip of households'!B136</f>
        <v>15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55000000000000004">
      <c r="A135" s="4"/>
      <c r="B135" s="4">
        <f>'[2]zip of households'!A137</f>
        <v>85623</v>
      </c>
      <c r="C135" s="4">
        <f>'[2]zip of households'!B137</f>
        <v>23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55000000000000004">
      <c r="A136" s="4"/>
      <c r="B136" s="4">
        <f>'[2]zip of households'!A138</f>
        <v>85624</v>
      </c>
      <c r="C136" s="4">
        <f>'[2]zip of households'!B138</f>
        <v>3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55000000000000004">
      <c r="A137" s="4"/>
      <c r="B137" s="4">
        <f>'[2]zip of households'!A139</f>
        <v>85625</v>
      </c>
      <c r="C137" s="4">
        <f>'[2]zip of households'!B139</f>
        <v>1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55000000000000004">
      <c r="A138" s="4"/>
      <c r="B138" s="4">
        <f>'[2]zip of households'!A140</f>
        <v>85629</v>
      </c>
      <c r="C138" s="4">
        <f>'[2]zip of households'!B140</f>
        <v>37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55000000000000004">
      <c r="A139" s="4"/>
      <c r="B139" s="4">
        <f>'[2]zip of households'!A141</f>
        <v>85630</v>
      </c>
      <c r="C139" s="4">
        <f>'[2]zip of households'!B141</f>
        <v>1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55000000000000004">
      <c r="A140" s="4"/>
      <c r="B140" s="4">
        <f>'[2]zip of households'!A142</f>
        <v>85631</v>
      </c>
      <c r="C140" s="4">
        <f>'[2]zip of households'!B142</f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55000000000000004">
      <c r="A141" s="4"/>
      <c r="B141" s="4">
        <f>'[2]zip of households'!A143</f>
        <v>85635</v>
      </c>
      <c r="C141" s="4">
        <f>'[2]zip of households'!B143</f>
        <v>16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55000000000000004">
      <c r="A142" s="4"/>
      <c r="B142" s="4">
        <f>'[2]zip of households'!A144</f>
        <v>85637</v>
      </c>
      <c r="C142" s="4">
        <f>'[2]zip of households'!B144</f>
        <v>2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55000000000000004">
      <c r="A143" s="4"/>
      <c r="B143" s="4">
        <f>'[2]zip of households'!A145</f>
        <v>85638</v>
      </c>
      <c r="C143" s="4">
        <f>'[2]zip of households'!B145</f>
        <v>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55000000000000004">
      <c r="A144" s="4"/>
      <c r="B144" s="4">
        <f>'[2]zip of households'!A146</f>
        <v>85640</v>
      </c>
      <c r="C144" s="4">
        <f>'[2]zip of households'!B146</f>
        <v>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55000000000000004">
      <c r="A145" s="4"/>
      <c r="B145" s="4">
        <f>'[2]zip of households'!A147</f>
        <v>85641</v>
      </c>
      <c r="C145" s="4">
        <f>'[2]zip of households'!B147</f>
        <v>38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55000000000000004">
      <c r="A146" s="4"/>
      <c r="B146" s="4">
        <f>'[2]zip of households'!A148</f>
        <v>85643</v>
      </c>
      <c r="C146" s="4">
        <f>'[2]zip of households'!B148</f>
        <v>3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55000000000000004">
      <c r="A147" s="4"/>
      <c r="B147" s="4">
        <f>'[2]zip of households'!A149</f>
        <v>85646</v>
      </c>
      <c r="C147" s="4">
        <f>'[2]zip of households'!B149</f>
        <v>2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55000000000000004">
      <c r="A148" s="4"/>
      <c r="B148" s="4">
        <f>'[2]zip of households'!A150</f>
        <v>85648</v>
      </c>
      <c r="C148" s="4">
        <f>'[2]zip of households'!B150</f>
        <v>7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55000000000000004">
      <c r="A149" s="4"/>
      <c r="B149" s="4">
        <f>'[2]zip of households'!A151</f>
        <v>85650</v>
      </c>
      <c r="C149" s="4">
        <f>'[2]zip of households'!B151</f>
        <v>6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55000000000000004">
      <c r="A150" s="4"/>
      <c r="B150" s="4">
        <f>'[2]zip of households'!A152</f>
        <v>85653</v>
      </c>
      <c r="C150" s="4">
        <f>'[2]zip of households'!B152</f>
        <v>20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55000000000000004">
      <c r="A151" s="4"/>
      <c r="B151" s="4">
        <f>'[2]zip of households'!A153</f>
        <v>85658</v>
      </c>
      <c r="C151" s="4">
        <f>'[2]zip of households'!B153</f>
        <v>49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55000000000000004">
      <c r="A152" s="4"/>
      <c r="B152" s="4">
        <f>'[2]zip of households'!A154</f>
        <v>85701</v>
      </c>
      <c r="C152" s="4">
        <f>'[2]zip of households'!B154</f>
        <v>62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55000000000000004">
      <c r="A153" s="4"/>
      <c r="B153" s="4">
        <f>'[2]zip of households'!A155</f>
        <v>85704</v>
      </c>
      <c r="C153" s="4">
        <f>'[2]zip of households'!B155</f>
        <v>110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55000000000000004">
      <c r="A154" s="4"/>
      <c r="B154" s="4">
        <f>'[2]zip of households'!A156</f>
        <v>85705</v>
      </c>
      <c r="C154" s="4">
        <f>'[2]zip of households'!B156</f>
        <v>82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55000000000000004">
      <c r="A155" s="4"/>
      <c r="B155" s="4">
        <f>'[2]zip of households'!A157</f>
        <v>85706</v>
      </c>
      <c r="C155" s="4">
        <f>'[2]zip of households'!B157</f>
        <v>26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55000000000000004">
      <c r="A156" s="4"/>
      <c r="B156" s="4">
        <f>'[2]zip of households'!A158</f>
        <v>85710</v>
      </c>
      <c r="C156" s="4">
        <f>'[2]zip of households'!B158</f>
        <v>95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55000000000000004">
      <c r="A157" s="4"/>
      <c r="B157" s="4">
        <f>'[2]zip of households'!A159</f>
        <v>85711</v>
      </c>
      <c r="C157" s="4">
        <f>'[2]zip of households'!B159</f>
        <v>113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55000000000000004">
      <c r="A158" s="4"/>
      <c r="B158" s="4">
        <f>'[2]zip of households'!A160</f>
        <v>85712</v>
      </c>
      <c r="C158" s="4">
        <f>'[2]zip of households'!B160</f>
        <v>129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55000000000000004">
      <c r="A159" s="4"/>
      <c r="B159" s="4">
        <f>'[2]zip of households'!A161</f>
        <v>85713</v>
      </c>
      <c r="C159" s="4">
        <f>'[2]zip of households'!B161</f>
        <v>52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55000000000000004">
      <c r="A160" s="4"/>
      <c r="B160" s="4">
        <f>'[2]zip of households'!A162</f>
        <v>85714</v>
      </c>
      <c r="C160" s="4">
        <f>'[2]zip of households'!B162</f>
        <v>5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55000000000000004">
      <c r="A161" s="4"/>
      <c r="B161" s="4">
        <f>'[2]zip of households'!A163</f>
        <v>85715</v>
      </c>
      <c r="C161" s="4">
        <f>'[2]zip of households'!B163</f>
        <v>61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55000000000000004">
      <c r="A162" s="4"/>
      <c r="B162" s="4">
        <f>'[2]zip of households'!A164</f>
        <v>85716</v>
      </c>
      <c r="C162" s="4">
        <f>'[2]zip of households'!B164</f>
        <v>171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55000000000000004">
      <c r="A163" s="4"/>
      <c r="B163" s="4">
        <f>'[2]zip of households'!A165</f>
        <v>85718</v>
      </c>
      <c r="C163" s="4">
        <f>'[2]zip of households'!B165</f>
        <v>163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55000000000000004">
      <c r="A164" s="4"/>
      <c r="B164" s="4">
        <f>'[2]zip of households'!A166</f>
        <v>85719</v>
      </c>
      <c r="C164" s="4">
        <f>'[2]zip of households'!B166</f>
        <v>196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55000000000000004">
      <c r="A165" s="4"/>
      <c r="B165" s="4">
        <f>'[2]zip of households'!A167</f>
        <v>85722</v>
      </c>
      <c r="C165" s="4">
        <f>'[2]zip of households'!B167</f>
        <v>1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55000000000000004">
      <c r="A166" s="4"/>
      <c r="B166" s="4">
        <f>'[2]zip of households'!A168</f>
        <v>85730</v>
      </c>
      <c r="C166" s="4">
        <f>'[2]zip of households'!B168</f>
        <v>41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55000000000000004">
      <c r="A167" s="4"/>
      <c r="B167" s="4">
        <f>'[2]zip of households'!A169</f>
        <v>85735</v>
      </c>
      <c r="C167" s="4">
        <f>'[2]zip of households'!B169</f>
        <v>15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55000000000000004">
      <c r="A168" s="4"/>
      <c r="B168" s="4">
        <f>'[2]zip of households'!A170</f>
        <v>85736</v>
      </c>
      <c r="C168" s="4">
        <f>'[2]zip of households'!B170</f>
        <v>3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55000000000000004">
      <c r="A169" s="4"/>
      <c r="B169" s="4">
        <f>'[2]zip of households'!A171</f>
        <v>85737</v>
      </c>
      <c r="C169" s="4">
        <f>'[2]zip of households'!B171</f>
        <v>71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55000000000000004">
      <c r="A170" s="4"/>
      <c r="B170" s="4">
        <f>'[2]zip of households'!A172</f>
        <v>85739</v>
      </c>
      <c r="C170" s="4">
        <f>'[2]zip of households'!B172</f>
        <v>35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55000000000000004">
      <c r="A171" s="4"/>
      <c r="B171" s="4">
        <f>'[2]zip of households'!A173</f>
        <v>85741</v>
      </c>
      <c r="C171" s="4">
        <f>'[2]zip of households'!B173</f>
        <v>62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55000000000000004">
      <c r="A172" s="4"/>
      <c r="B172" s="4">
        <f>'[2]zip of households'!A174</f>
        <v>85742</v>
      </c>
      <c r="C172" s="4">
        <f>'[2]zip of households'!B174</f>
        <v>66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55000000000000004">
      <c r="A173" s="4"/>
      <c r="B173" s="4">
        <f>'[2]zip of households'!A175</f>
        <v>85743</v>
      </c>
      <c r="C173" s="4">
        <f>'[2]zip of households'!B175</f>
        <v>65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55000000000000004">
      <c r="A174" s="4"/>
      <c r="B174" s="4">
        <f>'[2]zip of households'!A176</f>
        <v>85745</v>
      </c>
      <c r="C174" s="4">
        <f>'[2]zip of households'!B176</f>
        <v>111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55000000000000004">
      <c r="A175" s="4"/>
      <c r="B175" s="4">
        <f>'[2]zip of households'!A177</f>
        <v>85746</v>
      </c>
      <c r="C175" s="4">
        <f>'[2]zip of households'!B177</f>
        <v>44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55000000000000004">
      <c r="A176" s="4"/>
      <c r="B176" s="4">
        <f>'[2]zip of households'!A178</f>
        <v>85747</v>
      </c>
      <c r="C176" s="4">
        <f>'[2]zip of households'!B178</f>
        <v>52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55000000000000004">
      <c r="A177" s="4"/>
      <c r="B177" s="4">
        <f>'[2]zip of households'!A179</f>
        <v>85748</v>
      </c>
      <c r="C177" s="4">
        <f>'[2]zip of households'!B179</f>
        <v>45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55000000000000004">
      <c r="A178" s="4"/>
      <c r="B178" s="4">
        <f>'[2]zip of households'!A180</f>
        <v>85749</v>
      </c>
      <c r="C178" s="4">
        <f>'[2]zip of households'!B180</f>
        <v>54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55000000000000004">
      <c r="A179" s="4"/>
      <c r="B179" s="4">
        <f>'[2]zip of households'!A181</f>
        <v>85750</v>
      </c>
      <c r="C179" s="4">
        <f>'[2]zip of households'!B181</f>
        <v>155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55000000000000004">
      <c r="A180" s="4"/>
      <c r="B180" s="4">
        <f>'[2]zip of households'!A182</f>
        <v>85755</v>
      </c>
      <c r="C180" s="4">
        <f>'[2]zip of households'!B182</f>
        <v>59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55000000000000004">
      <c r="A181" s="4"/>
      <c r="B181" s="4">
        <f>'[2]zip of households'!A183</f>
        <v>85756</v>
      </c>
      <c r="C181" s="4">
        <f>'[2]zip of households'!B183</f>
        <v>38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55000000000000004">
      <c r="A182" s="4"/>
      <c r="B182" s="4">
        <f>'[2]zip of households'!A184</f>
        <v>85757</v>
      </c>
      <c r="C182" s="4">
        <f>'[2]zip of households'!B184</f>
        <v>18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55000000000000004">
      <c r="A183" s="4"/>
      <c r="B183" s="4">
        <f>'[2]zip of households'!A185</f>
        <v>85901</v>
      </c>
      <c r="C183" s="4">
        <f>'[2]zip of households'!B185</f>
        <v>2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55000000000000004">
      <c r="A184" s="4"/>
      <c r="B184" s="4">
        <f>'[2]zip of households'!A186</f>
        <v>85926</v>
      </c>
      <c r="C184" s="4">
        <f>'[2]zip of households'!B186</f>
        <v>1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55000000000000004">
      <c r="A185" s="4"/>
      <c r="B185" s="4">
        <f>'[2]zip of households'!A187</f>
        <v>85929</v>
      </c>
      <c r="C185" s="4">
        <f>'[2]zip of households'!B187</f>
        <v>1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55000000000000004">
      <c r="A186" s="4"/>
      <c r="B186" s="4">
        <f>'[2]zip of households'!A188</f>
        <v>85935</v>
      </c>
      <c r="C186" s="4">
        <f>'[2]zip of households'!B188</f>
        <v>2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55000000000000004">
      <c r="A187" s="4"/>
      <c r="B187" s="4">
        <f>'[2]zip of households'!A189</f>
        <v>86001</v>
      </c>
      <c r="C187" s="4">
        <f>'[2]zip of households'!B189</f>
        <v>1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55000000000000004">
      <c r="A188" s="4"/>
      <c r="B188" s="4">
        <f>'[2]zip of households'!A190</f>
        <v>86004</v>
      </c>
      <c r="C188" s="4">
        <f>'[2]zip of households'!B190</f>
        <v>5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55000000000000004">
      <c r="A189" s="4"/>
      <c r="B189" s="4">
        <f>'[2]zip of households'!A191</f>
        <v>86005</v>
      </c>
      <c r="C189" s="4">
        <f>'[2]zip of households'!B191</f>
        <v>4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55000000000000004">
      <c r="A190" s="4"/>
      <c r="B190" s="4">
        <f>'[2]zip of households'!A192</f>
        <v>86017</v>
      </c>
      <c r="C190" s="4">
        <f>'[2]zip of households'!B192</f>
        <v>1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55000000000000004">
      <c r="A191" s="4"/>
      <c r="B191" s="4">
        <f>'[2]zip of households'!A193</f>
        <v>86025</v>
      </c>
      <c r="C191" s="4">
        <f>'[2]zip of households'!B193</f>
        <v>1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55000000000000004">
      <c r="A192" s="4"/>
      <c r="B192" s="4">
        <f>'[2]zip of households'!A194</f>
        <v>86034</v>
      </c>
      <c r="C192" s="4">
        <f>'[2]zip of households'!B194</f>
        <v>1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55000000000000004">
      <c r="A193" s="4"/>
      <c r="B193" s="4">
        <f>'[2]zip of households'!A195</f>
        <v>86040</v>
      </c>
      <c r="C193" s="4">
        <f>'[2]zip of households'!B195</f>
        <v>1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55000000000000004">
      <c r="A194" s="4"/>
      <c r="B194" s="4">
        <f>'[2]zip of households'!A196</f>
        <v>86045</v>
      </c>
      <c r="C194" s="4">
        <f>'[2]zip of households'!B196</f>
        <v>1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55000000000000004">
      <c r="A195" s="4"/>
      <c r="B195" s="4">
        <f>'[2]zip of households'!A197</f>
        <v>86301</v>
      </c>
      <c r="C195" s="4">
        <f>'[2]zip of households'!B197</f>
        <v>2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55000000000000004">
      <c r="A196" s="4"/>
      <c r="B196" s="4">
        <f>'[2]zip of households'!A198</f>
        <v>86303</v>
      </c>
      <c r="C196" s="4">
        <f>'[2]zip of households'!B198</f>
        <v>2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55000000000000004">
      <c r="A197" s="4"/>
      <c r="B197" s="4">
        <f>'[2]zip of households'!A199</f>
        <v>86314</v>
      </c>
      <c r="C197" s="4">
        <f>'[2]zip of households'!B199</f>
        <v>3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55000000000000004">
      <c r="A198" s="4"/>
      <c r="B198" s="4">
        <f>'[2]zip of households'!A200</f>
        <v>86323</v>
      </c>
      <c r="C198" s="4">
        <f>'[2]zip of households'!B200</f>
        <v>2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55000000000000004">
      <c r="A199" s="4"/>
      <c r="B199" s="4">
        <f>'[2]zip of households'!A201</f>
        <v>86336</v>
      </c>
      <c r="C199" s="4">
        <f>'[2]zip of households'!B201</f>
        <v>3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55000000000000004">
      <c r="A200" s="4"/>
      <c r="B200" s="4">
        <f>'[2]zip of households'!A202</f>
        <v>86401</v>
      </c>
      <c r="C200" s="4">
        <f>'[2]zip of households'!B202</f>
        <v>1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55000000000000004">
      <c r="A201" s="4"/>
      <c r="B201" s="4">
        <f>'[2]zip of households'!A203</f>
        <v>86403</v>
      </c>
      <c r="C201" s="4">
        <f>'[2]zip of households'!B203</f>
        <v>1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55000000000000004">
      <c r="A202" s="4"/>
      <c r="B202" s="4">
        <f>'[2]zip of households'!A204</f>
        <v>86404</v>
      </c>
      <c r="C202" s="4">
        <f>'[2]zip of households'!B204</f>
        <v>1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55000000000000004">
      <c r="A203" s="4"/>
      <c r="B203" s="4">
        <f>'[2]zip of households'!A205</f>
        <v>86406</v>
      </c>
      <c r="C203" s="4">
        <f>'[2]zip of households'!B205</f>
        <v>1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55000000000000004">
      <c r="A204" s="4"/>
      <c r="B204" s="4">
        <f>'[2]zip of households'!A206</f>
        <v>86409</v>
      </c>
      <c r="C204" s="4">
        <f>'[2]zip of households'!B206</f>
        <v>1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55000000000000004">
      <c r="A205" s="4"/>
      <c r="B205" s="4">
        <f>'[2]zip of households'!A207</f>
        <v>86442</v>
      </c>
      <c r="C205" s="4">
        <f>'[2]zip of households'!B207</f>
        <v>1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55000000000000004">
      <c r="A206" s="4"/>
      <c r="B206" s="4">
        <f>'[2]zip of households'!A208</f>
        <v>86504</v>
      </c>
      <c r="C206" s="4">
        <f>'[2]zip of households'!B208</f>
        <v>1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55000000000000004">
      <c r="A207" s="4"/>
      <c r="B207" s="4">
        <f>'[2]zip of households'!A209</f>
        <v>86511</v>
      </c>
      <c r="C207" s="4">
        <f>'[2]zip of households'!B209</f>
        <v>1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5500000000000000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5500000000000000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5500000000000000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5500000000000000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5500000000000000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5500000000000000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5500000000000000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5500000000000000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5500000000000000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5500000000000000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5500000000000000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5500000000000000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5500000000000000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5500000000000000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5500000000000000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5500000000000000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5500000000000000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5500000000000000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5500000000000000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5500000000000000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5500000000000000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5500000000000000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5500000000000000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5500000000000000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5500000000000000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5500000000000000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5500000000000000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5500000000000000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5500000000000000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5500000000000000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5500000000000000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5500000000000000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5500000000000000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5500000000000000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5500000000000000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5500000000000000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5500000000000000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5500000000000000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5500000000000000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5500000000000000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5500000000000000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5500000000000000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5500000000000000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5500000000000000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5500000000000000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5500000000000000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5500000000000000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5500000000000000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5500000000000000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5500000000000000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5500000000000000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5500000000000000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5500000000000000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5500000000000000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5500000000000000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5500000000000000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5500000000000000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5500000000000000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5500000000000000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5500000000000000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5500000000000000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5500000000000000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5500000000000000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5500000000000000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5500000000000000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5500000000000000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5500000000000000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5500000000000000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5500000000000000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5500000000000000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5500000000000000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5500000000000000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5500000000000000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5500000000000000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5500000000000000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5500000000000000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5500000000000000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5500000000000000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5500000000000000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5500000000000000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5500000000000000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5500000000000000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5500000000000000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5500000000000000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5500000000000000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5500000000000000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5500000000000000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5500000000000000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5500000000000000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5500000000000000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5500000000000000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5500000000000000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5500000000000000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5500000000000000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5500000000000000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5500000000000000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550000000000000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5500000000000000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5500000000000000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5500000000000000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5500000000000000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5500000000000000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5500000000000000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5500000000000000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5500000000000000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5500000000000000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5500000000000000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5500000000000000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5500000000000000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5500000000000000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5500000000000000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5500000000000000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5500000000000000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5500000000000000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5500000000000000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5500000000000000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5500000000000000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5500000000000000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5500000000000000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5500000000000000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5500000000000000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5500000000000000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5500000000000000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5500000000000000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5500000000000000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5500000000000000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5500000000000000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5500000000000000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5500000000000000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5500000000000000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5500000000000000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5500000000000000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5500000000000000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5500000000000000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5500000000000000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5500000000000000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5500000000000000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5500000000000000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5500000000000000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5500000000000000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5500000000000000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5500000000000000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5500000000000000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5500000000000000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5500000000000000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5500000000000000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5500000000000000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5500000000000000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5500000000000000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5500000000000000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5500000000000000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5500000000000000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5500000000000000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5500000000000000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5500000000000000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5500000000000000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5500000000000000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5500000000000000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5500000000000000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5500000000000000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5500000000000000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5500000000000000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5500000000000000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5500000000000000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5500000000000000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5500000000000000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5500000000000000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5500000000000000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5500000000000000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5500000000000000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5500000000000000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5500000000000000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5500000000000000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5500000000000000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5500000000000000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5500000000000000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5500000000000000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5500000000000000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5500000000000000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5500000000000000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5500000000000000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5500000000000000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5500000000000000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5500000000000000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5500000000000000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5500000000000000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5500000000000000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5500000000000000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5500000000000000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5500000000000000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5500000000000000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5500000000000000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5500000000000000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5500000000000000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5500000000000000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5500000000000000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550000000000000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5500000000000000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5500000000000000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5500000000000000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5500000000000000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5500000000000000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5500000000000000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5500000000000000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5500000000000000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5500000000000000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5500000000000000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5500000000000000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5500000000000000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5500000000000000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5500000000000000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5500000000000000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5500000000000000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5500000000000000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5500000000000000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5500000000000000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5500000000000000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5500000000000000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5500000000000000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5500000000000000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5500000000000000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5500000000000000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5500000000000000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5500000000000000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5500000000000000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5500000000000000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AA01-C2E9-44B7-80F0-FF70CB298C92}">
  <dimension ref="A1:I29"/>
  <sheetViews>
    <sheetView workbookViewId="0">
      <selection activeCell="H14" sqref="H14"/>
    </sheetView>
  </sheetViews>
  <sheetFormatPr defaultRowHeight="14.4" x14ac:dyDescent="0.55000000000000004"/>
  <cols>
    <col min="2" max="2" width="14.05078125" style="1" customWidth="1"/>
    <col min="3" max="5" width="13.05078125" customWidth="1"/>
  </cols>
  <sheetData>
    <row r="1" spans="1:9" x14ac:dyDescent="0.55000000000000004">
      <c r="A1" s="4"/>
      <c r="B1" s="26" t="s">
        <v>136</v>
      </c>
      <c r="C1" s="4"/>
      <c r="D1" s="4"/>
      <c r="E1" s="4"/>
      <c r="F1" s="4"/>
      <c r="G1" s="4"/>
      <c r="H1" s="4"/>
      <c r="I1" s="4"/>
    </row>
    <row r="2" spans="1:9" x14ac:dyDescent="0.55000000000000004">
      <c r="A2" s="4"/>
      <c r="B2" s="5"/>
      <c r="C2" s="5"/>
      <c r="D2" s="5"/>
      <c r="E2" s="4"/>
      <c r="F2" s="4"/>
      <c r="G2" s="4"/>
      <c r="H2" s="4"/>
      <c r="I2" s="4"/>
    </row>
    <row r="3" spans="1:9" ht="57.6" x14ac:dyDescent="0.55000000000000004">
      <c r="A3" s="6"/>
      <c r="B3" s="9" t="s">
        <v>1</v>
      </c>
      <c r="C3" s="9" t="s">
        <v>3</v>
      </c>
      <c r="D3" s="9" t="s">
        <v>12</v>
      </c>
      <c r="E3" s="9" t="s">
        <v>41</v>
      </c>
      <c r="F3" s="4"/>
      <c r="G3" s="4"/>
      <c r="H3" s="4"/>
      <c r="I3" s="4"/>
    </row>
    <row r="4" spans="1:9" x14ac:dyDescent="0.55000000000000004">
      <c r="A4" s="4"/>
      <c r="B4" s="11" t="str">
        <f>'[4]tested for COVID'!$A8</f>
        <v>20APR2020</v>
      </c>
      <c r="C4" s="4">
        <f>'[4]tested for COVID'!$D8</f>
        <v>3898</v>
      </c>
      <c r="D4" s="4">
        <f>[4]unwell!$C8</f>
        <v>71</v>
      </c>
      <c r="E4" s="4">
        <f>'[1]recent travel for unwell ppl'!$B8</f>
        <v>0</v>
      </c>
      <c r="F4" s="4"/>
      <c r="G4" s="4"/>
      <c r="H4" s="4"/>
      <c r="I4" s="4"/>
    </row>
    <row r="5" spans="1:9" x14ac:dyDescent="0.55000000000000004">
      <c r="A5" s="4"/>
      <c r="B5" s="11" t="str">
        <f>'[4]tested for COVID'!$A9</f>
        <v>27APR2020</v>
      </c>
      <c r="C5" s="4">
        <f>'[4]tested for COVID'!$D9</f>
        <v>4709</v>
      </c>
      <c r="D5" s="4">
        <f>[4]unwell!$C9</f>
        <v>86</v>
      </c>
      <c r="E5" s="4">
        <f>'[1]recent travel for unwell ppl'!$B9</f>
        <v>1</v>
      </c>
      <c r="F5" s="4"/>
      <c r="G5" s="4"/>
      <c r="H5" s="4"/>
      <c r="I5" s="4"/>
    </row>
    <row r="6" spans="1:9" x14ac:dyDescent="0.55000000000000004">
      <c r="A6" s="4"/>
      <c r="B6" s="11" t="str">
        <f>'[4]tested for COVID'!$A10</f>
        <v>04MAY2020</v>
      </c>
      <c r="C6" s="4">
        <f>'[4]tested for COVID'!$D10</f>
        <v>4089</v>
      </c>
      <c r="D6" s="4">
        <f>[4]unwell!$C10</f>
        <v>57</v>
      </c>
      <c r="E6" s="4">
        <f>'[1]recent travel for unwell ppl'!$B10</f>
        <v>0</v>
      </c>
      <c r="F6" s="4"/>
      <c r="G6" s="4"/>
      <c r="H6" s="4"/>
      <c r="I6" s="4"/>
    </row>
    <row r="7" spans="1:9" x14ac:dyDescent="0.55000000000000004">
      <c r="A7" s="4"/>
      <c r="B7" s="11" t="str">
        <f>'[4]tested for COVID'!$A11</f>
        <v>11MAY2020</v>
      </c>
      <c r="C7" s="4">
        <f>'[4]tested for COVID'!$D11</f>
        <v>3352</v>
      </c>
      <c r="D7" s="4">
        <f>[4]unwell!$C11</f>
        <v>40</v>
      </c>
      <c r="E7" s="4">
        <f>'[1]recent travel for unwell ppl'!$B11</f>
        <v>0</v>
      </c>
      <c r="F7" s="4"/>
      <c r="G7" s="4"/>
      <c r="H7" s="4"/>
      <c r="I7" s="4"/>
    </row>
    <row r="8" spans="1:9" x14ac:dyDescent="0.55000000000000004">
      <c r="A8" s="4"/>
      <c r="B8" s="11" t="str">
        <f>'[4]tested for COVID'!$A12</f>
        <v>18MAY2020</v>
      </c>
      <c r="C8" s="4">
        <f>'[4]tested for COVID'!$D12</f>
        <v>2951</v>
      </c>
      <c r="D8" s="4">
        <f>[4]unwell!$C12</f>
        <v>30</v>
      </c>
      <c r="E8" s="4">
        <f>'[1]recent travel for unwell ppl'!$B12</f>
        <v>0</v>
      </c>
      <c r="F8" s="4"/>
      <c r="G8" s="4"/>
      <c r="H8" s="4"/>
      <c r="I8" s="4"/>
    </row>
    <row r="9" spans="1:9" x14ac:dyDescent="0.55000000000000004">
      <c r="A9" s="4"/>
      <c r="B9" s="11" t="str">
        <f>'[4]tested for COVID'!$A13</f>
        <v>25MAY2020</v>
      </c>
      <c r="C9" s="4">
        <f>'[4]tested for COVID'!$D13</f>
        <v>2687</v>
      </c>
      <c r="D9" s="4">
        <f>[4]unwell!$C13</f>
        <v>22</v>
      </c>
      <c r="E9" s="4">
        <f>'[1]recent travel for unwell ppl'!$B13</f>
        <v>0</v>
      </c>
      <c r="F9" s="4"/>
      <c r="G9" s="4"/>
      <c r="H9" s="4"/>
      <c r="I9" s="4"/>
    </row>
    <row r="10" spans="1:9" x14ac:dyDescent="0.55000000000000004">
      <c r="A10" s="4"/>
      <c r="B10" s="11" t="str">
        <f>'[4]tested for COVID'!$A14</f>
        <v>01JUN2020</v>
      </c>
      <c r="C10" s="4">
        <f>'[4]tested for COVID'!$D14</f>
        <v>2378</v>
      </c>
      <c r="D10" s="4">
        <f>[4]unwell!$C14</f>
        <v>20</v>
      </c>
      <c r="E10" s="4">
        <f>'[1]recent travel for unwell ppl'!$B14</f>
        <v>0</v>
      </c>
      <c r="F10" s="4"/>
      <c r="G10" s="4"/>
      <c r="H10" s="4"/>
      <c r="I10" s="4"/>
    </row>
    <row r="11" spans="1:9" x14ac:dyDescent="0.55000000000000004">
      <c r="A11" s="4"/>
      <c r="B11" s="11" t="str">
        <f>'[4]tested for COVID'!$A15</f>
        <v>08JUN2020</v>
      </c>
      <c r="C11" s="4">
        <f>'[4]tested for COVID'!$D15</f>
        <v>2322</v>
      </c>
      <c r="D11" s="4">
        <f>[4]unwell!$C15</f>
        <v>31</v>
      </c>
      <c r="E11" s="4">
        <f>'[1]recent travel for unwell ppl'!$B15</f>
        <v>0</v>
      </c>
      <c r="F11" s="4"/>
      <c r="G11" s="4"/>
      <c r="H11" s="4"/>
      <c r="I11" s="4"/>
    </row>
    <row r="12" spans="1:9" x14ac:dyDescent="0.55000000000000004">
      <c r="A12" s="4"/>
      <c r="B12" s="11" t="str">
        <f>'[4]tested for COVID'!$A16</f>
        <v>15JUN2020</v>
      </c>
      <c r="C12" s="4">
        <f>'[4]tested for COVID'!$D16</f>
        <v>2171</v>
      </c>
      <c r="D12" s="4">
        <f>[4]unwell!$C16</f>
        <v>32</v>
      </c>
      <c r="E12" s="4">
        <f>'[1]recent travel for unwell ppl'!$B16</f>
        <v>0</v>
      </c>
      <c r="F12" s="4"/>
      <c r="G12" s="4"/>
      <c r="H12" s="4"/>
      <c r="I12" s="4"/>
    </row>
    <row r="13" spans="1:9" x14ac:dyDescent="0.55000000000000004">
      <c r="A13" s="4"/>
      <c r="B13" s="11" t="str">
        <f>'[4]tested for COVID'!$A17</f>
        <v>22JUN2020</v>
      </c>
      <c r="C13" s="4">
        <f>'[4]tested for COVID'!$D17</f>
        <v>2139</v>
      </c>
      <c r="D13" s="4">
        <f>[4]unwell!$C17</f>
        <v>37</v>
      </c>
      <c r="E13" s="4">
        <f>'[1]recent travel for unwell ppl'!$B17</f>
        <v>2</v>
      </c>
      <c r="F13" s="4"/>
      <c r="G13" s="4"/>
      <c r="H13" s="4"/>
      <c r="I13" s="4"/>
    </row>
    <row r="14" spans="1:9" x14ac:dyDescent="0.55000000000000004">
      <c r="A14" s="4"/>
      <c r="B14" s="11" t="str">
        <f>'[4]tested for COVID'!$A18</f>
        <v>29JUN2020</v>
      </c>
      <c r="C14" s="4">
        <f>'[4]tested for COVID'!$D18</f>
        <v>727</v>
      </c>
      <c r="D14" s="4">
        <f>[4]unwell!$C18</f>
        <v>9</v>
      </c>
      <c r="E14" s="4">
        <f>'[1]recent travel for unwell ppl'!$B18</f>
        <v>0</v>
      </c>
      <c r="F14" s="4"/>
      <c r="G14" s="4"/>
      <c r="H14" s="4"/>
      <c r="I14" s="4"/>
    </row>
    <row r="15" spans="1:9" x14ac:dyDescent="0.55000000000000004">
      <c r="A15" s="4"/>
      <c r="B15" s="11"/>
      <c r="C15" s="4"/>
      <c r="D15" s="4"/>
      <c r="E15" s="4"/>
      <c r="F15" s="4"/>
      <c r="G15" s="4"/>
      <c r="H15" s="4"/>
      <c r="I15" s="4"/>
    </row>
    <row r="16" spans="1:9" x14ac:dyDescent="0.55000000000000004">
      <c r="A16" s="4"/>
      <c r="B16" s="11"/>
      <c r="C16" s="4"/>
      <c r="D16" s="4"/>
      <c r="E16" s="4"/>
      <c r="F16" s="4"/>
      <c r="G16" s="4"/>
      <c r="H16" s="4"/>
      <c r="I16" s="4"/>
    </row>
    <row r="17" spans="1:9" x14ac:dyDescent="0.55000000000000004">
      <c r="A17" s="4"/>
      <c r="B17" s="11"/>
      <c r="C17" s="4"/>
      <c r="D17" s="4"/>
      <c r="E17" s="4"/>
      <c r="F17" s="4"/>
      <c r="G17" s="4"/>
      <c r="H17" s="4"/>
      <c r="I17" s="4"/>
    </row>
    <row r="18" spans="1:9" x14ac:dyDescent="0.55000000000000004">
      <c r="A18" s="4"/>
      <c r="B18" s="11"/>
      <c r="C18" s="4"/>
      <c r="D18" s="4"/>
      <c r="E18" s="4"/>
      <c r="F18" s="4"/>
      <c r="G18" s="4"/>
      <c r="H18" s="4"/>
      <c r="I18" s="4"/>
    </row>
    <row r="19" spans="1:9" x14ac:dyDescent="0.55000000000000004">
      <c r="A19" s="4"/>
      <c r="B19" s="11"/>
      <c r="C19" s="4"/>
      <c r="D19" s="4"/>
      <c r="E19" s="4"/>
      <c r="F19" s="4"/>
      <c r="G19" s="4"/>
      <c r="H19" s="4"/>
      <c r="I19" s="4"/>
    </row>
    <row r="20" spans="1:9" x14ac:dyDescent="0.55000000000000004">
      <c r="A20" s="4"/>
      <c r="B20" s="11"/>
      <c r="C20" s="4"/>
      <c r="D20" s="4"/>
      <c r="E20" s="4"/>
      <c r="F20" s="4"/>
      <c r="G20" s="4"/>
      <c r="H20" s="4"/>
      <c r="I20" s="4"/>
    </row>
    <row r="21" spans="1:9" x14ac:dyDescent="0.55000000000000004">
      <c r="A21" s="4"/>
      <c r="B21" s="11"/>
      <c r="C21" s="4"/>
      <c r="D21" s="4"/>
      <c r="E21" s="4"/>
      <c r="F21" s="4"/>
      <c r="G21" s="4"/>
      <c r="H21" s="4"/>
      <c r="I21" s="4"/>
    </row>
    <row r="22" spans="1:9" x14ac:dyDescent="0.55000000000000004">
      <c r="A22" s="4"/>
      <c r="B22" s="11"/>
      <c r="C22" s="4"/>
      <c r="D22" s="4"/>
      <c r="E22" s="4"/>
      <c r="F22" s="4"/>
      <c r="G22" s="4"/>
      <c r="H22" s="4"/>
      <c r="I22" s="4"/>
    </row>
    <row r="23" spans="1:9" x14ac:dyDescent="0.55000000000000004">
      <c r="A23" s="4"/>
      <c r="B23" s="11"/>
      <c r="C23" s="4"/>
      <c r="D23" s="4"/>
      <c r="E23" s="4"/>
      <c r="F23" s="4"/>
      <c r="G23" s="4"/>
      <c r="H23" s="4"/>
      <c r="I23" s="4"/>
    </row>
    <row r="24" spans="1:9" x14ac:dyDescent="0.55000000000000004">
      <c r="A24" s="4"/>
      <c r="B24" s="11"/>
      <c r="C24" s="4"/>
      <c r="D24" s="4"/>
      <c r="E24" s="4"/>
      <c r="F24" s="4"/>
      <c r="G24" s="4"/>
      <c r="H24" s="4"/>
      <c r="I24" s="4"/>
    </row>
    <row r="25" spans="1:9" x14ac:dyDescent="0.55000000000000004">
      <c r="A25" s="4"/>
      <c r="B25" s="11"/>
      <c r="C25" s="4"/>
      <c r="D25" s="4"/>
      <c r="E25" s="4"/>
      <c r="F25" s="4"/>
      <c r="G25" s="4"/>
      <c r="H25" s="4"/>
      <c r="I25" s="4"/>
    </row>
    <row r="26" spans="1:9" x14ac:dyDescent="0.55000000000000004">
      <c r="A26" s="4"/>
      <c r="B26" s="11"/>
      <c r="C26" s="4"/>
      <c r="D26" s="4"/>
      <c r="E26" s="4"/>
      <c r="F26" s="4"/>
      <c r="G26" s="4"/>
      <c r="H26" s="4"/>
      <c r="I26" s="4"/>
    </row>
    <row r="27" spans="1:9" x14ac:dyDescent="0.55000000000000004">
      <c r="A27" s="4"/>
      <c r="B27" s="11"/>
      <c r="C27" s="4"/>
      <c r="D27" s="4"/>
      <c r="E27" s="4"/>
      <c r="F27" s="4"/>
      <c r="G27" s="4"/>
      <c r="H27" s="4"/>
      <c r="I27" s="4"/>
    </row>
    <row r="28" spans="1:9" x14ac:dyDescent="0.55000000000000004">
      <c r="A28" s="4"/>
      <c r="B28" s="11"/>
      <c r="C28" s="4"/>
      <c r="D28" s="4"/>
      <c r="E28" s="4"/>
      <c r="F28" s="4"/>
      <c r="G28" s="4"/>
      <c r="H28" s="4"/>
      <c r="I28" s="4"/>
    </row>
    <row r="29" spans="1:9" x14ac:dyDescent="0.55000000000000004">
      <c r="A29" s="4"/>
      <c r="B29" s="11"/>
      <c r="C29" s="4"/>
      <c r="D29" s="4"/>
      <c r="E29" s="4"/>
      <c r="F29" s="4"/>
      <c r="G29" s="4"/>
      <c r="H29" s="4"/>
      <c r="I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E7A7-12D6-4533-AC17-7D9B6444B7B2}">
  <dimension ref="A1:H91"/>
  <sheetViews>
    <sheetView workbookViewId="0">
      <selection activeCell="C16" sqref="C16"/>
    </sheetView>
  </sheetViews>
  <sheetFormatPr defaultRowHeight="14.4" x14ac:dyDescent="0.55000000000000004"/>
  <cols>
    <col min="1" max="1" width="2.62890625" customWidth="1"/>
    <col min="2" max="2" width="18.05078125" style="1" customWidth="1"/>
    <col min="3" max="6" width="19.734375" customWidth="1"/>
  </cols>
  <sheetData>
    <row r="1" spans="1:8" x14ac:dyDescent="0.55000000000000004">
      <c r="B1" s="29" t="s">
        <v>99</v>
      </c>
    </row>
    <row r="2" spans="1:8" x14ac:dyDescent="0.55000000000000004">
      <c r="A2" s="4"/>
      <c r="B2" s="11"/>
      <c r="C2" s="4"/>
      <c r="D2" s="4"/>
      <c r="E2" s="4"/>
      <c r="F2" s="4"/>
      <c r="G2" s="4"/>
      <c r="H2" s="4"/>
    </row>
    <row r="3" spans="1:8" ht="52.8" customHeight="1" x14ac:dyDescent="0.55000000000000004">
      <c r="A3" s="4"/>
      <c r="B3" s="23" t="s">
        <v>74</v>
      </c>
      <c r="C3" s="15" t="s">
        <v>39</v>
      </c>
      <c r="D3" s="17" t="s">
        <v>48</v>
      </c>
      <c r="E3" s="15" t="s">
        <v>49</v>
      </c>
      <c r="F3" s="15" t="s">
        <v>50</v>
      </c>
      <c r="G3" s="4"/>
      <c r="H3" s="4"/>
    </row>
    <row r="4" spans="1:8" x14ac:dyDescent="0.55000000000000004">
      <c r="A4" s="4"/>
      <c r="B4" s="11" t="str">
        <f>'[1]total ppl per week'!A4</f>
        <v>20APR2020</v>
      </c>
      <c r="C4" s="25">
        <f>'[1]total ppl per week'!B4</f>
        <v>3898</v>
      </c>
      <c r="D4" s="25">
        <f>'[1]total ppl per week'!C4</f>
        <v>3898</v>
      </c>
      <c r="E4" s="4">
        <f>'[2]n of households weekly'!$B4</f>
        <v>1578</v>
      </c>
      <c r="F4" s="4">
        <f>'[2]n of households weekly'!$C4</f>
        <v>1578</v>
      </c>
      <c r="G4" s="4"/>
      <c r="H4" s="4"/>
    </row>
    <row r="5" spans="1:8" x14ac:dyDescent="0.55000000000000004">
      <c r="A5" s="4"/>
      <c r="B5" s="11" t="str">
        <f>'[1]total ppl per week'!A5</f>
        <v>27APR2020</v>
      </c>
      <c r="C5" s="25">
        <f>'[1]total ppl per week'!B5</f>
        <v>4709</v>
      </c>
      <c r="D5" s="25">
        <f>'[1]total ppl per week'!C5</f>
        <v>8607</v>
      </c>
      <c r="E5" s="4">
        <f>'[2]n of households weekly'!$B5</f>
        <v>1891</v>
      </c>
      <c r="F5" s="4">
        <f>'[2]n of households weekly'!$C5</f>
        <v>3469</v>
      </c>
      <c r="G5" s="4"/>
      <c r="H5" s="4"/>
    </row>
    <row r="6" spans="1:8" x14ac:dyDescent="0.55000000000000004">
      <c r="A6" s="4"/>
      <c r="B6" s="11" t="str">
        <f>'[1]total ppl per week'!A6</f>
        <v>04MAY2020</v>
      </c>
      <c r="C6" s="25">
        <f>'[1]total ppl per week'!B6</f>
        <v>4089</v>
      </c>
      <c r="D6" s="25">
        <f>'[1]total ppl per week'!C6</f>
        <v>12696</v>
      </c>
      <c r="E6" s="4">
        <f>'[2]n of households weekly'!$B6</f>
        <v>1664</v>
      </c>
      <c r="F6" s="4">
        <f>'[2]n of households weekly'!$C6</f>
        <v>5133</v>
      </c>
      <c r="G6" s="4"/>
      <c r="H6" s="4"/>
    </row>
    <row r="7" spans="1:8" x14ac:dyDescent="0.55000000000000004">
      <c r="A7" s="4"/>
      <c r="B7" s="11" t="str">
        <f>'[1]total ppl per week'!A7</f>
        <v>11MAY2020</v>
      </c>
      <c r="C7" s="25">
        <f>'[1]total ppl per week'!B7</f>
        <v>3352</v>
      </c>
      <c r="D7" s="25">
        <f>'[1]total ppl per week'!C7</f>
        <v>16048</v>
      </c>
      <c r="E7" s="4">
        <f>'[2]n of households weekly'!$B7</f>
        <v>1400</v>
      </c>
      <c r="F7" s="4">
        <f>'[2]n of households weekly'!$C7</f>
        <v>6533</v>
      </c>
      <c r="G7" s="4"/>
      <c r="H7" s="4"/>
    </row>
    <row r="8" spans="1:8" x14ac:dyDescent="0.55000000000000004">
      <c r="A8" s="4"/>
      <c r="B8" s="11" t="str">
        <f>'[1]total ppl per week'!A8</f>
        <v>18MAY2020</v>
      </c>
      <c r="C8" s="25">
        <f>'[1]total ppl per week'!B8</f>
        <v>2951</v>
      </c>
      <c r="D8" s="25">
        <f>'[1]total ppl per week'!C8</f>
        <v>18999</v>
      </c>
      <c r="E8" s="4">
        <f>'[2]n of households weekly'!$B8</f>
        <v>1232</v>
      </c>
      <c r="F8" s="4">
        <f>'[2]n of households weekly'!$C8</f>
        <v>7765</v>
      </c>
      <c r="G8" s="4"/>
      <c r="H8" s="4"/>
    </row>
    <row r="9" spans="1:8" x14ac:dyDescent="0.55000000000000004">
      <c r="A9" s="4"/>
      <c r="B9" s="11" t="str">
        <f>'[1]total ppl per week'!A9</f>
        <v>25MAY2020</v>
      </c>
      <c r="C9" s="25">
        <f>'[1]total ppl per week'!B9</f>
        <v>2687</v>
      </c>
      <c r="D9" s="25">
        <f>'[1]total ppl per week'!C9</f>
        <v>21686</v>
      </c>
      <c r="E9" s="4">
        <f>'[2]n of households weekly'!$B9</f>
        <v>1139</v>
      </c>
      <c r="F9" s="4">
        <f>'[2]n of households weekly'!$C9</f>
        <v>8904</v>
      </c>
      <c r="G9" s="4"/>
      <c r="H9" s="4"/>
    </row>
    <row r="10" spans="1:8" x14ac:dyDescent="0.55000000000000004">
      <c r="A10" s="4"/>
      <c r="B10" s="11" t="str">
        <f>'[1]total ppl per week'!A10</f>
        <v>01JUN2020</v>
      </c>
      <c r="C10" s="25">
        <f>'[1]total ppl per week'!B10</f>
        <v>2378</v>
      </c>
      <c r="D10" s="25">
        <f>'[1]total ppl per week'!C10</f>
        <v>24064</v>
      </c>
      <c r="E10" s="4">
        <f>'[2]n of households weekly'!$B10</f>
        <v>1016</v>
      </c>
      <c r="F10" s="4">
        <f>'[2]n of households weekly'!$C10</f>
        <v>9920</v>
      </c>
      <c r="G10" s="4"/>
      <c r="H10" s="4"/>
    </row>
    <row r="11" spans="1:8" x14ac:dyDescent="0.55000000000000004">
      <c r="A11" s="4"/>
      <c r="B11" s="11" t="str">
        <f>'[1]total ppl per week'!A11</f>
        <v>08JUN2020</v>
      </c>
      <c r="C11" s="25">
        <f>'[1]total ppl per week'!B11</f>
        <v>2322</v>
      </c>
      <c r="D11" s="25">
        <f>'[1]total ppl per week'!C11</f>
        <v>26386</v>
      </c>
      <c r="E11" s="4">
        <f>'[2]n of households weekly'!$B11</f>
        <v>977</v>
      </c>
      <c r="F11" s="4">
        <f>'[2]n of households weekly'!$C11</f>
        <v>10897</v>
      </c>
      <c r="G11" s="4"/>
      <c r="H11" s="4"/>
    </row>
    <row r="12" spans="1:8" x14ac:dyDescent="0.55000000000000004">
      <c r="A12" s="4"/>
      <c r="B12" s="11" t="str">
        <f>'[1]total ppl per week'!A12</f>
        <v>15JUN2020</v>
      </c>
      <c r="C12" s="25">
        <f>'[1]total ppl per week'!B12</f>
        <v>2171</v>
      </c>
      <c r="D12" s="25">
        <f>'[1]total ppl per week'!C12</f>
        <v>28557</v>
      </c>
      <c r="E12" s="4">
        <f>'[2]n of households weekly'!$B12</f>
        <v>917</v>
      </c>
      <c r="F12" s="4">
        <f>'[2]n of households weekly'!$C12</f>
        <v>11814</v>
      </c>
      <c r="G12" s="4"/>
      <c r="H12" s="4"/>
    </row>
    <row r="13" spans="1:8" x14ac:dyDescent="0.55000000000000004">
      <c r="A13" s="4"/>
      <c r="B13" s="11" t="str">
        <f>'[1]total ppl per week'!A13</f>
        <v>22JUN2020</v>
      </c>
      <c r="C13" s="25">
        <f>'[1]total ppl per week'!B13</f>
        <v>2139</v>
      </c>
      <c r="D13" s="25">
        <f>'[1]total ppl per week'!C13</f>
        <v>30696</v>
      </c>
      <c r="E13" s="4">
        <f>'[2]n of households weekly'!$B13</f>
        <v>900</v>
      </c>
      <c r="F13" s="4">
        <f>'[2]n of households weekly'!$C13</f>
        <v>12714</v>
      </c>
      <c r="G13" s="4"/>
      <c r="H13" s="4"/>
    </row>
    <row r="14" spans="1:8" x14ac:dyDescent="0.55000000000000004">
      <c r="A14" s="4"/>
      <c r="B14" s="11" t="str">
        <f>'[1]total ppl per week'!A14</f>
        <v>29JUN2020</v>
      </c>
      <c r="C14" s="25">
        <f>'[1]total ppl per week'!B14</f>
        <v>727</v>
      </c>
      <c r="D14" s="25">
        <f>'[1]total ppl per week'!C14</f>
        <v>31423</v>
      </c>
      <c r="E14" s="4">
        <f>'[2]n of households weekly'!$B14</f>
        <v>306</v>
      </c>
      <c r="F14" s="4">
        <f>'[2]n of households weekly'!$C14</f>
        <v>13020</v>
      </c>
      <c r="G14" s="4"/>
      <c r="H14" s="4"/>
    </row>
    <row r="15" spans="1:8" x14ac:dyDescent="0.55000000000000004">
      <c r="A15" s="4"/>
      <c r="B15" s="11"/>
      <c r="C15" s="4"/>
      <c r="D15" s="4"/>
      <c r="E15" s="4"/>
      <c r="F15" s="4"/>
      <c r="G15" s="4"/>
      <c r="H15" s="4"/>
    </row>
    <row r="16" spans="1:8" x14ac:dyDescent="0.55000000000000004">
      <c r="A16" s="4"/>
      <c r="B16" s="11"/>
      <c r="C16" s="4"/>
      <c r="D16" s="4"/>
      <c r="E16" s="4"/>
      <c r="F16" s="4"/>
      <c r="G16" s="4"/>
      <c r="H16" s="4"/>
    </row>
    <row r="17" spans="1:8" x14ac:dyDescent="0.55000000000000004">
      <c r="A17" s="4"/>
      <c r="B17" s="11"/>
      <c r="C17" s="4"/>
      <c r="D17" s="4"/>
      <c r="E17" s="4"/>
      <c r="F17" s="4"/>
      <c r="G17" s="4"/>
      <c r="H17" s="4"/>
    </row>
    <row r="18" spans="1:8" x14ac:dyDescent="0.55000000000000004">
      <c r="A18" s="4"/>
      <c r="B18" s="11"/>
      <c r="C18" s="4"/>
      <c r="D18" s="4"/>
      <c r="E18" s="4"/>
      <c r="F18" s="4"/>
      <c r="G18" s="4"/>
      <c r="H18" s="4"/>
    </row>
    <row r="19" spans="1:8" x14ac:dyDescent="0.55000000000000004">
      <c r="A19" s="4"/>
      <c r="B19" s="11"/>
      <c r="C19" s="4"/>
      <c r="D19" s="4"/>
      <c r="E19" s="4"/>
      <c r="F19" s="4"/>
      <c r="G19" s="4"/>
      <c r="H19" s="4"/>
    </row>
    <row r="20" spans="1:8" x14ac:dyDescent="0.55000000000000004">
      <c r="A20" s="4"/>
      <c r="B20" s="11"/>
      <c r="C20" s="4"/>
      <c r="D20" s="4"/>
      <c r="E20" s="4"/>
      <c r="F20" s="4"/>
      <c r="G20" s="4"/>
      <c r="H20" s="4"/>
    </row>
    <row r="21" spans="1:8" x14ac:dyDescent="0.55000000000000004">
      <c r="A21" s="4"/>
      <c r="B21" s="11"/>
      <c r="C21" s="4"/>
      <c r="D21" s="4"/>
      <c r="E21" s="4"/>
      <c r="F21" s="4"/>
      <c r="G21" s="4"/>
      <c r="H21" s="4"/>
    </row>
    <row r="22" spans="1:8" x14ac:dyDescent="0.55000000000000004">
      <c r="A22" s="4"/>
      <c r="B22" s="11"/>
      <c r="C22" s="4"/>
      <c r="D22" s="4"/>
      <c r="E22" s="4"/>
      <c r="F22" s="4"/>
      <c r="G22" s="4"/>
      <c r="H22" s="4"/>
    </row>
    <row r="23" spans="1:8" x14ac:dyDescent="0.55000000000000004">
      <c r="A23" s="4"/>
      <c r="B23" s="11"/>
      <c r="C23" s="4"/>
      <c r="D23" s="4"/>
      <c r="E23" s="4"/>
      <c r="F23" s="4"/>
      <c r="G23" s="4"/>
      <c r="H23" s="4"/>
    </row>
    <row r="24" spans="1:8" x14ac:dyDescent="0.55000000000000004">
      <c r="A24" s="4"/>
      <c r="B24" s="11"/>
      <c r="C24" s="4"/>
      <c r="D24" s="4"/>
      <c r="E24" s="4"/>
      <c r="F24" s="4"/>
      <c r="G24" s="4"/>
      <c r="H24" s="4"/>
    </row>
    <row r="25" spans="1:8" x14ac:dyDescent="0.55000000000000004">
      <c r="A25" s="4"/>
      <c r="B25" s="11"/>
      <c r="C25" s="4"/>
      <c r="D25" s="4"/>
      <c r="E25" s="4"/>
      <c r="F25" s="4"/>
      <c r="G25" s="4"/>
      <c r="H25" s="4"/>
    </row>
    <row r="26" spans="1:8" x14ac:dyDescent="0.55000000000000004">
      <c r="A26" s="4"/>
      <c r="B26" s="11"/>
      <c r="C26" s="4"/>
      <c r="D26" s="4"/>
      <c r="E26" s="4"/>
      <c r="F26" s="4"/>
      <c r="G26" s="4"/>
      <c r="H26" s="4"/>
    </row>
    <row r="27" spans="1:8" x14ac:dyDescent="0.55000000000000004">
      <c r="A27" s="4"/>
      <c r="B27" s="11"/>
      <c r="C27" s="4"/>
      <c r="D27" s="4"/>
      <c r="E27" s="4"/>
      <c r="F27" s="4"/>
      <c r="G27" s="4"/>
      <c r="H27" s="4"/>
    </row>
    <row r="28" spans="1:8" x14ac:dyDescent="0.55000000000000004">
      <c r="A28" s="4"/>
      <c r="B28" s="11"/>
      <c r="C28" s="4"/>
      <c r="D28" s="4"/>
      <c r="E28" s="4"/>
      <c r="F28" s="4"/>
      <c r="G28" s="4"/>
      <c r="H28" s="4"/>
    </row>
    <row r="29" spans="1:8" x14ac:dyDescent="0.55000000000000004">
      <c r="A29" s="4"/>
      <c r="B29" s="11"/>
      <c r="C29" s="4"/>
      <c r="D29" s="4"/>
      <c r="E29" s="4"/>
      <c r="F29" s="4"/>
      <c r="G29" s="4"/>
      <c r="H29" s="4"/>
    </row>
    <row r="30" spans="1:8" x14ac:dyDescent="0.55000000000000004">
      <c r="A30" s="4"/>
      <c r="B30" s="11"/>
      <c r="C30" s="4"/>
      <c r="D30" s="4"/>
      <c r="E30" s="4"/>
      <c r="F30" s="4"/>
      <c r="G30" s="4"/>
      <c r="H30" s="4"/>
    </row>
    <row r="31" spans="1:8" x14ac:dyDescent="0.55000000000000004">
      <c r="A31" s="4"/>
      <c r="B31" s="11"/>
      <c r="C31" s="4"/>
      <c r="D31" s="4"/>
      <c r="E31" s="4"/>
      <c r="F31" s="4"/>
      <c r="G31" s="4"/>
      <c r="H31" s="4"/>
    </row>
    <row r="32" spans="1:8" x14ac:dyDescent="0.55000000000000004">
      <c r="A32" s="4"/>
      <c r="B32" s="11"/>
      <c r="C32" s="4"/>
      <c r="D32" s="4"/>
      <c r="E32" s="4"/>
      <c r="F32" s="4"/>
      <c r="G32" s="4"/>
      <c r="H32" s="4"/>
    </row>
    <row r="33" spans="1:8" x14ac:dyDescent="0.55000000000000004">
      <c r="A33" s="4"/>
      <c r="B33" s="11"/>
      <c r="C33" s="4"/>
      <c r="D33" s="4"/>
      <c r="E33" s="4"/>
      <c r="F33" s="4"/>
      <c r="G33" s="4"/>
      <c r="H33" s="4"/>
    </row>
    <row r="34" spans="1:8" x14ac:dyDescent="0.55000000000000004">
      <c r="A34" s="4"/>
      <c r="B34" s="11"/>
      <c r="C34" s="4"/>
      <c r="D34" s="4"/>
      <c r="E34" s="4"/>
      <c r="F34" s="4"/>
      <c r="G34" s="4"/>
      <c r="H34" s="4"/>
    </row>
    <row r="35" spans="1:8" x14ac:dyDescent="0.55000000000000004">
      <c r="A35" s="4"/>
      <c r="B35" s="11"/>
      <c r="C35" s="4"/>
      <c r="D35" s="4"/>
      <c r="E35" s="4"/>
      <c r="F35" s="4"/>
      <c r="G35" s="4"/>
      <c r="H35" s="4"/>
    </row>
    <row r="36" spans="1:8" x14ac:dyDescent="0.55000000000000004">
      <c r="A36" s="4"/>
      <c r="B36" s="11"/>
      <c r="C36" s="4"/>
      <c r="D36" s="4"/>
      <c r="E36" s="4"/>
      <c r="F36" s="4"/>
      <c r="G36" s="4"/>
      <c r="H36" s="4"/>
    </row>
    <row r="37" spans="1:8" x14ac:dyDescent="0.55000000000000004">
      <c r="A37" s="4"/>
      <c r="B37" s="11"/>
      <c r="C37" s="4"/>
      <c r="D37" s="4"/>
      <c r="E37" s="4"/>
      <c r="F37" s="4"/>
      <c r="G37" s="4"/>
      <c r="H37" s="4"/>
    </row>
    <row r="38" spans="1:8" x14ac:dyDescent="0.55000000000000004">
      <c r="A38" s="4"/>
      <c r="B38" s="11"/>
      <c r="C38" s="4"/>
      <c r="D38" s="4"/>
      <c r="E38" s="4"/>
      <c r="F38" s="4"/>
      <c r="G38" s="4"/>
      <c r="H38" s="4"/>
    </row>
    <row r="39" spans="1:8" x14ac:dyDescent="0.55000000000000004">
      <c r="A39" s="4"/>
      <c r="B39" s="11"/>
      <c r="C39" s="4"/>
      <c r="D39" s="4"/>
      <c r="E39" s="4"/>
      <c r="F39" s="4"/>
      <c r="G39" s="4"/>
      <c r="H39" s="4"/>
    </row>
    <row r="40" spans="1:8" x14ac:dyDescent="0.55000000000000004">
      <c r="A40" s="4"/>
      <c r="B40" s="11"/>
      <c r="C40" s="4"/>
      <c r="D40" s="4"/>
      <c r="E40" s="4"/>
      <c r="F40" s="4"/>
      <c r="G40" s="4"/>
      <c r="H40" s="4"/>
    </row>
    <row r="41" spans="1:8" x14ac:dyDescent="0.55000000000000004">
      <c r="A41" s="4"/>
      <c r="B41" s="11"/>
      <c r="C41" s="4"/>
      <c r="D41" s="4"/>
      <c r="E41" s="4"/>
      <c r="F41" s="4"/>
      <c r="G41" s="4"/>
      <c r="H41" s="4"/>
    </row>
    <row r="42" spans="1:8" x14ac:dyDescent="0.55000000000000004">
      <c r="A42" s="4"/>
      <c r="B42" s="11"/>
      <c r="C42" s="4"/>
      <c r="D42" s="4"/>
      <c r="E42" s="4"/>
      <c r="F42" s="4"/>
      <c r="G42" s="4"/>
      <c r="H42" s="4"/>
    </row>
    <row r="43" spans="1:8" x14ac:dyDescent="0.55000000000000004">
      <c r="A43" s="4"/>
      <c r="B43" s="11"/>
      <c r="C43" s="4"/>
      <c r="D43" s="4"/>
      <c r="E43" s="4"/>
      <c r="F43" s="4"/>
      <c r="G43" s="4"/>
      <c r="H43" s="4"/>
    </row>
    <row r="44" spans="1:8" x14ac:dyDescent="0.55000000000000004">
      <c r="A44" s="4"/>
      <c r="B44" s="11"/>
      <c r="C44" s="4"/>
      <c r="D44" s="4"/>
      <c r="E44" s="4"/>
      <c r="F44" s="4"/>
      <c r="G44" s="4"/>
      <c r="H44" s="4"/>
    </row>
    <row r="45" spans="1:8" x14ac:dyDescent="0.55000000000000004">
      <c r="A45" s="4"/>
      <c r="B45" s="11"/>
      <c r="C45" s="4"/>
      <c r="D45" s="4"/>
      <c r="E45" s="4"/>
      <c r="F45" s="4"/>
      <c r="G45" s="4"/>
      <c r="H45" s="4"/>
    </row>
    <row r="46" spans="1:8" x14ac:dyDescent="0.55000000000000004">
      <c r="A46" s="4"/>
      <c r="B46" s="11"/>
      <c r="C46" s="4"/>
      <c r="D46" s="4"/>
      <c r="E46" s="4"/>
      <c r="F46" s="4"/>
      <c r="G46" s="4"/>
      <c r="H46" s="4"/>
    </row>
    <row r="47" spans="1:8" x14ac:dyDescent="0.55000000000000004">
      <c r="A47" s="4"/>
      <c r="B47" s="11"/>
      <c r="C47" s="4"/>
      <c r="D47" s="4"/>
      <c r="E47" s="4"/>
      <c r="F47" s="4"/>
      <c r="G47" s="4"/>
      <c r="H47" s="4"/>
    </row>
    <row r="48" spans="1:8" x14ac:dyDescent="0.55000000000000004">
      <c r="A48" s="4"/>
      <c r="B48" s="11"/>
      <c r="C48" s="4"/>
      <c r="D48" s="4"/>
      <c r="E48" s="4"/>
      <c r="F48" s="4"/>
      <c r="G48" s="4"/>
      <c r="H48" s="4"/>
    </row>
    <row r="49" spans="1:8" x14ac:dyDescent="0.55000000000000004">
      <c r="A49" s="4"/>
      <c r="B49" s="11"/>
      <c r="C49" s="4"/>
      <c r="D49" s="4"/>
      <c r="E49" s="4"/>
      <c r="F49" s="4"/>
      <c r="G49" s="4"/>
      <c r="H49" s="4"/>
    </row>
    <row r="50" spans="1:8" x14ac:dyDescent="0.55000000000000004">
      <c r="A50" s="4"/>
      <c r="B50" s="11"/>
      <c r="C50" s="4"/>
      <c r="D50" s="4"/>
      <c r="E50" s="4"/>
      <c r="F50" s="4"/>
      <c r="G50" s="4"/>
      <c r="H50" s="4"/>
    </row>
    <row r="51" spans="1:8" x14ac:dyDescent="0.55000000000000004">
      <c r="A51" s="4"/>
      <c r="B51" s="11"/>
      <c r="C51" s="4"/>
      <c r="D51" s="4"/>
      <c r="E51" s="4"/>
      <c r="F51" s="4"/>
      <c r="G51" s="4"/>
      <c r="H51" s="4"/>
    </row>
    <row r="52" spans="1:8" x14ac:dyDescent="0.55000000000000004">
      <c r="A52" s="4"/>
      <c r="B52" s="11"/>
      <c r="C52" s="4"/>
      <c r="D52" s="4"/>
      <c r="E52" s="4"/>
      <c r="F52" s="4"/>
      <c r="G52" s="4"/>
      <c r="H52" s="4"/>
    </row>
    <row r="53" spans="1:8" x14ac:dyDescent="0.55000000000000004">
      <c r="A53" s="4"/>
      <c r="B53" s="11"/>
      <c r="C53" s="4"/>
      <c r="D53" s="4"/>
      <c r="E53" s="4"/>
      <c r="F53" s="4"/>
      <c r="G53" s="4"/>
      <c r="H53" s="4"/>
    </row>
    <row r="54" spans="1:8" x14ac:dyDescent="0.55000000000000004">
      <c r="A54" s="4"/>
      <c r="B54" s="11"/>
      <c r="C54" s="4"/>
      <c r="D54" s="4"/>
      <c r="E54" s="4"/>
      <c r="F54" s="4"/>
      <c r="G54" s="4"/>
      <c r="H54" s="4"/>
    </row>
    <row r="55" spans="1:8" x14ac:dyDescent="0.55000000000000004">
      <c r="A55" s="4"/>
      <c r="B55" s="11"/>
      <c r="C55" s="4"/>
      <c r="D55" s="4"/>
      <c r="E55" s="4"/>
      <c r="F55" s="4"/>
      <c r="G55" s="4"/>
      <c r="H55" s="4"/>
    </row>
    <row r="56" spans="1:8" x14ac:dyDescent="0.55000000000000004">
      <c r="A56" s="4"/>
      <c r="B56" s="11"/>
      <c r="C56" s="4"/>
      <c r="D56" s="4"/>
      <c r="E56" s="4"/>
      <c r="F56" s="4"/>
      <c r="G56" s="4"/>
      <c r="H56" s="4"/>
    </row>
    <row r="57" spans="1:8" x14ac:dyDescent="0.55000000000000004">
      <c r="A57" s="4"/>
      <c r="B57" s="11"/>
      <c r="C57" s="4"/>
      <c r="D57" s="4"/>
      <c r="E57" s="4"/>
      <c r="F57" s="4"/>
      <c r="G57" s="4"/>
      <c r="H57" s="4"/>
    </row>
    <row r="58" spans="1:8" x14ac:dyDescent="0.55000000000000004">
      <c r="A58" s="4"/>
      <c r="B58" s="11"/>
      <c r="C58" s="4"/>
      <c r="D58" s="4"/>
      <c r="E58" s="4"/>
      <c r="F58" s="4"/>
      <c r="G58" s="4"/>
      <c r="H58" s="4"/>
    </row>
    <row r="59" spans="1:8" x14ac:dyDescent="0.55000000000000004">
      <c r="A59" s="4"/>
      <c r="B59" s="11"/>
      <c r="C59" s="4"/>
      <c r="D59" s="4"/>
      <c r="E59" s="4"/>
      <c r="F59" s="4"/>
      <c r="G59" s="4"/>
      <c r="H59" s="4"/>
    </row>
    <row r="60" spans="1:8" x14ac:dyDescent="0.55000000000000004">
      <c r="A60" s="4"/>
      <c r="B60" s="11"/>
      <c r="C60" s="4"/>
      <c r="D60" s="4"/>
      <c r="E60" s="4"/>
      <c r="F60" s="4"/>
      <c r="G60" s="4"/>
      <c r="H60" s="4"/>
    </row>
    <row r="61" spans="1:8" x14ac:dyDescent="0.55000000000000004">
      <c r="A61" s="4"/>
      <c r="B61" s="11"/>
      <c r="C61" s="4"/>
      <c r="D61" s="4"/>
      <c r="E61" s="4"/>
      <c r="F61" s="4"/>
      <c r="G61" s="4"/>
      <c r="H61" s="4"/>
    </row>
    <row r="62" spans="1:8" x14ac:dyDescent="0.55000000000000004">
      <c r="A62" s="4"/>
      <c r="B62" s="11"/>
      <c r="C62" s="4"/>
      <c r="D62" s="4"/>
      <c r="E62" s="4"/>
      <c r="F62" s="4"/>
      <c r="G62" s="4"/>
      <c r="H62" s="4"/>
    </row>
    <row r="63" spans="1:8" x14ac:dyDescent="0.55000000000000004">
      <c r="A63" s="4"/>
      <c r="B63" s="11"/>
      <c r="C63" s="4"/>
      <c r="D63" s="4"/>
      <c r="E63" s="4"/>
      <c r="F63" s="4"/>
      <c r="G63" s="4"/>
      <c r="H63" s="4"/>
    </row>
    <row r="64" spans="1:8" x14ac:dyDescent="0.55000000000000004">
      <c r="A64" s="4"/>
      <c r="B64" s="11"/>
      <c r="C64" s="4"/>
      <c r="D64" s="4"/>
      <c r="E64" s="4"/>
      <c r="F64" s="4"/>
      <c r="G64" s="4"/>
      <c r="H64" s="4"/>
    </row>
    <row r="65" spans="1:8" x14ac:dyDescent="0.55000000000000004">
      <c r="A65" s="4"/>
      <c r="B65" s="11"/>
      <c r="C65" s="4"/>
      <c r="D65" s="4"/>
      <c r="E65" s="4"/>
      <c r="F65" s="4"/>
      <c r="G65" s="4"/>
      <c r="H65" s="4"/>
    </row>
    <row r="66" spans="1:8" x14ac:dyDescent="0.55000000000000004">
      <c r="A66" s="4"/>
      <c r="B66" s="11"/>
      <c r="C66" s="4"/>
      <c r="D66" s="4"/>
      <c r="E66" s="4"/>
      <c r="F66" s="4"/>
      <c r="G66" s="4"/>
      <c r="H66" s="4"/>
    </row>
    <row r="67" spans="1:8" x14ac:dyDescent="0.55000000000000004">
      <c r="A67" s="4"/>
      <c r="B67" s="11"/>
      <c r="C67" s="4"/>
      <c r="D67" s="4"/>
      <c r="E67" s="4"/>
      <c r="F67" s="4"/>
      <c r="G67" s="4"/>
      <c r="H67" s="4"/>
    </row>
    <row r="68" spans="1:8" x14ac:dyDescent="0.55000000000000004">
      <c r="A68" s="4"/>
      <c r="B68" s="11"/>
      <c r="C68" s="4"/>
      <c r="D68" s="4"/>
      <c r="E68" s="4"/>
      <c r="F68" s="4"/>
      <c r="G68" s="4"/>
      <c r="H68" s="4"/>
    </row>
    <row r="69" spans="1:8" x14ac:dyDescent="0.55000000000000004">
      <c r="A69" s="4"/>
      <c r="B69" s="11"/>
      <c r="C69" s="4"/>
      <c r="D69" s="4"/>
      <c r="E69" s="4"/>
      <c r="F69" s="4"/>
      <c r="G69" s="4"/>
      <c r="H69" s="4"/>
    </row>
    <row r="70" spans="1:8" x14ac:dyDescent="0.55000000000000004">
      <c r="A70" s="4"/>
      <c r="B70" s="11"/>
      <c r="C70" s="4"/>
      <c r="D70" s="4"/>
      <c r="E70" s="4"/>
      <c r="F70" s="4"/>
      <c r="G70" s="4"/>
      <c r="H70" s="4"/>
    </row>
    <row r="71" spans="1:8" x14ac:dyDescent="0.55000000000000004">
      <c r="A71" s="4"/>
      <c r="B71" s="11"/>
      <c r="C71" s="4"/>
      <c r="D71" s="4"/>
      <c r="E71" s="4"/>
      <c r="F71" s="4"/>
      <c r="G71" s="4"/>
      <c r="H71" s="4"/>
    </row>
    <row r="72" spans="1:8" x14ac:dyDescent="0.55000000000000004">
      <c r="A72" s="4"/>
      <c r="B72" s="11"/>
      <c r="C72" s="4"/>
      <c r="D72" s="4"/>
      <c r="E72" s="4"/>
      <c r="F72" s="4"/>
      <c r="G72" s="4"/>
      <c r="H72" s="4"/>
    </row>
    <row r="73" spans="1:8" x14ac:dyDescent="0.55000000000000004">
      <c r="A73" s="4"/>
      <c r="B73" s="11"/>
      <c r="C73" s="4"/>
      <c r="D73" s="4"/>
      <c r="E73" s="4"/>
      <c r="F73" s="4"/>
      <c r="G73" s="4"/>
      <c r="H73" s="4"/>
    </row>
    <row r="74" spans="1:8" x14ac:dyDescent="0.55000000000000004">
      <c r="A74" s="4"/>
      <c r="B74" s="11"/>
      <c r="C74" s="4"/>
      <c r="D74" s="4"/>
      <c r="E74" s="4"/>
      <c r="F74" s="4"/>
      <c r="G74" s="4"/>
      <c r="H74" s="4"/>
    </row>
    <row r="75" spans="1:8" x14ac:dyDescent="0.55000000000000004">
      <c r="A75" s="4"/>
      <c r="B75" s="11"/>
      <c r="C75" s="4"/>
      <c r="D75" s="4"/>
      <c r="E75" s="4"/>
      <c r="F75" s="4"/>
      <c r="G75" s="4"/>
      <c r="H75" s="4"/>
    </row>
    <row r="76" spans="1:8" x14ac:dyDescent="0.55000000000000004">
      <c r="A76" s="4"/>
      <c r="B76" s="11"/>
      <c r="C76" s="4"/>
      <c r="D76" s="4"/>
      <c r="E76" s="4"/>
      <c r="F76" s="4"/>
      <c r="G76" s="4"/>
      <c r="H76" s="4"/>
    </row>
    <row r="77" spans="1:8" x14ac:dyDescent="0.55000000000000004">
      <c r="A77" s="4"/>
      <c r="B77" s="11"/>
      <c r="C77" s="4"/>
      <c r="D77" s="4"/>
      <c r="E77" s="4"/>
      <c r="F77" s="4"/>
      <c r="G77" s="4"/>
      <c r="H77" s="4"/>
    </row>
    <row r="78" spans="1:8" x14ac:dyDescent="0.55000000000000004">
      <c r="A78" s="4"/>
      <c r="B78" s="11"/>
      <c r="C78" s="4"/>
      <c r="D78" s="4"/>
      <c r="E78" s="4"/>
      <c r="F78" s="4"/>
      <c r="G78" s="4"/>
      <c r="H78" s="4"/>
    </row>
    <row r="79" spans="1:8" x14ac:dyDescent="0.55000000000000004">
      <c r="A79" s="4"/>
      <c r="B79" s="11"/>
      <c r="C79" s="4"/>
      <c r="D79" s="4"/>
      <c r="E79" s="4"/>
      <c r="F79" s="4"/>
      <c r="G79" s="4"/>
      <c r="H79" s="4"/>
    </row>
    <row r="80" spans="1:8" x14ac:dyDescent="0.55000000000000004">
      <c r="A80" s="4"/>
      <c r="B80" s="11"/>
      <c r="C80" s="4"/>
      <c r="D80" s="4"/>
      <c r="E80" s="4"/>
      <c r="F80" s="4"/>
      <c r="G80" s="4"/>
      <c r="H80" s="4"/>
    </row>
    <row r="81" spans="1:8" x14ac:dyDescent="0.55000000000000004">
      <c r="A81" s="4"/>
      <c r="B81" s="11"/>
      <c r="C81" s="4"/>
      <c r="D81" s="4"/>
      <c r="E81" s="4"/>
      <c r="F81" s="4"/>
      <c r="G81" s="4"/>
      <c r="H81" s="4"/>
    </row>
    <row r="82" spans="1:8" x14ac:dyDescent="0.55000000000000004">
      <c r="A82" s="4"/>
      <c r="B82" s="11"/>
      <c r="C82" s="4"/>
      <c r="D82" s="4"/>
      <c r="E82" s="4"/>
      <c r="F82" s="4"/>
      <c r="G82" s="4"/>
      <c r="H82" s="4"/>
    </row>
    <row r="83" spans="1:8" x14ac:dyDescent="0.55000000000000004">
      <c r="A83" s="4"/>
      <c r="B83" s="11"/>
      <c r="C83" s="4"/>
      <c r="D83" s="4"/>
      <c r="E83" s="4"/>
      <c r="F83" s="4"/>
      <c r="G83" s="4"/>
      <c r="H83" s="4"/>
    </row>
    <row r="84" spans="1:8" x14ac:dyDescent="0.55000000000000004">
      <c r="A84" s="4"/>
      <c r="B84" s="11"/>
      <c r="C84" s="4"/>
      <c r="D84" s="4"/>
      <c r="E84" s="4"/>
      <c r="F84" s="4"/>
      <c r="G84" s="4"/>
      <c r="H84" s="4"/>
    </row>
    <row r="85" spans="1:8" x14ac:dyDescent="0.55000000000000004">
      <c r="A85" s="4"/>
      <c r="B85" s="11"/>
      <c r="C85" s="4"/>
      <c r="D85" s="4"/>
      <c r="E85" s="4"/>
      <c r="F85" s="4"/>
      <c r="G85" s="4"/>
      <c r="H85" s="4"/>
    </row>
    <row r="86" spans="1:8" x14ac:dyDescent="0.55000000000000004">
      <c r="A86" s="4"/>
      <c r="B86" s="11"/>
      <c r="C86" s="4"/>
      <c r="D86" s="4"/>
      <c r="E86" s="4"/>
      <c r="F86" s="4"/>
      <c r="G86" s="4"/>
      <c r="H86" s="4"/>
    </row>
    <row r="87" spans="1:8" x14ac:dyDescent="0.55000000000000004">
      <c r="A87" s="4"/>
      <c r="B87" s="11"/>
      <c r="C87" s="4"/>
      <c r="D87" s="4"/>
      <c r="E87" s="4"/>
      <c r="F87" s="4"/>
      <c r="G87" s="4"/>
      <c r="H87" s="4"/>
    </row>
    <row r="88" spans="1:8" x14ac:dyDescent="0.55000000000000004">
      <c r="A88" s="4"/>
      <c r="B88" s="11"/>
      <c r="C88" s="4"/>
      <c r="D88" s="4"/>
      <c r="E88" s="4"/>
      <c r="F88" s="4"/>
      <c r="G88" s="4"/>
      <c r="H88" s="4"/>
    </row>
    <row r="89" spans="1:8" x14ac:dyDescent="0.55000000000000004">
      <c r="A89" s="4"/>
      <c r="B89" s="11"/>
      <c r="C89" s="4"/>
      <c r="D89" s="4"/>
      <c r="E89" s="4"/>
      <c r="F89" s="4"/>
      <c r="G89" s="4"/>
      <c r="H89" s="4"/>
    </row>
    <row r="90" spans="1:8" x14ac:dyDescent="0.55000000000000004">
      <c r="A90" s="4"/>
      <c r="B90" s="11"/>
      <c r="C90" s="4"/>
      <c r="D90" s="4"/>
      <c r="E90" s="4"/>
      <c r="F90" s="4"/>
      <c r="G90" s="4"/>
      <c r="H90" s="4"/>
    </row>
    <row r="91" spans="1:8" x14ac:dyDescent="0.55000000000000004">
      <c r="A91" s="4"/>
      <c r="B91" s="11"/>
      <c r="C91" s="4"/>
      <c r="D91" s="4"/>
      <c r="E91" s="4"/>
      <c r="F91" s="4"/>
      <c r="G91" s="4"/>
      <c r="H9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AAB5-510B-4FB6-815B-7F715D2EF359}">
  <dimension ref="A1:Q220"/>
  <sheetViews>
    <sheetView tabSelected="1" workbookViewId="0">
      <selection activeCell="F6" sqref="F6"/>
    </sheetView>
  </sheetViews>
  <sheetFormatPr defaultRowHeight="14.4" x14ac:dyDescent="0.55000000000000004"/>
  <cols>
    <col min="2" max="2" width="52.20703125" customWidth="1"/>
    <col min="3" max="4" width="10.83984375" customWidth="1"/>
  </cols>
  <sheetData>
    <row r="1" spans="1:17" x14ac:dyDescent="0.55000000000000004">
      <c r="A1" s="4"/>
      <c r="B1" s="26" t="s">
        <v>76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55000000000000004">
      <c r="A2" s="4"/>
      <c r="B2" s="26" t="s">
        <v>85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55000000000000004">
      <c r="A4" s="4"/>
      <c r="B4" s="12" t="s">
        <v>77</v>
      </c>
      <c r="C4" s="17" t="s">
        <v>78</v>
      </c>
      <c r="D4" s="17" t="s">
        <v>79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55000000000000004">
      <c r="A5" s="4"/>
      <c r="B5" s="30" t="s">
        <v>88</v>
      </c>
      <c r="C5" s="5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55000000000000004">
      <c r="A6" s="4"/>
      <c r="B6" s="31" t="str">
        <f>'[2]household demographics 6'!A4</f>
        <v>Male</v>
      </c>
      <c r="C6" s="32">
        <f>'[2]household demographics 6'!B4</f>
        <v>752</v>
      </c>
      <c r="D6" s="33">
        <f>C6/'[2]household demographics 6'!$C$8</f>
        <v>0.25993778085032837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55000000000000004">
      <c r="A7" s="4"/>
      <c r="B7" s="31" t="str">
        <f>'[2]household demographics 6'!A5</f>
        <v>Female</v>
      </c>
      <c r="C7" s="32">
        <f>'[2]household demographics 6'!B5</f>
        <v>2121</v>
      </c>
      <c r="D7" s="33">
        <f>C7/'[2]household demographics 6'!$C$8</f>
        <v>0.73314898029726927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55000000000000004">
      <c r="A8" s="4"/>
      <c r="B8" s="31" t="str">
        <f>'[2]household demographics 6'!A6</f>
        <v>Non-binary</v>
      </c>
      <c r="C8" s="32">
        <f>'[2]household demographics 6'!B6</f>
        <v>10</v>
      </c>
      <c r="D8" s="33">
        <f>C8/'[2]household demographics 6'!$C$8</f>
        <v>3.4566194262011752E-3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55000000000000004">
      <c r="A9" s="4"/>
      <c r="B9" s="31" t="str">
        <f>'[2]household demographics 6'!A7</f>
        <v>Other</v>
      </c>
      <c r="C9" s="32">
        <f>'[2]household demographics 6'!B7</f>
        <v>1</v>
      </c>
      <c r="D9" s="33">
        <f>C9/'[2]household demographics 6'!$C$8</f>
        <v>3.4566194262011752E-4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55000000000000004">
      <c r="A10" s="4"/>
      <c r="B10" s="31" t="str">
        <f>'[2]household demographics 6'!A8</f>
        <v>Prefer not to say</v>
      </c>
      <c r="C10" s="32">
        <f>'[2]household demographics 6'!B8</f>
        <v>9</v>
      </c>
      <c r="D10" s="33">
        <f>C10/'[2]household demographics 6'!$C$8</f>
        <v>3.1109574835810577E-3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55000000000000004">
      <c r="A11" s="4"/>
      <c r="B11" s="34" t="s">
        <v>89</v>
      </c>
      <c r="C11" s="32"/>
      <c r="D11" s="3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55000000000000004">
      <c r="A12" s="4"/>
      <c r="B12" s="31" t="s">
        <v>90</v>
      </c>
      <c r="C12" s="32">
        <f>'[2]household demographics 5'!$B4</f>
        <v>57</v>
      </c>
      <c r="D12" s="33">
        <f>C12/'[2]household demographics 5'!$C$11</f>
        <v>1.9702730729346699E-2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55000000000000004">
      <c r="A13" s="4"/>
      <c r="B13" s="31" t="s">
        <v>91</v>
      </c>
      <c r="C13" s="32">
        <f>'[2]household demographics 5'!$B5</f>
        <v>272</v>
      </c>
      <c r="D13" s="33">
        <f>C13/'[2]household demographics 5'!$C$11</f>
        <v>9.4020048392671973E-2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55000000000000004">
      <c r="A14" s="4"/>
      <c r="B14" s="31" t="s">
        <v>92</v>
      </c>
      <c r="C14" s="32">
        <f>'[2]household demographics 5'!$B6</f>
        <v>413</v>
      </c>
      <c r="D14" s="33">
        <f>C14/'[2]household demographics 5'!$C$11</f>
        <v>0.14275838230210855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55000000000000004">
      <c r="A15" s="4"/>
      <c r="B15" s="31" t="s">
        <v>93</v>
      </c>
      <c r="C15" s="32">
        <f>'[2]household demographics 5'!$B7</f>
        <v>506</v>
      </c>
      <c r="D15" s="33">
        <f>C15/'[2]household demographics 5'!$C$11</f>
        <v>0.17490494296577946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55000000000000004">
      <c r="A16" s="4"/>
      <c r="B16" s="31" t="s">
        <v>94</v>
      </c>
      <c r="C16" s="32">
        <f>'[2]household demographics 5'!$B8</f>
        <v>576</v>
      </c>
      <c r="D16" s="33">
        <f>C16/'[2]household demographics 5'!$C$11</f>
        <v>0.19910127894918769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55000000000000004">
      <c r="A17" s="4"/>
      <c r="B17" s="31" t="s">
        <v>95</v>
      </c>
      <c r="C17" s="32">
        <f>'[2]household demographics 5'!$B9</f>
        <v>702</v>
      </c>
      <c r="D17" s="33">
        <f>C17/'[2]household demographics 5'!$C$11</f>
        <v>0.2426546837193225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55000000000000004">
      <c r="A18" s="4"/>
      <c r="B18" s="31" t="s">
        <v>96</v>
      </c>
      <c r="C18" s="32">
        <f>'[2]household demographics 5'!$B10</f>
        <v>338</v>
      </c>
      <c r="D18" s="33">
        <f>C18/'[2]household demographics 5'!$C$11</f>
        <v>0.11683373660559972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55000000000000004">
      <c r="A19" s="4"/>
      <c r="B19" s="31" t="s">
        <v>97</v>
      </c>
      <c r="C19" s="32">
        <f>'[2]household demographics 5'!$B11</f>
        <v>29</v>
      </c>
      <c r="D19" s="33">
        <f>C19/'[2]household demographics 5'!$C$11</f>
        <v>1.0024196335983409E-2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55000000000000004">
      <c r="A20" s="4"/>
      <c r="B20" s="4" t="s">
        <v>80</v>
      </c>
      <c r="C20" s="4"/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55000000000000004">
      <c r="A21" s="4"/>
      <c r="B21" s="35" t="s">
        <v>81</v>
      </c>
      <c r="C21" s="4">
        <f>'[2]household demographics'!$B$4</f>
        <v>2889</v>
      </c>
      <c r="D21" s="10">
        <f>C21/'[2]household demographics'!$C$5</f>
        <v>0.99861735222951953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55000000000000004">
      <c r="A22" s="4"/>
      <c r="B22" s="35" t="s">
        <v>82</v>
      </c>
      <c r="C22" s="4">
        <f>'[2]household demographics'!$B$5</f>
        <v>4</v>
      </c>
      <c r="D22" s="10">
        <f>C22/'[2]household demographics'!$C$5</f>
        <v>1.3826477704804701E-3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55000000000000004">
      <c r="A23" s="4"/>
      <c r="B23" s="4" t="s">
        <v>83</v>
      </c>
      <c r="C23" s="4"/>
      <c r="D23" s="10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55000000000000004">
      <c r="A24" s="4"/>
      <c r="B24" s="35" t="s">
        <v>84</v>
      </c>
      <c r="C24" s="4">
        <f>'[2]household demographics 2'!$B$6</f>
        <v>451</v>
      </c>
      <c r="D24" s="10">
        <f>C24/'[2]household demographics 2'!$C$6</f>
        <v>0.15681502086230875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55000000000000004">
      <c r="A25" s="4"/>
      <c r="B25" s="36" t="s">
        <v>86</v>
      </c>
      <c r="C25" s="4"/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55000000000000004">
      <c r="A26" s="4"/>
      <c r="B26" s="35" t="str">
        <f>'[2]household demographics 3'!A5</f>
        <v>American Indian or Alaska Native</v>
      </c>
      <c r="C26" s="4">
        <f>'[2]household demographics 3'!B5</f>
        <v>41</v>
      </c>
      <c r="D26" s="10">
        <f>C26/'[2]household demographics 3'!$C$11</f>
        <v>1.4528703047484054E-2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55000000000000004">
      <c r="A27" s="4"/>
      <c r="B27" s="35" t="str">
        <f>'[2]household demographics 3'!A6</f>
        <v>Asian</v>
      </c>
      <c r="C27" s="4">
        <f>'[2]household demographics 3'!B6</f>
        <v>79</v>
      </c>
      <c r="D27" s="10">
        <f>C27/'[2]household demographics 3'!$C$11</f>
        <v>2.7994330262225371E-2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55000000000000004">
      <c r="A28" s="4"/>
      <c r="B28" s="35" t="str">
        <f>'[2]household demographics 3'!A7</f>
        <v>Black or African American</v>
      </c>
      <c r="C28" s="4">
        <f>'[2]household demographics 3'!B7</f>
        <v>38</v>
      </c>
      <c r="D28" s="10">
        <f>C28/'[2]household demographics 3'!$C$11</f>
        <v>1.3465627214741318E-2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55000000000000004">
      <c r="A29" s="4"/>
      <c r="B29" s="35" t="str">
        <f>'[2]household demographics 3'!A8</f>
        <v>Native Hawaiian or Other Pacific Islander</v>
      </c>
      <c r="C29" s="4">
        <f>'[2]household demographics 3'!B8</f>
        <v>10</v>
      </c>
      <c r="D29" s="10">
        <f>C29/'[2]household demographics 3'!$C$11</f>
        <v>3.5435861091424521E-3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55000000000000004">
      <c r="A30" s="4"/>
      <c r="B30" s="35" t="str">
        <f>'[2]household demographics 3'!A9</f>
        <v>White</v>
      </c>
      <c r="C30" s="4">
        <f>'[2]household demographics 3'!B9</f>
        <v>2466</v>
      </c>
      <c r="D30" s="10">
        <f>C30/'[2]household demographics 3'!$C$11</f>
        <v>0.8738483345145287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55000000000000004">
      <c r="A31" s="4"/>
      <c r="B31" s="35" t="str">
        <f>'[2]household demographics 3'!A10</f>
        <v>More than one race</v>
      </c>
      <c r="C31" s="4">
        <f>'[2]household demographics 3'!B10</f>
        <v>92</v>
      </c>
      <c r="D31" s="10">
        <f>C31/'[2]household demographics 3'!$C$11</f>
        <v>3.2600992204110557E-2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55000000000000004">
      <c r="A32" s="4"/>
      <c r="B32" s="35" t="str">
        <f>'[2]household demographics 3'!A11</f>
        <v>I'd prefer not to answer</v>
      </c>
      <c r="C32" s="4">
        <f>'[2]household demographics 3'!B11</f>
        <v>96</v>
      </c>
      <c r="D32" s="10">
        <f>C32/'[2]household demographics 3'!$C$11</f>
        <v>3.4018426647767538E-2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55000000000000004">
      <c r="A33" s="4"/>
      <c r="B33" s="4" t="s">
        <v>87</v>
      </c>
      <c r="C33" s="4">
        <f>'[2]household demographics 4'!$B$6</f>
        <v>355</v>
      </c>
      <c r="D33" s="10">
        <f>C33/'[2]household demographics 4'!$C$6</f>
        <v>0.12334954829742877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55000000000000004">
      <c r="A34" s="4"/>
      <c r="B34" s="36" t="s">
        <v>98</v>
      </c>
      <c r="C34" s="4"/>
      <c r="D34" s="10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55000000000000004">
      <c r="A35" s="4"/>
      <c r="B35" s="35" t="str">
        <f>'[2]household demographics 7'!A4</f>
        <v>A healthcare worker (i.e., nurses, physicians)</v>
      </c>
      <c r="C35" s="4">
        <f>'[2]household demographics 7'!B4</f>
        <v>253</v>
      </c>
      <c r="D35" s="10">
        <f>C35/'[2]household demographics 7'!$C$9</f>
        <v>8.7452471482889732E-2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55000000000000004">
      <c r="A36" s="4"/>
      <c r="B36" s="35" t="str">
        <f>'[2]household demographics 7'!A5</f>
        <v>An essential services worker (i.e., work at a grocery store, pharmacy)</v>
      </c>
      <c r="C36" s="4">
        <f>'[2]household demographics 7'!B5</f>
        <v>344</v>
      </c>
      <c r="D36" s="10">
        <f>C36/'[2]household demographics 7'!$C$9</f>
        <v>0.11890770826132042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55000000000000004">
      <c r="A37" s="4"/>
      <c r="B37" s="35" t="str">
        <f>'[2]household demographics 7'!A6</f>
        <v>A non-essential services worker (i.e., work at a gym, barbershop)</v>
      </c>
      <c r="C37" s="4">
        <f>'[2]household demographics 7'!B6</f>
        <v>458</v>
      </c>
      <c r="D37" s="10">
        <f>C37/'[2]household demographics 7'!$C$9</f>
        <v>0.15831316972001383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55000000000000004">
      <c r="A38" s="4"/>
      <c r="B38" s="35" t="str">
        <f>'[2]household demographics 7'!A7</f>
        <v>Unemployed/Retired</v>
      </c>
      <c r="C38" s="4">
        <f>'[2]household demographics 7'!B7</f>
        <v>898</v>
      </c>
      <c r="D38" s="10">
        <f>C38/'[2]household demographics 7'!$C$9</f>
        <v>0.31040442447286554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55000000000000004">
      <c r="A39" s="4"/>
      <c r="B39" s="35" t="str">
        <f>'[2]household demographics 7'!A8</f>
        <v>Other</v>
      </c>
      <c r="C39" s="4">
        <f>'[2]household demographics 7'!B8</f>
        <v>911</v>
      </c>
      <c r="D39" s="10">
        <f>C39/'[2]household demographics 7'!$C$9</f>
        <v>0.31489802972692704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55000000000000004">
      <c r="A40" s="4"/>
      <c r="B40" s="35" t="str">
        <f>'[2]household demographics 7'!A9</f>
        <v>I'd prefer not to answer</v>
      </c>
      <c r="C40" s="4">
        <f>'[2]household demographics 7'!B9</f>
        <v>29</v>
      </c>
      <c r="D40" s="10">
        <f>C40/'[2]household demographics 7'!$C$9</f>
        <v>1.0024196335983409E-2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5500000000000000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5500000000000000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5500000000000000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5500000000000000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5500000000000000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5500000000000000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5500000000000000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5500000000000000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5500000000000000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5500000000000000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5500000000000000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5500000000000000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5500000000000000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5500000000000000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5500000000000000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5500000000000000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5500000000000000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5500000000000000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5500000000000000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5500000000000000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5500000000000000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5500000000000000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5500000000000000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5500000000000000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5500000000000000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5500000000000000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5500000000000000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5500000000000000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5500000000000000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5500000000000000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5500000000000000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5500000000000000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5500000000000000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5500000000000000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5500000000000000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5500000000000000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5500000000000000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5500000000000000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5500000000000000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5500000000000000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x14ac:dyDescent="0.5500000000000000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5500000000000000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5500000000000000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5500000000000000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5500000000000000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5500000000000000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5500000000000000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x14ac:dyDescent="0.5500000000000000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5500000000000000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5500000000000000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x14ac:dyDescent="0.5500000000000000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5500000000000000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x14ac:dyDescent="0.5500000000000000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5500000000000000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5500000000000000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5500000000000000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5500000000000000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5500000000000000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5500000000000000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5500000000000000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5500000000000000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5500000000000000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5500000000000000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550000000000000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5500000000000000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5500000000000000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5500000000000000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5500000000000000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5500000000000000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5500000000000000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5500000000000000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5500000000000000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5500000000000000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5500000000000000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5500000000000000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5500000000000000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5500000000000000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5500000000000000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x14ac:dyDescent="0.5500000000000000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5500000000000000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5500000000000000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5500000000000000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5500000000000000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5500000000000000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5500000000000000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5500000000000000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5500000000000000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5500000000000000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5500000000000000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5500000000000000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5500000000000000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5500000000000000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x14ac:dyDescent="0.5500000000000000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5500000000000000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5500000000000000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5500000000000000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x14ac:dyDescent="0.5500000000000000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5500000000000000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x14ac:dyDescent="0.5500000000000000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5500000000000000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x14ac:dyDescent="0.5500000000000000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5500000000000000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x14ac:dyDescent="0.5500000000000000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5500000000000000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 x14ac:dyDescent="0.5500000000000000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5500000000000000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x14ac:dyDescent="0.5500000000000000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5500000000000000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x14ac:dyDescent="0.5500000000000000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5500000000000000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x14ac:dyDescent="0.5500000000000000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5500000000000000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x14ac:dyDescent="0.5500000000000000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5500000000000000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x14ac:dyDescent="0.5500000000000000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5500000000000000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x14ac:dyDescent="0.5500000000000000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5500000000000000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x14ac:dyDescent="0.5500000000000000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5500000000000000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x14ac:dyDescent="0.5500000000000000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5500000000000000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5500000000000000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5500000000000000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x14ac:dyDescent="0.5500000000000000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5500000000000000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x14ac:dyDescent="0.5500000000000000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5500000000000000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x14ac:dyDescent="0.5500000000000000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5500000000000000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5500000000000000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5500000000000000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5500000000000000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5500000000000000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5500000000000000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5500000000000000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x14ac:dyDescent="0.5500000000000000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5500000000000000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 x14ac:dyDescent="0.5500000000000000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5500000000000000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5500000000000000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5500000000000000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5500000000000000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5500000000000000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x14ac:dyDescent="0.5500000000000000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5500000000000000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 x14ac:dyDescent="0.5500000000000000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5500000000000000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x14ac:dyDescent="0.5500000000000000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5500000000000000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x14ac:dyDescent="0.5500000000000000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5500000000000000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x14ac:dyDescent="0.5500000000000000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5500000000000000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5500000000000000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5500000000000000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5500000000000000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5500000000000000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5500000000000000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5500000000000000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x14ac:dyDescent="0.5500000000000000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x14ac:dyDescent="0.5500000000000000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1:17" x14ac:dyDescent="0.5500000000000000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x14ac:dyDescent="0.550000000000000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 x14ac:dyDescent="0.5500000000000000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x14ac:dyDescent="0.5500000000000000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1:17" x14ac:dyDescent="0.5500000000000000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x14ac:dyDescent="0.5500000000000000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1:17" x14ac:dyDescent="0.5500000000000000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x14ac:dyDescent="0.5500000000000000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1:17" x14ac:dyDescent="0.5500000000000000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x14ac:dyDescent="0.5500000000000000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1:17" x14ac:dyDescent="0.5500000000000000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x14ac:dyDescent="0.5500000000000000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1:17" x14ac:dyDescent="0.5500000000000000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x14ac:dyDescent="0.5500000000000000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1:17" x14ac:dyDescent="0.5500000000000000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x14ac:dyDescent="0.5500000000000000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 x14ac:dyDescent="0.5500000000000000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x14ac:dyDescent="0.5500000000000000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0EB6-9D65-4066-91BE-720802178362}">
  <dimension ref="A1:L45"/>
  <sheetViews>
    <sheetView workbookViewId="0">
      <selection activeCell="G18" sqref="G18"/>
    </sheetView>
  </sheetViews>
  <sheetFormatPr defaultRowHeight="14.4" x14ac:dyDescent="0.55000000000000004"/>
  <cols>
    <col min="1" max="1" width="2.83984375" customWidth="1"/>
    <col min="2" max="2" width="35.20703125" customWidth="1"/>
    <col min="3" max="4" width="15.89453125" customWidth="1"/>
  </cols>
  <sheetData>
    <row r="1" spans="1:12" x14ac:dyDescent="0.55000000000000004">
      <c r="A1" s="4"/>
      <c r="B1" s="26" t="s">
        <v>127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55000000000000004">
      <c r="A3" s="4"/>
      <c r="B3" s="12" t="s">
        <v>123</v>
      </c>
      <c r="C3" s="17" t="s">
        <v>0</v>
      </c>
      <c r="D3" s="17" t="s">
        <v>126</v>
      </c>
      <c r="E3" s="4"/>
      <c r="F3" s="4"/>
      <c r="G3" s="4"/>
      <c r="H3" s="4"/>
      <c r="I3" s="4"/>
      <c r="J3" s="4"/>
      <c r="K3" s="4"/>
      <c r="L3" s="4"/>
    </row>
    <row r="4" spans="1:12" x14ac:dyDescent="0.55000000000000004">
      <c r="A4" s="4"/>
      <c r="B4" s="36" t="s">
        <v>25</v>
      </c>
      <c r="C4" s="4">
        <f>'[3]comobs all respondents -PL'!$B5</f>
        <v>658</v>
      </c>
      <c r="D4" s="10">
        <f>'[3]comobs all respondents -PL'!$B$5/'[3]comobs all respondents -PL'!$C$5</f>
        <v>8.9159891598915991E-2</v>
      </c>
      <c r="E4" s="4"/>
      <c r="F4" s="4"/>
      <c r="G4" s="4"/>
      <c r="H4" s="4"/>
      <c r="I4" s="4"/>
      <c r="J4" s="4"/>
      <c r="K4" s="4"/>
      <c r="L4" s="4"/>
    </row>
    <row r="5" spans="1:12" x14ac:dyDescent="0.55000000000000004">
      <c r="A5" s="4"/>
      <c r="B5" s="36" t="s">
        <v>27</v>
      </c>
      <c r="C5" s="4">
        <f>'[3]comobs all respondents -PL 2'!$B$5</f>
        <v>91</v>
      </c>
      <c r="D5" s="10">
        <f>'[3]comobs all respondents -PL 2'!$B$5/'[3]comobs all respondents -PL 2'!$C$5</f>
        <v>1.2330623306233062E-2</v>
      </c>
      <c r="E5" s="4"/>
      <c r="F5" s="4"/>
      <c r="G5" s="4"/>
      <c r="H5" s="4"/>
      <c r="I5" s="4"/>
      <c r="J5" s="4"/>
      <c r="K5" s="4"/>
      <c r="L5" s="4"/>
    </row>
    <row r="6" spans="1:12" x14ac:dyDescent="0.55000000000000004">
      <c r="A6" s="4"/>
      <c r="B6" s="36" t="s">
        <v>28</v>
      </c>
      <c r="C6" s="4">
        <f>'[3]comobs all respondents -PL 3'!$B$5</f>
        <v>201</v>
      </c>
      <c r="D6" s="10">
        <f>'[3]comobs all respondents -PL 3'!$B$5/'[3]comobs all respondents -PL 3'!$C$5</f>
        <v>2.7235772357723578E-2</v>
      </c>
      <c r="E6" s="4"/>
      <c r="F6" s="4"/>
      <c r="G6" s="4"/>
      <c r="H6" s="4"/>
      <c r="I6" s="4"/>
      <c r="J6" s="4"/>
      <c r="K6" s="4"/>
      <c r="L6" s="4"/>
    </row>
    <row r="7" spans="1:12" x14ac:dyDescent="0.55000000000000004">
      <c r="A7" s="4"/>
      <c r="B7" s="36" t="s">
        <v>29</v>
      </c>
      <c r="C7" s="4">
        <f>'[3]comobs all respondents -PL 4'!$B$5</f>
        <v>423</v>
      </c>
      <c r="D7" s="10">
        <f>'[3]comobs all respondents -PL 4'!$B$5/'[3]comobs all respondents -PL 4'!$C$5</f>
        <v>5.731707317073171E-2</v>
      </c>
      <c r="E7" s="4"/>
      <c r="F7" s="4"/>
      <c r="G7" s="4"/>
      <c r="H7" s="4"/>
      <c r="I7" s="4"/>
      <c r="J7" s="4"/>
      <c r="K7" s="4"/>
      <c r="L7" s="4"/>
    </row>
    <row r="8" spans="1:12" x14ac:dyDescent="0.55000000000000004">
      <c r="A8" s="4"/>
      <c r="B8" s="36" t="s">
        <v>30</v>
      </c>
      <c r="C8" s="4">
        <f>'[3]comobs all respondents -PL 5'!$B$5</f>
        <v>1439</v>
      </c>
      <c r="D8" s="10">
        <f>'[3]comobs all respondents -PL 5'!$B$5/'[3]comobs all respondents -PL 5'!$C$5</f>
        <v>0.19498644986449865</v>
      </c>
      <c r="E8" s="4"/>
      <c r="F8" s="4"/>
      <c r="G8" s="4"/>
      <c r="H8" s="4"/>
      <c r="I8" s="4"/>
      <c r="J8" s="4"/>
      <c r="K8" s="4"/>
      <c r="L8" s="4"/>
    </row>
    <row r="9" spans="1:12" x14ac:dyDescent="0.55000000000000004">
      <c r="A9" s="4"/>
      <c r="B9" s="36" t="s">
        <v>31</v>
      </c>
      <c r="C9" s="4">
        <f>'[3]comobs all respondents -PL 6'!$B$5</f>
        <v>60</v>
      </c>
      <c r="D9" s="10">
        <f>'[3]comobs all respondents -PL 6'!$B$5/'[3]comobs all respondents -PL 6'!$C$5</f>
        <v>8.1344902386117132E-3</v>
      </c>
      <c r="E9" s="4"/>
      <c r="F9" s="4"/>
      <c r="G9" s="4"/>
      <c r="H9" s="4"/>
      <c r="I9" s="4"/>
      <c r="J9" s="4"/>
      <c r="K9" s="4"/>
      <c r="L9" s="4"/>
    </row>
    <row r="10" spans="1:12" x14ac:dyDescent="0.55000000000000004">
      <c r="A10" s="4"/>
      <c r="B10" s="36" t="s">
        <v>32</v>
      </c>
      <c r="C10" s="4">
        <f>'[3]comobs all respondents -PL 7'!$B$5</f>
        <v>9</v>
      </c>
      <c r="D10" s="10">
        <f>'[3]comobs all respondents -PL 7'!$B$5/'[3]comobs all respondents -PL 7'!$C$5</f>
        <v>1.2201735357917571E-3</v>
      </c>
      <c r="E10" s="4"/>
      <c r="F10" s="4"/>
      <c r="G10" s="4"/>
      <c r="H10" s="4"/>
      <c r="I10" s="4"/>
      <c r="J10" s="4"/>
      <c r="K10" s="4"/>
      <c r="L10" s="4"/>
    </row>
    <row r="11" spans="1:12" x14ac:dyDescent="0.55000000000000004">
      <c r="A11" s="4"/>
      <c r="B11" s="36" t="s">
        <v>124</v>
      </c>
      <c r="C11" s="4">
        <f>'[3]comobs all respondents -PL 8'!$B$5</f>
        <v>48</v>
      </c>
      <c r="D11" s="10">
        <f>'[3]comobs all respondents -PL 8'!$B$5/'[3]comobs all respondents -PL 8'!$C$5</f>
        <v>6.5075921908893707E-3</v>
      </c>
      <c r="E11" s="4"/>
      <c r="F11" s="4"/>
      <c r="G11" s="4"/>
      <c r="H11" s="4"/>
      <c r="I11" s="4"/>
      <c r="J11" s="4"/>
      <c r="K11" s="4"/>
      <c r="L11" s="4"/>
    </row>
    <row r="12" spans="1:12" x14ac:dyDescent="0.55000000000000004">
      <c r="A12" s="4"/>
      <c r="B12" s="37" t="s">
        <v>125</v>
      </c>
      <c r="C12" s="38">
        <f>'[3]comobs all respondents -PL 9'!$B$5</f>
        <v>393</v>
      </c>
      <c r="D12" s="39">
        <f>'[3]comobs all respondents -PL 9'!$B$5/'[3]comobs all respondents -PL 9'!$C$5</f>
        <v>5.3252032520325204E-2</v>
      </c>
      <c r="E12" s="4"/>
      <c r="F12" s="4"/>
      <c r="G12" s="4"/>
      <c r="H12" s="4"/>
      <c r="I12" s="4"/>
      <c r="J12" s="4"/>
      <c r="K12" s="4"/>
      <c r="L12" s="4"/>
    </row>
    <row r="13" spans="1:12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5500000000000000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5500000000000000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5500000000000000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5500000000000000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5500000000000000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5500000000000000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5500000000000000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5500000000000000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5500000000000000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5500000000000000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5500000000000000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5500000000000000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5500000000000000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5500000000000000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5500000000000000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5500000000000000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5500000000000000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5500000000000000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5500000000000000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5500000000000000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3084-3408-486E-AF15-4C49045DA807}">
  <dimension ref="A1:O31"/>
  <sheetViews>
    <sheetView zoomScale="90" zoomScaleNormal="90" workbookViewId="0">
      <selection activeCell="R18" sqref="R18"/>
    </sheetView>
  </sheetViews>
  <sheetFormatPr defaultRowHeight="14.4" x14ac:dyDescent="0.55000000000000004"/>
  <cols>
    <col min="1" max="1" width="2.5234375" customWidth="1"/>
    <col min="2" max="2" width="11.83984375" customWidth="1"/>
    <col min="3" max="3" width="11.26171875" customWidth="1"/>
    <col min="4" max="4" width="6.5234375" customWidth="1"/>
    <col min="5" max="5" width="11.734375" customWidth="1"/>
    <col min="6" max="6" width="6.5234375" customWidth="1"/>
    <col min="7" max="7" width="11.734375" customWidth="1"/>
    <col min="8" max="8" width="6.5234375" customWidth="1"/>
    <col min="9" max="9" width="11.734375" customWidth="1"/>
    <col min="10" max="10" width="6.5234375" customWidth="1"/>
    <col min="11" max="11" width="11.734375" customWidth="1"/>
    <col min="12" max="15" width="8.83984375" style="4"/>
  </cols>
  <sheetData>
    <row r="1" spans="1:15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5" ht="30" customHeight="1" x14ac:dyDescent="0.55000000000000004">
      <c r="A2" s="4"/>
      <c r="B2" s="14"/>
      <c r="C2" s="14"/>
      <c r="D2" s="47" t="s">
        <v>42</v>
      </c>
      <c r="E2" s="47"/>
      <c r="F2" s="47"/>
      <c r="G2" s="47"/>
      <c r="H2" s="47"/>
      <c r="I2" s="47"/>
      <c r="J2" s="47"/>
      <c r="K2" s="20"/>
    </row>
    <row r="3" spans="1:15" s="2" customFormat="1" ht="30" customHeight="1" x14ac:dyDescent="0.55000000000000004">
      <c r="A3" s="16"/>
      <c r="B3" s="7" t="s">
        <v>1</v>
      </c>
      <c r="C3" s="7" t="s">
        <v>3</v>
      </c>
      <c r="D3" s="47" t="str">
        <f>'[1]contact with suspected case'!B7</f>
        <v>Yes</v>
      </c>
      <c r="E3" s="47"/>
      <c r="F3" s="47" t="str">
        <f>'[1]contact with suspected case'!C7</f>
        <v>No</v>
      </c>
      <c r="G3" s="47"/>
      <c r="H3" s="47" t="str">
        <f>'[1]contact with suspected case'!D7</f>
        <v>Unknown/I don't know</v>
      </c>
      <c r="I3" s="47"/>
      <c r="J3" s="48" t="str">
        <f>'[1]contact with suspected case'!E7</f>
        <v>I'd prefer not to answer</v>
      </c>
      <c r="K3" s="48"/>
      <c r="L3" s="16"/>
      <c r="M3" s="16"/>
      <c r="N3" s="16"/>
      <c r="O3" s="16"/>
    </row>
    <row r="4" spans="1:15" s="2" customFormat="1" ht="30" customHeight="1" x14ac:dyDescent="0.55000000000000004">
      <c r="A4" s="16"/>
      <c r="B4" s="19"/>
      <c r="C4" s="15" t="s">
        <v>0</v>
      </c>
      <c r="D4" s="9" t="s">
        <v>0</v>
      </c>
      <c r="E4" s="9" t="s">
        <v>47</v>
      </c>
      <c r="F4" s="9" t="s">
        <v>0</v>
      </c>
      <c r="G4" s="9" t="s">
        <v>47</v>
      </c>
      <c r="H4" s="9" t="s">
        <v>0</v>
      </c>
      <c r="I4" s="9" t="s">
        <v>47</v>
      </c>
      <c r="J4" s="9" t="s">
        <v>0</v>
      </c>
      <c r="K4" s="9" t="s">
        <v>47</v>
      </c>
      <c r="L4" s="16"/>
      <c r="M4" s="16"/>
      <c r="N4" s="16"/>
      <c r="O4" s="16"/>
    </row>
    <row r="5" spans="1:15" x14ac:dyDescent="0.55000000000000004">
      <c r="A5" s="4"/>
      <c r="B5" s="11" t="str">
        <f>'[1]contact with suspected case'!$A8</f>
        <v>20APR2020</v>
      </c>
      <c r="C5" s="4">
        <f>'[1]contact with suspected case'!$F8</f>
        <v>3893</v>
      </c>
      <c r="D5" s="4">
        <f>'[1]contact with suspected case'!B8</f>
        <v>65</v>
      </c>
      <c r="E5" s="10">
        <f t="shared" ref="E5:E16" si="0">D5/C5</f>
        <v>1.6696634985872077E-2</v>
      </c>
      <c r="F5" s="4">
        <f>'[1]contact with suspected case'!C8</f>
        <v>2729</v>
      </c>
      <c r="G5" s="10">
        <f t="shared" ref="G5:G16" si="1">F5/C5</f>
        <v>0.70100179809915231</v>
      </c>
      <c r="H5" s="4">
        <f>'[1]contact with suspected case'!D8</f>
        <v>1099</v>
      </c>
      <c r="I5" s="10">
        <f t="shared" ref="I5:I16" si="2">H5/C5</f>
        <v>0.2823015669149756</v>
      </c>
      <c r="J5" s="4">
        <f>'[1]contact with suspected case'!E8</f>
        <v>0</v>
      </c>
      <c r="K5" s="10">
        <f t="shared" ref="K5:K16" si="3">J5/C5</f>
        <v>0</v>
      </c>
    </row>
    <row r="6" spans="1:15" x14ac:dyDescent="0.55000000000000004">
      <c r="A6" s="4"/>
      <c r="B6" s="11" t="str">
        <f>'[1]contact with suspected case'!$A9</f>
        <v>27APR2020</v>
      </c>
      <c r="C6" s="4">
        <f>'[1]contact with suspected case'!$F9</f>
        <v>4707</v>
      </c>
      <c r="D6" s="4">
        <f>'[1]contact with suspected case'!B9</f>
        <v>76</v>
      </c>
      <c r="E6" s="10">
        <f t="shared" si="0"/>
        <v>1.6146165285744637E-2</v>
      </c>
      <c r="F6" s="4">
        <f>'[1]contact with suspected case'!C9</f>
        <v>3423</v>
      </c>
      <c r="G6" s="10">
        <f t="shared" si="1"/>
        <v>0.72721478648820903</v>
      </c>
      <c r="H6" s="4">
        <f>'[1]contact with suspected case'!D9</f>
        <v>1201</v>
      </c>
      <c r="I6" s="10">
        <f t="shared" si="2"/>
        <v>0.25515190142341193</v>
      </c>
      <c r="J6" s="4">
        <f>'[1]contact with suspected case'!E9</f>
        <v>7</v>
      </c>
      <c r="K6" s="10">
        <f t="shared" si="3"/>
        <v>1.4871468026343743E-3</v>
      </c>
    </row>
    <row r="7" spans="1:15" x14ac:dyDescent="0.55000000000000004">
      <c r="A7" s="4"/>
      <c r="B7" s="11" t="str">
        <f>'[1]contact with suspected case'!$A10</f>
        <v>04MAY2020</v>
      </c>
      <c r="C7" s="4">
        <f>'[1]contact with suspected case'!$F10</f>
        <v>4087</v>
      </c>
      <c r="D7" s="4">
        <f>'[1]contact with suspected case'!B10</f>
        <v>81</v>
      </c>
      <c r="E7" s="10">
        <f t="shared" si="0"/>
        <v>1.981893809640323E-2</v>
      </c>
      <c r="F7" s="4">
        <f>'[1]contact with suspected case'!C10</f>
        <v>2985</v>
      </c>
      <c r="G7" s="10">
        <f t="shared" si="1"/>
        <v>0.73036457058967463</v>
      </c>
      <c r="H7" s="4">
        <f>'[1]contact with suspected case'!D10</f>
        <v>1021</v>
      </c>
      <c r="I7" s="10">
        <f t="shared" si="2"/>
        <v>0.2498164913139222</v>
      </c>
      <c r="J7" s="4">
        <f>'[1]contact with suspected case'!E10</f>
        <v>0</v>
      </c>
      <c r="K7" s="10">
        <f t="shared" si="3"/>
        <v>0</v>
      </c>
    </row>
    <row r="8" spans="1:15" x14ac:dyDescent="0.55000000000000004">
      <c r="A8" s="4"/>
      <c r="B8" s="11" t="str">
        <f>'[1]contact with suspected case'!$A11</f>
        <v>11MAY2020</v>
      </c>
      <c r="C8" s="4">
        <f>'[1]contact with suspected case'!$F11</f>
        <v>3352</v>
      </c>
      <c r="D8" s="4">
        <f>'[1]contact with suspected case'!B11</f>
        <v>19</v>
      </c>
      <c r="E8" s="10">
        <f t="shared" si="0"/>
        <v>5.6682577565632455E-3</v>
      </c>
      <c r="F8" s="4">
        <f>'[1]contact with suspected case'!C11</f>
        <v>2448</v>
      </c>
      <c r="G8" s="10">
        <f t="shared" si="1"/>
        <v>0.73031026252983289</v>
      </c>
      <c r="H8" s="4">
        <f>'[1]contact with suspected case'!D11</f>
        <v>883</v>
      </c>
      <c r="I8" s="10">
        <f t="shared" si="2"/>
        <v>0.26342482100238662</v>
      </c>
      <c r="J8" s="4">
        <f>'[1]contact with suspected case'!E11</f>
        <v>2</v>
      </c>
      <c r="K8" s="10">
        <f t="shared" si="3"/>
        <v>5.966587112171838E-4</v>
      </c>
    </row>
    <row r="9" spans="1:15" x14ac:dyDescent="0.55000000000000004">
      <c r="A9" s="4"/>
      <c r="B9" s="11" t="str">
        <f>'[1]contact with suspected case'!$A12</f>
        <v>18MAY2020</v>
      </c>
      <c r="C9" s="4">
        <f>'[1]contact with suspected case'!$F12</f>
        <v>2947</v>
      </c>
      <c r="D9" s="4">
        <f>'[1]contact with suspected case'!B12</f>
        <v>36</v>
      </c>
      <c r="E9" s="10">
        <f t="shared" si="0"/>
        <v>1.2215812690872073E-2</v>
      </c>
      <c r="F9" s="4">
        <f>'[1]contact with suspected case'!C12</f>
        <v>2088</v>
      </c>
      <c r="G9" s="10">
        <f t="shared" si="1"/>
        <v>0.7085171360705802</v>
      </c>
      <c r="H9" s="4">
        <f>'[1]contact with suspected case'!D12</f>
        <v>823</v>
      </c>
      <c r="I9" s="10">
        <f t="shared" si="2"/>
        <v>0.27926705123854767</v>
      </c>
      <c r="J9" s="4">
        <f>'[1]contact with suspected case'!E12</f>
        <v>0</v>
      </c>
      <c r="K9" s="10">
        <f t="shared" si="3"/>
        <v>0</v>
      </c>
    </row>
    <row r="10" spans="1:15" x14ac:dyDescent="0.55000000000000004">
      <c r="A10" s="4"/>
      <c r="B10" s="11" t="str">
        <f>'[1]contact with suspected case'!$A13</f>
        <v>25MAY2020</v>
      </c>
      <c r="C10" s="4">
        <f>'[1]contact with suspected case'!$F13</f>
        <v>2687</v>
      </c>
      <c r="D10" s="4">
        <f>'[1]contact with suspected case'!B13</f>
        <v>24</v>
      </c>
      <c r="E10" s="10">
        <f t="shared" si="0"/>
        <v>8.9318943059173792E-3</v>
      </c>
      <c r="F10" s="4">
        <f>'[1]contact with suspected case'!C13</f>
        <v>1797</v>
      </c>
      <c r="G10" s="10">
        <f t="shared" si="1"/>
        <v>0.66877558615556387</v>
      </c>
      <c r="H10" s="4">
        <f>'[1]contact with suspected case'!D13</f>
        <v>862</v>
      </c>
      <c r="I10" s="10">
        <f t="shared" si="2"/>
        <v>0.32080387048753256</v>
      </c>
      <c r="J10" s="4">
        <f>'[1]contact with suspected case'!E13</f>
        <v>4</v>
      </c>
      <c r="K10" s="10">
        <f t="shared" si="3"/>
        <v>1.4886490509862301E-3</v>
      </c>
    </row>
    <row r="11" spans="1:15" x14ac:dyDescent="0.55000000000000004">
      <c r="A11" s="4"/>
      <c r="B11" s="11" t="str">
        <f>'[1]contact with suspected case'!$A14</f>
        <v>01JUN2020</v>
      </c>
      <c r="C11" s="4">
        <f>'[1]contact with suspected case'!$F14</f>
        <v>2378</v>
      </c>
      <c r="D11" s="4">
        <f>'[1]contact with suspected case'!B14</f>
        <v>31</v>
      </c>
      <c r="E11" s="10">
        <f t="shared" si="0"/>
        <v>1.3036164844407064E-2</v>
      </c>
      <c r="F11" s="4">
        <f>'[1]contact with suspected case'!C14</f>
        <v>1609</v>
      </c>
      <c r="G11" s="10">
        <f t="shared" si="1"/>
        <v>0.67661900756938609</v>
      </c>
      <c r="H11" s="4">
        <f>'[1]contact with suspected case'!D14</f>
        <v>738</v>
      </c>
      <c r="I11" s="10">
        <f t="shared" si="2"/>
        <v>0.31034482758620691</v>
      </c>
      <c r="J11" s="4">
        <f>'[1]contact with suspected case'!E14</f>
        <v>0</v>
      </c>
      <c r="K11" s="10">
        <f t="shared" si="3"/>
        <v>0</v>
      </c>
    </row>
    <row r="12" spans="1:15" x14ac:dyDescent="0.55000000000000004">
      <c r="A12" s="4"/>
      <c r="B12" s="11" t="str">
        <f>'[1]contact with suspected case'!$A15</f>
        <v>08JUN2020</v>
      </c>
      <c r="C12" s="4">
        <f>'[1]contact with suspected case'!$F15</f>
        <v>2322</v>
      </c>
      <c r="D12" s="4">
        <f>'[1]contact with suspected case'!B15</f>
        <v>42</v>
      </c>
      <c r="E12" s="10">
        <f t="shared" si="0"/>
        <v>1.8087855297157621E-2</v>
      </c>
      <c r="F12" s="4">
        <f>'[1]contact with suspected case'!C15</f>
        <v>1503</v>
      </c>
      <c r="G12" s="10">
        <f t="shared" si="1"/>
        <v>0.6472868217054264</v>
      </c>
      <c r="H12" s="4">
        <f>'[1]contact with suspected case'!D15</f>
        <v>777</v>
      </c>
      <c r="I12" s="10">
        <f t="shared" si="2"/>
        <v>0.33462532299741604</v>
      </c>
      <c r="J12" s="4">
        <f>'[1]contact with suspected case'!E15</f>
        <v>0</v>
      </c>
      <c r="K12" s="10">
        <f t="shared" si="3"/>
        <v>0</v>
      </c>
    </row>
    <row r="13" spans="1:15" x14ac:dyDescent="0.55000000000000004">
      <c r="A13" s="4"/>
      <c r="B13" s="11" t="str">
        <f>'[1]contact with suspected case'!$A16</f>
        <v>15JUN2020</v>
      </c>
      <c r="C13" s="4">
        <f>'[1]contact with suspected case'!$F16</f>
        <v>2171</v>
      </c>
      <c r="D13" s="4">
        <f>'[1]contact with suspected case'!B16</f>
        <v>68</v>
      </c>
      <c r="E13" s="10">
        <f t="shared" si="0"/>
        <v>3.1321971441731919E-2</v>
      </c>
      <c r="F13" s="4">
        <f>'[1]contact with suspected case'!C16</f>
        <v>1429</v>
      </c>
      <c r="G13" s="10">
        <f t="shared" si="1"/>
        <v>0.65822201750345466</v>
      </c>
      <c r="H13" s="4">
        <f>'[1]contact with suspected case'!D16</f>
        <v>673</v>
      </c>
      <c r="I13" s="10">
        <f t="shared" si="2"/>
        <v>0.30999539382772917</v>
      </c>
      <c r="J13" s="4">
        <f>'[1]contact with suspected case'!E16</f>
        <v>1</v>
      </c>
      <c r="K13" s="10">
        <f t="shared" si="3"/>
        <v>4.6061722708429296E-4</v>
      </c>
    </row>
    <row r="14" spans="1:15" x14ac:dyDescent="0.55000000000000004">
      <c r="A14" s="4"/>
      <c r="B14" s="11" t="str">
        <f>'[1]contact with suspected case'!$A17</f>
        <v>22JUN2020</v>
      </c>
      <c r="C14" s="4">
        <f>'[1]contact with suspected case'!$F17</f>
        <v>2137</v>
      </c>
      <c r="D14" s="4">
        <f>'[1]contact with suspected case'!B17</f>
        <v>96</v>
      </c>
      <c r="E14" s="10">
        <f t="shared" si="0"/>
        <v>4.4922788956481045E-2</v>
      </c>
      <c r="F14" s="4">
        <f>'[1]contact with suspected case'!C17</f>
        <v>1349</v>
      </c>
      <c r="G14" s="10">
        <f t="shared" si="1"/>
        <v>0.63125877398221808</v>
      </c>
      <c r="H14" s="4">
        <f>'[1]contact with suspected case'!D17</f>
        <v>692</v>
      </c>
      <c r="I14" s="10">
        <f t="shared" si="2"/>
        <v>0.32381843706130087</v>
      </c>
      <c r="J14" s="4">
        <f>'[1]contact with suspected case'!E17</f>
        <v>0</v>
      </c>
      <c r="K14" s="10">
        <f t="shared" si="3"/>
        <v>0</v>
      </c>
    </row>
    <row r="15" spans="1:15" x14ac:dyDescent="0.55000000000000004">
      <c r="A15" s="4"/>
      <c r="B15" s="11" t="str">
        <f>'[1]contact with suspected case'!$A18</f>
        <v>29JUN2020</v>
      </c>
      <c r="C15" s="4">
        <f>'[1]contact with suspected case'!$F18</f>
        <v>727</v>
      </c>
      <c r="D15" s="4">
        <f>'[1]contact with suspected case'!B18</f>
        <v>37</v>
      </c>
      <c r="E15" s="10">
        <f t="shared" si="0"/>
        <v>5.0894085281980743E-2</v>
      </c>
      <c r="F15" s="4">
        <f>'[1]contact with suspected case'!C18</f>
        <v>460</v>
      </c>
      <c r="G15" s="10">
        <f t="shared" si="1"/>
        <v>0.6327372764786795</v>
      </c>
      <c r="H15" s="4">
        <f>'[1]contact with suspected case'!D18</f>
        <v>230</v>
      </c>
      <c r="I15" s="10">
        <f t="shared" si="2"/>
        <v>0.31636863823933975</v>
      </c>
      <c r="J15" s="4">
        <f>'[1]contact with suspected case'!E18</f>
        <v>0</v>
      </c>
      <c r="K15" s="10">
        <f t="shared" si="3"/>
        <v>0</v>
      </c>
    </row>
    <row r="16" spans="1:15" x14ac:dyDescent="0.55000000000000004">
      <c r="A16" s="4"/>
      <c r="B16" s="11" t="str">
        <f>'[1]contact with suspected case'!$A19</f>
        <v>Total</v>
      </c>
      <c r="C16" s="4">
        <f>'[1]contact with suspected case'!$F19</f>
        <v>31408</v>
      </c>
      <c r="D16" s="4">
        <f>'[1]contact with suspected case'!B19</f>
        <v>575</v>
      </c>
      <c r="E16" s="10">
        <f t="shared" si="0"/>
        <v>1.8307437595517066E-2</v>
      </c>
      <c r="F16" s="4">
        <f>'[1]contact with suspected case'!C19</f>
        <v>21820</v>
      </c>
      <c r="G16" s="10">
        <f t="shared" si="1"/>
        <v>0.69472745797249114</v>
      </c>
      <c r="H16" s="4">
        <f>'[1]contact with suspected case'!D19</f>
        <v>8999</v>
      </c>
      <c r="I16" s="10">
        <f t="shared" si="2"/>
        <v>0.28651935812531837</v>
      </c>
      <c r="J16" s="4">
        <f>'[1]contact with suspected case'!E19</f>
        <v>14</v>
      </c>
      <c r="K16" s="10">
        <f t="shared" si="3"/>
        <v>4.4574630667345899E-4</v>
      </c>
    </row>
    <row r="17" spans="1:11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5500000000000000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5500000000000000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5500000000000000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5500000000000000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5500000000000000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5500000000000000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mergeCells count="5">
    <mergeCell ref="D2:J2"/>
    <mergeCell ref="J3:K3"/>
    <mergeCell ref="H3:I3"/>
    <mergeCell ref="F3:G3"/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CDFF-9089-483D-A60E-052AD2C47904}">
  <dimension ref="A1:L25"/>
  <sheetViews>
    <sheetView zoomScale="90" zoomScaleNormal="90" workbookViewId="0">
      <selection activeCell="E2" sqref="E2:G2"/>
    </sheetView>
  </sheetViews>
  <sheetFormatPr defaultRowHeight="14.4" x14ac:dyDescent="0.55000000000000004"/>
  <cols>
    <col min="1" max="1" width="2.578125" customWidth="1"/>
    <col min="2" max="2" width="14.41796875" customWidth="1"/>
    <col min="3" max="4" width="13.15625" customWidth="1"/>
    <col min="5" max="10" width="11.734375" customWidth="1"/>
  </cols>
  <sheetData>
    <row r="1" spans="1:12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5.2" customHeight="1" x14ac:dyDescent="0.55000000000000004">
      <c r="A2" s="4"/>
      <c r="B2" s="14"/>
      <c r="C2" s="14"/>
      <c r="D2" s="14"/>
      <c r="E2" s="47" t="s">
        <v>2</v>
      </c>
      <c r="F2" s="47"/>
      <c r="G2" s="47"/>
      <c r="H2" s="47" t="s">
        <v>9</v>
      </c>
      <c r="I2" s="47"/>
      <c r="J2" s="47"/>
      <c r="K2" s="4"/>
      <c r="L2" s="4"/>
    </row>
    <row r="3" spans="1:12" ht="29.4" customHeight="1" x14ac:dyDescent="0.55000000000000004">
      <c r="A3" s="4"/>
      <c r="B3" s="7" t="s">
        <v>1</v>
      </c>
      <c r="C3" s="7" t="s">
        <v>3</v>
      </c>
      <c r="D3" s="7" t="s">
        <v>12</v>
      </c>
      <c r="E3" s="7" t="s">
        <v>0</v>
      </c>
      <c r="F3" s="7" t="s">
        <v>10</v>
      </c>
      <c r="G3" s="7" t="s">
        <v>8</v>
      </c>
      <c r="H3" s="7" t="s">
        <v>0</v>
      </c>
      <c r="I3" s="7" t="s">
        <v>10</v>
      </c>
      <c r="J3" s="9" t="s">
        <v>7</v>
      </c>
      <c r="K3" s="4"/>
      <c r="L3" s="4"/>
    </row>
    <row r="4" spans="1:12" x14ac:dyDescent="0.55000000000000004">
      <c r="A4" s="4"/>
      <c r="B4" s="11" t="str">
        <f>'[4]tested for COVID'!$A8</f>
        <v>20APR2020</v>
      </c>
      <c r="C4" s="4">
        <f>'[4]tested for COVID'!$D8</f>
        <v>3898</v>
      </c>
      <c r="D4" s="4">
        <f>[4]unwell!$C8</f>
        <v>71</v>
      </c>
      <c r="E4" s="4">
        <f>'[4]tested for COVID'!$C8</f>
        <v>13</v>
      </c>
      <c r="F4" s="10">
        <f>'[4]tested for COVID'!$C8/'[4]tested for COVID'!$D8</f>
        <v>3.3350436121087736E-3</v>
      </c>
      <c r="G4" s="10">
        <f>E4/D4</f>
        <v>0.18309859154929578</v>
      </c>
      <c r="H4" s="4">
        <f>'[4]unable to get COVID test'!$B8</f>
        <v>7</v>
      </c>
      <c r="I4" s="10">
        <f t="shared" ref="I4:I14" si="0">H4/C4</f>
        <v>1.7957927142124167E-3</v>
      </c>
      <c r="J4" s="10">
        <f>H4/D4</f>
        <v>9.8591549295774641E-2</v>
      </c>
      <c r="K4" s="4"/>
      <c r="L4" s="4"/>
    </row>
    <row r="5" spans="1:12" x14ac:dyDescent="0.55000000000000004">
      <c r="A5" s="4"/>
      <c r="B5" s="11" t="str">
        <f>'[4]tested for COVID'!$A9</f>
        <v>27APR2020</v>
      </c>
      <c r="C5" s="4">
        <f>'[4]tested for COVID'!$D9</f>
        <v>4709</v>
      </c>
      <c r="D5" s="4">
        <f>[4]unwell!$C9</f>
        <v>86</v>
      </c>
      <c r="E5" s="4">
        <f>'[4]tested for COVID'!$C9</f>
        <v>17</v>
      </c>
      <c r="F5" s="10">
        <f>'[4]tested for COVID'!$C9/'[4]tested for COVID'!$D9</f>
        <v>3.6101083032490976E-3</v>
      </c>
      <c r="G5" s="10">
        <f t="shared" ref="G5:G14" si="1">E5/D5</f>
        <v>0.19767441860465115</v>
      </c>
      <c r="H5" s="4">
        <f>'[4]unable to get COVID test'!$B9</f>
        <v>6</v>
      </c>
      <c r="I5" s="10">
        <f t="shared" si="0"/>
        <v>1.2741558717349756E-3</v>
      </c>
      <c r="J5" s="10">
        <f t="shared" ref="J5:J14" si="2">H5/D5</f>
        <v>6.9767441860465115E-2</v>
      </c>
      <c r="K5" s="4"/>
      <c r="L5" s="4"/>
    </row>
    <row r="6" spans="1:12" x14ac:dyDescent="0.55000000000000004">
      <c r="A6" s="4"/>
      <c r="B6" s="11" t="str">
        <f>'[4]tested for COVID'!$A10</f>
        <v>04MAY2020</v>
      </c>
      <c r="C6" s="4">
        <f>'[4]tested for COVID'!$D10</f>
        <v>4089</v>
      </c>
      <c r="D6" s="4">
        <f>[4]unwell!$C10</f>
        <v>57</v>
      </c>
      <c r="E6" s="4">
        <f>'[4]tested for COVID'!$C10</f>
        <v>9</v>
      </c>
      <c r="F6" s="10">
        <f>'[4]tested for COVID'!$C10/'[4]tested for COVID'!$D10</f>
        <v>2.2010271460014674E-3</v>
      </c>
      <c r="G6" s="10">
        <f t="shared" si="1"/>
        <v>0.15789473684210525</v>
      </c>
      <c r="H6" s="4">
        <f>'[4]unable to get COVID test'!$B10</f>
        <v>2</v>
      </c>
      <c r="I6" s="10">
        <f t="shared" si="0"/>
        <v>4.8911714355588166E-4</v>
      </c>
      <c r="J6" s="10">
        <f t="shared" si="2"/>
        <v>3.5087719298245612E-2</v>
      </c>
      <c r="K6" s="4"/>
      <c r="L6" s="4"/>
    </row>
    <row r="7" spans="1:12" x14ac:dyDescent="0.55000000000000004">
      <c r="A7" s="4"/>
      <c r="B7" s="11" t="str">
        <f>'[4]tested for COVID'!$A11</f>
        <v>11MAY2020</v>
      </c>
      <c r="C7" s="4">
        <f>'[4]tested for COVID'!$D11</f>
        <v>3352</v>
      </c>
      <c r="D7" s="4">
        <f>[4]unwell!$C11</f>
        <v>40</v>
      </c>
      <c r="E7" s="4">
        <f>'[4]tested for COVID'!$C11</f>
        <v>10</v>
      </c>
      <c r="F7" s="10">
        <f>'[4]tested for COVID'!$C11/'[4]tested for COVID'!$D11</f>
        <v>2.9832935560859188E-3</v>
      </c>
      <c r="G7" s="10">
        <f t="shared" si="1"/>
        <v>0.25</v>
      </c>
      <c r="H7" s="4">
        <f>'[4]unable to get COVID test'!$B11</f>
        <v>1</v>
      </c>
      <c r="I7" s="10">
        <f t="shared" si="0"/>
        <v>2.983293556085919E-4</v>
      </c>
      <c r="J7" s="10">
        <f t="shared" si="2"/>
        <v>2.5000000000000001E-2</v>
      </c>
      <c r="K7" s="4"/>
      <c r="L7" s="4"/>
    </row>
    <row r="8" spans="1:12" x14ac:dyDescent="0.55000000000000004">
      <c r="A8" s="4"/>
      <c r="B8" s="11" t="str">
        <f>'[4]tested for COVID'!$A12</f>
        <v>18MAY2020</v>
      </c>
      <c r="C8" s="4">
        <f>'[4]tested for COVID'!$D12</f>
        <v>2951</v>
      </c>
      <c r="D8" s="4">
        <f>[4]unwell!$C12</f>
        <v>30</v>
      </c>
      <c r="E8" s="4">
        <f>'[4]tested for COVID'!$C12</f>
        <v>6</v>
      </c>
      <c r="F8" s="10">
        <f>'[4]tested for COVID'!$C12/'[4]tested for COVID'!$D12</f>
        <v>2.0332090816672314E-3</v>
      </c>
      <c r="G8" s="10">
        <f t="shared" si="1"/>
        <v>0.2</v>
      </c>
      <c r="H8" s="4">
        <f>'[4]unable to get COVID test'!$B12</f>
        <v>0</v>
      </c>
      <c r="I8" s="10">
        <f t="shared" si="0"/>
        <v>0</v>
      </c>
      <c r="J8" s="10">
        <f t="shared" si="2"/>
        <v>0</v>
      </c>
      <c r="K8" s="4"/>
      <c r="L8" s="4"/>
    </row>
    <row r="9" spans="1:12" x14ac:dyDescent="0.55000000000000004">
      <c r="A9" s="4"/>
      <c r="B9" s="11" t="str">
        <f>'[4]tested for COVID'!$A13</f>
        <v>25MAY2020</v>
      </c>
      <c r="C9" s="4">
        <f>'[4]tested for COVID'!$D13</f>
        <v>2687</v>
      </c>
      <c r="D9" s="4">
        <f>[4]unwell!$C13</f>
        <v>22</v>
      </c>
      <c r="E9" s="4">
        <f>'[4]tested for COVID'!$C13</f>
        <v>3</v>
      </c>
      <c r="F9" s="10">
        <f>'[4]tested for COVID'!$C13/'[4]tested for COVID'!$D13</f>
        <v>1.1164867882396724E-3</v>
      </c>
      <c r="G9" s="10">
        <f t="shared" si="1"/>
        <v>0.13636363636363635</v>
      </c>
      <c r="H9" s="4">
        <f>'[4]unable to get COVID test'!$B13</f>
        <v>1</v>
      </c>
      <c r="I9" s="10">
        <f t="shared" si="0"/>
        <v>3.7216226274655752E-4</v>
      </c>
      <c r="J9" s="10">
        <f t="shared" si="2"/>
        <v>4.5454545454545456E-2</v>
      </c>
      <c r="K9" s="4"/>
      <c r="L9" s="4"/>
    </row>
    <row r="10" spans="1:12" x14ac:dyDescent="0.55000000000000004">
      <c r="A10" s="4"/>
      <c r="B10" s="11" t="str">
        <f>'[4]tested for COVID'!$A14</f>
        <v>01JUN2020</v>
      </c>
      <c r="C10" s="4">
        <f>'[4]tested for COVID'!$D14</f>
        <v>2378</v>
      </c>
      <c r="D10" s="4">
        <f>[4]unwell!$C14</f>
        <v>20</v>
      </c>
      <c r="E10" s="4">
        <f>'[4]tested for COVID'!$C14</f>
        <v>4</v>
      </c>
      <c r="F10" s="10">
        <f>'[4]tested for COVID'!$C14/'[4]tested for COVID'!$D14</f>
        <v>1.6820857863751051E-3</v>
      </c>
      <c r="G10" s="10">
        <f t="shared" si="1"/>
        <v>0.2</v>
      </c>
      <c r="H10" s="4">
        <f>'[4]unable to get COVID test'!$B14</f>
        <v>0</v>
      </c>
      <c r="I10" s="10">
        <f t="shared" si="0"/>
        <v>0</v>
      </c>
      <c r="J10" s="10">
        <f t="shared" si="2"/>
        <v>0</v>
      </c>
      <c r="K10" s="4"/>
      <c r="L10" s="4"/>
    </row>
    <row r="11" spans="1:12" x14ac:dyDescent="0.55000000000000004">
      <c r="A11" s="4"/>
      <c r="B11" s="11" t="str">
        <f>'[4]tested for COVID'!$A15</f>
        <v>08JUN2020</v>
      </c>
      <c r="C11" s="4">
        <f>'[4]tested for COVID'!$D15</f>
        <v>2322</v>
      </c>
      <c r="D11" s="4">
        <f>[4]unwell!$C15</f>
        <v>31</v>
      </c>
      <c r="E11" s="4">
        <f>'[4]tested for COVID'!$C15</f>
        <v>9</v>
      </c>
      <c r="F11" s="10">
        <f>'[4]tested for COVID'!$C15/'[4]tested for COVID'!$D15</f>
        <v>3.875968992248062E-3</v>
      </c>
      <c r="G11" s="10">
        <f t="shared" si="1"/>
        <v>0.29032258064516131</v>
      </c>
      <c r="H11" s="4">
        <f>'[4]unable to get COVID test'!$B15</f>
        <v>1</v>
      </c>
      <c r="I11" s="10">
        <f t="shared" si="0"/>
        <v>4.3066322136089578E-4</v>
      </c>
      <c r="J11" s="10">
        <f t="shared" si="2"/>
        <v>3.2258064516129031E-2</v>
      </c>
      <c r="K11" s="4"/>
      <c r="L11" s="4"/>
    </row>
    <row r="12" spans="1:12" x14ac:dyDescent="0.55000000000000004">
      <c r="A12" s="4"/>
      <c r="B12" s="11" t="str">
        <f>'[4]tested for COVID'!$A16</f>
        <v>15JUN2020</v>
      </c>
      <c r="C12" s="4">
        <f>'[4]tested for COVID'!$D16</f>
        <v>2171</v>
      </c>
      <c r="D12" s="4">
        <f>[4]unwell!$C16</f>
        <v>32</v>
      </c>
      <c r="E12" s="4">
        <f>'[4]tested for COVID'!$C16</f>
        <v>12</v>
      </c>
      <c r="F12" s="10">
        <f>'[4]tested for COVID'!$C16/'[4]tested for COVID'!$D16</f>
        <v>5.5274067250115156E-3</v>
      </c>
      <c r="G12" s="10">
        <f t="shared" si="1"/>
        <v>0.375</v>
      </c>
      <c r="H12" s="4">
        <f>'[4]unable to get COVID test'!$B16</f>
        <v>0</v>
      </c>
      <c r="I12" s="10">
        <f t="shared" si="0"/>
        <v>0</v>
      </c>
      <c r="J12" s="10">
        <f t="shared" si="2"/>
        <v>0</v>
      </c>
      <c r="K12" s="4"/>
      <c r="L12" s="4"/>
    </row>
    <row r="13" spans="1:12" x14ac:dyDescent="0.55000000000000004">
      <c r="A13" s="4"/>
      <c r="B13" s="11" t="str">
        <f>'[4]tested for COVID'!$A17</f>
        <v>22JUN2020</v>
      </c>
      <c r="C13" s="4">
        <f>'[4]tested for COVID'!$D17</f>
        <v>2139</v>
      </c>
      <c r="D13" s="4">
        <f>[4]unwell!$C17</f>
        <v>37</v>
      </c>
      <c r="E13" s="4">
        <f>'[4]tested for COVID'!$C17</f>
        <v>12</v>
      </c>
      <c r="F13" s="10">
        <f>'[4]tested for COVID'!$C17/'[4]tested for COVID'!$D17</f>
        <v>5.6100981767180924E-3</v>
      </c>
      <c r="G13" s="10">
        <f t="shared" si="1"/>
        <v>0.32432432432432434</v>
      </c>
      <c r="H13" s="4">
        <f>'[4]unable to get COVID test'!$B17</f>
        <v>0</v>
      </c>
      <c r="I13" s="10">
        <f t="shared" si="0"/>
        <v>0</v>
      </c>
      <c r="J13" s="10">
        <f t="shared" si="2"/>
        <v>0</v>
      </c>
      <c r="K13" s="4"/>
      <c r="L13" s="4"/>
    </row>
    <row r="14" spans="1:12" x14ac:dyDescent="0.55000000000000004">
      <c r="A14" s="4"/>
      <c r="B14" s="11" t="str">
        <f>'[4]tested for COVID'!$A18</f>
        <v>29JUN2020</v>
      </c>
      <c r="C14" s="4">
        <f>'[4]tested for COVID'!$D18</f>
        <v>727</v>
      </c>
      <c r="D14" s="4">
        <f>[4]unwell!$C18</f>
        <v>9</v>
      </c>
      <c r="E14" s="4">
        <f>'[4]tested for COVID'!$C18</f>
        <v>0</v>
      </c>
      <c r="F14" s="10">
        <f>'[4]tested for COVID'!$C18/'[4]tested for COVID'!$D18</f>
        <v>0</v>
      </c>
      <c r="G14" s="10">
        <f t="shared" si="1"/>
        <v>0</v>
      </c>
      <c r="H14" s="4">
        <f>'[4]unable to get COVID test'!$B18</f>
        <v>0</v>
      </c>
      <c r="I14" s="10">
        <f t="shared" si="0"/>
        <v>0</v>
      </c>
      <c r="J14" s="10">
        <f t="shared" si="2"/>
        <v>0</v>
      </c>
      <c r="K14" s="4"/>
      <c r="L14" s="4"/>
    </row>
    <row r="15" spans="1:12" x14ac:dyDescent="0.55000000000000004">
      <c r="A15" s="4"/>
      <c r="B15" s="11" t="str">
        <f>'[4]tested for COVID'!$A19</f>
        <v>Total</v>
      </c>
      <c r="C15" s="4">
        <f>'[4]tested for COVID'!$D19</f>
        <v>31423</v>
      </c>
      <c r="D15" s="4">
        <f>[4]unwell!$C19</f>
        <v>435</v>
      </c>
      <c r="E15" s="4">
        <f>'[4]tested for COVID'!$C19</f>
        <v>95</v>
      </c>
      <c r="F15" s="10">
        <f>'[4]tested for COVID'!$C19/'[4]tested for COVID'!$D19</f>
        <v>3.0232632148426311E-3</v>
      </c>
      <c r="G15" s="10">
        <f t="shared" ref="G15" si="3">E15/D15</f>
        <v>0.21839080459770116</v>
      </c>
      <c r="H15" s="4">
        <f>'[4]unable to get COVID test'!$B19</f>
        <v>18</v>
      </c>
      <c r="I15" s="10">
        <f t="shared" ref="I15" si="4">H15/C15</f>
        <v>5.7282881965439324E-4</v>
      </c>
      <c r="J15" s="10">
        <f t="shared" ref="J15" si="5">H15/D15</f>
        <v>4.1379310344827586E-2</v>
      </c>
      <c r="K15" s="4"/>
      <c r="L15" s="4"/>
    </row>
    <row r="16" spans="1:12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mergeCells count="2">
    <mergeCell ref="E2:G2"/>
    <mergeCell ref="H2:J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A78B-6B19-4045-AF11-922EC1305AB5}">
  <dimension ref="A1:N28"/>
  <sheetViews>
    <sheetView workbookViewId="0">
      <selection activeCell="C3" sqref="C3"/>
    </sheetView>
  </sheetViews>
  <sheetFormatPr defaultRowHeight="14.4" x14ac:dyDescent="0.55000000000000004"/>
  <cols>
    <col min="1" max="1" width="3.83984375" customWidth="1"/>
    <col min="2" max="2" width="40.1015625" customWidth="1"/>
    <col min="3" max="6" width="12.5234375" customWidth="1"/>
  </cols>
  <sheetData>
    <row r="1" spans="1:14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55000000000000004">
      <c r="A2" s="4"/>
      <c r="B2" s="44"/>
      <c r="C2" s="49" t="s">
        <v>134</v>
      </c>
      <c r="D2" s="49"/>
      <c r="E2" s="49" t="s">
        <v>135</v>
      </c>
      <c r="F2" s="49"/>
      <c r="G2" s="4"/>
      <c r="H2" s="4"/>
      <c r="I2" s="4"/>
      <c r="J2" s="4"/>
      <c r="K2" s="4"/>
      <c r="L2" s="4"/>
      <c r="M2" s="4"/>
      <c r="N2" s="4"/>
    </row>
    <row r="3" spans="1:14" x14ac:dyDescent="0.55000000000000004">
      <c r="A3" s="4"/>
      <c r="B3" s="4"/>
      <c r="C3" s="8" t="s">
        <v>0</v>
      </c>
      <c r="D3" s="8" t="s">
        <v>113</v>
      </c>
      <c r="E3" s="8" t="s">
        <v>0</v>
      </c>
      <c r="F3" s="8" t="s">
        <v>113</v>
      </c>
      <c r="G3" s="4"/>
      <c r="H3" s="4"/>
      <c r="I3" s="4"/>
      <c r="J3" s="4"/>
      <c r="K3" s="4"/>
      <c r="L3" s="4"/>
      <c r="M3" s="4"/>
      <c r="N3" s="4"/>
    </row>
    <row r="4" spans="1:14" ht="30" customHeight="1" x14ac:dyDescent="0.55000000000000004">
      <c r="A4" s="4"/>
      <c r="B4" s="18" t="s">
        <v>130</v>
      </c>
      <c r="C4" s="42">
        <f>'[5]contact w case-PL'!$B$5</f>
        <v>341</v>
      </c>
      <c r="D4" s="43">
        <f>'[5]contact w case-PL'!$B$5/'[5]contact w case-PL'!$C$5</f>
        <v>4.6205962059620596E-2</v>
      </c>
      <c r="E4" s="42">
        <f>'[5]contact w case-H'!$B$5</f>
        <v>119</v>
      </c>
      <c r="F4" s="10">
        <f>'[5]contact w case-H'!$B$5/'[5]contact w case-H'!$C$5</f>
        <v>4.1133771171793988E-2</v>
      </c>
      <c r="G4" s="4"/>
      <c r="H4" s="4"/>
      <c r="I4" s="4"/>
      <c r="J4" s="4"/>
      <c r="K4" s="4"/>
      <c r="L4" s="4"/>
      <c r="M4" s="4"/>
      <c r="N4" s="4"/>
    </row>
    <row r="5" spans="1:14" ht="30" customHeight="1" x14ac:dyDescent="0.55000000000000004">
      <c r="A5" s="4"/>
      <c r="B5" s="45" t="s">
        <v>131</v>
      </c>
      <c r="C5" s="41">
        <f>'[5]covid test-PL'!$B$5</f>
        <v>68</v>
      </c>
      <c r="D5" s="46">
        <f>'[5]covid test-PL'!$B$5/'[5]covid test-PL'!$C$5</f>
        <v>9.2140921409214101E-3</v>
      </c>
      <c r="E5" s="41">
        <f>'[5]covid test-H'!$B$5</f>
        <v>62</v>
      </c>
      <c r="F5" s="10">
        <f>'[5]covid test-H'!$B$5/'[5]covid test-H'!$C$5</f>
        <v>2.1431040442447286E-2</v>
      </c>
      <c r="G5" s="4"/>
      <c r="H5" s="4"/>
      <c r="I5" s="4"/>
      <c r="J5" s="4"/>
      <c r="K5" s="4"/>
      <c r="L5" s="4"/>
      <c r="M5" s="4"/>
      <c r="N5" s="4"/>
    </row>
    <row r="6" spans="1:14" ht="30" customHeight="1" x14ac:dyDescent="0.55000000000000004">
      <c r="A6" s="4"/>
      <c r="B6" s="27" t="s">
        <v>132</v>
      </c>
      <c r="C6" s="4">
        <f>'[5]pos covid test-PL'!$B$5</f>
        <v>7</v>
      </c>
      <c r="D6" s="10">
        <f>'[5]pos covid test-PL'!$B$5/'[5]pos covid test-PL'!$C$5</f>
        <v>9.4850948509485095E-4</v>
      </c>
      <c r="E6" s="4">
        <f>'[5]pos covid test-H'!$B$5</f>
        <v>5</v>
      </c>
      <c r="F6" s="10">
        <f>'[5]pos covid test-H'!$B$5/'[5]pos covid test-H'!$C$5</f>
        <v>1.7283097131005876E-3</v>
      </c>
      <c r="G6" s="4"/>
      <c r="H6" s="4"/>
      <c r="I6" s="4"/>
      <c r="J6" s="4"/>
      <c r="K6" s="4"/>
      <c r="L6" s="4"/>
      <c r="M6" s="4"/>
      <c r="N6" s="4"/>
    </row>
    <row r="7" spans="1:14" ht="30" customHeight="1" x14ac:dyDescent="0.55000000000000004">
      <c r="A7" s="4"/>
      <c r="B7" s="22" t="s">
        <v>133</v>
      </c>
      <c r="C7" s="38">
        <f>'[5]covid diag or pos test-PL'!$B$5</f>
        <v>16</v>
      </c>
      <c r="D7" s="39">
        <f>'[5]covid diag or pos test-PL'!$B$5/'[5]covid diag or pos test-PL'!$C$5</f>
        <v>2.1680216802168022E-3</v>
      </c>
      <c r="E7" s="38">
        <f>'[5]covid diag or pos test-H'!$B$5</f>
        <v>13</v>
      </c>
      <c r="F7" s="39">
        <f>'[5]covid diag or pos test-H'!$B$5/'[5]covid diag or pos test-H'!$C$5</f>
        <v>4.4936052540615282E-3</v>
      </c>
      <c r="G7" s="4"/>
      <c r="H7" s="4"/>
      <c r="I7" s="4"/>
      <c r="J7" s="4"/>
      <c r="K7" s="4"/>
      <c r="L7" s="4"/>
      <c r="M7" s="4"/>
      <c r="N7" s="4"/>
    </row>
    <row r="8" spans="1:14" x14ac:dyDescent="0.5500000000000000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5500000000000000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5500000000000000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5500000000000000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5500000000000000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5500000000000000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5500000000000000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5500000000000000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mergeCells count="2">
    <mergeCell ref="C2:D2"/>
    <mergeCell ref="E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D005-57AD-4A84-9FFE-87C69F527A11}">
  <dimension ref="A1:AF48"/>
  <sheetViews>
    <sheetView zoomScale="90" zoomScaleNormal="90" workbookViewId="0">
      <selection activeCell="B1" sqref="B1"/>
    </sheetView>
  </sheetViews>
  <sheetFormatPr defaultRowHeight="14.4" x14ac:dyDescent="0.55000000000000004"/>
  <cols>
    <col min="1" max="1" width="2.578125" customWidth="1"/>
    <col min="2" max="2" width="14.41796875" customWidth="1"/>
    <col min="3" max="4" width="13.15625" customWidth="1"/>
    <col min="5" max="7" width="11.734375" customWidth="1"/>
  </cols>
  <sheetData>
    <row r="1" spans="1:32" x14ac:dyDescent="0.55000000000000004">
      <c r="A1" s="4"/>
      <c r="B1" s="26" t="s">
        <v>108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5.2" customHeight="1" x14ac:dyDescent="0.55000000000000004">
      <c r="A2" s="4"/>
      <c r="B2" s="14"/>
      <c r="C2" s="14"/>
      <c r="D2" s="14"/>
      <c r="E2" s="47" t="s">
        <v>51</v>
      </c>
      <c r="F2" s="47"/>
      <c r="G2" s="47"/>
      <c r="H2" s="47"/>
      <c r="I2" s="47"/>
      <c r="J2" s="47" t="s">
        <v>102</v>
      </c>
      <c r="K2" s="47"/>
      <c r="L2" s="47"/>
      <c r="M2" s="47"/>
      <c r="N2" s="47"/>
      <c r="O2" s="47" t="s">
        <v>104</v>
      </c>
      <c r="P2" s="47"/>
      <c r="Q2" s="47"/>
      <c r="R2" s="47"/>
      <c r="S2" s="47"/>
      <c r="T2" s="47" t="s">
        <v>109</v>
      </c>
      <c r="U2" s="47"/>
      <c r="V2" s="47"/>
      <c r="W2" s="47"/>
      <c r="X2" s="47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55000000000000004">
      <c r="A3" s="4"/>
      <c r="B3" s="8" t="s">
        <v>1</v>
      </c>
      <c r="C3" s="8" t="s">
        <v>3</v>
      </c>
      <c r="D3" s="8" t="s">
        <v>12</v>
      </c>
      <c r="E3" s="8" t="s">
        <v>0</v>
      </c>
      <c r="F3" s="8" t="s">
        <v>10</v>
      </c>
      <c r="G3" s="8" t="s">
        <v>8</v>
      </c>
      <c r="H3" s="15" t="s">
        <v>101</v>
      </c>
      <c r="I3" s="8" t="s">
        <v>107</v>
      </c>
      <c r="J3" s="8" t="s">
        <v>0</v>
      </c>
      <c r="K3" s="8" t="s">
        <v>10</v>
      </c>
      <c r="L3" s="8" t="s">
        <v>8</v>
      </c>
      <c r="M3" s="15" t="s">
        <v>103</v>
      </c>
      <c r="N3" s="8" t="s">
        <v>107</v>
      </c>
      <c r="O3" s="8" t="s">
        <v>0</v>
      </c>
      <c r="P3" s="8" t="s">
        <v>10</v>
      </c>
      <c r="Q3" s="8" t="s">
        <v>8</v>
      </c>
      <c r="R3" s="15" t="s">
        <v>105</v>
      </c>
      <c r="S3" s="8" t="s">
        <v>107</v>
      </c>
      <c r="T3" s="8" t="s">
        <v>0</v>
      </c>
      <c r="U3" s="8" t="s">
        <v>10</v>
      </c>
      <c r="V3" s="8" t="s">
        <v>8</v>
      </c>
      <c r="W3" s="8" t="s">
        <v>106</v>
      </c>
      <c r="X3" s="8" t="s">
        <v>107</v>
      </c>
      <c r="Y3" s="4"/>
      <c r="Z3" s="4"/>
      <c r="AA3" s="4"/>
      <c r="AB3" s="4"/>
      <c r="AC3" s="4"/>
      <c r="AD3" s="4"/>
      <c r="AE3" s="4"/>
      <c r="AF3" s="4"/>
    </row>
    <row r="4" spans="1:32" x14ac:dyDescent="0.55000000000000004">
      <c r="A4" s="4"/>
      <c r="B4" s="11" t="str">
        <f>'[4]tested for COVID'!$A8</f>
        <v>20APR2020</v>
      </c>
      <c r="C4" s="4">
        <f>'[4]tested for COVID'!$D8</f>
        <v>3898</v>
      </c>
      <c r="D4" s="4">
        <f>[4]unwell!$C8</f>
        <v>71</v>
      </c>
      <c r="E4" s="4">
        <f>'[4]influenza test'!$C8</f>
        <v>5</v>
      </c>
      <c r="F4" s="10">
        <f>E4/C4</f>
        <v>1.2827090815802976E-3</v>
      </c>
      <c r="G4" s="10">
        <f>E4/D4</f>
        <v>7.0422535211267609E-2</v>
      </c>
      <c r="H4" s="4">
        <f>'[4]influenza pos'!$C8</f>
        <v>1</v>
      </c>
      <c r="I4" s="10">
        <f>H4/E4</f>
        <v>0.2</v>
      </c>
      <c r="J4" s="4">
        <f>'[4]RSV test'!$C8</f>
        <v>0</v>
      </c>
      <c r="K4" s="10">
        <f>J4/C4</f>
        <v>0</v>
      </c>
      <c r="L4" s="10">
        <f>J4/D4</f>
        <v>0</v>
      </c>
      <c r="M4" s="4">
        <f>'[4]RSV pos'!$C8</f>
        <v>0</v>
      </c>
      <c r="N4" s="10"/>
      <c r="O4" s="4"/>
      <c r="P4" s="4"/>
      <c r="Q4" s="4"/>
      <c r="R4" s="4"/>
      <c r="S4" s="4"/>
      <c r="T4" s="4">
        <f>'[4]pneumo test'!$C8</f>
        <v>2</v>
      </c>
      <c r="U4" s="10">
        <f>T4/C4</f>
        <v>5.1308363263211901E-4</v>
      </c>
      <c r="V4" s="10">
        <f>T4/D4</f>
        <v>2.8169014084507043E-2</v>
      </c>
      <c r="W4" s="4">
        <f>'[4]pneumo pos'!$C8</f>
        <v>1</v>
      </c>
      <c r="X4" s="10">
        <f>W4/T4</f>
        <v>0.5</v>
      </c>
      <c r="Y4" s="4"/>
      <c r="Z4" s="4"/>
      <c r="AA4" s="4"/>
      <c r="AB4" s="4"/>
      <c r="AC4" s="4"/>
      <c r="AD4" s="4"/>
      <c r="AE4" s="4"/>
      <c r="AF4" s="4"/>
    </row>
    <row r="5" spans="1:32" x14ac:dyDescent="0.55000000000000004">
      <c r="A5" s="4"/>
      <c r="B5" s="11" t="str">
        <f>'[4]tested for COVID'!$A9</f>
        <v>27APR2020</v>
      </c>
      <c r="C5" s="4">
        <f>'[4]tested for COVID'!$D9</f>
        <v>4709</v>
      </c>
      <c r="D5" s="4">
        <f>[4]unwell!$C9</f>
        <v>86</v>
      </c>
      <c r="E5" s="4">
        <f>'[4]influenza test'!$C9</f>
        <v>2</v>
      </c>
      <c r="F5" s="10">
        <f t="shared" ref="F5:F15" si="0">E5/C5</f>
        <v>4.2471862391165854E-4</v>
      </c>
      <c r="G5" s="10">
        <f t="shared" ref="G5:G15" si="1">E5/D5</f>
        <v>2.3255813953488372E-2</v>
      </c>
      <c r="H5" s="4">
        <f>'[4]influenza pos'!$C9</f>
        <v>0</v>
      </c>
      <c r="I5" s="10">
        <f t="shared" ref="I5:I15" si="2">H5/E5</f>
        <v>0</v>
      </c>
      <c r="J5" s="4">
        <f>'[4]RSV test'!$C9</f>
        <v>2</v>
      </c>
      <c r="K5" s="10">
        <f t="shared" ref="K5:K15" si="3">J5/C5</f>
        <v>4.2471862391165854E-4</v>
      </c>
      <c r="L5" s="10">
        <f t="shared" ref="L5:L15" si="4">J5/D5</f>
        <v>2.3255813953488372E-2</v>
      </c>
      <c r="M5" s="4">
        <f>'[4]RSV pos'!$C9</f>
        <v>0</v>
      </c>
      <c r="N5" s="10">
        <f t="shared" ref="N5:N15" si="5">M5/J5</f>
        <v>0</v>
      </c>
      <c r="O5" s="4"/>
      <c r="P5" s="4"/>
      <c r="Q5" s="4"/>
      <c r="R5" s="4"/>
      <c r="S5" s="4"/>
      <c r="T5" s="4">
        <f>'[4]pneumo test'!$C9</f>
        <v>9</v>
      </c>
      <c r="U5" s="10">
        <f t="shared" ref="U5:U15" si="6">T5/C5</f>
        <v>1.9112338076024634E-3</v>
      </c>
      <c r="V5" s="10">
        <f t="shared" ref="V5:V15" si="7">T5/D5</f>
        <v>0.10465116279069768</v>
      </c>
      <c r="W5" s="4">
        <f>'[4]pneumo pos'!$C9</f>
        <v>1</v>
      </c>
      <c r="X5" s="10">
        <f t="shared" ref="X5:X15" si="8">W5/T5</f>
        <v>0.1111111111111111</v>
      </c>
      <c r="Y5" s="4"/>
      <c r="Z5" s="4"/>
      <c r="AA5" s="4"/>
      <c r="AB5" s="4"/>
      <c r="AC5" s="4"/>
      <c r="AD5" s="4"/>
      <c r="AE5" s="4"/>
      <c r="AF5" s="4"/>
    </row>
    <row r="6" spans="1:32" x14ac:dyDescent="0.55000000000000004">
      <c r="A6" s="4"/>
      <c r="B6" s="11" t="str">
        <f>'[4]tested for COVID'!$A10</f>
        <v>04MAY2020</v>
      </c>
      <c r="C6" s="4">
        <f>'[4]tested for COVID'!$D10</f>
        <v>4089</v>
      </c>
      <c r="D6" s="4">
        <f>[4]unwell!$C10</f>
        <v>57</v>
      </c>
      <c r="E6" s="4">
        <f>'[4]influenza test'!$C10</f>
        <v>3</v>
      </c>
      <c r="F6" s="10">
        <f t="shared" si="0"/>
        <v>7.3367571533382249E-4</v>
      </c>
      <c r="G6" s="10">
        <f t="shared" si="1"/>
        <v>5.2631578947368418E-2</v>
      </c>
      <c r="H6" s="4">
        <f>'[4]influenza pos'!$C10</f>
        <v>0</v>
      </c>
      <c r="I6" s="10">
        <f t="shared" si="2"/>
        <v>0</v>
      </c>
      <c r="J6" s="4">
        <f>'[4]RSV test'!$C10</f>
        <v>1</v>
      </c>
      <c r="K6" s="10">
        <f t="shared" si="3"/>
        <v>2.4455857177794083E-4</v>
      </c>
      <c r="L6" s="10">
        <f t="shared" si="4"/>
        <v>1.7543859649122806E-2</v>
      </c>
      <c r="M6" s="4">
        <f>'[4]RSV pos'!$C10</f>
        <v>1</v>
      </c>
      <c r="N6" s="10">
        <f t="shared" si="5"/>
        <v>1</v>
      </c>
      <c r="O6" s="4"/>
      <c r="P6" s="4"/>
      <c r="Q6" s="4"/>
      <c r="R6" s="4"/>
      <c r="S6" s="4"/>
      <c r="T6" s="4">
        <f>'[4]pneumo test'!$C10</f>
        <v>6</v>
      </c>
      <c r="U6" s="10">
        <f t="shared" si="6"/>
        <v>1.467351430667645E-3</v>
      </c>
      <c r="V6" s="10">
        <f t="shared" si="7"/>
        <v>0.10526315789473684</v>
      </c>
      <c r="W6" s="4">
        <f>'[4]pneumo pos'!$C10</f>
        <v>1</v>
      </c>
      <c r="X6" s="10">
        <f t="shared" si="8"/>
        <v>0.16666666666666666</v>
      </c>
      <c r="Y6" s="4"/>
      <c r="Z6" s="4"/>
      <c r="AA6" s="4"/>
      <c r="AB6" s="4"/>
      <c r="AC6" s="4"/>
      <c r="AD6" s="4"/>
      <c r="AE6" s="4"/>
      <c r="AF6" s="4"/>
    </row>
    <row r="7" spans="1:32" x14ac:dyDescent="0.55000000000000004">
      <c r="A7" s="4"/>
      <c r="B7" s="11" t="str">
        <f>'[4]tested for COVID'!$A11</f>
        <v>11MAY2020</v>
      </c>
      <c r="C7" s="4">
        <f>'[4]tested for COVID'!$D11</f>
        <v>3352</v>
      </c>
      <c r="D7" s="4">
        <f>[4]unwell!$C11</f>
        <v>40</v>
      </c>
      <c r="E7" s="4">
        <f>'[4]influenza test'!$C11</f>
        <v>1</v>
      </c>
      <c r="F7" s="10">
        <f t="shared" si="0"/>
        <v>2.983293556085919E-4</v>
      </c>
      <c r="G7" s="10">
        <f t="shared" si="1"/>
        <v>2.5000000000000001E-2</v>
      </c>
      <c r="H7" s="4">
        <f>'[4]influenza pos'!$C11</f>
        <v>0</v>
      </c>
      <c r="I7" s="10">
        <f t="shared" si="2"/>
        <v>0</v>
      </c>
      <c r="J7" s="4">
        <f>'[4]RSV test'!$C11</f>
        <v>0</v>
      </c>
      <c r="K7" s="10">
        <f t="shared" si="3"/>
        <v>0</v>
      </c>
      <c r="L7" s="10">
        <f t="shared" si="4"/>
        <v>0</v>
      </c>
      <c r="M7" s="4">
        <f>'[4]RSV pos'!$C11</f>
        <v>0</v>
      </c>
      <c r="N7" s="10"/>
      <c r="O7" s="4"/>
      <c r="P7" s="4"/>
      <c r="Q7" s="4"/>
      <c r="R7" s="4"/>
      <c r="S7" s="4"/>
      <c r="T7" s="4">
        <f>'[4]pneumo test'!$C11</f>
        <v>3</v>
      </c>
      <c r="U7" s="10">
        <f t="shared" si="6"/>
        <v>8.949880668257757E-4</v>
      </c>
      <c r="V7" s="10">
        <f t="shared" si="7"/>
        <v>7.4999999999999997E-2</v>
      </c>
      <c r="W7" s="4">
        <f>'[4]pneumo pos'!$C11</f>
        <v>1</v>
      </c>
      <c r="X7" s="10">
        <f t="shared" si="8"/>
        <v>0.33333333333333331</v>
      </c>
      <c r="Y7" s="4"/>
      <c r="Z7" s="4"/>
      <c r="AA7" s="4"/>
      <c r="AB7" s="4"/>
      <c r="AC7" s="4"/>
      <c r="AD7" s="4"/>
      <c r="AE7" s="4"/>
      <c r="AF7" s="4"/>
    </row>
    <row r="8" spans="1:32" x14ac:dyDescent="0.55000000000000004">
      <c r="A8" s="4"/>
      <c r="B8" s="11" t="str">
        <f>'[4]tested for COVID'!$A12</f>
        <v>18MAY2020</v>
      </c>
      <c r="C8" s="4">
        <f>'[4]tested for COVID'!$D12</f>
        <v>2951</v>
      </c>
      <c r="D8" s="4">
        <f>[4]unwell!$C12</f>
        <v>30</v>
      </c>
      <c r="E8" s="4">
        <f>'[4]influenza test'!$C12</f>
        <v>0</v>
      </c>
      <c r="F8" s="10">
        <f t="shared" si="0"/>
        <v>0</v>
      </c>
      <c r="G8" s="10">
        <f t="shared" si="1"/>
        <v>0</v>
      </c>
      <c r="H8" s="4">
        <f>'[4]influenza pos'!$C12</f>
        <v>0</v>
      </c>
      <c r="I8" s="10"/>
      <c r="J8" s="4">
        <f>'[4]RSV test'!$C12</f>
        <v>0</v>
      </c>
      <c r="K8" s="10">
        <f t="shared" si="3"/>
        <v>0</v>
      </c>
      <c r="L8" s="10">
        <f t="shared" si="4"/>
        <v>0</v>
      </c>
      <c r="M8" s="4">
        <f>'[4]RSV pos'!$C12</f>
        <v>0</v>
      </c>
      <c r="N8" s="10"/>
      <c r="O8" s="4"/>
      <c r="P8" s="4"/>
      <c r="Q8" s="4"/>
      <c r="R8" s="4"/>
      <c r="S8" s="4"/>
      <c r="T8" s="4">
        <f>'[4]pneumo test'!$C12</f>
        <v>1</v>
      </c>
      <c r="U8" s="10">
        <f t="shared" si="6"/>
        <v>3.3886818027787193E-4</v>
      </c>
      <c r="V8" s="10">
        <f t="shared" si="7"/>
        <v>3.3333333333333333E-2</v>
      </c>
      <c r="W8" s="4">
        <f>'[4]pneumo pos'!$C12</f>
        <v>0</v>
      </c>
      <c r="X8" s="10">
        <f t="shared" si="8"/>
        <v>0</v>
      </c>
      <c r="Y8" s="4"/>
      <c r="Z8" s="4"/>
      <c r="AA8" s="4"/>
      <c r="AB8" s="4"/>
      <c r="AC8" s="4"/>
      <c r="AD8" s="4"/>
      <c r="AE8" s="4"/>
      <c r="AF8" s="4"/>
    </row>
    <row r="9" spans="1:32" x14ac:dyDescent="0.55000000000000004">
      <c r="A9" s="4"/>
      <c r="B9" s="11" t="str">
        <f>'[4]tested for COVID'!$A13</f>
        <v>25MAY2020</v>
      </c>
      <c r="C9" s="4">
        <f>'[4]tested for COVID'!$D13</f>
        <v>2687</v>
      </c>
      <c r="D9" s="4">
        <f>[4]unwell!$C13</f>
        <v>22</v>
      </c>
      <c r="E9" s="4">
        <f>'[4]influenza test'!$C13</f>
        <v>0</v>
      </c>
      <c r="F9" s="10">
        <f t="shared" si="0"/>
        <v>0</v>
      </c>
      <c r="G9" s="10">
        <f t="shared" si="1"/>
        <v>0</v>
      </c>
      <c r="H9" s="4">
        <f>'[4]influenza pos'!$C13</f>
        <v>0</v>
      </c>
      <c r="I9" s="10"/>
      <c r="J9" s="4">
        <f>'[4]RSV test'!$C13</f>
        <v>0</v>
      </c>
      <c r="K9" s="10">
        <f t="shared" si="3"/>
        <v>0</v>
      </c>
      <c r="L9" s="10">
        <f t="shared" si="4"/>
        <v>0</v>
      </c>
      <c r="M9" s="4">
        <f>'[4]RSV pos'!$C13</f>
        <v>0</v>
      </c>
      <c r="N9" s="10"/>
      <c r="O9" s="4"/>
      <c r="P9" s="4"/>
      <c r="Q9" s="4"/>
      <c r="R9" s="4"/>
      <c r="S9" s="4"/>
      <c r="T9" s="4">
        <f>'[4]pneumo test'!$C13</f>
        <v>1</v>
      </c>
      <c r="U9" s="10">
        <f t="shared" si="6"/>
        <v>3.7216226274655752E-4</v>
      </c>
      <c r="V9" s="10">
        <f t="shared" si="7"/>
        <v>4.5454545454545456E-2</v>
      </c>
      <c r="W9" s="4">
        <f>'[4]pneumo pos'!$C13</f>
        <v>0</v>
      </c>
      <c r="X9" s="10">
        <f t="shared" si="8"/>
        <v>0</v>
      </c>
      <c r="Y9" s="4"/>
      <c r="Z9" s="4"/>
      <c r="AA9" s="4"/>
      <c r="AB9" s="4"/>
      <c r="AC9" s="4"/>
      <c r="AD9" s="4"/>
      <c r="AE9" s="4"/>
      <c r="AF9" s="4"/>
    </row>
    <row r="10" spans="1:32" x14ac:dyDescent="0.55000000000000004">
      <c r="A10" s="4"/>
      <c r="B10" s="11" t="str">
        <f>'[4]tested for COVID'!$A14</f>
        <v>01JUN2020</v>
      </c>
      <c r="C10" s="4">
        <f>'[4]tested for COVID'!$D14</f>
        <v>2378</v>
      </c>
      <c r="D10" s="4">
        <f>[4]unwell!$C14</f>
        <v>20</v>
      </c>
      <c r="E10" s="4">
        <f>'[4]influenza test'!$C14</f>
        <v>0</v>
      </c>
      <c r="F10" s="10">
        <f t="shared" si="0"/>
        <v>0</v>
      </c>
      <c r="G10" s="10">
        <f t="shared" si="1"/>
        <v>0</v>
      </c>
      <c r="H10" s="4">
        <f>'[4]influenza pos'!$C14</f>
        <v>0</v>
      </c>
      <c r="I10" s="10"/>
      <c r="J10" s="4">
        <f>'[4]RSV test'!$C14</f>
        <v>0</v>
      </c>
      <c r="K10" s="10">
        <f t="shared" si="3"/>
        <v>0</v>
      </c>
      <c r="L10" s="10">
        <f t="shared" si="4"/>
        <v>0</v>
      </c>
      <c r="M10" s="4">
        <f>'[4]RSV pos'!$C14</f>
        <v>0</v>
      </c>
      <c r="N10" s="10"/>
      <c r="O10" s="4"/>
      <c r="P10" s="4"/>
      <c r="Q10" s="4"/>
      <c r="R10" s="4"/>
      <c r="S10" s="4"/>
      <c r="T10" s="4">
        <f>'[4]pneumo test'!$C14</f>
        <v>0</v>
      </c>
      <c r="U10" s="10">
        <f t="shared" si="6"/>
        <v>0</v>
      </c>
      <c r="V10" s="10">
        <f t="shared" si="7"/>
        <v>0</v>
      </c>
      <c r="W10" s="4">
        <f>'[4]pneumo pos'!$C14</f>
        <v>0</v>
      </c>
      <c r="X10" s="10"/>
      <c r="Y10" s="4"/>
      <c r="Z10" s="4"/>
      <c r="AA10" s="4"/>
      <c r="AB10" s="4"/>
      <c r="AC10" s="4"/>
      <c r="AD10" s="4"/>
      <c r="AE10" s="4"/>
      <c r="AF10" s="4"/>
    </row>
    <row r="11" spans="1:32" x14ac:dyDescent="0.55000000000000004">
      <c r="A11" s="4"/>
      <c r="B11" s="11" t="str">
        <f>'[4]tested for COVID'!$A15</f>
        <v>08JUN2020</v>
      </c>
      <c r="C11" s="4">
        <f>'[4]tested for COVID'!$D15</f>
        <v>2322</v>
      </c>
      <c r="D11" s="4">
        <f>[4]unwell!$C15</f>
        <v>31</v>
      </c>
      <c r="E11" s="4">
        <f>'[4]influenza test'!$C15</f>
        <v>2</v>
      </c>
      <c r="F11" s="10">
        <f t="shared" si="0"/>
        <v>8.6132644272179156E-4</v>
      </c>
      <c r="G11" s="10">
        <f t="shared" si="1"/>
        <v>6.4516129032258063E-2</v>
      </c>
      <c r="H11" s="4">
        <f>'[4]influenza pos'!$C15</f>
        <v>0</v>
      </c>
      <c r="I11" s="10">
        <f t="shared" si="2"/>
        <v>0</v>
      </c>
      <c r="J11" s="4">
        <f>'[4]RSV test'!$C15</f>
        <v>1</v>
      </c>
      <c r="K11" s="10">
        <f t="shared" si="3"/>
        <v>4.3066322136089578E-4</v>
      </c>
      <c r="L11" s="10">
        <f t="shared" si="4"/>
        <v>3.2258064516129031E-2</v>
      </c>
      <c r="M11" s="4">
        <f>'[4]RSV pos'!$C15</f>
        <v>1</v>
      </c>
      <c r="N11" s="10">
        <f t="shared" si="5"/>
        <v>1</v>
      </c>
      <c r="O11" s="4"/>
      <c r="P11" s="4"/>
      <c r="Q11" s="4"/>
      <c r="R11" s="4"/>
      <c r="S11" s="4"/>
      <c r="T11" s="4">
        <f>'[4]pneumo test'!$C15</f>
        <v>4</v>
      </c>
      <c r="U11" s="10">
        <f t="shared" si="6"/>
        <v>1.7226528854435831E-3</v>
      </c>
      <c r="V11" s="10">
        <f t="shared" si="7"/>
        <v>0.12903225806451613</v>
      </c>
      <c r="W11" s="4">
        <f>'[4]pneumo pos'!$C15</f>
        <v>0</v>
      </c>
      <c r="X11" s="10">
        <f t="shared" si="8"/>
        <v>0</v>
      </c>
      <c r="Y11" s="4"/>
      <c r="Z11" s="4"/>
      <c r="AA11" s="4"/>
      <c r="AB11" s="4"/>
      <c r="AC11" s="4"/>
      <c r="AD11" s="4"/>
      <c r="AE11" s="4"/>
      <c r="AF11" s="4"/>
    </row>
    <row r="12" spans="1:32" x14ac:dyDescent="0.55000000000000004">
      <c r="A12" s="4"/>
      <c r="B12" s="11" t="str">
        <f>'[4]tested for COVID'!$A16</f>
        <v>15JUN2020</v>
      </c>
      <c r="C12" s="4">
        <f>'[4]tested for COVID'!$D16</f>
        <v>2171</v>
      </c>
      <c r="D12" s="4">
        <f>[4]unwell!$C16</f>
        <v>32</v>
      </c>
      <c r="E12" s="4">
        <f>'[4]influenza test'!$C16</f>
        <v>1</v>
      </c>
      <c r="F12" s="10">
        <f t="shared" si="0"/>
        <v>4.6061722708429296E-4</v>
      </c>
      <c r="G12" s="10">
        <f t="shared" si="1"/>
        <v>3.125E-2</v>
      </c>
      <c r="H12" s="4">
        <f>'[4]influenza pos'!$C16</f>
        <v>0</v>
      </c>
      <c r="I12" s="10">
        <f t="shared" si="2"/>
        <v>0</v>
      </c>
      <c r="J12" s="4">
        <f>'[4]RSV test'!$C16</f>
        <v>0</v>
      </c>
      <c r="K12" s="10">
        <f t="shared" si="3"/>
        <v>0</v>
      </c>
      <c r="L12" s="10">
        <f t="shared" si="4"/>
        <v>0</v>
      </c>
      <c r="M12" s="4">
        <f>'[4]RSV pos'!$C16</f>
        <v>0</v>
      </c>
      <c r="N12" s="10"/>
      <c r="O12" s="4"/>
      <c r="P12" s="4"/>
      <c r="Q12" s="4"/>
      <c r="R12" s="4"/>
      <c r="S12" s="4"/>
      <c r="T12" s="4">
        <f>'[4]pneumo test'!$C16</f>
        <v>5</v>
      </c>
      <c r="U12" s="10">
        <f t="shared" si="6"/>
        <v>2.3030861354214646E-3</v>
      </c>
      <c r="V12" s="10">
        <f t="shared" si="7"/>
        <v>0.15625</v>
      </c>
      <c r="W12" s="4">
        <f>'[4]pneumo pos'!$C16</f>
        <v>0</v>
      </c>
      <c r="X12" s="10">
        <f t="shared" si="8"/>
        <v>0</v>
      </c>
      <c r="Y12" s="4"/>
      <c r="Z12" s="4"/>
      <c r="AA12" s="4"/>
      <c r="AB12" s="4"/>
      <c r="AC12" s="4"/>
      <c r="AD12" s="4"/>
      <c r="AE12" s="4"/>
      <c r="AF12" s="4"/>
    </row>
    <row r="13" spans="1:32" x14ac:dyDescent="0.55000000000000004">
      <c r="A13" s="4"/>
      <c r="B13" s="11" t="str">
        <f>'[4]tested for COVID'!$A17</f>
        <v>22JUN2020</v>
      </c>
      <c r="C13" s="4">
        <f>'[4]tested for COVID'!$D17</f>
        <v>2139</v>
      </c>
      <c r="D13" s="4">
        <f>[4]unwell!$C17</f>
        <v>37</v>
      </c>
      <c r="E13" s="4">
        <f>'[4]influenza test'!$C17</f>
        <v>2</v>
      </c>
      <c r="F13" s="10">
        <f t="shared" si="0"/>
        <v>9.3501636278634881E-4</v>
      </c>
      <c r="G13" s="10">
        <f t="shared" si="1"/>
        <v>5.4054054054054057E-2</v>
      </c>
      <c r="H13" s="4">
        <f>'[4]influenza pos'!$C17</f>
        <v>0</v>
      </c>
      <c r="I13" s="10">
        <f t="shared" si="2"/>
        <v>0</v>
      </c>
      <c r="J13" s="4">
        <f>'[4]RSV test'!$C17</f>
        <v>1</v>
      </c>
      <c r="K13" s="10">
        <f t="shared" si="3"/>
        <v>4.675081813931744E-4</v>
      </c>
      <c r="L13" s="10">
        <f t="shared" si="4"/>
        <v>2.7027027027027029E-2</v>
      </c>
      <c r="M13" s="4">
        <f>'[4]RSV pos'!$C17</f>
        <v>0</v>
      </c>
      <c r="N13" s="10">
        <f t="shared" si="5"/>
        <v>0</v>
      </c>
      <c r="O13" s="4"/>
      <c r="P13" s="4"/>
      <c r="Q13" s="4"/>
      <c r="R13" s="4"/>
      <c r="S13" s="4"/>
      <c r="T13" s="4">
        <f>'[4]pneumo test'!$C17</f>
        <v>4</v>
      </c>
      <c r="U13" s="10">
        <f t="shared" si="6"/>
        <v>1.8700327255726976E-3</v>
      </c>
      <c r="V13" s="10">
        <f t="shared" si="7"/>
        <v>0.10810810810810811</v>
      </c>
      <c r="W13" s="4">
        <f>'[4]pneumo pos'!$C17</f>
        <v>0</v>
      </c>
      <c r="X13" s="10">
        <f t="shared" si="8"/>
        <v>0</v>
      </c>
      <c r="Y13" s="4"/>
      <c r="Z13" s="4"/>
      <c r="AA13" s="4"/>
      <c r="AB13" s="4"/>
      <c r="AC13" s="4"/>
      <c r="AD13" s="4"/>
      <c r="AE13" s="4"/>
      <c r="AF13" s="4"/>
    </row>
    <row r="14" spans="1:32" x14ac:dyDescent="0.55000000000000004">
      <c r="A14" s="4"/>
      <c r="B14" s="11" t="str">
        <f>'[4]tested for COVID'!$A18</f>
        <v>29JUN2020</v>
      </c>
      <c r="C14" s="4">
        <f>'[4]tested for COVID'!$D18</f>
        <v>727</v>
      </c>
      <c r="D14" s="4">
        <f>[4]unwell!$C18</f>
        <v>9</v>
      </c>
      <c r="E14" s="4">
        <f>'[4]influenza test'!$C18</f>
        <v>0</v>
      </c>
      <c r="F14" s="10">
        <f t="shared" si="0"/>
        <v>0</v>
      </c>
      <c r="G14" s="10">
        <f t="shared" si="1"/>
        <v>0</v>
      </c>
      <c r="H14" s="4">
        <f>'[4]influenza pos'!$C18</f>
        <v>0</v>
      </c>
      <c r="I14" s="10" t="e">
        <f t="shared" si="2"/>
        <v>#DIV/0!</v>
      </c>
      <c r="J14" s="4">
        <f>'[4]RSV test'!$C18</f>
        <v>0</v>
      </c>
      <c r="K14" s="10">
        <f t="shared" si="3"/>
        <v>0</v>
      </c>
      <c r="L14" s="10">
        <f t="shared" si="4"/>
        <v>0</v>
      </c>
      <c r="M14" s="4">
        <f>'[4]RSV pos'!$C18</f>
        <v>0</v>
      </c>
      <c r="N14" s="10" t="e">
        <f t="shared" si="5"/>
        <v>#DIV/0!</v>
      </c>
      <c r="O14" s="4"/>
      <c r="P14" s="4"/>
      <c r="Q14" s="4"/>
      <c r="R14" s="4"/>
      <c r="S14" s="4"/>
      <c r="T14" s="4">
        <f>'[4]pneumo test'!$C18</f>
        <v>0</v>
      </c>
      <c r="U14" s="10">
        <f t="shared" si="6"/>
        <v>0</v>
      </c>
      <c r="V14" s="10">
        <f t="shared" si="7"/>
        <v>0</v>
      </c>
      <c r="W14" s="4">
        <f>'[4]pneumo pos'!$C18</f>
        <v>0</v>
      </c>
      <c r="X14" s="10" t="e">
        <f t="shared" si="8"/>
        <v>#DIV/0!</v>
      </c>
      <c r="Y14" s="4"/>
      <c r="Z14" s="4"/>
      <c r="AA14" s="4"/>
      <c r="AB14" s="4"/>
      <c r="AC14" s="4"/>
      <c r="AD14" s="4"/>
      <c r="AE14" s="4"/>
      <c r="AF14" s="4"/>
    </row>
    <row r="15" spans="1:32" x14ac:dyDescent="0.55000000000000004">
      <c r="A15" s="4"/>
      <c r="B15" s="11" t="str">
        <f>'[4]tested for COVID'!$A19</f>
        <v>Total</v>
      </c>
      <c r="C15" s="4">
        <f>'[4]tested for COVID'!$D19</f>
        <v>31423</v>
      </c>
      <c r="D15" s="4">
        <f>[4]unwell!$C19</f>
        <v>435</v>
      </c>
      <c r="E15" s="4">
        <f>'[4]influenza test'!$C19</f>
        <v>16</v>
      </c>
      <c r="F15" s="10">
        <f t="shared" si="0"/>
        <v>5.0918117302612732E-4</v>
      </c>
      <c r="G15" s="10">
        <f t="shared" si="1"/>
        <v>3.6781609195402298E-2</v>
      </c>
      <c r="H15" s="4">
        <f>'[4]influenza pos'!$C19</f>
        <v>1</v>
      </c>
      <c r="I15" s="10">
        <f t="shared" si="2"/>
        <v>6.25E-2</v>
      </c>
      <c r="J15" s="4">
        <f>'[4]RSV test'!$C19</f>
        <v>5</v>
      </c>
      <c r="K15" s="10">
        <f t="shared" si="3"/>
        <v>1.5911911657066479E-4</v>
      </c>
      <c r="L15" s="10">
        <f t="shared" si="4"/>
        <v>1.1494252873563218E-2</v>
      </c>
      <c r="M15" s="4">
        <f>'[4]RSV pos'!$C19</f>
        <v>2</v>
      </c>
      <c r="N15" s="10">
        <f t="shared" si="5"/>
        <v>0.4</v>
      </c>
      <c r="O15" s="4"/>
      <c r="P15" s="4"/>
      <c r="Q15" s="4"/>
      <c r="R15" s="4"/>
      <c r="S15" s="4"/>
      <c r="T15" s="4">
        <f>'[4]pneumo test'!$C19</f>
        <v>35</v>
      </c>
      <c r="U15" s="10">
        <f t="shared" si="6"/>
        <v>1.1138338159946536E-3</v>
      </c>
      <c r="V15" s="10">
        <f t="shared" si="7"/>
        <v>8.0459770114942528E-2</v>
      </c>
      <c r="W15" s="4">
        <f>'[4]pneumo pos'!$C19</f>
        <v>4</v>
      </c>
      <c r="X15" s="10">
        <f t="shared" si="8"/>
        <v>0.11428571428571428</v>
      </c>
      <c r="Y15" s="4"/>
      <c r="Z15" s="4"/>
      <c r="AA15" s="4"/>
      <c r="AB15" s="4"/>
      <c r="AC15" s="4"/>
      <c r="AD15" s="4"/>
      <c r="AE15" s="4"/>
      <c r="AF15" s="4"/>
    </row>
    <row r="16" spans="1:32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5500000000000000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5500000000000000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5500000000000000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5500000000000000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5500000000000000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5500000000000000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5500000000000000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5500000000000000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5500000000000000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5500000000000000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5500000000000000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5500000000000000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5500000000000000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5500000000000000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5500000000000000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5500000000000000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5500000000000000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5500000000000000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5500000000000000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5500000000000000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5500000000000000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5500000000000000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5500000000000000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</sheetData>
  <mergeCells count="4">
    <mergeCell ref="E2:I2"/>
    <mergeCell ref="J2:N2"/>
    <mergeCell ref="O2:S2"/>
    <mergeCell ref="T2:X2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CD56-41F9-4D06-AFF8-D8B04B3D694A}">
  <dimension ref="A1:AG45"/>
  <sheetViews>
    <sheetView zoomScale="90" zoomScaleNormal="90" workbookViewId="0">
      <selection activeCell="D3" sqref="D3"/>
    </sheetView>
  </sheetViews>
  <sheetFormatPr defaultRowHeight="14.4" x14ac:dyDescent="0.55000000000000004"/>
  <cols>
    <col min="1" max="1" width="4.20703125" customWidth="1"/>
    <col min="2" max="2" width="14.05078125" customWidth="1"/>
    <col min="3" max="6" width="13" customWidth="1"/>
    <col min="7" max="10" width="11.26171875" customWidth="1"/>
    <col min="11" max="13" width="10.89453125" customWidth="1"/>
    <col min="14" max="16" width="11.26171875" customWidth="1"/>
  </cols>
  <sheetData>
    <row r="1" spans="1:33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45" customHeight="1" x14ac:dyDescent="0.55000000000000004">
      <c r="A2" s="4"/>
      <c r="B2" s="5"/>
      <c r="C2" s="14"/>
      <c r="D2" s="14"/>
      <c r="E2" s="49" t="s">
        <v>40</v>
      </c>
      <c r="F2" s="49"/>
      <c r="G2" s="47" t="s">
        <v>4</v>
      </c>
      <c r="H2" s="47"/>
      <c r="I2" s="47"/>
      <c r="J2" s="47"/>
      <c r="K2" s="47" t="s">
        <v>6</v>
      </c>
      <c r="L2" s="47"/>
      <c r="M2" s="47"/>
      <c r="N2" s="47" t="s">
        <v>110</v>
      </c>
      <c r="O2" s="47"/>
      <c r="P2" s="4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56.1" customHeight="1" x14ac:dyDescent="0.55000000000000004">
      <c r="A3" s="4"/>
      <c r="B3" s="7" t="s">
        <v>1</v>
      </c>
      <c r="C3" s="7" t="s">
        <v>3</v>
      </c>
      <c r="D3" s="7" t="s">
        <v>38</v>
      </c>
      <c r="E3" s="7" t="s">
        <v>0</v>
      </c>
      <c r="F3" s="7" t="s">
        <v>10</v>
      </c>
      <c r="G3" s="7" t="s">
        <v>0</v>
      </c>
      <c r="H3" s="7" t="s">
        <v>10</v>
      </c>
      <c r="I3" s="7" t="s">
        <v>8</v>
      </c>
      <c r="J3" s="9" t="s">
        <v>5</v>
      </c>
      <c r="K3" s="7" t="s">
        <v>0</v>
      </c>
      <c r="L3" s="7" t="s">
        <v>10</v>
      </c>
      <c r="M3" s="7" t="s">
        <v>8</v>
      </c>
      <c r="N3" s="8" t="s">
        <v>0</v>
      </c>
      <c r="O3" s="8" t="s">
        <v>10</v>
      </c>
      <c r="P3" s="8" t="s">
        <v>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55000000000000004">
      <c r="A4" s="4"/>
      <c r="B4" s="11" t="str">
        <f>'[4]tested for COVID'!$A8</f>
        <v>20APR2020</v>
      </c>
      <c r="C4" s="4">
        <f>'[4]tested for COVID'!$D8</f>
        <v>3898</v>
      </c>
      <c r="D4" s="4">
        <f>'[1]household healthy -PL'!$C8</f>
        <v>3701</v>
      </c>
      <c r="E4" s="4">
        <f>[4]unwell!$C8</f>
        <v>71</v>
      </c>
      <c r="F4" s="10">
        <f>E4/C4</f>
        <v>1.8214468958440224E-2</v>
      </c>
      <c r="G4" s="4">
        <f>'[4]positive COVID test'!$C8</f>
        <v>1</v>
      </c>
      <c r="H4" s="10">
        <f>'[4]positive COVID test'!$C8/C4</f>
        <v>2.565418163160595E-4</v>
      </c>
      <c r="I4" s="10">
        <f>G4/E4</f>
        <v>1.4084507042253521E-2</v>
      </c>
      <c r="J4" s="10">
        <f>G4/testing!E4</f>
        <v>7.6923076923076927E-2</v>
      </c>
      <c r="K4" s="4">
        <f>'[4]COVID diagnosed without test'!$C8</f>
        <v>3</v>
      </c>
      <c r="L4" s="10">
        <f>'[4]COVID diagnosed without test'!$C8/C4</f>
        <v>7.6962544894817856E-4</v>
      </c>
      <c r="M4" s="10">
        <f>K4/E4</f>
        <v>4.2253521126760563E-2</v>
      </c>
      <c r="N4" s="4">
        <f>G4+K4</f>
        <v>4</v>
      </c>
      <c r="O4" s="10">
        <f>N4/C4</f>
        <v>1.026167265264238E-3</v>
      </c>
      <c r="P4" s="10">
        <f>N4/E4</f>
        <v>5.6338028169014086E-2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55000000000000004">
      <c r="A5" s="4"/>
      <c r="B5" s="11" t="str">
        <f>'[4]tested for COVID'!$A9</f>
        <v>27APR2020</v>
      </c>
      <c r="C5" s="4">
        <f>'[4]tested for COVID'!$D9</f>
        <v>4709</v>
      </c>
      <c r="D5" s="4">
        <f>'[1]household healthy -PL'!$C9</f>
        <v>4475</v>
      </c>
      <c r="E5" s="4">
        <f>[4]unwell!$C9</f>
        <v>86</v>
      </c>
      <c r="F5" s="10">
        <f t="shared" ref="F5:F14" si="0">E5/C5</f>
        <v>1.8262900828201315E-2</v>
      </c>
      <c r="G5" s="4">
        <f>'[4]positive COVID test'!$C9</f>
        <v>4</v>
      </c>
      <c r="H5" s="10">
        <f>'[4]positive COVID test'!$C9/C5</f>
        <v>8.4943724782331708E-4</v>
      </c>
      <c r="I5" s="10">
        <f t="shared" ref="I5:I14" si="1">G5/E5</f>
        <v>4.6511627906976744E-2</v>
      </c>
      <c r="J5" s="10">
        <f>G5/testing!E5</f>
        <v>0.23529411764705882</v>
      </c>
      <c r="K5" s="4">
        <f>'[4]COVID diagnosed without test'!$C9</f>
        <v>4</v>
      </c>
      <c r="L5" s="10">
        <f>'[4]COVID diagnosed without test'!$C9/C5</f>
        <v>8.4943724782331708E-4</v>
      </c>
      <c r="M5" s="10">
        <f t="shared" ref="M5:M14" si="2">K5/E5</f>
        <v>4.6511627906976744E-2</v>
      </c>
      <c r="N5" s="4">
        <f t="shared" ref="N5:N14" si="3">G5+K5</f>
        <v>8</v>
      </c>
      <c r="O5" s="10">
        <f t="shared" ref="O5:O14" si="4">N5/C5</f>
        <v>1.6988744956466342E-3</v>
      </c>
      <c r="P5" s="10">
        <f t="shared" ref="P5:P14" si="5">N5/E5</f>
        <v>9.3023255813953487E-2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55000000000000004">
      <c r="A6" s="4"/>
      <c r="B6" s="11" t="str">
        <f>'[4]tested for COVID'!$A10</f>
        <v>04MAY2020</v>
      </c>
      <c r="C6" s="4">
        <f>'[4]tested for COVID'!$D10</f>
        <v>4089</v>
      </c>
      <c r="D6" s="4">
        <f>'[1]household healthy -PL'!$C10</f>
        <v>3915</v>
      </c>
      <c r="E6" s="4">
        <f>[4]unwell!$C10</f>
        <v>57</v>
      </c>
      <c r="F6" s="10">
        <f t="shared" si="0"/>
        <v>1.3939838591342627E-2</v>
      </c>
      <c r="G6" s="4">
        <f>'[4]positive COVID test'!$C10</f>
        <v>3</v>
      </c>
      <c r="H6" s="10">
        <f>'[4]positive COVID test'!$C10/C6</f>
        <v>7.3367571533382249E-4</v>
      </c>
      <c r="I6" s="10">
        <f t="shared" si="1"/>
        <v>5.2631578947368418E-2</v>
      </c>
      <c r="J6" s="10">
        <f>G6/testing!E6</f>
        <v>0.33333333333333331</v>
      </c>
      <c r="K6" s="4">
        <f>'[4]COVID diagnosed without test'!$C10</f>
        <v>1</v>
      </c>
      <c r="L6" s="10">
        <f>'[4]COVID diagnosed without test'!$C10/C6</f>
        <v>2.4455857177794083E-4</v>
      </c>
      <c r="M6" s="10">
        <f t="shared" si="2"/>
        <v>1.7543859649122806E-2</v>
      </c>
      <c r="N6" s="4">
        <f t="shared" si="3"/>
        <v>4</v>
      </c>
      <c r="O6" s="10">
        <f t="shared" si="4"/>
        <v>9.7823428711176332E-4</v>
      </c>
      <c r="P6" s="10">
        <f t="shared" si="5"/>
        <v>7.0175438596491224E-2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55000000000000004">
      <c r="A7" s="4"/>
      <c r="B7" s="11" t="str">
        <f>'[4]tested for COVID'!$A11</f>
        <v>11MAY2020</v>
      </c>
      <c r="C7" s="4">
        <f>'[4]tested for COVID'!$D11</f>
        <v>3352</v>
      </c>
      <c r="D7" s="4">
        <f>'[1]household healthy -PL'!$C11</f>
        <v>3227</v>
      </c>
      <c r="E7" s="4">
        <f>[4]unwell!$C11</f>
        <v>40</v>
      </c>
      <c r="F7" s="10">
        <f t="shared" si="0"/>
        <v>1.1933174224343675E-2</v>
      </c>
      <c r="G7" s="4">
        <f>'[4]positive COVID test'!$C11</f>
        <v>0</v>
      </c>
      <c r="H7" s="10">
        <f>'[4]positive COVID test'!$C11/C7</f>
        <v>0</v>
      </c>
      <c r="I7" s="10">
        <f t="shared" si="1"/>
        <v>0</v>
      </c>
      <c r="J7" s="10">
        <f>G7/testing!E7</f>
        <v>0</v>
      </c>
      <c r="K7" s="4">
        <f>'[4]COVID diagnosed without test'!$C11</f>
        <v>0</v>
      </c>
      <c r="L7" s="10">
        <f>'[4]COVID diagnosed without test'!$C11/C7</f>
        <v>0</v>
      </c>
      <c r="M7" s="10">
        <f t="shared" si="2"/>
        <v>0</v>
      </c>
      <c r="N7" s="4">
        <f t="shared" si="3"/>
        <v>0</v>
      </c>
      <c r="O7" s="10">
        <f t="shared" si="4"/>
        <v>0</v>
      </c>
      <c r="P7" s="10">
        <f t="shared" si="5"/>
        <v>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55000000000000004">
      <c r="A8" s="4"/>
      <c r="B8" s="11" t="str">
        <f>'[4]tested for COVID'!$A12</f>
        <v>18MAY2020</v>
      </c>
      <c r="C8" s="4">
        <f>'[4]tested for COVID'!$D12</f>
        <v>2951</v>
      </c>
      <c r="D8" s="4">
        <f>'[1]household healthy -PL'!$C12</f>
        <v>2850</v>
      </c>
      <c r="E8" s="4">
        <f>[4]unwell!$C12</f>
        <v>30</v>
      </c>
      <c r="F8" s="10">
        <f t="shared" si="0"/>
        <v>1.0166045408336157E-2</v>
      </c>
      <c r="G8" s="4">
        <f>'[4]positive COVID test'!$C12</f>
        <v>0</v>
      </c>
      <c r="H8" s="10">
        <f>'[4]positive COVID test'!$C12/C8</f>
        <v>0</v>
      </c>
      <c r="I8" s="10">
        <f t="shared" si="1"/>
        <v>0</v>
      </c>
      <c r="J8" s="10">
        <f>G8/testing!E8</f>
        <v>0</v>
      </c>
      <c r="K8" s="4">
        <f>'[4]COVID diagnosed without test'!$C12</f>
        <v>0</v>
      </c>
      <c r="L8" s="10">
        <f>'[4]COVID diagnosed without test'!$C12/C8</f>
        <v>0</v>
      </c>
      <c r="M8" s="10">
        <f t="shared" si="2"/>
        <v>0</v>
      </c>
      <c r="N8" s="4">
        <f t="shared" si="3"/>
        <v>0</v>
      </c>
      <c r="O8" s="10">
        <f t="shared" si="4"/>
        <v>0</v>
      </c>
      <c r="P8" s="10">
        <f t="shared" si="5"/>
        <v>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55000000000000004">
      <c r="A9" s="4"/>
      <c r="B9" s="11" t="str">
        <f>'[4]tested for COVID'!$A13</f>
        <v>25MAY2020</v>
      </c>
      <c r="C9" s="4">
        <f>'[4]tested for COVID'!$D13</f>
        <v>2687</v>
      </c>
      <c r="D9" s="4">
        <f>'[1]household healthy -PL'!$C13</f>
        <v>2591</v>
      </c>
      <c r="E9" s="4">
        <f>[4]unwell!$C13</f>
        <v>22</v>
      </c>
      <c r="F9" s="10">
        <f t="shared" si="0"/>
        <v>8.1875697804242656E-3</v>
      </c>
      <c r="G9" s="4">
        <f>'[4]positive COVID test'!$C13</f>
        <v>0</v>
      </c>
      <c r="H9" s="10">
        <f>'[4]positive COVID test'!$C13/C9</f>
        <v>0</v>
      </c>
      <c r="I9" s="10">
        <f t="shared" si="1"/>
        <v>0</v>
      </c>
      <c r="J9" s="10">
        <f>G9/testing!E9</f>
        <v>0</v>
      </c>
      <c r="K9" s="4">
        <f>'[4]COVID diagnosed without test'!$C13</f>
        <v>0</v>
      </c>
      <c r="L9" s="10">
        <f>'[4]COVID diagnosed without test'!$C13/C9</f>
        <v>0</v>
      </c>
      <c r="M9" s="10">
        <f t="shared" si="2"/>
        <v>0</v>
      </c>
      <c r="N9" s="4">
        <f t="shared" si="3"/>
        <v>0</v>
      </c>
      <c r="O9" s="10">
        <f t="shared" si="4"/>
        <v>0</v>
      </c>
      <c r="P9" s="10">
        <f t="shared" si="5"/>
        <v>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55000000000000004">
      <c r="A10" s="4"/>
      <c r="B10" s="11" t="str">
        <f>'[4]tested for COVID'!$A14</f>
        <v>01JUN2020</v>
      </c>
      <c r="C10" s="4">
        <f>'[4]tested for COVID'!$D14</f>
        <v>2378</v>
      </c>
      <c r="D10" s="4">
        <f>'[1]household healthy -PL'!$C14</f>
        <v>2326</v>
      </c>
      <c r="E10" s="4">
        <f>[4]unwell!$C14</f>
        <v>20</v>
      </c>
      <c r="F10" s="10">
        <f t="shared" si="0"/>
        <v>8.4104289318755257E-3</v>
      </c>
      <c r="G10" s="4">
        <f>'[4]positive COVID test'!$C14</f>
        <v>0</v>
      </c>
      <c r="H10" s="10">
        <f>'[4]positive COVID test'!$C14/C10</f>
        <v>0</v>
      </c>
      <c r="I10" s="10">
        <f t="shared" si="1"/>
        <v>0</v>
      </c>
      <c r="J10" s="10">
        <f>G10/testing!E10</f>
        <v>0</v>
      </c>
      <c r="K10" s="4">
        <f>'[4]COVID diagnosed without test'!$C14</f>
        <v>0</v>
      </c>
      <c r="L10" s="10">
        <f>'[4]COVID diagnosed without test'!$C14/C10</f>
        <v>0</v>
      </c>
      <c r="M10" s="10">
        <f t="shared" si="2"/>
        <v>0</v>
      </c>
      <c r="N10" s="4">
        <f t="shared" si="3"/>
        <v>0</v>
      </c>
      <c r="O10" s="10">
        <f t="shared" si="4"/>
        <v>0</v>
      </c>
      <c r="P10" s="10">
        <f t="shared" si="5"/>
        <v>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55000000000000004">
      <c r="A11" s="4"/>
      <c r="B11" s="11" t="str">
        <f>'[4]tested for COVID'!$A15</f>
        <v>08JUN2020</v>
      </c>
      <c r="C11" s="4">
        <f>'[4]tested for COVID'!$D15</f>
        <v>2322</v>
      </c>
      <c r="D11" s="4">
        <f>'[1]household healthy -PL'!$C15</f>
        <v>2228</v>
      </c>
      <c r="E11" s="4">
        <f>[4]unwell!$C15</f>
        <v>31</v>
      </c>
      <c r="F11" s="10">
        <f t="shared" si="0"/>
        <v>1.3350559862187769E-2</v>
      </c>
      <c r="G11" s="4">
        <f>'[4]positive COVID test'!$C15</f>
        <v>0</v>
      </c>
      <c r="H11" s="10">
        <f>'[4]positive COVID test'!$C15/C11</f>
        <v>0</v>
      </c>
      <c r="I11" s="10">
        <f t="shared" si="1"/>
        <v>0</v>
      </c>
      <c r="J11" s="10">
        <f>G11/testing!E11</f>
        <v>0</v>
      </c>
      <c r="K11" s="4">
        <f>'[4]COVID diagnosed without test'!$C15</f>
        <v>0</v>
      </c>
      <c r="L11" s="10">
        <f>'[4]COVID diagnosed without test'!$C15/C11</f>
        <v>0</v>
      </c>
      <c r="M11" s="10">
        <f t="shared" si="2"/>
        <v>0</v>
      </c>
      <c r="N11" s="4">
        <f t="shared" si="3"/>
        <v>0</v>
      </c>
      <c r="O11" s="10">
        <f t="shared" si="4"/>
        <v>0</v>
      </c>
      <c r="P11" s="10">
        <f t="shared" si="5"/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55000000000000004">
      <c r="A12" s="4"/>
      <c r="B12" s="11" t="str">
        <f>'[4]tested for COVID'!$A16</f>
        <v>15JUN2020</v>
      </c>
      <c r="C12" s="4">
        <f>'[4]tested for COVID'!$D16</f>
        <v>2171</v>
      </c>
      <c r="D12" s="4">
        <f>'[1]household healthy -PL'!$C16</f>
        <v>2074</v>
      </c>
      <c r="E12" s="4">
        <f>[4]unwell!$C16</f>
        <v>32</v>
      </c>
      <c r="F12" s="10">
        <f t="shared" si="0"/>
        <v>1.4739751266697375E-2</v>
      </c>
      <c r="G12" s="4">
        <f>'[4]positive COVID test'!$C16</f>
        <v>1</v>
      </c>
      <c r="H12" s="10">
        <f>'[4]positive COVID test'!$C16/C12</f>
        <v>4.6061722708429296E-4</v>
      </c>
      <c r="I12" s="10">
        <f t="shared" si="1"/>
        <v>3.125E-2</v>
      </c>
      <c r="J12" s="10">
        <f>G12/testing!E12</f>
        <v>8.3333333333333329E-2</v>
      </c>
      <c r="K12" s="4">
        <f>'[4]COVID diagnosed without test'!$C16</f>
        <v>1</v>
      </c>
      <c r="L12" s="10">
        <f>'[4]COVID diagnosed without test'!$C16/C12</f>
        <v>4.6061722708429296E-4</v>
      </c>
      <c r="M12" s="10">
        <f t="shared" si="2"/>
        <v>3.125E-2</v>
      </c>
      <c r="N12" s="4">
        <f t="shared" si="3"/>
        <v>2</v>
      </c>
      <c r="O12" s="10">
        <f t="shared" si="4"/>
        <v>9.2123445416858593E-4</v>
      </c>
      <c r="P12" s="10">
        <f t="shared" si="5"/>
        <v>6.25E-2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55000000000000004">
      <c r="A13" s="4"/>
      <c r="B13" s="11" t="str">
        <f>'[4]tested for COVID'!$A17</f>
        <v>22JUN2020</v>
      </c>
      <c r="C13" s="4">
        <f>'[4]tested for COVID'!$D17</f>
        <v>2139</v>
      </c>
      <c r="D13" s="4">
        <f>'[1]household healthy -PL'!$C17</f>
        <v>2046</v>
      </c>
      <c r="E13" s="4">
        <f>[4]unwell!$C17</f>
        <v>37</v>
      </c>
      <c r="F13" s="10">
        <f t="shared" si="0"/>
        <v>1.729780271154745E-2</v>
      </c>
      <c r="G13" s="4">
        <f>'[4]positive COVID test'!$C17</f>
        <v>1</v>
      </c>
      <c r="H13" s="10">
        <f>'[4]positive COVID test'!$C17/C13</f>
        <v>4.675081813931744E-4</v>
      </c>
      <c r="I13" s="10">
        <f t="shared" si="1"/>
        <v>2.7027027027027029E-2</v>
      </c>
      <c r="J13" s="10">
        <f>G13/testing!E13</f>
        <v>8.3333333333333329E-2</v>
      </c>
      <c r="K13" s="4">
        <f>'[4]COVID diagnosed without test'!$C17</f>
        <v>0</v>
      </c>
      <c r="L13" s="10">
        <f>'[4]COVID diagnosed without test'!$C17/C13</f>
        <v>0</v>
      </c>
      <c r="M13" s="10">
        <f t="shared" si="2"/>
        <v>0</v>
      </c>
      <c r="N13" s="4">
        <f t="shared" si="3"/>
        <v>1</v>
      </c>
      <c r="O13" s="10">
        <f t="shared" si="4"/>
        <v>4.675081813931744E-4</v>
      </c>
      <c r="P13" s="10">
        <f t="shared" si="5"/>
        <v>2.7027027027027029E-2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55000000000000004">
      <c r="A14" s="4"/>
      <c r="B14" s="11" t="str">
        <f>'[4]tested for COVID'!$A18</f>
        <v>29JUN2020</v>
      </c>
      <c r="C14" s="4">
        <f>'[4]tested for COVID'!$D18</f>
        <v>727</v>
      </c>
      <c r="D14" s="4">
        <f>'[1]household healthy -PL'!$C18</f>
        <v>703</v>
      </c>
      <c r="E14" s="4">
        <f>[4]unwell!$C18</f>
        <v>9</v>
      </c>
      <c r="F14" s="10">
        <f t="shared" si="0"/>
        <v>1.2379642365887207E-2</v>
      </c>
      <c r="G14" s="4">
        <f>'[4]positive COVID test'!$C18</f>
        <v>0</v>
      </c>
      <c r="H14" s="10">
        <f>'[4]positive COVID test'!$C18/C14</f>
        <v>0</v>
      </c>
      <c r="I14" s="10">
        <f t="shared" si="1"/>
        <v>0</v>
      </c>
      <c r="J14" s="10" t="e">
        <f>G14/testing!E14</f>
        <v>#DIV/0!</v>
      </c>
      <c r="K14" s="4">
        <f>'[4]COVID diagnosed without test'!$C18</f>
        <v>0</v>
      </c>
      <c r="L14" s="10">
        <f>'[4]COVID diagnosed without test'!$C18/C14</f>
        <v>0</v>
      </c>
      <c r="M14" s="10">
        <f t="shared" si="2"/>
        <v>0</v>
      </c>
      <c r="N14" s="4">
        <f t="shared" si="3"/>
        <v>0</v>
      </c>
      <c r="O14" s="10">
        <f t="shared" si="4"/>
        <v>0</v>
      </c>
      <c r="P14" s="10">
        <f t="shared" si="5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55000000000000004">
      <c r="A15" s="4"/>
      <c r="B15" s="11" t="str">
        <f>'[4]tested for COVID'!$A19</f>
        <v>Total</v>
      </c>
      <c r="C15" s="4">
        <f>'[4]tested for COVID'!$D19</f>
        <v>31423</v>
      </c>
      <c r="D15" s="4">
        <f>'[1]household healthy -PL'!$C19</f>
        <v>30136</v>
      </c>
      <c r="E15" s="4">
        <f>[4]unwell!$C19</f>
        <v>435</v>
      </c>
      <c r="F15" s="10">
        <f t="shared" ref="F15" si="6">E15/C15</f>
        <v>1.3843363141647837E-2</v>
      </c>
      <c r="G15" s="4">
        <f>'[4]positive COVID test'!$C19</f>
        <v>10</v>
      </c>
      <c r="H15" s="10">
        <f>'[4]positive COVID test'!$C19/C15</f>
        <v>3.1823823314132958E-4</v>
      </c>
      <c r="I15" s="10">
        <f t="shared" ref="I15" si="7">G15/E15</f>
        <v>2.2988505747126436E-2</v>
      </c>
      <c r="J15" s="10">
        <f>G15/testing!E15</f>
        <v>0.10526315789473684</v>
      </c>
      <c r="K15" s="4">
        <f>'[4]COVID diagnosed without test'!$C19</f>
        <v>9</v>
      </c>
      <c r="L15" s="10">
        <f>'[4]COVID diagnosed without test'!$C19/C15</f>
        <v>2.8641440982719662E-4</v>
      </c>
      <c r="M15" s="10">
        <f t="shared" ref="M15" si="8">K15/E15</f>
        <v>2.0689655172413793E-2</v>
      </c>
      <c r="N15" s="4">
        <f t="shared" ref="N15" si="9">G15+K15</f>
        <v>19</v>
      </c>
      <c r="O15" s="10">
        <f t="shared" ref="O15" si="10">N15/C15</f>
        <v>6.046526429685262E-4</v>
      </c>
      <c r="P15" s="10">
        <f t="shared" ref="P15" si="11">N15/E15</f>
        <v>4.3678160919540229E-2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5500000000000000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5500000000000000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5500000000000000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5500000000000000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5500000000000000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5500000000000000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5500000000000000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5500000000000000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5500000000000000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5500000000000000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5500000000000000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5500000000000000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5500000000000000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5500000000000000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5500000000000000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5500000000000000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5500000000000000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5500000000000000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5500000000000000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5500000000000000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</sheetData>
  <mergeCells count="4">
    <mergeCell ref="G2:J2"/>
    <mergeCell ref="K2:M2"/>
    <mergeCell ref="E2:F2"/>
    <mergeCell ref="N2:P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sample size-daily</vt:lpstr>
      <vt:lpstr>sample size-weekly</vt:lpstr>
      <vt:lpstr>respondent demographics</vt:lpstr>
      <vt:lpstr>comorbs all people in sample</vt:lpstr>
      <vt:lpstr>contact</vt:lpstr>
      <vt:lpstr>testing</vt:lpstr>
      <vt:lpstr>cumulative contact &amp; testing</vt:lpstr>
      <vt:lpstr>testing other conditions</vt:lpstr>
      <vt:lpstr>Cases</vt:lpstr>
      <vt:lpstr>symptoms among unwell</vt:lpstr>
      <vt:lpstr>symptoms among COVID-19 cases</vt:lpstr>
      <vt:lpstr>comorbidities among unwell</vt:lpstr>
      <vt:lpstr>comorbidities among COVIDcases</vt:lpstr>
      <vt:lpstr>sought medical care</vt:lpstr>
      <vt:lpstr>behavior</vt:lpstr>
      <vt:lpstr>behavior plots</vt:lpstr>
      <vt:lpstr>access</vt:lpstr>
      <vt:lpstr>zipcode</vt:lpstr>
      <vt:lpstr>recent 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Kimmy</dc:creator>
  <cp:lastModifiedBy>Kimmy</cp:lastModifiedBy>
  <dcterms:created xsi:type="dcterms:W3CDTF">2020-06-25T21:07:05Z</dcterms:created>
  <dcterms:modified xsi:type="dcterms:W3CDTF">2020-06-30T21:26:47Z</dcterms:modified>
</cp:coreProperties>
</file>