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schhutLaptop\OneDrive\Macbook Pro\"/>
    </mc:Choice>
  </mc:AlternateContent>
  <xr:revisionPtr revIDLastSave="289" documentId="13_ncr:1_{0CB54BD9-7185-4B22-92B1-F451886BC5CB}" xr6:coauthVersionLast="43" xr6:coauthVersionMax="43" xr10:uidLastSave="{35085331-A46F-4D9A-BA10-BE9B577EEEA2}"/>
  <bookViews>
    <workbookView xWindow="-110" yWindow="-110" windowWidth="19420" windowHeight="10420" firstSheet="1" xr2:uid="{BA044142-6D14-475C-A4C9-B0936FEFC991}"/>
  </bookViews>
  <sheets>
    <sheet name="Towers" sheetId="1" r:id="rId1"/>
    <sheet name="Healt Point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4" i="2"/>
  <c r="F4" i="2"/>
  <c r="G4" i="2"/>
  <c r="D13" i="1"/>
  <c r="D14" i="1"/>
  <c r="D15" i="1"/>
  <c r="D16" i="1"/>
  <c r="C16" i="1"/>
  <c r="D17" i="1"/>
  <c r="D18" i="1"/>
  <c r="D19" i="1"/>
  <c r="D20" i="1"/>
  <c r="C20" i="1"/>
  <c r="D21" i="1"/>
  <c r="D22" i="1"/>
  <c r="D23" i="1"/>
  <c r="D24" i="1"/>
  <c r="C24" i="1"/>
  <c r="D25" i="1"/>
  <c r="D26" i="1"/>
  <c r="D27" i="1"/>
  <c r="D28" i="1"/>
  <c r="C28" i="1"/>
  <c r="D29" i="1"/>
  <c r="D30" i="1"/>
  <c r="D31" i="1"/>
  <c r="D32" i="1"/>
  <c r="C32" i="1"/>
  <c r="D9" i="1"/>
  <c r="D10" i="1"/>
  <c r="D11" i="1"/>
  <c r="D12" i="1"/>
  <c r="C12" i="1"/>
  <c r="C8" i="1"/>
  <c r="C5" i="2"/>
  <c r="F5" i="2"/>
  <c r="C6" i="2"/>
  <c r="F6" i="2"/>
  <c r="C7" i="2"/>
  <c r="F7" i="2"/>
  <c r="C8" i="2"/>
  <c r="F8" i="2"/>
  <c r="C9" i="2"/>
  <c r="F9" i="2"/>
  <c r="C10" i="2"/>
  <c r="F10" i="2"/>
  <c r="C11" i="2"/>
  <c r="F11" i="2"/>
  <c r="C12" i="2"/>
  <c r="F12" i="2"/>
  <c r="C13" i="2"/>
  <c r="F13" i="2"/>
  <c r="C14" i="2"/>
  <c r="F14" i="2"/>
  <c r="C15" i="2"/>
  <c r="F15" i="2"/>
  <c r="C16" i="2"/>
  <c r="F16" i="2"/>
  <c r="C17" i="2"/>
  <c r="F17" i="2"/>
  <c r="C18" i="2"/>
  <c r="F18" i="2"/>
  <c r="C19" i="2"/>
  <c r="F19" i="2"/>
  <c r="C20" i="2"/>
  <c r="F20" i="2"/>
  <c r="C21" i="2"/>
  <c r="F21" i="2"/>
  <c r="C22" i="2"/>
  <c r="F22" i="2"/>
  <c r="C23" i="2"/>
  <c r="F23" i="2"/>
  <c r="C24" i="2"/>
  <c r="F24" i="2"/>
  <c r="C25" i="2"/>
  <c r="F25" i="2"/>
  <c r="C26" i="2"/>
  <c r="F26" i="2"/>
  <c r="C27" i="2"/>
  <c r="F27" i="2"/>
  <c r="C28" i="2"/>
  <c r="F28" i="2"/>
  <c r="C29" i="2"/>
  <c r="F29" i="2"/>
  <c r="C30" i="2"/>
  <c r="F30" i="2"/>
  <c r="C31" i="2"/>
  <c r="F31" i="2"/>
  <c r="C32" i="2"/>
  <c r="F32" i="2"/>
  <c r="C33" i="2"/>
  <c r="F33" i="2"/>
  <c r="H9" i="1"/>
  <c r="I9" i="1"/>
  <c r="J9" i="1"/>
  <c r="K9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" i="2"/>
  <c r="D5" i="1"/>
  <c r="D6" i="1"/>
  <c r="D7" i="1"/>
  <c r="D8" i="1"/>
  <c r="E31" i="1"/>
  <c r="E32" i="1"/>
  <c r="E26" i="1"/>
  <c r="I26" i="1"/>
  <c r="E22" i="1"/>
  <c r="I22" i="1"/>
  <c r="E18" i="1"/>
  <c r="E19" i="1"/>
  <c r="E14" i="1"/>
  <c r="E15" i="1"/>
  <c r="E10" i="1"/>
  <c r="I10" i="1"/>
  <c r="E11" i="1"/>
  <c r="I11" i="1"/>
  <c r="I13" i="1"/>
  <c r="I17" i="1"/>
  <c r="I21" i="1"/>
  <c r="I25" i="1"/>
  <c r="I29" i="1"/>
  <c r="E6" i="1"/>
  <c r="I6" i="1"/>
  <c r="I5" i="1"/>
  <c r="E12" i="1"/>
  <c r="I12" i="1"/>
  <c r="E7" i="1"/>
  <c r="E8" i="1"/>
  <c r="I8" i="1"/>
  <c r="H33" i="1"/>
  <c r="H35" i="1"/>
  <c r="H36" i="1"/>
  <c r="H34" i="1"/>
  <c r="H31" i="1"/>
  <c r="H30" i="1"/>
  <c r="H29" i="1"/>
  <c r="H32" i="1"/>
  <c r="H26" i="1"/>
  <c r="H25" i="1"/>
  <c r="H28" i="1"/>
  <c r="H27" i="1"/>
  <c r="H21" i="1"/>
  <c r="H22" i="1"/>
  <c r="H24" i="1"/>
  <c r="H23" i="1"/>
  <c r="H17" i="1"/>
  <c r="H18" i="1"/>
  <c r="H20" i="1"/>
  <c r="H19" i="1"/>
  <c r="H16" i="1"/>
  <c r="H15" i="1"/>
  <c r="H13" i="1"/>
  <c r="H14" i="1"/>
  <c r="H12" i="1"/>
  <c r="H11" i="1"/>
  <c r="H10" i="1"/>
  <c r="H8" i="1"/>
  <c r="H7" i="1"/>
  <c r="H6" i="1"/>
  <c r="H5" i="1"/>
  <c r="J6" i="1"/>
  <c r="I7" i="1"/>
  <c r="J7" i="1"/>
  <c r="K7" i="1"/>
  <c r="J8" i="1"/>
  <c r="K8" i="1"/>
  <c r="J10" i="1"/>
  <c r="J11" i="1"/>
  <c r="J12" i="1"/>
  <c r="J13" i="1"/>
  <c r="E16" i="1"/>
  <c r="I16" i="1"/>
  <c r="J16" i="1"/>
  <c r="J17" i="1"/>
  <c r="E23" i="1"/>
  <c r="I23" i="1"/>
  <c r="J23" i="1"/>
  <c r="E24" i="1"/>
  <c r="I24" i="1"/>
  <c r="J24" i="1"/>
  <c r="J22" i="1"/>
  <c r="J21" i="1"/>
  <c r="E27" i="1"/>
  <c r="I27" i="1"/>
  <c r="J27" i="1"/>
  <c r="E28" i="1"/>
  <c r="I28" i="1"/>
  <c r="J28" i="1"/>
  <c r="J25" i="1"/>
  <c r="J26" i="1"/>
  <c r="I32" i="1"/>
  <c r="J32" i="1"/>
  <c r="J29" i="1"/>
  <c r="I30" i="1"/>
  <c r="J30" i="1"/>
  <c r="I31" i="1"/>
  <c r="J31" i="1"/>
  <c r="I19" i="1"/>
  <c r="J19" i="1"/>
  <c r="E20" i="1"/>
  <c r="I20" i="1"/>
  <c r="J20" i="1"/>
  <c r="I18" i="1"/>
  <c r="J18" i="1"/>
  <c r="I15" i="1"/>
  <c r="J15" i="1"/>
  <c r="I14" i="1"/>
  <c r="J14" i="1"/>
  <c r="D35" i="1"/>
  <c r="D34" i="1"/>
  <c r="D33" i="1"/>
  <c r="D36" i="1"/>
  <c r="K6" i="1"/>
  <c r="K23" i="1"/>
  <c r="K17" i="1"/>
  <c r="K28" i="1"/>
  <c r="K26" i="1"/>
  <c r="K11" i="1"/>
  <c r="K31" i="1"/>
  <c r="K14" i="1"/>
  <c r="K18" i="1"/>
  <c r="K20" i="1"/>
  <c r="K19" i="1"/>
  <c r="K16" i="1"/>
  <c r="K30" i="1"/>
  <c r="K22" i="1"/>
  <c r="K15" i="1"/>
  <c r="K32" i="1"/>
  <c r="K12" i="1"/>
  <c r="K25" i="1"/>
  <c r="K10" i="1"/>
  <c r="K27" i="1"/>
  <c r="K21" i="1"/>
  <c r="K29" i="1"/>
  <c r="K24" i="1"/>
  <c r="K13" i="1"/>
  <c r="J5" i="1"/>
  <c r="K5" i="1"/>
</calcChain>
</file>

<file path=xl/sharedStrings.xml><?xml version="1.0" encoding="utf-8"?>
<sst xmlns="http://schemas.openxmlformats.org/spreadsheetml/2006/main" count="37" uniqueCount="34">
  <si>
    <t>Tower</t>
  </si>
  <si>
    <t>Level</t>
  </si>
  <si>
    <t>Prices</t>
  </si>
  <si>
    <t>Costs</t>
  </si>
  <si>
    <t>Reload</t>
  </si>
  <si>
    <t>Range</t>
  </si>
  <si>
    <t>Dmg Consts</t>
  </si>
  <si>
    <t>Damage</t>
  </si>
  <si>
    <t>Shoots/s</t>
  </si>
  <si>
    <t>Dmg/s</t>
  </si>
  <si>
    <t>Dmg/s/Costs</t>
  </si>
  <si>
    <t>Extra</t>
  </si>
  <si>
    <t>PROG_MEM</t>
  </si>
  <si>
    <t>Gatling</t>
  </si>
  <si>
    <t>Canon</t>
  </si>
  <si>
    <t>Does a bit AoE damage on impact (double hit)</t>
  </si>
  <si>
    <t>Frost</t>
  </si>
  <si>
    <t>Slows enemy if hit by projectile</t>
  </si>
  <si>
    <t>Railgun</t>
  </si>
  <si>
    <t>Does AoE damage in straight line on full map</t>
  </si>
  <si>
    <t>Flame</t>
  </si>
  <si>
    <t>Does AoE damage in line if in range</t>
  </si>
  <si>
    <t>Laser</t>
  </si>
  <si>
    <t>Hits everytime one enemy in range</t>
  </si>
  <si>
    <t>Shock</t>
  </si>
  <si>
    <t>Hits everytime every enemy in range</t>
  </si>
  <si>
    <t>Support</t>
  </si>
  <si>
    <t>boost:</t>
  </si>
  <si>
    <t>Increases damage of surrounding towers</t>
  </si>
  <si>
    <t>Hp</t>
  </si>
  <si>
    <t>Coins</t>
  </si>
  <si>
    <t>x 5</t>
  </si>
  <si>
    <t>Min Hp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</si>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</sst>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C5E3-DA0B-4F0F-85B2-6F99BCF4FBAB}">
  <dimension ref="A1:P36"/>
  <sheetViews>
    <sheetView tabSelected="1" topLeftCell="A6" workbookViewId="0" xr3:uid="{DC1AAE3B-668C-54D6-9F4D-29B085A3EC55}">
      <selection activeCell="G18" sqref="G18"/>
    </sheetView>
  </sheetViews>
  <sheetFormatPr defaultColWidth="11.42578125" defaultRowHeight="14.45"/>
  <sheetData>
    <row r="1" spans="1:16">
      <c r="J1">
        <v>30</v>
      </c>
    </row>
    <row r="3" spans="1:1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</row>
    <row r="4" spans="1:16">
      <c r="A4" s="2"/>
      <c r="B4" s="2"/>
      <c r="C4" s="2" t="s">
        <v>12</v>
      </c>
      <c r="D4" s="2"/>
      <c r="E4" s="2"/>
      <c r="F4" s="2" t="s">
        <v>12</v>
      </c>
      <c r="G4" s="2" t="s">
        <v>12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t="s">
        <v>13</v>
      </c>
      <c r="B5">
        <v>1</v>
      </c>
      <c r="C5">
        <v>10</v>
      </c>
      <c r="D5">
        <f>$C$5*B5 + $C$6 * (B5 - 1)</f>
        <v>10</v>
      </c>
      <c r="E5">
        <v>6</v>
      </c>
      <c r="G5">
        <v>95</v>
      </c>
      <c r="H5">
        <f ca="1">INDIRECT("ZS(-6)",FALSE) * INDIRECT("ZS(-1)",FALSE)</f>
        <v>95</v>
      </c>
      <c r="I5" s="1">
        <f>$J$1 /E5</f>
        <v>5</v>
      </c>
      <c r="J5" s="1">
        <f ca="1">I5*H5</f>
        <v>475</v>
      </c>
      <c r="K5" s="1">
        <f ca="1">J5/D5</f>
        <v>47.5</v>
      </c>
    </row>
    <row r="6" spans="1:16">
      <c r="B6">
        <v>2</v>
      </c>
      <c r="C6">
        <v>12</v>
      </c>
      <c r="D6">
        <f>$C$5*B6 + $C$6 * (B6 - 1)</f>
        <v>32</v>
      </c>
      <c r="E6">
        <f>E5-1</f>
        <v>5</v>
      </c>
      <c r="H6">
        <f ca="1">INDIRECT("ZS(-6)",FALSE) * INDIRECT("Z(-1)S(-1)",FALSE)</f>
        <v>190</v>
      </c>
      <c r="I6" s="1">
        <f>$J$1 /E6</f>
        <v>6</v>
      </c>
      <c r="J6" s="1">
        <f t="shared" ref="J6:J32" ca="1" si="0">I6*H6</f>
        <v>1140</v>
      </c>
      <c r="K6" s="1">
        <f t="shared" ref="K6:K32" ca="1" si="1">J6/D6</f>
        <v>35.625</v>
      </c>
    </row>
    <row r="7" spans="1:16">
      <c r="B7">
        <v>3</v>
      </c>
      <c r="D7">
        <f>$C$5*B7 + $C$6 * (B7 - 1)</f>
        <v>54</v>
      </c>
      <c r="E7">
        <f>E6-1</f>
        <v>4</v>
      </c>
      <c r="H7">
        <f ca="1">INDIRECT("ZS(-6)",FALSE) * INDIRECT("Z(-2)S(-1)",FALSE)</f>
        <v>285</v>
      </c>
      <c r="I7" s="1">
        <f>$J$1 /E7</f>
        <v>7.5</v>
      </c>
      <c r="J7" s="1">
        <f t="shared" ca="1" si="0"/>
        <v>2137.5</v>
      </c>
      <c r="K7" s="1">
        <f t="shared" ca="1" si="1"/>
        <v>39.583333333333336</v>
      </c>
    </row>
    <row r="8" spans="1:16">
      <c r="A8" s="2"/>
      <c r="B8" s="2">
        <v>4</v>
      </c>
      <c r="C8" s="2">
        <f>SUM(D5:D8)</f>
        <v>172</v>
      </c>
      <c r="D8" s="2">
        <f>$C$5*B8 + $C$6 * (B8 - 1)</f>
        <v>76</v>
      </c>
      <c r="E8" s="2">
        <f>E7-1</f>
        <v>3</v>
      </c>
      <c r="F8" s="2"/>
      <c r="G8" s="2"/>
      <c r="H8" s="2">
        <f ca="1">INDIRECT("ZS(-6)",FALSE) * INDIRECT("Z(-3)S(-1)",FALSE)</f>
        <v>380</v>
      </c>
      <c r="I8" s="3">
        <f>$J$1 /E8</f>
        <v>10</v>
      </c>
      <c r="J8" s="3">
        <f t="shared" ca="1" si="0"/>
        <v>3800</v>
      </c>
      <c r="K8" s="3">
        <f t="shared" ca="1" si="1"/>
        <v>50</v>
      </c>
      <c r="L8" s="2"/>
      <c r="M8" s="2"/>
      <c r="N8" s="2"/>
      <c r="O8" s="2"/>
      <c r="P8" s="2"/>
    </row>
    <row r="9" spans="1:16">
      <c r="A9" t="s">
        <v>14</v>
      </c>
      <c r="B9">
        <v>1</v>
      </c>
      <c r="C9">
        <v>12</v>
      </c>
      <c r="D9">
        <f ca="1">INDIRECT("ZS(-2)",FALSE) * INDIRECT("ZS(-1)",FALSE) + (INDIRECT("ZS(-2)",FALSE)-1) * INDIRECT("Z(1)S(-1)",FALSE)</f>
        <v>12</v>
      </c>
      <c r="E9">
        <v>11</v>
      </c>
      <c r="G9">
        <v>60</v>
      </c>
      <c r="H9">
        <f ca="1">INDIRECT("ZS(-6)",FALSE) * INDIRECT("ZS(-1)",FALSE)</f>
        <v>60</v>
      </c>
      <c r="I9" s="1">
        <f>$J$1 /E9</f>
        <v>2.7272727272727271</v>
      </c>
      <c r="J9" s="1">
        <f t="shared" ca="1" si="0"/>
        <v>163.63636363636363</v>
      </c>
      <c r="K9" s="1">
        <f t="shared" ca="1" si="1"/>
        <v>13.636363636363635</v>
      </c>
      <c r="M9" t="s">
        <v>15</v>
      </c>
    </row>
    <row r="10" spans="1:16">
      <c r="B10">
        <v>2</v>
      </c>
      <c r="C10">
        <v>16</v>
      </c>
      <c r="D10">
        <f ca="1">INDIRECT("ZS(-2)",FALSE) * INDIRECT("Z(-1)S(-1)",FALSE) + (INDIRECT("ZS(-2)",FALSE)-1) * INDIRECT("ZS(-1)",FALSE)</f>
        <v>40</v>
      </c>
      <c r="E10">
        <f>E9-1</f>
        <v>10</v>
      </c>
      <c r="H10">
        <f ca="1">INDIRECT("ZS(-6)",FALSE) * INDIRECT("Z(-1)S(-1)",FALSE)</f>
        <v>120</v>
      </c>
      <c r="I10" s="1">
        <f>$J$1 /E10</f>
        <v>3</v>
      </c>
      <c r="J10" s="1">
        <f t="shared" ca="1" si="0"/>
        <v>360</v>
      </c>
      <c r="K10" s="1">
        <f t="shared" ca="1" si="1"/>
        <v>9</v>
      </c>
    </row>
    <row r="11" spans="1:16">
      <c r="B11">
        <v>3</v>
      </c>
      <c r="D11">
        <f ca="1">INDIRECT("ZS(-2)",FALSE) * INDIRECT("Z(-2)S(-1)",FALSE) + (INDIRECT("ZS(-2)",FALSE)-1) * INDIRECT("Z(-1)S(-1)",FALSE)</f>
        <v>68</v>
      </c>
      <c r="E11">
        <f>E10-1</f>
        <v>9</v>
      </c>
      <c r="H11">
        <f ca="1">INDIRECT("ZS(-6)",FALSE) * INDIRECT("Z(-2)S(-1)",FALSE)</f>
        <v>180</v>
      </c>
      <c r="I11" s="1">
        <f>$J$1 /E11</f>
        <v>3.3333333333333335</v>
      </c>
      <c r="J11" s="1">
        <f t="shared" ca="1" si="0"/>
        <v>600</v>
      </c>
      <c r="K11" s="1">
        <f t="shared" ca="1" si="1"/>
        <v>8.8235294117647065</v>
      </c>
    </row>
    <row r="12" spans="1:16">
      <c r="A12" s="2"/>
      <c r="B12" s="2">
        <v>4</v>
      </c>
      <c r="C12" s="2">
        <f ca="1">SUM(D9:D12)</f>
        <v>216</v>
      </c>
      <c r="D12" s="2">
        <f ca="1">INDIRECT("ZS(-2)",FALSE) * INDIRECT("Z(-3)S(-1)",FALSE) + (INDIRECT("ZS(-2)",FALSE)-1) * INDIRECT("Z(-2)S(-1)",FALSE)</f>
        <v>96</v>
      </c>
      <c r="E12" s="2">
        <f>E11-1</f>
        <v>8</v>
      </c>
      <c r="F12" s="2"/>
      <c r="G12" s="2"/>
      <c r="H12" s="2">
        <f ca="1">INDIRECT("ZS(-6)",FALSE) * INDIRECT("Z(-3)S(-1)",FALSE)</f>
        <v>240</v>
      </c>
      <c r="I12" s="3">
        <f>$J$1 /E12</f>
        <v>3.75</v>
      </c>
      <c r="J12" s="3">
        <f t="shared" ca="1" si="0"/>
        <v>900</v>
      </c>
      <c r="K12" s="3">
        <f t="shared" ca="1" si="1"/>
        <v>9.375</v>
      </c>
      <c r="L12" s="2"/>
      <c r="M12" s="2"/>
      <c r="N12" s="2"/>
      <c r="O12" s="2"/>
      <c r="P12" s="2"/>
    </row>
    <row r="13" spans="1:16">
      <c r="A13" t="s">
        <v>16</v>
      </c>
      <c r="B13">
        <v>1</v>
      </c>
      <c r="C13">
        <v>18</v>
      </c>
      <c r="D13">
        <f ca="1">INDIRECT("ZS(-2)",FALSE) * INDIRECT("ZS(-1)",FALSE) + (INDIRECT("ZS(-2)",FALSE)-1) * INDIRECT("Z(1)S(-1)",FALSE)</f>
        <v>18</v>
      </c>
      <c r="E13">
        <v>8</v>
      </c>
      <c r="G13">
        <v>10</v>
      </c>
      <c r="H13">
        <f ca="1">INDIRECT("ZS(-6)",FALSE) * INDIRECT("ZS(-1)",FALSE)</f>
        <v>10</v>
      </c>
      <c r="I13" s="1">
        <f>$J$1 /E13</f>
        <v>3.75</v>
      </c>
      <c r="J13" s="1">
        <f t="shared" ca="1" si="0"/>
        <v>37.5</v>
      </c>
      <c r="K13" s="1">
        <f t="shared" ca="1" si="1"/>
        <v>2.0833333333333335</v>
      </c>
      <c r="M13" t="s">
        <v>17</v>
      </c>
    </row>
    <row r="14" spans="1:16">
      <c r="B14">
        <v>2</v>
      </c>
      <c r="C14">
        <v>4</v>
      </c>
      <c r="D14">
        <f ca="1">INDIRECT("ZS(-2)",FALSE) * INDIRECT("Z(-1)S(-1)",FALSE) + (INDIRECT("ZS(-2)",FALSE)-1) * INDIRECT("ZS(-1)",FALSE)</f>
        <v>40</v>
      </c>
      <c r="E14">
        <f>E13-1</f>
        <v>7</v>
      </c>
      <c r="H14">
        <f ca="1">INDIRECT("ZS(-6)",FALSE) * INDIRECT("Z(-1)S(-1)",FALSE)</f>
        <v>20</v>
      </c>
      <c r="I14" s="1">
        <f>$J$1 /E14</f>
        <v>4.2857142857142856</v>
      </c>
      <c r="J14" s="1">
        <f t="shared" ca="1" si="0"/>
        <v>85.714285714285708</v>
      </c>
      <c r="K14" s="1">
        <f t="shared" ca="1" si="1"/>
        <v>2.1428571428571428</v>
      </c>
    </row>
    <row r="15" spans="1:16">
      <c r="B15">
        <v>3</v>
      </c>
      <c r="D15">
        <f ca="1">INDIRECT("ZS(-2)",FALSE) * INDIRECT("Z(-2)S(-1)",FALSE) + (INDIRECT("ZS(-2)",FALSE)-1) * INDIRECT("Z(-1)S(-1)",FALSE)</f>
        <v>62</v>
      </c>
      <c r="E15">
        <f>E14-1</f>
        <v>6</v>
      </c>
      <c r="H15">
        <f ca="1">INDIRECT("ZS(-6)",FALSE) * INDIRECT("Z(-2)S(-1)",FALSE)</f>
        <v>30</v>
      </c>
      <c r="I15" s="1">
        <f>$J$1 /E15</f>
        <v>5</v>
      </c>
      <c r="J15" s="1">
        <f t="shared" ca="1" si="0"/>
        <v>150</v>
      </c>
      <c r="K15" s="1">
        <f t="shared" ca="1" si="1"/>
        <v>2.4193548387096775</v>
      </c>
    </row>
    <row r="16" spans="1:16">
      <c r="A16" s="2"/>
      <c r="B16" s="2">
        <v>4</v>
      </c>
      <c r="C16" s="2">
        <f ca="1">SUM(D13:D16)</f>
        <v>204</v>
      </c>
      <c r="D16" s="2">
        <f ca="1">INDIRECT("ZS(-2)",FALSE) * INDIRECT("Z(-3)S(-1)",FALSE) + (INDIRECT("ZS(-2)",FALSE)-1) * INDIRECT("Z(-2)S(-1)",FALSE)</f>
        <v>84</v>
      </c>
      <c r="E16" s="2">
        <f>E15-1</f>
        <v>5</v>
      </c>
      <c r="F16" s="2"/>
      <c r="G16" s="2"/>
      <c r="H16" s="2">
        <f ca="1">INDIRECT("ZS(-6)",FALSE) * INDIRECT("Z(-3)S(-1)",FALSE)</f>
        <v>40</v>
      </c>
      <c r="I16" s="3">
        <f>$J$1 /E16</f>
        <v>6</v>
      </c>
      <c r="J16" s="3">
        <f t="shared" ca="1" si="0"/>
        <v>240</v>
      </c>
      <c r="K16" s="3">
        <f t="shared" ca="1" si="1"/>
        <v>2.8571428571428572</v>
      </c>
      <c r="L16" s="2"/>
      <c r="M16" s="2"/>
      <c r="N16" s="2"/>
      <c r="O16" s="2"/>
      <c r="P16" s="2"/>
    </row>
    <row r="17" spans="1:16">
      <c r="A17" t="s">
        <v>18</v>
      </c>
      <c r="B17">
        <v>1</v>
      </c>
      <c r="C17">
        <v>22</v>
      </c>
      <c r="D17">
        <f ca="1">INDIRECT("ZS(-2)",FALSE) * INDIRECT("ZS(-1)",FALSE) + (INDIRECT("ZS(-2)",FALSE)-1) * INDIRECT("Z(1)S(-1)",FALSE)</f>
        <v>22</v>
      </c>
      <c r="E17">
        <v>12</v>
      </c>
      <c r="G17">
        <v>150</v>
      </c>
      <c r="H17">
        <f ca="1">INDIRECT("ZS(-6)",FALSE) * INDIRECT("ZS(-1)",FALSE)</f>
        <v>150</v>
      </c>
      <c r="I17" s="1">
        <f>$J$1 /E17</f>
        <v>2.5</v>
      </c>
      <c r="J17" s="1">
        <f t="shared" ca="1" si="0"/>
        <v>375</v>
      </c>
      <c r="K17" s="1">
        <f t="shared" ca="1" si="1"/>
        <v>17.045454545454547</v>
      </c>
      <c r="M17" t="s">
        <v>19</v>
      </c>
    </row>
    <row r="18" spans="1:16">
      <c r="B18">
        <v>2</v>
      </c>
      <c r="C18">
        <v>12</v>
      </c>
      <c r="D18">
        <f ca="1">INDIRECT("ZS(-2)",FALSE) * INDIRECT("Z(-1)S(-1)",FALSE) + (INDIRECT("ZS(-2)",FALSE)-1) * INDIRECT("ZS(-1)",FALSE)</f>
        <v>56</v>
      </c>
      <c r="E18">
        <f>E17-1</f>
        <v>11</v>
      </c>
      <c r="H18">
        <f ca="1">INDIRECT("ZS(-6)",FALSE) * INDIRECT("Z(-1)S(-1)",FALSE)</f>
        <v>300</v>
      </c>
      <c r="I18" s="1">
        <f>$J$1 /E18</f>
        <v>2.7272727272727271</v>
      </c>
      <c r="J18" s="1">
        <f t="shared" ca="1" si="0"/>
        <v>818.18181818181813</v>
      </c>
      <c r="K18" s="1">
        <f t="shared" ca="1" si="1"/>
        <v>14.610389610389609</v>
      </c>
    </row>
    <row r="19" spans="1:16">
      <c r="B19">
        <v>3</v>
      </c>
      <c r="D19">
        <f ca="1">INDIRECT("ZS(-2)",FALSE) * INDIRECT("Z(-2)S(-1)",FALSE) + (INDIRECT("ZS(-2)",FALSE)-1) * INDIRECT("Z(-1)S(-1)",FALSE)</f>
        <v>90</v>
      </c>
      <c r="E19">
        <f>E18-1</f>
        <v>10</v>
      </c>
      <c r="H19">
        <f ca="1">INDIRECT("ZS(-6)",FALSE) * INDIRECT("Z(-2)S(-1)",FALSE)</f>
        <v>450</v>
      </c>
      <c r="I19" s="1">
        <f>$J$1 /E19</f>
        <v>3</v>
      </c>
      <c r="J19" s="1">
        <f t="shared" ca="1" si="0"/>
        <v>1350</v>
      </c>
      <c r="K19" s="1">
        <f t="shared" ca="1" si="1"/>
        <v>15</v>
      </c>
    </row>
    <row r="20" spans="1:16">
      <c r="A20" s="2"/>
      <c r="B20" s="2">
        <v>4</v>
      </c>
      <c r="C20" s="2">
        <f ca="1">SUM(D17:D20)</f>
        <v>292</v>
      </c>
      <c r="D20" s="2">
        <f ca="1">INDIRECT("ZS(-2)",FALSE) * INDIRECT("Z(-3)S(-1)",FALSE) + (INDIRECT("ZS(-2)",FALSE)-1) * INDIRECT("Z(-2)S(-1)",FALSE)</f>
        <v>124</v>
      </c>
      <c r="E20" s="2">
        <f>E19-1</f>
        <v>9</v>
      </c>
      <c r="F20" s="2"/>
      <c r="G20" s="2"/>
      <c r="H20" s="2">
        <f ca="1">INDIRECT("ZS(-6)",FALSE) * INDIRECT("Z(-3)S(-1)",FALSE)</f>
        <v>600</v>
      </c>
      <c r="I20" s="3">
        <f>$J$1 /E20</f>
        <v>3.3333333333333335</v>
      </c>
      <c r="J20" s="3">
        <f t="shared" ca="1" si="0"/>
        <v>2000</v>
      </c>
      <c r="K20" s="3">
        <f t="shared" ca="1" si="1"/>
        <v>16.129032258064516</v>
      </c>
      <c r="L20" s="2"/>
      <c r="M20" s="2"/>
      <c r="N20" s="2"/>
      <c r="O20" s="2"/>
      <c r="P20" s="2"/>
    </row>
    <row r="21" spans="1:16">
      <c r="A21" t="s">
        <v>20</v>
      </c>
      <c r="B21">
        <v>1</v>
      </c>
      <c r="C21">
        <v>30</v>
      </c>
      <c r="D21">
        <f ca="1">INDIRECT("ZS(-2)",FALSE) * INDIRECT("ZS(-1)",FALSE) + (INDIRECT("ZS(-2)",FALSE)-1) * INDIRECT("Z(1)S(-1)",FALSE)</f>
        <v>30</v>
      </c>
      <c r="E21">
        <v>1</v>
      </c>
      <c r="G21">
        <v>25</v>
      </c>
      <c r="H21">
        <f ca="1">INDIRECT("ZS(-6)",FALSE) * INDIRECT("ZS(-1)",FALSE)</f>
        <v>25</v>
      </c>
      <c r="I21" s="1">
        <f>$J$1 /E21</f>
        <v>30</v>
      </c>
      <c r="J21" s="1">
        <f t="shared" ca="1" si="0"/>
        <v>750</v>
      </c>
      <c r="K21" s="1">
        <f t="shared" ca="1" si="1"/>
        <v>25</v>
      </c>
      <c r="M21" t="s">
        <v>21</v>
      </c>
    </row>
    <row r="22" spans="1:16">
      <c r="B22">
        <v>2</v>
      </c>
      <c r="C22">
        <v>15</v>
      </c>
      <c r="D22">
        <f ca="1">INDIRECT("ZS(-2)",FALSE) * INDIRECT("Z(-1)S(-1)",FALSE) + (INDIRECT("ZS(-2)",FALSE)-1) * INDIRECT("ZS(-1)",FALSE)</f>
        <v>75</v>
      </c>
      <c r="E22">
        <f>E21</f>
        <v>1</v>
      </c>
      <c r="H22">
        <f ca="1">INDIRECT("ZS(-6)",FALSE) * INDIRECT("Z(-1)S(-1)",FALSE)</f>
        <v>50</v>
      </c>
      <c r="I22" s="1">
        <f>$J$1 /E22</f>
        <v>30</v>
      </c>
      <c r="J22" s="1">
        <f t="shared" ca="1" si="0"/>
        <v>1500</v>
      </c>
      <c r="K22" s="1">
        <f t="shared" ca="1" si="1"/>
        <v>20</v>
      </c>
    </row>
    <row r="23" spans="1:16">
      <c r="B23">
        <v>3</v>
      </c>
      <c r="D23">
        <f ca="1">INDIRECT("ZS(-2)",FALSE) * INDIRECT("Z(-2)S(-1)",FALSE) + (INDIRECT("ZS(-2)",FALSE)-1) * INDIRECT("Z(-1)S(-1)",FALSE)</f>
        <v>120</v>
      </c>
      <c r="E23">
        <f>E22</f>
        <v>1</v>
      </c>
      <c r="H23">
        <f ca="1">INDIRECT("ZS(-6)",FALSE) * INDIRECT("Z(-2)S(-1)",FALSE)</f>
        <v>75</v>
      </c>
      <c r="I23" s="1">
        <f>$J$1 /E23</f>
        <v>30</v>
      </c>
      <c r="J23" s="1">
        <f t="shared" ca="1" si="0"/>
        <v>2250</v>
      </c>
      <c r="K23" s="1">
        <f t="shared" ca="1" si="1"/>
        <v>18.75</v>
      </c>
    </row>
    <row r="24" spans="1:16">
      <c r="A24" s="2"/>
      <c r="B24" s="2">
        <v>4</v>
      </c>
      <c r="C24" s="2">
        <f ca="1">SUM(D21:D24)</f>
        <v>390</v>
      </c>
      <c r="D24" s="2">
        <f ca="1">INDIRECT("ZS(-2)",FALSE) * INDIRECT("Z(-3)S(-1)",FALSE) + (INDIRECT("ZS(-2)",FALSE)-1) * INDIRECT("Z(-2)S(-1)",FALSE)</f>
        <v>165</v>
      </c>
      <c r="E24" s="2">
        <f>E23</f>
        <v>1</v>
      </c>
      <c r="F24" s="2"/>
      <c r="G24" s="2"/>
      <c r="H24" s="2">
        <f ca="1">INDIRECT("ZS(-6)",FALSE) * INDIRECT("Z(-3)S(-1)",FALSE)</f>
        <v>100</v>
      </c>
      <c r="I24" s="3">
        <f>$J$1 /E24</f>
        <v>30</v>
      </c>
      <c r="J24" s="3">
        <f t="shared" ca="1" si="0"/>
        <v>3000</v>
      </c>
      <c r="K24" s="3">
        <f t="shared" ca="1" si="1"/>
        <v>18.181818181818183</v>
      </c>
      <c r="L24" s="2"/>
      <c r="M24" s="2"/>
      <c r="N24" s="2"/>
      <c r="O24" s="2"/>
      <c r="P24" s="2"/>
    </row>
    <row r="25" spans="1:16">
      <c r="A25" t="s">
        <v>22</v>
      </c>
      <c r="B25">
        <v>1</v>
      </c>
      <c r="C25">
        <v>38</v>
      </c>
      <c r="D25">
        <f ca="1">INDIRECT("ZS(-2)",FALSE) * INDIRECT("ZS(-1)",FALSE) + (INDIRECT("ZS(-2)",FALSE)-1) * INDIRECT("Z(1)S(-1)",FALSE)</f>
        <v>38</v>
      </c>
      <c r="E25">
        <v>1</v>
      </c>
      <c r="G25">
        <v>50</v>
      </c>
      <c r="H25">
        <f ca="1">INDIRECT("ZS(-6)",FALSE) * INDIRECT("ZS(-1)",FALSE)</f>
        <v>50</v>
      </c>
      <c r="I25" s="1">
        <f>$J$1 /E25</f>
        <v>30</v>
      </c>
      <c r="J25" s="1">
        <f t="shared" ca="1" si="0"/>
        <v>1500</v>
      </c>
      <c r="K25" s="1">
        <f t="shared" ca="1" si="1"/>
        <v>39.473684210526315</v>
      </c>
      <c r="M25" t="s">
        <v>23</v>
      </c>
    </row>
    <row r="26" spans="1:16">
      <c r="B26">
        <v>2</v>
      </c>
      <c r="C26">
        <v>4</v>
      </c>
      <c r="D26">
        <f ca="1">INDIRECT("ZS(-2)",FALSE) * INDIRECT("Z(-1)S(-1)",FALSE) + (INDIRECT("ZS(-2)",FALSE)-1) * INDIRECT("ZS(-1)",FALSE)</f>
        <v>80</v>
      </c>
      <c r="E26">
        <f>E25</f>
        <v>1</v>
      </c>
      <c r="H26">
        <f ca="1">INDIRECT("ZS(-6)",FALSE) * INDIRECT("Z(-1)S(-1)",FALSE)</f>
        <v>100</v>
      </c>
      <c r="I26" s="1">
        <f>$J$1 /E26</f>
        <v>30</v>
      </c>
      <c r="J26" s="1">
        <f t="shared" ca="1" si="0"/>
        <v>3000</v>
      </c>
      <c r="K26" s="1">
        <f t="shared" ca="1" si="1"/>
        <v>37.5</v>
      </c>
    </row>
    <row r="27" spans="1:16">
      <c r="B27">
        <v>3</v>
      </c>
      <c r="D27">
        <f ca="1">INDIRECT("ZS(-2)",FALSE) * INDIRECT("Z(-2)S(-1)",FALSE) + (INDIRECT("ZS(-2)",FALSE)-1) * INDIRECT("Z(-1)S(-1)",FALSE)</f>
        <v>122</v>
      </c>
      <c r="E27">
        <f>E26</f>
        <v>1</v>
      </c>
      <c r="H27">
        <f ca="1">INDIRECT("ZS(-6)",FALSE) * INDIRECT("Z(-2)S(-1)",FALSE)</f>
        <v>150</v>
      </c>
      <c r="I27" s="1">
        <f>$J$1 /E27</f>
        <v>30</v>
      </c>
      <c r="J27" s="1">
        <f t="shared" ca="1" si="0"/>
        <v>4500</v>
      </c>
      <c r="K27" s="1">
        <f t="shared" ca="1" si="1"/>
        <v>36.885245901639344</v>
      </c>
    </row>
    <row r="28" spans="1:16">
      <c r="A28" s="2"/>
      <c r="B28" s="2">
        <v>4</v>
      </c>
      <c r="C28" s="2">
        <f ca="1">SUM(D25:D28)</f>
        <v>404</v>
      </c>
      <c r="D28" s="2">
        <f ca="1">INDIRECT("ZS(-2)",FALSE) * INDIRECT("Z(-3)S(-1)",FALSE) + (INDIRECT("ZS(-2)",FALSE)-1) * INDIRECT("Z(-2)S(-1)",FALSE)</f>
        <v>164</v>
      </c>
      <c r="E28" s="2">
        <f>E27</f>
        <v>1</v>
      </c>
      <c r="F28" s="2"/>
      <c r="G28" s="2"/>
      <c r="H28" s="2">
        <f ca="1">INDIRECT("ZS(-6)",FALSE) * INDIRECT("Z(-3)S(-1)",FALSE)</f>
        <v>200</v>
      </c>
      <c r="I28" s="3">
        <f>$J$1 /E28</f>
        <v>30</v>
      </c>
      <c r="J28" s="3">
        <f t="shared" ca="1" si="0"/>
        <v>6000</v>
      </c>
      <c r="K28" s="3">
        <f t="shared" ca="1" si="1"/>
        <v>36.585365853658537</v>
      </c>
      <c r="L28" s="2"/>
      <c r="M28" s="2"/>
      <c r="N28" s="2"/>
      <c r="O28" s="2"/>
      <c r="P28" s="2"/>
    </row>
    <row r="29" spans="1:16">
      <c r="A29" t="s">
        <v>24</v>
      </c>
      <c r="B29">
        <v>1</v>
      </c>
      <c r="C29">
        <v>40</v>
      </c>
      <c r="D29">
        <f ca="1">INDIRECT("ZS(-2)",FALSE) * INDIRECT("ZS(-1)",FALSE) + (INDIRECT("ZS(-2)",FALSE)-1) * INDIRECT("Z(1)S(-1)",FALSE)</f>
        <v>40</v>
      </c>
      <c r="E29">
        <v>1</v>
      </c>
      <c r="G29">
        <v>20</v>
      </c>
      <c r="H29">
        <f ca="1">INDIRECT("ZS(-6)",FALSE) * INDIRECT("ZS(-1)",FALSE)</f>
        <v>20</v>
      </c>
      <c r="I29" s="1">
        <f>$J$1 /E29</f>
        <v>30</v>
      </c>
      <c r="J29" s="1">
        <f t="shared" ca="1" si="0"/>
        <v>600</v>
      </c>
      <c r="K29" s="1">
        <f t="shared" ca="1" si="1"/>
        <v>15</v>
      </c>
      <c r="M29" t="s">
        <v>25</v>
      </c>
    </row>
    <row r="30" spans="1:16">
      <c r="B30">
        <v>2</v>
      </c>
      <c r="C30">
        <v>40</v>
      </c>
      <c r="D30">
        <f ca="1">INDIRECT("ZS(-2)",FALSE) * INDIRECT("Z(-1)S(-1)",FALSE) + (INDIRECT("ZS(-2)",FALSE)-1) * INDIRECT("ZS(-1)",FALSE)</f>
        <v>120</v>
      </c>
      <c r="E30">
        <v>1</v>
      </c>
      <c r="H30">
        <f ca="1">INDIRECT("ZS(-6)",FALSE) * INDIRECT("Z(-1)S(-1)",FALSE)</f>
        <v>40</v>
      </c>
      <c r="I30" s="1">
        <f>$J$1 /E30</f>
        <v>30</v>
      </c>
      <c r="J30" s="1">
        <f t="shared" ca="1" si="0"/>
        <v>1200</v>
      </c>
      <c r="K30" s="1">
        <f t="shared" ca="1" si="1"/>
        <v>10</v>
      </c>
    </row>
    <row r="31" spans="1:16">
      <c r="B31">
        <v>3</v>
      </c>
      <c r="D31">
        <f ca="1">INDIRECT("ZS(-2)",FALSE) * INDIRECT("Z(-2)S(-1)",FALSE) + (INDIRECT("ZS(-2)",FALSE)-1) * INDIRECT("Z(-1)S(-1)",FALSE)</f>
        <v>200</v>
      </c>
      <c r="E31">
        <f>E30</f>
        <v>1</v>
      </c>
      <c r="H31">
        <f ca="1">INDIRECT("ZS(-6)",FALSE) * INDIRECT("Z(-2)S(-1)",FALSE)</f>
        <v>60</v>
      </c>
      <c r="I31" s="1">
        <f>$J$1 /E31</f>
        <v>30</v>
      </c>
      <c r="J31" s="1">
        <f t="shared" ca="1" si="0"/>
        <v>1800</v>
      </c>
      <c r="K31" s="1">
        <f t="shared" ca="1" si="1"/>
        <v>9</v>
      </c>
    </row>
    <row r="32" spans="1:16">
      <c r="A32" s="2"/>
      <c r="B32" s="2">
        <v>4</v>
      </c>
      <c r="C32" s="2">
        <f ca="1">SUM(D29:D32)</f>
        <v>640</v>
      </c>
      <c r="D32" s="2">
        <f ca="1">INDIRECT("ZS(-2)",FALSE) * INDIRECT("Z(-3)S(-1)",FALSE) + (INDIRECT("ZS(-2)",FALSE)-1) * INDIRECT("Z(-2)S(-1)",FALSE)</f>
        <v>280</v>
      </c>
      <c r="E32" s="2">
        <f>E31</f>
        <v>1</v>
      </c>
      <c r="F32" s="2"/>
      <c r="G32" s="2"/>
      <c r="H32" s="2">
        <f ca="1">INDIRECT("ZS(-6)",FALSE) * INDIRECT("Z(-3)S(-1)",FALSE)</f>
        <v>80</v>
      </c>
      <c r="I32" s="3">
        <f>$J$1 /E32</f>
        <v>30</v>
      </c>
      <c r="J32" s="3">
        <f t="shared" ca="1" si="0"/>
        <v>2400</v>
      </c>
      <c r="K32" s="3">
        <f t="shared" ca="1" si="1"/>
        <v>8.5714285714285712</v>
      </c>
      <c r="L32" s="2"/>
      <c r="M32" s="2"/>
      <c r="N32" s="2"/>
      <c r="O32" s="2"/>
      <c r="P32" s="2"/>
    </row>
    <row r="33" spans="1:16">
      <c r="A33" t="s">
        <v>26</v>
      </c>
      <c r="B33">
        <v>1</v>
      </c>
      <c r="C33">
        <v>22</v>
      </c>
      <c r="D33">
        <f ca="1">INDIRECT("ZS(-2)",FALSE) * INDIRECT("ZS(-1)",FALSE) + (INDIRECT("ZS(-2)",FALSE)-1) * INDIRECT("Z(1)S(-1)",FALSE)</f>
        <v>22</v>
      </c>
      <c r="E33" t="s">
        <v>27</v>
      </c>
      <c r="G33">
        <v>15</v>
      </c>
      <c r="H33">
        <f ca="1">INDIRECT("ZS(-6)",FALSE) * INDIRECT("ZS(-1)",FALSE)</f>
        <v>15</v>
      </c>
      <c r="I33" s="1"/>
      <c r="J33" s="1"/>
      <c r="K33" s="1"/>
      <c r="M33" t="s">
        <v>28</v>
      </c>
    </row>
    <row r="34" spans="1:16">
      <c r="B34">
        <v>2</v>
      </c>
      <c r="C34">
        <v>8</v>
      </c>
      <c r="D34">
        <f ca="1">INDIRECT("ZS(-2)",FALSE) * INDIRECT("Z(-1)S(-1)",FALSE) + (INDIRECT("ZS(-2)",FALSE)-1) * INDIRECT("ZS(-1)",FALSE)</f>
        <v>52</v>
      </c>
      <c r="H34">
        <f ca="1">INDIRECT("ZS(-6)",FALSE) * INDIRECT("Z(-1)S(-1)",FALSE)</f>
        <v>30</v>
      </c>
      <c r="I34" s="1"/>
      <c r="J34" s="1"/>
      <c r="K34" s="1"/>
    </row>
    <row r="35" spans="1:16">
      <c r="B35">
        <v>3</v>
      </c>
      <c r="D35">
        <f ca="1">INDIRECT("ZS(-2)",FALSE) * INDIRECT("Z(-2)S(-1)",FALSE) + (INDIRECT("ZS(-2)",FALSE)-1) * INDIRECT("Z(-1)S(-1)",FALSE)</f>
        <v>82</v>
      </c>
      <c r="H35">
        <f ca="1">INDIRECT("ZS(-6)",FALSE) * INDIRECT("Z(-2)S(-1)",FALSE)</f>
        <v>45</v>
      </c>
      <c r="I35" s="1"/>
      <c r="J35" s="1"/>
      <c r="K35" s="1"/>
    </row>
    <row r="36" spans="1:16">
      <c r="A36" s="2"/>
      <c r="B36" s="2">
        <v>4</v>
      </c>
      <c r="C36" s="2"/>
      <c r="D36" s="2">
        <f ca="1">INDIRECT("ZS(-2)",FALSE) * INDIRECT("Z(-3)S(-1)",FALSE) + (INDIRECT("ZS(-2)",FALSE)-1) * INDIRECT("Z(-2)S(-1)",FALSE)</f>
        <v>112</v>
      </c>
      <c r="E36" s="2"/>
      <c r="F36" s="2"/>
      <c r="G36" s="2"/>
      <c r="H36" s="2">
        <f ca="1">INDIRECT("ZS(-6)",FALSE) * INDIRECT("Z(-3)S(-1)",FALSE)</f>
        <v>60</v>
      </c>
      <c r="I36" s="3"/>
      <c r="J36" s="3"/>
      <c r="K36" s="2"/>
      <c r="L36" s="2"/>
      <c r="M36" s="2"/>
      <c r="N36" s="2"/>
      <c r="O36" s="2"/>
      <c r="P36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4B6F-D7C5-45FA-951D-52AABC43031E}">
  <dimension ref="A1:H33"/>
  <sheetViews>
    <sheetView topLeftCell="C1" workbookViewId="0" xr3:uid="{B918BDF6-7AD6-504F-8777-236DCC21BA09}">
      <selection activeCell="C4" sqref="C4"/>
    </sheetView>
  </sheetViews>
  <sheetFormatPr defaultColWidth="11.42578125" defaultRowHeight="14.45"/>
  <sheetData>
    <row r="1" spans="1:8">
      <c r="B1" t="s">
        <v>1</v>
      </c>
      <c r="C1" t="s">
        <v>29</v>
      </c>
      <c r="F1" t="s">
        <v>30</v>
      </c>
      <c r="G1" t="s">
        <v>31</v>
      </c>
    </row>
    <row r="2" spans="1:8">
      <c r="A2" t="s">
        <v>32</v>
      </c>
      <c r="C2">
        <f>F2*2</f>
        <v>1000</v>
      </c>
      <c r="F2">
        <v>500</v>
      </c>
    </row>
    <row r="3" spans="1:8">
      <c r="C3">
        <v>68</v>
      </c>
      <c r="G3">
        <f>SUM(G4:G33)</f>
        <v>3600</v>
      </c>
    </row>
    <row r="4" spans="1:8">
      <c r="A4" s="4" t="s">
        <v>33</v>
      </c>
      <c r="B4" s="4">
        <v>1</v>
      </c>
      <c r="C4" s="4">
        <f>B4 * $C$3 + C2</f>
        <v>1068</v>
      </c>
      <c r="D4" s="4"/>
      <c r="E4" s="4"/>
      <c r="F4" s="4">
        <f>ROUNDDOWN(C4/$F$2, 0)</f>
        <v>2</v>
      </c>
      <c r="G4" s="4">
        <f>F4*5</f>
        <v>10</v>
      </c>
      <c r="H4" s="4"/>
    </row>
    <row r="5" spans="1:8">
      <c r="B5">
        <v>2</v>
      </c>
      <c r="C5">
        <f>B5 * $C$3 + C4</f>
        <v>1204</v>
      </c>
      <c r="F5" s="4">
        <f t="shared" ref="F5:F33" si="0">ROUNDDOWN(C5/$F$2, 0)</f>
        <v>2</v>
      </c>
      <c r="G5">
        <f t="shared" ref="G5:G33" si="1">F5*5</f>
        <v>10</v>
      </c>
    </row>
    <row r="6" spans="1:8">
      <c r="B6">
        <v>3</v>
      </c>
      <c r="C6">
        <f>B6 * $C$3 + C5</f>
        <v>1408</v>
      </c>
      <c r="F6" s="4">
        <f t="shared" si="0"/>
        <v>2</v>
      </c>
      <c r="G6">
        <f t="shared" si="1"/>
        <v>10</v>
      </c>
    </row>
    <row r="7" spans="1:8">
      <c r="B7">
        <v>4</v>
      </c>
      <c r="C7">
        <f>B7 * $C$3 + C6</f>
        <v>1680</v>
      </c>
      <c r="F7" s="4">
        <f t="shared" si="0"/>
        <v>3</v>
      </c>
      <c r="G7">
        <f t="shared" si="1"/>
        <v>15</v>
      </c>
    </row>
    <row r="8" spans="1:8">
      <c r="B8">
        <v>5</v>
      </c>
      <c r="C8">
        <f>B8 * $C$3 + C7</f>
        <v>2020</v>
      </c>
      <c r="F8" s="4">
        <f t="shared" si="0"/>
        <v>4</v>
      </c>
      <c r="G8">
        <f t="shared" si="1"/>
        <v>20</v>
      </c>
    </row>
    <row r="9" spans="1:8">
      <c r="B9">
        <v>6</v>
      </c>
      <c r="C9">
        <f>B9 * $C$3 + C8</f>
        <v>2428</v>
      </c>
      <c r="F9" s="4">
        <f t="shared" si="0"/>
        <v>4</v>
      </c>
      <c r="G9">
        <f t="shared" si="1"/>
        <v>20</v>
      </c>
    </row>
    <row r="10" spans="1:8">
      <c r="B10">
        <v>7</v>
      </c>
      <c r="C10">
        <f>B10 * $C$3 + C9</f>
        <v>2904</v>
      </c>
      <c r="F10" s="4">
        <f t="shared" si="0"/>
        <v>5</v>
      </c>
      <c r="G10">
        <f t="shared" si="1"/>
        <v>25</v>
      </c>
    </row>
    <row r="11" spans="1:8">
      <c r="B11">
        <v>8</v>
      </c>
      <c r="C11">
        <f>B11 * $C$3 + C10</f>
        <v>3448</v>
      </c>
      <c r="F11" s="4">
        <f t="shared" si="0"/>
        <v>6</v>
      </c>
      <c r="G11">
        <f t="shared" si="1"/>
        <v>30</v>
      </c>
    </row>
    <row r="12" spans="1:8">
      <c r="B12">
        <v>9</v>
      </c>
      <c r="C12">
        <f>B12 * $C$3 + C11</f>
        <v>4060</v>
      </c>
      <c r="F12" s="4">
        <f t="shared" si="0"/>
        <v>8</v>
      </c>
      <c r="G12">
        <f t="shared" si="1"/>
        <v>40</v>
      </c>
    </row>
    <row r="13" spans="1:8">
      <c r="B13">
        <v>10</v>
      </c>
      <c r="C13">
        <f>B13 * $C$3 + C12</f>
        <v>4740</v>
      </c>
      <c r="F13" s="4">
        <f t="shared" si="0"/>
        <v>9</v>
      </c>
      <c r="G13">
        <f t="shared" si="1"/>
        <v>45</v>
      </c>
    </row>
    <row r="14" spans="1:8">
      <c r="B14">
        <v>11</v>
      </c>
      <c r="C14">
        <f>B14 * $C$3 + C13</f>
        <v>5488</v>
      </c>
      <c r="F14" s="4">
        <f t="shared" si="0"/>
        <v>10</v>
      </c>
      <c r="G14">
        <f t="shared" si="1"/>
        <v>50</v>
      </c>
    </row>
    <row r="15" spans="1:8">
      <c r="B15">
        <v>12</v>
      </c>
      <c r="C15">
        <f>B15 * $C$3 + C14</f>
        <v>6304</v>
      </c>
      <c r="F15" s="4">
        <f t="shared" si="0"/>
        <v>12</v>
      </c>
      <c r="G15">
        <f t="shared" si="1"/>
        <v>60</v>
      </c>
    </row>
    <row r="16" spans="1:8">
      <c r="B16">
        <v>13</v>
      </c>
      <c r="C16">
        <f>B16 * $C$3 + C15</f>
        <v>7188</v>
      </c>
      <c r="F16" s="4">
        <f t="shared" si="0"/>
        <v>14</v>
      </c>
      <c r="G16">
        <f t="shared" si="1"/>
        <v>70</v>
      </c>
    </row>
    <row r="17" spans="2:7">
      <c r="B17">
        <v>14</v>
      </c>
      <c r="C17">
        <f>B17 * $C$3 + C16</f>
        <v>8140</v>
      </c>
      <c r="F17" s="4">
        <f t="shared" si="0"/>
        <v>16</v>
      </c>
      <c r="G17">
        <f t="shared" si="1"/>
        <v>80</v>
      </c>
    </row>
    <row r="18" spans="2:7">
      <c r="B18">
        <v>15</v>
      </c>
      <c r="C18">
        <f>B18 * $C$3 + C17</f>
        <v>9160</v>
      </c>
      <c r="F18" s="4">
        <f t="shared" si="0"/>
        <v>18</v>
      </c>
      <c r="G18">
        <f t="shared" si="1"/>
        <v>90</v>
      </c>
    </row>
    <row r="19" spans="2:7">
      <c r="B19">
        <v>16</v>
      </c>
      <c r="C19">
        <f>B19 * $C$3 + C18</f>
        <v>10248</v>
      </c>
      <c r="F19" s="4">
        <f t="shared" si="0"/>
        <v>20</v>
      </c>
      <c r="G19">
        <f t="shared" si="1"/>
        <v>100</v>
      </c>
    </row>
    <row r="20" spans="2:7">
      <c r="B20">
        <v>17</v>
      </c>
      <c r="C20">
        <f>B20 * $C$3 + C19</f>
        <v>11404</v>
      </c>
      <c r="F20" s="4">
        <f t="shared" si="0"/>
        <v>22</v>
      </c>
      <c r="G20">
        <f t="shared" si="1"/>
        <v>110</v>
      </c>
    </row>
    <row r="21" spans="2:7">
      <c r="B21">
        <v>18</v>
      </c>
      <c r="C21">
        <f>B21 * $C$3 + C20</f>
        <v>12628</v>
      </c>
      <c r="F21" s="4">
        <f t="shared" si="0"/>
        <v>25</v>
      </c>
      <c r="G21">
        <f t="shared" si="1"/>
        <v>125</v>
      </c>
    </row>
    <row r="22" spans="2:7">
      <c r="B22">
        <v>19</v>
      </c>
      <c r="C22">
        <f>B22 * $C$3 + C21</f>
        <v>13920</v>
      </c>
      <c r="F22" s="4">
        <f t="shared" si="0"/>
        <v>27</v>
      </c>
      <c r="G22">
        <f t="shared" si="1"/>
        <v>135</v>
      </c>
    </row>
    <row r="23" spans="2:7">
      <c r="B23">
        <v>20</v>
      </c>
      <c r="C23">
        <f>B23 * $C$3 + C22</f>
        <v>15280</v>
      </c>
      <c r="F23" s="4">
        <f t="shared" si="0"/>
        <v>30</v>
      </c>
      <c r="G23">
        <f t="shared" si="1"/>
        <v>150</v>
      </c>
    </row>
    <row r="24" spans="2:7">
      <c r="B24">
        <v>21</v>
      </c>
      <c r="C24">
        <f>B24 * $C$3 + C23</f>
        <v>16708</v>
      </c>
      <c r="F24" s="4">
        <f t="shared" si="0"/>
        <v>33</v>
      </c>
      <c r="G24">
        <f t="shared" si="1"/>
        <v>165</v>
      </c>
    </row>
    <row r="25" spans="2:7">
      <c r="B25">
        <v>22</v>
      </c>
      <c r="C25">
        <f>B25 * $C$3 + C24</f>
        <v>18204</v>
      </c>
      <c r="F25" s="4">
        <f t="shared" si="0"/>
        <v>36</v>
      </c>
      <c r="G25">
        <f t="shared" si="1"/>
        <v>180</v>
      </c>
    </row>
    <row r="26" spans="2:7">
      <c r="B26">
        <v>23</v>
      </c>
      <c r="C26">
        <f>B26 * $C$3 + C25</f>
        <v>19768</v>
      </c>
      <c r="F26" s="4">
        <f t="shared" si="0"/>
        <v>39</v>
      </c>
      <c r="G26">
        <f t="shared" si="1"/>
        <v>195</v>
      </c>
    </row>
    <row r="27" spans="2:7">
      <c r="B27">
        <v>24</v>
      </c>
      <c r="C27">
        <f>B27 * $C$3 + C26</f>
        <v>21400</v>
      </c>
      <c r="F27" s="4">
        <f t="shared" si="0"/>
        <v>42</v>
      </c>
      <c r="G27">
        <f t="shared" si="1"/>
        <v>210</v>
      </c>
    </row>
    <row r="28" spans="2:7">
      <c r="B28">
        <v>25</v>
      </c>
      <c r="C28">
        <f>B28 * $C$3 + C27</f>
        <v>23100</v>
      </c>
      <c r="F28" s="4">
        <f t="shared" si="0"/>
        <v>46</v>
      </c>
      <c r="G28">
        <f t="shared" si="1"/>
        <v>230</v>
      </c>
    </row>
    <row r="29" spans="2:7">
      <c r="B29">
        <v>26</v>
      </c>
      <c r="C29">
        <f>B29 * $C$3 + C28</f>
        <v>24868</v>
      </c>
      <c r="F29" s="4">
        <f t="shared" si="0"/>
        <v>49</v>
      </c>
      <c r="G29">
        <f t="shared" si="1"/>
        <v>245</v>
      </c>
    </row>
    <row r="30" spans="2:7">
      <c r="B30">
        <v>27</v>
      </c>
      <c r="C30">
        <f>B30 * $C$3 + C29</f>
        <v>26704</v>
      </c>
      <c r="F30" s="4">
        <f t="shared" si="0"/>
        <v>53</v>
      </c>
      <c r="G30">
        <f t="shared" si="1"/>
        <v>265</v>
      </c>
    </row>
    <row r="31" spans="2:7">
      <c r="B31">
        <v>28</v>
      </c>
      <c r="C31">
        <f>B31 * $C$3 + C30</f>
        <v>28608</v>
      </c>
      <c r="F31" s="4">
        <f t="shared" si="0"/>
        <v>57</v>
      </c>
      <c r="G31">
        <f t="shared" si="1"/>
        <v>285</v>
      </c>
    </row>
    <row r="32" spans="2:7">
      <c r="B32">
        <v>29</v>
      </c>
      <c r="C32">
        <f>B32 * $C$3 + C31</f>
        <v>30580</v>
      </c>
      <c r="F32" s="4">
        <f t="shared" si="0"/>
        <v>61</v>
      </c>
      <c r="G32">
        <f t="shared" si="1"/>
        <v>305</v>
      </c>
    </row>
    <row r="33" spans="2:7">
      <c r="B33">
        <v>30</v>
      </c>
      <c r="C33">
        <f>B33 * $C$3 + C32</f>
        <v>32620</v>
      </c>
      <c r="F33" s="4">
        <f t="shared" si="0"/>
        <v>65</v>
      </c>
      <c r="G33">
        <f t="shared" si="1"/>
        <v>325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Fleschhut</dc:creator>
  <cp:keywords/>
  <dc:description/>
  <cp:lastModifiedBy>Thomas Hartmann</cp:lastModifiedBy>
  <cp:revision/>
  <dcterms:created xsi:type="dcterms:W3CDTF">2019-02-21T09:31:12Z</dcterms:created>
  <dcterms:modified xsi:type="dcterms:W3CDTF">2019-03-15T18:18:54Z</dcterms:modified>
  <cp:category/>
  <cp:contentStatus/>
</cp:coreProperties>
</file>