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19125\Documents\info_contest\"/>
    </mc:Choice>
  </mc:AlternateContent>
  <xr:revisionPtr revIDLastSave="0" documentId="8_{537BBC18-CCA1-4F21-9F87-0219F624AEA9}" xr6:coauthVersionLast="36" xr6:coauthVersionMax="36" xr10:uidLastSave="{00000000-0000-0000-0000-000000000000}"/>
  <bookViews>
    <workbookView xWindow="0" yWindow="0" windowWidth="19200" windowHeight="8250" xr2:uid="{2280B293-4271-4890-8FD9-5F95E7EC13A3}"/>
  </bookViews>
  <sheets>
    <sheet name="Sheet2" sheetId="2" r:id="rId1"/>
  </sheets>
  <definedNames>
    <definedName name="ExternalData_1" localSheetId="0" hidden="1">Sheet2!$A$1:$K$102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Q2" i="2" l="1"/>
  <c r="Q3" i="2" s="1"/>
  <c r="Q1" i="2"/>
  <c r="N2" i="2" l="1"/>
  <c r="N6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3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5" i="2"/>
  <c r="N9" i="2"/>
  <c r="N13" i="2"/>
  <c r="N17" i="2"/>
  <c r="N21" i="2"/>
  <c r="N25" i="2"/>
  <c r="N29" i="2"/>
  <c r="N33" i="2"/>
  <c r="N37" i="2"/>
  <c r="N41" i="2"/>
  <c r="N45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B4CF5-8366-4796-9F4C-773953790DB2}" keepAlive="1" name="クエリ - result_5" description="ブック内の 'result_5' クエリへの接続です。" type="5" refreshedVersion="6" background="1" saveData="1">
    <dbPr connection="Provider=Microsoft.Mashup.OleDb.1;Data Source=$Workbook$;Location=result_5;Extended Properties=&quot;&quot;" command="SELECT * FROM [result_5]"/>
  </connection>
</connections>
</file>

<file path=xl/sharedStrings.xml><?xml version="1.0" encoding="utf-8"?>
<sst xmlns="http://schemas.openxmlformats.org/spreadsheetml/2006/main" count="17" uniqueCount="17">
  <si>
    <t>割合</t>
    <rPh sb="0" eb="2">
      <t>ワリアイ</t>
    </rPh>
    <phoneticPr fontId="2"/>
  </si>
  <si>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</si>
  <si>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</si>
  <si>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</si>
  <si>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</si>
  <si>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</si>
  <si>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6回目</t>
    <rPh sb="1" eb="3">
      <t>カイメ</t>
    </rPh>
    <phoneticPr fontId="2"/>
  </si>
  <si>
    <t>7回目</t>
    <rPh sb="1" eb="3">
      <t>カイメ</t>
    </rPh>
    <phoneticPr fontId="2"/>
  </si>
  <si>
    <t>8回目</t>
    <rPh sb="1" eb="3">
      <t>カイメ</t>
    </rPh>
    <phoneticPr fontId="2"/>
  </si>
  <si>
    <t>9回目</t>
    <rPh sb="1" eb="3">
      <t>カイメ</t>
    </rPh>
    <phoneticPr fontId="2"/>
  </si>
  <si>
    <t>10回目</t>
    <rPh sb="2" eb="4">
      <t>カイメ</t>
    </rPh>
    <phoneticPr fontId="2"/>
  </si>
  <si>
    <t>b</t>
    <phoneticPr fontId="2"/>
  </si>
  <si>
    <t>lm(平均)</t>
    <rPh sb="3" eb="5">
      <t>ヘイキン</t>
    </rPh>
    <phoneticPr fontId="2"/>
  </si>
  <si>
    <t>lm(a)</t>
    <phoneticPr fontId="2"/>
  </si>
  <si>
    <t>近似曲線</t>
    <rPh sb="0" eb="4">
      <t>キンジキョクセン</t>
    </rPh>
    <phoneticPr fontId="2"/>
  </si>
  <si>
    <t>a</t>
    <phoneticPr fontId="2"/>
  </si>
  <si>
    <t>待ち時間の平均</t>
    <rPh sb="0" eb="1">
      <t>マ</t>
    </rPh>
    <rPh sb="2" eb="4">
      <t>ジカン</t>
    </rPh>
    <rPh sb="5" eb="7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</si>
</sst>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050"/>
              <a:t>システム利用者の割合と平均待ち時間の関係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10"/>
          <c:tx>
            <c:strRef>
              <c:f>Sheet2!$L$1</c:f>
              <c:strCache>
                <c:ptCount val="1"/>
                <c:pt idx="0">
                  <c:v>待ち時間の平均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Sheet2!$L$2:$L$102</c:f>
              <c:numCache>
                <c:formatCode>General</c:formatCode>
                <c:ptCount val="101"/>
                <c:pt idx="0">
                  <c:v>326.82000000000005</c:v>
                </c:pt>
                <c:pt idx="1">
                  <c:v>320.322</c:v>
                </c:pt>
                <c:pt idx="2">
                  <c:v>304.09466666666668</c:v>
                </c:pt>
                <c:pt idx="3">
                  <c:v>285.69333333333333</c:v>
                </c:pt>
                <c:pt idx="4">
                  <c:v>274.8846666666667</c:v>
                </c:pt>
                <c:pt idx="5">
                  <c:v>257.4546666666667</c:v>
                </c:pt>
                <c:pt idx="6">
                  <c:v>247.99533333333335</c:v>
                </c:pt>
                <c:pt idx="7">
                  <c:v>235.27399999999997</c:v>
                </c:pt>
                <c:pt idx="8">
                  <c:v>240.04400000000001</c:v>
                </c:pt>
                <c:pt idx="9">
                  <c:v>209.69933333333333</c:v>
                </c:pt>
                <c:pt idx="10">
                  <c:v>213.14666666666662</c:v>
                </c:pt>
                <c:pt idx="11">
                  <c:v>210.00399999999999</c:v>
                </c:pt>
                <c:pt idx="12">
                  <c:v>187.10199999999998</c:v>
                </c:pt>
                <c:pt idx="13">
                  <c:v>187.15733333333333</c:v>
                </c:pt>
                <c:pt idx="14">
                  <c:v>165.48466666666667</c:v>
                </c:pt>
                <c:pt idx="15">
                  <c:v>172.94066666666669</c:v>
                </c:pt>
                <c:pt idx="16">
                  <c:v>141.09933333333333</c:v>
                </c:pt>
                <c:pt idx="17">
                  <c:v>160.36600000000001</c:v>
                </c:pt>
                <c:pt idx="18">
                  <c:v>150.31</c:v>
                </c:pt>
                <c:pt idx="19">
                  <c:v>142.82266666666666</c:v>
                </c:pt>
                <c:pt idx="20">
                  <c:v>126.12866666666666</c:v>
                </c:pt>
                <c:pt idx="21">
                  <c:v>118.76266666666668</c:v>
                </c:pt>
                <c:pt idx="22">
                  <c:v>121.53799999999997</c:v>
                </c:pt>
                <c:pt idx="23">
                  <c:v>105.16933333333334</c:v>
                </c:pt>
                <c:pt idx="24">
                  <c:v>94.428666666666672</c:v>
                </c:pt>
                <c:pt idx="25">
                  <c:v>95.611999999999995</c:v>
                </c:pt>
                <c:pt idx="26">
                  <c:v>81.507333333333335</c:v>
                </c:pt>
                <c:pt idx="27">
                  <c:v>88.373333333333335</c:v>
                </c:pt>
                <c:pt idx="28">
                  <c:v>72.183999999999997</c:v>
                </c:pt>
                <c:pt idx="29">
                  <c:v>67.397999999999996</c:v>
                </c:pt>
                <c:pt idx="30">
                  <c:v>76.071999999999989</c:v>
                </c:pt>
                <c:pt idx="31">
                  <c:v>65.48866666666666</c:v>
                </c:pt>
                <c:pt idx="32">
                  <c:v>64.974666666666664</c:v>
                </c:pt>
                <c:pt idx="33">
                  <c:v>55.458666666666659</c:v>
                </c:pt>
                <c:pt idx="34">
                  <c:v>59.351999999999997</c:v>
                </c:pt>
                <c:pt idx="35">
                  <c:v>50.251999999999995</c:v>
                </c:pt>
                <c:pt idx="36">
                  <c:v>43.31</c:v>
                </c:pt>
                <c:pt idx="37">
                  <c:v>46.279333333333341</c:v>
                </c:pt>
                <c:pt idx="38">
                  <c:v>46.855333333333334</c:v>
                </c:pt>
                <c:pt idx="39">
                  <c:v>46.872</c:v>
                </c:pt>
                <c:pt idx="40">
                  <c:v>43.352000000000004</c:v>
                </c:pt>
                <c:pt idx="41">
                  <c:v>32.918666666666667</c:v>
                </c:pt>
                <c:pt idx="42">
                  <c:v>33.333999999999996</c:v>
                </c:pt>
                <c:pt idx="43">
                  <c:v>30.341999999999995</c:v>
                </c:pt>
                <c:pt idx="44">
                  <c:v>31.491999999999997</c:v>
                </c:pt>
                <c:pt idx="45">
                  <c:v>29.576000000000001</c:v>
                </c:pt>
                <c:pt idx="46">
                  <c:v>24.009333333333334</c:v>
                </c:pt>
                <c:pt idx="47">
                  <c:v>25.192666666666664</c:v>
                </c:pt>
                <c:pt idx="48">
                  <c:v>24.506</c:v>
                </c:pt>
                <c:pt idx="49">
                  <c:v>21.045333333333332</c:v>
                </c:pt>
                <c:pt idx="50">
                  <c:v>17.703333333333333</c:v>
                </c:pt>
                <c:pt idx="51">
                  <c:v>21.648666666666664</c:v>
                </c:pt>
                <c:pt idx="52">
                  <c:v>18.222000000000001</c:v>
                </c:pt>
                <c:pt idx="53">
                  <c:v>17.41866666666667</c:v>
                </c:pt>
                <c:pt idx="54">
                  <c:v>13.757333333333332</c:v>
                </c:pt>
                <c:pt idx="55">
                  <c:v>13.891333333333336</c:v>
                </c:pt>
                <c:pt idx="56">
                  <c:v>14.199333333333334</c:v>
                </c:pt>
                <c:pt idx="57">
                  <c:v>10.633333333333335</c:v>
                </c:pt>
                <c:pt idx="58">
                  <c:v>12.036</c:v>
                </c:pt>
                <c:pt idx="59">
                  <c:v>9.6993333333333336</c:v>
                </c:pt>
                <c:pt idx="60">
                  <c:v>11.778666666666668</c:v>
                </c:pt>
                <c:pt idx="61">
                  <c:v>11.223333333333333</c:v>
                </c:pt>
                <c:pt idx="62">
                  <c:v>10.378</c:v>
                </c:pt>
                <c:pt idx="63">
                  <c:v>10.246666666666666</c:v>
                </c:pt>
                <c:pt idx="64">
                  <c:v>9.2153333333333336</c:v>
                </c:pt>
                <c:pt idx="65">
                  <c:v>7.7379999999999995</c:v>
                </c:pt>
                <c:pt idx="66">
                  <c:v>6.9946666666666673</c:v>
                </c:pt>
                <c:pt idx="67">
                  <c:v>6.4473333333333329</c:v>
                </c:pt>
                <c:pt idx="68">
                  <c:v>7.8120000000000003</c:v>
                </c:pt>
                <c:pt idx="69">
                  <c:v>6.0813333333333333</c:v>
                </c:pt>
                <c:pt idx="70">
                  <c:v>7.31</c:v>
                </c:pt>
                <c:pt idx="71">
                  <c:v>4.7406666666666659</c:v>
                </c:pt>
                <c:pt idx="72">
                  <c:v>5.7686666666666664</c:v>
                </c:pt>
                <c:pt idx="73">
                  <c:v>5.0873333333333326</c:v>
                </c:pt>
                <c:pt idx="74">
                  <c:v>5.3193333333333328</c:v>
                </c:pt>
                <c:pt idx="75">
                  <c:v>4.5839999999999996</c:v>
                </c:pt>
                <c:pt idx="76">
                  <c:v>3.6046666666666667</c:v>
                </c:pt>
                <c:pt idx="77">
                  <c:v>4.1213333333333333</c:v>
                </c:pt>
                <c:pt idx="78">
                  <c:v>4.0246666666666666</c:v>
                </c:pt>
                <c:pt idx="79">
                  <c:v>3.4106666666666667</c:v>
                </c:pt>
                <c:pt idx="80">
                  <c:v>3.2940000000000005</c:v>
                </c:pt>
                <c:pt idx="81">
                  <c:v>2.8746666666666667</c:v>
                </c:pt>
                <c:pt idx="82">
                  <c:v>2.8839999999999999</c:v>
                </c:pt>
                <c:pt idx="83">
                  <c:v>2.6840000000000002</c:v>
                </c:pt>
                <c:pt idx="84">
                  <c:v>2.5026666666666668</c:v>
                </c:pt>
                <c:pt idx="85">
                  <c:v>2.5066666666666668</c:v>
                </c:pt>
                <c:pt idx="86">
                  <c:v>2.4633333333333338</c:v>
                </c:pt>
                <c:pt idx="87">
                  <c:v>2.2760000000000002</c:v>
                </c:pt>
                <c:pt idx="88">
                  <c:v>1.98</c:v>
                </c:pt>
                <c:pt idx="89">
                  <c:v>1.7706666666666671</c:v>
                </c:pt>
                <c:pt idx="90">
                  <c:v>2.4133333333333331</c:v>
                </c:pt>
                <c:pt idx="91">
                  <c:v>1.6466666666666669</c:v>
                </c:pt>
                <c:pt idx="92">
                  <c:v>1.5526666666666666</c:v>
                </c:pt>
                <c:pt idx="93">
                  <c:v>1.5066666666666666</c:v>
                </c:pt>
                <c:pt idx="94">
                  <c:v>1.5506666666666669</c:v>
                </c:pt>
                <c:pt idx="95">
                  <c:v>1.5753333333333335</c:v>
                </c:pt>
                <c:pt idx="96">
                  <c:v>1.4893333333333332</c:v>
                </c:pt>
                <c:pt idx="97">
                  <c:v>1.5240000000000002</c:v>
                </c:pt>
                <c:pt idx="98">
                  <c:v>1.4813333333333334</c:v>
                </c:pt>
                <c:pt idx="99">
                  <c:v>1.4753333333333329</c:v>
                </c:pt>
                <c:pt idx="100">
                  <c:v>1.4733333333333332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C21-4028-B2F8-2601ECDE221E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近似曲線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Sheet2!$N$2:$N$102</c:f>
              <c:numCache>
                <c:formatCode>General</c:formatCode>
                <c:ptCount val="101"/>
                <c:pt idx="0">
                  <c:v>381.58810441563509</c:v>
                </c:pt>
                <c:pt idx="1">
                  <c:v>359.86899978097154</c:v>
                </c:pt>
                <c:pt idx="2">
                  <c:v>339.38609591009714</c:v>
                </c:pt>
                <c:pt idx="3">
                  <c:v>320.06903113966996</c:v>
                </c:pt>
                <c:pt idx="4">
                  <c:v>301.85144862806732</c:v>
                </c:pt>
                <c:pt idx="5">
                  <c:v>284.67076841027705</c:v>
                </c:pt>
                <c:pt idx="6">
                  <c:v>268.4679724268928</c:v>
                </c:pt>
                <c:pt idx="7">
                  <c:v>253.18740178875643</c:v>
                </c:pt>
                <c:pt idx="8">
                  <c:v>238.77656558082541</c:v>
                </c:pt>
                <c:pt idx="9">
                  <c:v>225.18596054847666</c:v>
                </c:pt>
                <c:pt idx="10">
                  <c:v>212.36890104684613</c:v>
                </c:pt>
                <c:pt idx="11">
                  <c:v>200.28135866905507</c:v>
                </c:pt>
                <c:pt idx="12">
                  <c:v>188.88181100242306</c:v>
                </c:pt>
                <c:pt idx="13">
                  <c:v>178.13109899312519</c:v>
                </c:pt>
                <c:pt idx="14">
                  <c:v>167.9922924293198</c:v>
                </c:pt>
                <c:pt idx="15">
                  <c:v>158.43056308066275</c:v>
                </c:pt>
                <c:pt idx="16">
                  <c:v>149.41306505842462</c:v>
                </c:pt>
                <c:pt idx="17">
                  <c:v>140.9088219852311</c:v>
                </c:pt>
                <c:pt idx="18">
                  <c:v>132.8886205868381</c:v>
                </c:pt>
                <c:pt idx="19">
                  <c:v>125.32491034041516</c:v>
                </c:pt>
                <c:pt idx="20">
                  <c:v>118.19170883461429</c:v>
                </c:pt>
                <c:pt idx="21">
                  <c:v>111.46451251632287</c:v>
                </c:pt>
                <c:pt idx="22">
                  <c:v>105.12021251750298</c:v>
                </c:pt>
                <c:pt idx="23">
                  <c:v>99.13701527297124</c:v>
                </c:pt>
                <c:pt idx="24">
                  <c:v>93.494367656428636</c:v>
                </c:pt>
                <c:pt idx="25">
                  <c:v>88.172886377573349</c:v>
                </c:pt>
                <c:pt idx="26">
                  <c:v>83.154291397765192</c:v>
                </c:pt>
                <c:pt idx="27">
                  <c:v>78.421343135514888</c:v>
                </c:pt>
                <c:pt idx="28">
                  <c:v>73.957783246090528</c:v>
                </c:pt>
                <c:pt idx="29">
                  <c:v>69.748278771810632</c:v>
                </c:pt>
                <c:pt idx="30">
                  <c:v>65.778369471172141</c:v>
                </c:pt>
                <c:pt idx="31">
                  <c:v>62.034418145881801</c:v>
                </c:pt>
                <c:pt idx="32">
                  <c:v>58.503563795156722</c:v>
                </c:pt>
                <c:pt idx="33">
                  <c:v>55.173677436373097</c:v>
                </c:pt>
                <c:pt idx="34">
                  <c:v>52.0333204403004</c:v>
                </c:pt>
                <c:pt idx="35">
                  <c:v>49.071705237796849</c:v>
                </c:pt>
                <c:pt idx="36">
                  <c:v>46.278658262988131</c:v>
                </c:pt>
                <c:pt idx="37">
                  <c:v>43.644585005634021</c:v>
                </c:pt>
                <c:pt idx="38">
                  <c:v>41.160437052632481</c:v>
                </c:pt>
                <c:pt idx="39">
                  <c:v>38.817681005444811</c:v>
                </c:pt>
                <c:pt idx="40">
                  <c:v>36.608269166668151</c:v>
                </c:pt>
                <c:pt idx="41">
                  <c:v>34.524611895060055</c:v>
                </c:pt>
                <c:pt idx="42">
                  <c:v>32.559551534050449</c:v>
                </c:pt>
                <c:pt idx="43">
                  <c:v>30.706337824182008</c:v>
                </c:pt>
                <c:pt idx="44">
                  <c:v>28.95860471501695</c:v>
                </c:pt>
                <c:pt idx="45">
                  <c:v>27.310348496856022</c:v>
                </c:pt>
                <c:pt idx="46">
                  <c:v>25.755907177148988</c:v>
                </c:pt>
                <c:pt idx="47">
                  <c:v>24.289941030751859</c:v>
                </c:pt>
                <c:pt idx="48">
                  <c:v>22.907414257217841</c:v>
                </c:pt>
                <c:pt idx="49">
                  <c:v>21.603577682112824</c:v>
                </c:pt>
                <c:pt idx="50">
                  <c:v>20.373952442931319</c:v>
                </c:pt>
                <c:pt idx="51">
                  <c:v>19.214314603572205</c:v>
                </c:pt>
                <c:pt idx="52">
                  <c:v>18.120680644522544</c:v>
                </c:pt>
                <c:pt idx="53">
                  <c:v>17.089293778906239</c:v>
                </c:pt>
                <c:pt idx="54">
                  <c:v>16.116611047391402</c:v>
                </c:pt>
                <c:pt idx="55">
                  <c:v>15.199291147625345</c:v>
                </c:pt>
                <c:pt idx="56">
                  <c:v>14.334182956389855</c:v>
                </c:pt>
                <c:pt idx="57">
                  <c:v>13.518314705048521</c:v>
                </c:pt>
                <c:pt idx="58">
                  <c:v>12.748883771102376</c:v>
                </c:pt>
                <c:pt idx="59">
                  <c:v>12.023247050786443</c:v>
                </c:pt>
                <c:pt idx="60">
                  <c:v>11.338911879635488</c:v>
                </c:pt>
                <c:pt idx="61">
                  <c:v>10.693527469830125</c:v>
                </c:pt>
                <c:pt idx="62">
                  <c:v>10.084876834909089</c:v>
                </c:pt>
                <c:pt idx="63">
                  <c:v>9.5108691741081426</c:v>
                </c:pt>
                <c:pt idx="64">
                  <c:v>8.9695326901645771</c:v>
                </c:pt>
                <c:pt idx="65">
                  <c:v>8.4590078159155411</c:v>
                </c:pt>
                <c:pt idx="66">
                  <c:v>7.9775408264226195</c:v>
                </c:pt>
                <c:pt idx="67">
                  <c:v>7.5234778146793362</c:v>
                </c:pt>
                <c:pt idx="68">
                  <c:v>7.0952590102073616</c:v>
                </c:pt>
                <c:pt idx="69">
                  <c:v>6.6914134210249516</c:v>
                </c:pt>
                <c:pt idx="70">
                  <c:v>6.310553780582036</c:v>
                </c:pt>
                <c:pt idx="71">
                  <c:v>5.9513717823040038</c:v>
                </c:pt>
                <c:pt idx="72">
                  <c:v>5.6126335853741196</c:v>
                </c:pt>
                <c:pt idx="73">
                  <c:v>5.2931755763162984</c:v>
                </c:pt>
                <c:pt idx="74">
                  <c:v>4.9919003718187325</c:v>
                </c:pt>
                <c:pt idx="75">
                  <c:v>4.7077730490674581</c:v>
                </c:pt>
                <c:pt idx="76">
                  <c:v>4.4398175906405539</c:v>
                </c:pt>
                <c:pt idx="77">
                  <c:v>4.1871135317506329</c:v>
                </c:pt>
                <c:pt idx="78">
                  <c:v>3.9487927983185074</c:v>
                </c:pt>
                <c:pt idx="79">
                  <c:v>3.7240367250163149</c:v>
                </c:pt>
                <c:pt idx="80">
                  <c:v>3.5120732430366473</c:v>
                </c:pt>
                <c:pt idx="81">
                  <c:v>3.312174227927335</c:v>
                </c:pt>
                <c:pt idx="82">
                  <c:v>3.1236529983812655</c:v>
                </c:pt>
                <c:pt idx="83">
                  <c:v>2.9458619573892566</c:v>
                </c:pt>
                <c:pt idx="84">
                  <c:v>2.7781903676530062</c:v>
                </c:pt>
                <c:pt idx="85">
                  <c:v>2.6200622536163407</c:v>
                </c:pt>
                <c:pt idx="86">
                  <c:v>2.4709344229079631</c:v>
                </c:pt>
                <c:pt idx="87">
                  <c:v>2.3302946003990437</c:v>
                </c:pt>
                <c:pt idx="88">
                  <c:v>2.1976596684659162</c:v>
                </c:pt>
                <c:pt idx="89">
                  <c:v>2.072574007412916</c:v>
                </c:pt>
                <c:pt idx="90">
                  <c:v>1.9546079303544595</c:v>
                </c:pt>
                <c:pt idx="91">
                  <c:v>1.8433562071800091</c:v>
                </c:pt>
                <c:pt idx="92">
                  <c:v>1.7384366725314884</c:v>
                </c:pt>
                <c:pt idx="93">
                  <c:v>1.6394889130113921</c:v>
                </c:pt>
                <c:pt idx="94">
                  <c:v>1.5461730291119318</c:v>
                </c:pt>
                <c:pt idx="95">
                  <c:v>1.4581684676122908</c:v>
                </c:pt>
                <c:pt idx="96">
                  <c:v>1.3751729204331198</c:v>
                </c:pt>
                <c:pt idx="97">
                  <c:v>1.2969012861656368</c:v>
                </c:pt>
                <c:pt idx="98">
                  <c:v>1.2230846907080899</c:v>
                </c:pt>
                <c:pt idx="99">
                  <c:v>1.1534695636452978</c:v>
                </c:pt>
                <c:pt idx="100">
                  <c:v>1.0878167671985191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C21-4028-B2F8-2601ECDE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62256"/>
        <c:axId val="860864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1回目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298.44</c:v>
                      </c:pt>
                      <c:pt idx="2">
                        <c:v>319.23333333333335</c:v>
                      </c:pt>
                      <c:pt idx="3">
                        <c:v>284.35333333333335</c:v>
                      </c:pt>
                      <c:pt idx="4">
                        <c:v>287.02</c:v>
                      </c:pt>
                      <c:pt idx="5">
                        <c:v>266.45999999999998</c:v>
                      </c:pt>
                      <c:pt idx="6">
                        <c:v>265.45999999999998</c:v>
                      </c:pt>
                      <c:pt idx="7">
                        <c:v>204.24</c:v>
                      </c:pt>
                      <c:pt idx="8">
                        <c:v>185.87333333333333</c:v>
                      </c:pt>
                      <c:pt idx="9">
                        <c:v>186.70666666666668</c:v>
                      </c:pt>
                      <c:pt idx="10">
                        <c:v>237.69333333333333</c:v>
                      </c:pt>
                      <c:pt idx="11">
                        <c:v>186.99333333333334</c:v>
                      </c:pt>
                      <c:pt idx="12">
                        <c:v>202.16</c:v>
                      </c:pt>
                      <c:pt idx="13">
                        <c:v>149.69333333333333</c:v>
                      </c:pt>
                      <c:pt idx="14">
                        <c:v>177.20666666666668</c:v>
                      </c:pt>
                      <c:pt idx="15">
                        <c:v>173.9</c:v>
                      </c:pt>
                      <c:pt idx="16">
                        <c:v>167.84</c:v>
                      </c:pt>
                      <c:pt idx="17">
                        <c:v>123.47333333333333</c:v>
                      </c:pt>
                      <c:pt idx="18">
                        <c:v>140.55333333333334</c:v>
                      </c:pt>
                      <c:pt idx="19">
                        <c:v>116.52</c:v>
                      </c:pt>
                      <c:pt idx="20">
                        <c:v>100.61333333333333</c:v>
                      </c:pt>
                      <c:pt idx="21">
                        <c:v>143.87333333333333</c:v>
                      </c:pt>
                      <c:pt idx="22">
                        <c:v>139.58000000000001</c:v>
                      </c:pt>
                      <c:pt idx="23">
                        <c:v>155.99333333333334</c:v>
                      </c:pt>
                      <c:pt idx="24">
                        <c:v>91.606666666666669</c:v>
                      </c:pt>
                      <c:pt idx="25">
                        <c:v>107.63333333333334</c:v>
                      </c:pt>
                      <c:pt idx="26">
                        <c:v>85.573333333333338</c:v>
                      </c:pt>
                      <c:pt idx="27">
                        <c:v>74.7</c:v>
                      </c:pt>
                      <c:pt idx="28">
                        <c:v>60.873333333333335</c:v>
                      </c:pt>
                      <c:pt idx="29">
                        <c:v>78.446666666666673</c:v>
                      </c:pt>
                      <c:pt idx="30">
                        <c:v>73.553333333333327</c:v>
                      </c:pt>
                      <c:pt idx="31">
                        <c:v>53.993333333333332</c:v>
                      </c:pt>
                      <c:pt idx="32">
                        <c:v>50.493333333333332</c:v>
                      </c:pt>
                      <c:pt idx="33">
                        <c:v>53.006666666666668</c:v>
                      </c:pt>
                      <c:pt idx="34">
                        <c:v>40.726666666666667</c:v>
                      </c:pt>
                      <c:pt idx="35">
                        <c:v>68.38666666666667</c:v>
                      </c:pt>
                      <c:pt idx="36">
                        <c:v>43.986666666666665</c:v>
                      </c:pt>
                      <c:pt idx="37">
                        <c:v>60.24666666666667</c:v>
                      </c:pt>
                      <c:pt idx="38">
                        <c:v>61.606666666666669</c:v>
                      </c:pt>
                      <c:pt idx="39">
                        <c:v>21</c:v>
                      </c:pt>
                      <c:pt idx="40">
                        <c:v>51.46</c:v>
                      </c:pt>
                      <c:pt idx="41">
                        <c:v>35.08</c:v>
                      </c:pt>
                      <c:pt idx="42">
                        <c:v>20.073333333333334</c:v>
                      </c:pt>
                      <c:pt idx="43">
                        <c:v>17.2</c:v>
                      </c:pt>
                      <c:pt idx="44">
                        <c:v>27.386666666666667</c:v>
                      </c:pt>
                      <c:pt idx="45">
                        <c:v>27.606666666666666</c:v>
                      </c:pt>
                      <c:pt idx="46">
                        <c:v>36.213333333333331</c:v>
                      </c:pt>
                      <c:pt idx="47">
                        <c:v>21.906666666666666</c:v>
                      </c:pt>
                      <c:pt idx="48">
                        <c:v>24.42</c:v>
                      </c:pt>
                      <c:pt idx="49">
                        <c:v>30.133333333333333</c:v>
                      </c:pt>
                      <c:pt idx="50">
                        <c:v>14.913333333333334</c:v>
                      </c:pt>
                      <c:pt idx="51">
                        <c:v>14.22</c:v>
                      </c:pt>
                      <c:pt idx="52">
                        <c:v>26.186666666666667</c:v>
                      </c:pt>
                      <c:pt idx="53">
                        <c:v>20.8</c:v>
                      </c:pt>
                      <c:pt idx="54">
                        <c:v>22.9</c:v>
                      </c:pt>
                      <c:pt idx="55">
                        <c:v>15.793333333333333</c:v>
                      </c:pt>
                      <c:pt idx="56">
                        <c:v>17.440000000000001</c:v>
                      </c:pt>
                      <c:pt idx="57">
                        <c:v>12.333333333333334</c:v>
                      </c:pt>
                      <c:pt idx="58">
                        <c:v>11.586666666666666</c:v>
                      </c:pt>
                      <c:pt idx="59">
                        <c:v>9.1933333333333334</c:v>
                      </c:pt>
                      <c:pt idx="60">
                        <c:v>10.993333333333334</c:v>
                      </c:pt>
                      <c:pt idx="61">
                        <c:v>5.3133333333333335</c:v>
                      </c:pt>
                      <c:pt idx="62">
                        <c:v>6.6733333333333329</c:v>
                      </c:pt>
                      <c:pt idx="63">
                        <c:v>9.1866666666666674</c:v>
                      </c:pt>
                      <c:pt idx="64">
                        <c:v>7.5</c:v>
                      </c:pt>
                      <c:pt idx="65">
                        <c:v>6.32</c:v>
                      </c:pt>
                      <c:pt idx="66">
                        <c:v>7.3066666666666666</c:v>
                      </c:pt>
                      <c:pt idx="67">
                        <c:v>3.6933333333333334</c:v>
                      </c:pt>
                      <c:pt idx="68">
                        <c:v>7.253333333333333</c:v>
                      </c:pt>
                      <c:pt idx="69">
                        <c:v>4.74</c:v>
                      </c:pt>
                      <c:pt idx="70">
                        <c:v>9.6466666666666665</c:v>
                      </c:pt>
                      <c:pt idx="71">
                        <c:v>3.56</c:v>
                      </c:pt>
                      <c:pt idx="72">
                        <c:v>7.44</c:v>
                      </c:pt>
                      <c:pt idx="73">
                        <c:v>5.4333333333333336</c:v>
                      </c:pt>
                      <c:pt idx="74">
                        <c:v>4</c:v>
                      </c:pt>
                      <c:pt idx="75">
                        <c:v>4.8600000000000003</c:v>
                      </c:pt>
                      <c:pt idx="76">
                        <c:v>3.8</c:v>
                      </c:pt>
                      <c:pt idx="77">
                        <c:v>3.4066666666666667</c:v>
                      </c:pt>
                      <c:pt idx="78">
                        <c:v>1.6666666666666667</c:v>
                      </c:pt>
                      <c:pt idx="79">
                        <c:v>1.5666666666666667</c:v>
                      </c:pt>
                      <c:pt idx="80">
                        <c:v>4.78</c:v>
                      </c:pt>
                      <c:pt idx="81">
                        <c:v>3.0666666666666669</c:v>
                      </c:pt>
                      <c:pt idx="82">
                        <c:v>3.66</c:v>
                      </c:pt>
                      <c:pt idx="83">
                        <c:v>1.5866666666666667</c:v>
                      </c:pt>
                      <c:pt idx="84">
                        <c:v>2.9666666666666668</c:v>
                      </c:pt>
                      <c:pt idx="85">
                        <c:v>1.5133333333333334</c:v>
                      </c:pt>
                      <c:pt idx="86">
                        <c:v>2.7666666666666666</c:v>
                      </c:pt>
                      <c:pt idx="87">
                        <c:v>2.2333333333333334</c:v>
                      </c:pt>
                      <c:pt idx="88">
                        <c:v>1.92</c:v>
                      </c:pt>
                      <c:pt idx="89">
                        <c:v>1.6333333333333333</c:v>
                      </c:pt>
                      <c:pt idx="90">
                        <c:v>2.44</c:v>
                      </c:pt>
                      <c:pt idx="91">
                        <c:v>1.5</c:v>
                      </c:pt>
                      <c:pt idx="92">
                        <c:v>1.5133333333333334</c:v>
                      </c:pt>
                      <c:pt idx="93">
                        <c:v>1.4933333333333334</c:v>
                      </c:pt>
                      <c:pt idx="94">
                        <c:v>1.8866666666666667</c:v>
                      </c:pt>
                      <c:pt idx="95">
                        <c:v>1.4866666666666666</c:v>
                      </c:pt>
                      <c:pt idx="96">
                        <c:v>1.4866666666666666</c:v>
                      </c:pt>
                      <c:pt idx="97">
                        <c:v>1.4733333333333334</c:v>
                      </c:pt>
                      <c:pt idx="98">
                        <c:v>1.5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C21-4028-B2F8-2601ECDE22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2回目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326.82</c:v>
                      </c:pt>
                      <c:pt idx="2">
                        <c:v>310.70666666666665</c:v>
                      </c:pt>
                      <c:pt idx="3">
                        <c:v>310.00666666666666</c:v>
                      </c:pt>
                      <c:pt idx="4">
                        <c:v>243.7</c:v>
                      </c:pt>
                      <c:pt idx="5">
                        <c:v>256.24</c:v>
                      </c:pt>
                      <c:pt idx="6">
                        <c:v>199.61333333333334</c:v>
                      </c:pt>
                      <c:pt idx="7">
                        <c:v>250.15333333333334</c:v>
                      </c:pt>
                      <c:pt idx="8">
                        <c:v>218.36666666666667</c:v>
                      </c:pt>
                      <c:pt idx="9">
                        <c:v>237.94666666666666</c:v>
                      </c:pt>
                      <c:pt idx="10">
                        <c:v>231.86666666666667</c:v>
                      </c:pt>
                      <c:pt idx="11">
                        <c:v>200.68666666666667</c:v>
                      </c:pt>
                      <c:pt idx="12">
                        <c:v>181.38666666666666</c:v>
                      </c:pt>
                      <c:pt idx="13">
                        <c:v>197.21333333333334</c:v>
                      </c:pt>
                      <c:pt idx="14">
                        <c:v>219.47333333333333</c:v>
                      </c:pt>
                      <c:pt idx="15">
                        <c:v>209.05333333333334</c:v>
                      </c:pt>
                      <c:pt idx="16">
                        <c:v>130.22666666666666</c:v>
                      </c:pt>
                      <c:pt idx="17">
                        <c:v>172.32666666666665</c:v>
                      </c:pt>
                      <c:pt idx="18">
                        <c:v>153.91333333333333</c:v>
                      </c:pt>
                      <c:pt idx="19">
                        <c:v>123.75333333333333</c:v>
                      </c:pt>
                      <c:pt idx="20">
                        <c:v>162.09333333333333</c:v>
                      </c:pt>
                      <c:pt idx="21">
                        <c:v>108.31333333333333</c:v>
                      </c:pt>
                      <c:pt idx="22">
                        <c:v>140.25333333333333</c:v>
                      </c:pt>
                      <c:pt idx="23">
                        <c:v>79.226666666666674</c:v>
                      </c:pt>
                      <c:pt idx="24">
                        <c:v>92.086666666666673</c:v>
                      </c:pt>
                      <c:pt idx="25">
                        <c:v>65.806666666666672</c:v>
                      </c:pt>
                      <c:pt idx="26">
                        <c:v>53.693333333333335</c:v>
                      </c:pt>
                      <c:pt idx="27">
                        <c:v>63.08</c:v>
                      </c:pt>
                      <c:pt idx="28">
                        <c:v>58.74</c:v>
                      </c:pt>
                      <c:pt idx="29">
                        <c:v>89.193333333333328</c:v>
                      </c:pt>
                      <c:pt idx="30">
                        <c:v>91.553333333333327</c:v>
                      </c:pt>
                      <c:pt idx="31">
                        <c:v>66.506666666666661</c:v>
                      </c:pt>
                      <c:pt idx="32">
                        <c:v>96.293333333333337</c:v>
                      </c:pt>
                      <c:pt idx="33">
                        <c:v>40.22</c:v>
                      </c:pt>
                      <c:pt idx="34">
                        <c:v>88.533333333333331</c:v>
                      </c:pt>
                      <c:pt idx="35">
                        <c:v>59.3</c:v>
                      </c:pt>
                      <c:pt idx="36">
                        <c:v>40.966666666666669</c:v>
                      </c:pt>
                      <c:pt idx="37">
                        <c:v>60.606666666666669</c:v>
                      </c:pt>
                      <c:pt idx="38">
                        <c:v>55.75333333333333</c:v>
                      </c:pt>
                      <c:pt idx="39">
                        <c:v>53.84</c:v>
                      </c:pt>
                      <c:pt idx="40">
                        <c:v>49.773333333333333</c:v>
                      </c:pt>
                      <c:pt idx="41">
                        <c:v>35.833333333333336</c:v>
                      </c:pt>
                      <c:pt idx="42">
                        <c:v>28.486666666666668</c:v>
                      </c:pt>
                      <c:pt idx="43">
                        <c:v>40.1</c:v>
                      </c:pt>
                      <c:pt idx="44">
                        <c:v>53.43333333333333</c:v>
                      </c:pt>
                      <c:pt idx="45">
                        <c:v>35.74666666666667</c:v>
                      </c:pt>
                      <c:pt idx="46">
                        <c:v>22.6</c:v>
                      </c:pt>
                      <c:pt idx="47">
                        <c:v>17.073333333333334</c:v>
                      </c:pt>
                      <c:pt idx="48">
                        <c:v>25.8</c:v>
                      </c:pt>
                      <c:pt idx="49">
                        <c:v>13.76</c:v>
                      </c:pt>
                      <c:pt idx="50">
                        <c:v>23.946666666666665</c:v>
                      </c:pt>
                      <c:pt idx="51">
                        <c:v>26.58</c:v>
                      </c:pt>
                      <c:pt idx="52">
                        <c:v>25.98</c:v>
                      </c:pt>
                      <c:pt idx="53">
                        <c:v>11.113333333333333</c:v>
                      </c:pt>
                      <c:pt idx="54">
                        <c:v>10.62</c:v>
                      </c:pt>
                      <c:pt idx="55">
                        <c:v>22.526666666666667</c:v>
                      </c:pt>
                      <c:pt idx="56">
                        <c:v>14.566666666666666</c:v>
                      </c:pt>
                      <c:pt idx="57">
                        <c:v>19.733333333333334</c:v>
                      </c:pt>
                      <c:pt idx="58">
                        <c:v>15.6</c:v>
                      </c:pt>
                      <c:pt idx="59">
                        <c:v>10.406666666666666</c:v>
                      </c:pt>
                      <c:pt idx="60">
                        <c:v>8.02</c:v>
                      </c:pt>
                      <c:pt idx="61">
                        <c:v>10.039999999999999</c:v>
                      </c:pt>
                      <c:pt idx="62">
                        <c:v>5.3733333333333331</c:v>
                      </c:pt>
                      <c:pt idx="63">
                        <c:v>9.8733333333333331</c:v>
                      </c:pt>
                      <c:pt idx="64">
                        <c:v>6.48</c:v>
                      </c:pt>
                      <c:pt idx="65">
                        <c:v>6.3066666666666666</c:v>
                      </c:pt>
                      <c:pt idx="66">
                        <c:v>6.78</c:v>
                      </c:pt>
                      <c:pt idx="67">
                        <c:v>7.42</c:v>
                      </c:pt>
                      <c:pt idx="68">
                        <c:v>6.02</c:v>
                      </c:pt>
                      <c:pt idx="69">
                        <c:v>6.06</c:v>
                      </c:pt>
                      <c:pt idx="70">
                        <c:v>10.039999999999999</c:v>
                      </c:pt>
                      <c:pt idx="71">
                        <c:v>5.14</c:v>
                      </c:pt>
                      <c:pt idx="72">
                        <c:v>5.7</c:v>
                      </c:pt>
                      <c:pt idx="73">
                        <c:v>7.1733333333333329</c:v>
                      </c:pt>
                      <c:pt idx="74">
                        <c:v>5.3066666666666666</c:v>
                      </c:pt>
                      <c:pt idx="75">
                        <c:v>5.1333333333333337</c:v>
                      </c:pt>
                      <c:pt idx="76">
                        <c:v>4.1933333333333334</c:v>
                      </c:pt>
                      <c:pt idx="77">
                        <c:v>3.3133333333333335</c:v>
                      </c:pt>
                      <c:pt idx="78">
                        <c:v>4.1466666666666665</c:v>
                      </c:pt>
                      <c:pt idx="79">
                        <c:v>3.02</c:v>
                      </c:pt>
                      <c:pt idx="80">
                        <c:v>1.5666666666666667</c:v>
                      </c:pt>
                      <c:pt idx="81">
                        <c:v>1.54</c:v>
                      </c:pt>
                      <c:pt idx="82">
                        <c:v>2.3533333333333335</c:v>
                      </c:pt>
                      <c:pt idx="83">
                        <c:v>1.6733333333333333</c:v>
                      </c:pt>
                      <c:pt idx="84">
                        <c:v>2.5933333333333333</c:v>
                      </c:pt>
                      <c:pt idx="85">
                        <c:v>1.56</c:v>
                      </c:pt>
                      <c:pt idx="86">
                        <c:v>1.7933333333333332</c:v>
                      </c:pt>
                      <c:pt idx="87">
                        <c:v>2.74</c:v>
                      </c:pt>
                      <c:pt idx="88">
                        <c:v>1.5133333333333334</c:v>
                      </c:pt>
                      <c:pt idx="89">
                        <c:v>1.5133333333333334</c:v>
                      </c:pt>
                      <c:pt idx="90">
                        <c:v>2.8933333333333335</c:v>
                      </c:pt>
                      <c:pt idx="91">
                        <c:v>1.5066666666666666</c:v>
                      </c:pt>
                      <c:pt idx="92">
                        <c:v>1.4933333333333334</c:v>
                      </c:pt>
                      <c:pt idx="93">
                        <c:v>1.5</c:v>
                      </c:pt>
                      <c:pt idx="94">
                        <c:v>1.5066666666666666</c:v>
                      </c:pt>
                      <c:pt idx="95">
                        <c:v>1.4866666666666666</c:v>
                      </c:pt>
                      <c:pt idx="96">
                        <c:v>1.4933333333333334</c:v>
                      </c:pt>
                      <c:pt idx="97">
                        <c:v>1.4933333333333334</c:v>
                      </c:pt>
                      <c:pt idx="98">
                        <c:v>1.4733333333333334</c:v>
                      </c:pt>
                      <c:pt idx="99">
                        <c:v>1.4866666666666666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C21-4028-B2F8-2601ECDE22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3回目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Sheet2!$D$2:$D$102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319.60000000000002</c:v>
                      </c:pt>
                      <c:pt idx="2">
                        <c:v>314.73333333333335</c:v>
                      </c:pt>
                      <c:pt idx="3">
                        <c:v>296.57333333333332</c:v>
                      </c:pt>
                      <c:pt idx="4">
                        <c:v>260.63333333333333</c:v>
                      </c:pt>
                      <c:pt idx="5">
                        <c:v>252.54666666666665</c:v>
                      </c:pt>
                      <c:pt idx="6">
                        <c:v>274.39333333333332</c:v>
                      </c:pt>
                      <c:pt idx="7">
                        <c:v>225.38</c:v>
                      </c:pt>
                      <c:pt idx="8">
                        <c:v>228.11333333333334</c:v>
                      </c:pt>
                      <c:pt idx="9">
                        <c:v>219.90666666666667</c:v>
                      </c:pt>
                      <c:pt idx="10">
                        <c:v>279.00666666666666</c:v>
                      </c:pt>
                      <c:pt idx="11">
                        <c:v>189.16</c:v>
                      </c:pt>
                      <c:pt idx="12">
                        <c:v>187.19333333333333</c:v>
                      </c:pt>
                      <c:pt idx="13">
                        <c:v>152.76</c:v>
                      </c:pt>
                      <c:pt idx="14">
                        <c:v>126.06</c:v>
                      </c:pt>
                      <c:pt idx="15">
                        <c:v>158.46666666666667</c:v>
                      </c:pt>
                      <c:pt idx="16">
                        <c:v>122.40666666666667</c:v>
                      </c:pt>
                      <c:pt idx="17">
                        <c:v>177.75333333333333</c:v>
                      </c:pt>
                      <c:pt idx="18">
                        <c:v>154.30000000000001</c:v>
                      </c:pt>
                      <c:pt idx="19">
                        <c:v>98.326666666666668</c:v>
                      </c:pt>
                      <c:pt idx="20">
                        <c:v>131.44666666666666</c:v>
                      </c:pt>
                      <c:pt idx="21">
                        <c:v>113.02666666666667</c:v>
                      </c:pt>
                      <c:pt idx="22">
                        <c:v>82.893333333333331</c:v>
                      </c:pt>
                      <c:pt idx="23">
                        <c:v>87.533333333333331</c:v>
                      </c:pt>
                      <c:pt idx="24">
                        <c:v>83.52</c:v>
                      </c:pt>
                      <c:pt idx="25">
                        <c:v>91.12</c:v>
                      </c:pt>
                      <c:pt idx="26">
                        <c:v>77.086666666666673</c:v>
                      </c:pt>
                      <c:pt idx="27">
                        <c:v>83.04</c:v>
                      </c:pt>
                      <c:pt idx="28">
                        <c:v>55.72</c:v>
                      </c:pt>
                      <c:pt idx="29">
                        <c:v>66.893333333333331</c:v>
                      </c:pt>
                      <c:pt idx="30">
                        <c:v>52.926666666666669</c:v>
                      </c:pt>
                      <c:pt idx="31">
                        <c:v>58.546666666666667</c:v>
                      </c:pt>
                      <c:pt idx="32">
                        <c:v>50.846666666666664</c:v>
                      </c:pt>
                      <c:pt idx="33">
                        <c:v>40.813333333333333</c:v>
                      </c:pt>
                      <c:pt idx="34">
                        <c:v>63.58</c:v>
                      </c:pt>
                      <c:pt idx="35">
                        <c:v>51.113333333333337</c:v>
                      </c:pt>
                      <c:pt idx="36">
                        <c:v>40.58</c:v>
                      </c:pt>
                      <c:pt idx="37">
                        <c:v>42.36</c:v>
                      </c:pt>
                      <c:pt idx="38">
                        <c:v>60.806666666666665</c:v>
                      </c:pt>
                      <c:pt idx="39">
                        <c:v>60.666666666666664</c:v>
                      </c:pt>
                      <c:pt idx="40">
                        <c:v>45.026666666666664</c:v>
                      </c:pt>
                      <c:pt idx="41">
                        <c:v>32.053333333333335</c:v>
                      </c:pt>
                      <c:pt idx="42">
                        <c:v>35.773333333333333</c:v>
                      </c:pt>
                      <c:pt idx="43">
                        <c:v>35.74</c:v>
                      </c:pt>
                      <c:pt idx="44">
                        <c:v>38.033333333333331</c:v>
                      </c:pt>
                      <c:pt idx="45">
                        <c:v>16.146666666666668</c:v>
                      </c:pt>
                      <c:pt idx="46">
                        <c:v>24.94</c:v>
                      </c:pt>
                      <c:pt idx="47">
                        <c:v>22.986666666666668</c:v>
                      </c:pt>
                      <c:pt idx="48">
                        <c:v>27.046666666666667</c:v>
                      </c:pt>
                      <c:pt idx="49">
                        <c:v>21.02</c:v>
                      </c:pt>
                      <c:pt idx="50">
                        <c:v>20.74</c:v>
                      </c:pt>
                      <c:pt idx="51">
                        <c:v>16.086666666666666</c:v>
                      </c:pt>
                      <c:pt idx="52">
                        <c:v>17.113333333333333</c:v>
                      </c:pt>
                      <c:pt idx="53">
                        <c:v>21.766666666666666</c:v>
                      </c:pt>
                      <c:pt idx="54">
                        <c:v>10.266666666666667</c:v>
                      </c:pt>
                      <c:pt idx="55">
                        <c:v>16.260000000000002</c:v>
                      </c:pt>
                      <c:pt idx="56">
                        <c:v>13.96</c:v>
                      </c:pt>
                      <c:pt idx="57">
                        <c:v>8.413333333333334</c:v>
                      </c:pt>
                      <c:pt idx="58">
                        <c:v>12.213333333333333</c:v>
                      </c:pt>
                      <c:pt idx="59">
                        <c:v>11.433333333333334</c:v>
                      </c:pt>
                      <c:pt idx="60">
                        <c:v>10.646666666666667</c:v>
                      </c:pt>
                      <c:pt idx="61">
                        <c:v>10.113333333333333</c:v>
                      </c:pt>
                      <c:pt idx="62">
                        <c:v>10.986666666666666</c:v>
                      </c:pt>
                      <c:pt idx="63">
                        <c:v>15.326666666666666</c:v>
                      </c:pt>
                      <c:pt idx="64">
                        <c:v>8.7133333333333329</c:v>
                      </c:pt>
                      <c:pt idx="65">
                        <c:v>8.6533333333333342</c:v>
                      </c:pt>
                      <c:pt idx="66">
                        <c:v>5.34</c:v>
                      </c:pt>
                      <c:pt idx="67">
                        <c:v>13.22</c:v>
                      </c:pt>
                      <c:pt idx="68">
                        <c:v>9.3000000000000007</c:v>
                      </c:pt>
                      <c:pt idx="69">
                        <c:v>2.6666666666666665</c:v>
                      </c:pt>
                      <c:pt idx="70">
                        <c:v>7.24</c:v>
                      </c:pt>
                      <c:pt idx="71">
                        <c:v>4.1533333333333333</c:v>
                      </c:pt>
                      <c:pt idx="72">
                        <c:v>6.2333333333333334</c:v>
                      </c:pt>
                      <c:pt idx="73">
                        <c:v>5.22</c:v>
                      </c:pt>
                      <c:pt idx="74">
                        <c:v>5.36</c:v>
                      </c:pt>
                      <c:pt idx="75">
                        <c:v>4.2</c:v>
                      </c:pt>
                      <c:pt idx="76">
                        <c:v>4.293333333333333</c:v>
                      </c:pt>
                      <c:pt idx="77">
                        <c:v>3.0533333333333332</c:v>
                      </c:pt>
                      <c:pt idx="78">
                        <c:v>4.5</c:v>
                      </c:pt>
                      <c:pt idx="79">
                        <c:v>3.74</c:v>
                      </c:pt>
                      <c:pt idx="80">
                        <c:v>3.6066666666666665</c:v>
                      </c:pt>
                      <c:pt idx="81">
                        <c:v>5.1066666666666665</c:v>
                      </c:pt>
                      <c:pt idx="82">
                        <c:v>2.8333333333333335</c:v>
                      </c:pt>
                      <c:pt idx="83">
                        <c:v>4.38</c:v>
                      </c:pt>
                      <c:pt idx="84">
                        <c:v>1.96</c:v>
                      </c:pt>
                      <c:pt idx="85">
                        <c:v>2.1866666666666665</c:v>
                      </c:pt>
                      <c:pt idx="86">
                        <c:v>2.6666666666666665</c:v>
                      </c:pt>
                      <c:pt idx="87">
                        <c:v>1.54</c:v>
                      </c:pt>
                      <c:pt idx="88">
                        <c:v>1.74</c:v>
                      </c:pt>
                      <c:pt idx="89">
                        <c:v>1.5133333333333334</c:v>
                      </c:pt>
                      <c:pt idx="90">
                        <c:v>2.9933333333333332</c:v>
                      </c:pt>
                      <c:pt idx="91">
                        <c:v>1.62</c:v>
                      </c:pt>
                      <c:pt idx="92">
                        <c:v>1.5666666666666667</c:v>
                      </c:pt>
                      <c:pt idx="93">
                        <c:v>1.4866666666666666</c:v>
                      </c:pt>
                      <c:pt idx="94">
                        <c:v>1.5</c:v>
                      </c:pt>
                      <c:pt idx="95">
                        <c:v>1.56</c:v>
                      </c:pt>
                      <c:pt idx="96">
                        <c:v>1.4733333333333334</c:v>
                      </c:pt>
                      <c:pt idx="97">
                        <c:v>1.48</c:v>
                      </c:pt>
                      <c:pt idx="98">
                        <c:v>1.4733333333333334</c:v>
                      </c:pt>
                      <c:pt idx="99">
                        <c:v>1.48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C21-4028-B2F8-2601ECDE22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4回目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326.82</c:v>
                      </c:pt>
                      <c:pt idx="2">
                        <c:v>310.00666666666666</c:v>
                      </c:pt>
                      <c:pt idx="3">
                        <c:v>315.65333333333331</c:v>
                      </c:pt>
                      <c:pt idx="4">
                        <c:v>293.22000000000003</c:v>
                      </c:pt>
                      <c:pt idx="5">
                        <c:v>242.83333333333334</c:v>
                      </c:pt>
                      <c:pt idx="6">
                        <c:v>239.36666666666667</c:v>
                      </c:pt>
                      <c:pt idx="7">
                        <c:v>208.61333333333334</c:v>
                      </c:pt>
                      <c:pt idx="8">
                        <c:v>242.06666666666666</c:v>
                      </c:pt>
                      <c:pt idx="9">
                        <c:v>197.16</c:v>
                      </c:pt>
                      <c:pt idx="10">
                        <c:v>201.81333333333333</c:v>
                      </c:pt>
                      <c:pt idx="11">
                        <c:v>215.49333333333334</c:v>
                      </c:pt>
                      <c:pt idx="12">
                        <c:v>197.74</c:v>
                      </c:pt>
                      <c:pt idx="13">
                        <c:v>141.02000000000001</c:v>
                      </c:pt>
                      <c:pt idx="14">
                        <c:v>147.63999999999999</c:v>
                      </c:pt>
                      <c:pt idx="15">
                        <c:v>156.34</c:v>
                      </c:pt>
                      <c:pt idx="16">
                        <c:v>189.46666666666667</c:v>
                      </c:pt>
                      <c:pt idx="17">
                        <c:v>163.26666666666668</c:v>
                      </c:pt>
                      <c:pt idx="18">
                        <c:v>126.80666666666667</c:v>
                      </c:pt>
                      <c:pt idx="19">
                        <c:v>151.52000000000001</c:v>
                      </c:pt>
                      <c:pt idx="20">
                        <c:v>85.333333333333329</c:v>
                      </c:pt>
                      <c:pt idx="21">
                        <c:v>108.62</c:v>
                      </c:pt>
                      <c:pt idx="22">
                        <c:v>85</c:v>
                      </c:pt>
                      <c:pt idx="23">
                        <c:v>92.96</c:v>
                      </c:pt>
                      <c:pt idx="24">
                        <c:v>95.62</c:v>
                      </c:pt>
                      <c:pt idx="25">
                        <c:v>111.89333333333333</c:v>
                      </c:pt>
                      <c:pt idx="26">
                        <c:v>103.21333333333334</c:v>
                      </c:pt>
                      <c:pt idx="27">
                        <c:v>86.486666666666665</c:v>
                      </c:pt>
                      <c:pt idx="28">
                        <c:v>85.826666666666668</c:v>
                      </c:pt>
                      <c:pt idx="29">
                        <c:v>55.586666666666666</c:v>
                      </c:pt>
                      <c:pt idx="30">
                        <c:v>54.22</c:v>
                      </c:pt>
                      <c:pt idx="31">
                        <c:v>59.986666666666665</c:v>
                      </c:pt>
                      <c:pt idx="32">
                        <c:v>83.64</c:v>
                      </c:pt>
                      <c:pt idx="33">
                        <c:v>66.3</c:v>
                      </c:pt>
                      <c:pt idx="34">
                        <c:v>65.153333333333336</c:v>
                      </c:pt>
                      <c:pt idx="35">
                        <c:v>36.020000000000003</c:v>
                      </c:pt>
                      <c:pt idx="36">
                        <c:v>31.966666666666665</c:v>
                      </c:pt>
                      <c:pt idx="37">
                        <c:v>51.506666666666668</c:v>
                      </c:pt>
                      <c:pt idx="38">
                        <c:v>21.206666666666667</c:v>
                      </c:pt>
                      <c:pt idx="39">
                        <c:v>63.8</c:v>
                      </c:pt>
                      <c:pt idx="40">
                        <c:v>17.293333333333333</c:v>
                      </c:pt>
                      <c:pt idx="41">
                        <c:v>23.5</c:v>
                      </c:pt>
                      <c:pt idx="42">
                        <c:v>32.94</c:v>
                      </c:pt>
                      <c:pt idx="43">
                        <c:v>23</c:v>
                      </c:pt>
                      <c:pt idx="44">
                        <c:v>26.673333333333332</c:v>
                      </c:pt>
                      <c:pt idx="45">
                        <c:v>21.58</c:v>
                      </c:pt>
                      <c:pt idx="46">
                        <c:v>14.62</c:v>
                      </c:pt>
                      <c:pt idx="47">
                        <c:v>29.313333333333333</c:v>
                      </c:pt>
                      <c:pt idx="48">
                        <c:v>22.7</c:v>
                      </c:pt>
                      <c:pt idx="49">
                        <c:v>28.853333333333332</c:v>
                      </c:pt>
                      <c:pt idx="50">
                        <c:v>15.38</c:v>
                      </c:pt>
                      <c:pt idx="51">
                        <c:v>25.453333333333333</c:v>
                      </c:pt>
                      <c:pt idx="52">
                        <c:v>15.7</c:v>
                      </c:pt>
                      <c:pt idx="53">
                        <c:v>14.286666666666667</c:v>
                      </c:pt>
                      <c:pt idx="54">
                        <c:v>14.54</c:v>
                      </c:pt>
                      <c:pt idx="55">
                        <c:v>9.6866666666666674</c:v>
                      </c:pt>
                      <c:pt idx="56">
                        <c:v>9.4666666666666668</c:v>
                      </c:pt>
                      <c:pt idx="57">
                        <c:v>6.8266666666666671</c:v>
                      </c:pt>
                      <c:pt idx="58">
                        <c:v>7.6466666666666665</c:v>
                      </c:pt>
                      <c:pt idx="59">
                        <c:v>9.2866666666666671</c:v>
                      </c:pt>
                      <c:pt idx="60">
                        <c:v>9.7266666666666666</c:v>
                      </c:pt>
                      <c:pt idx="61">
                        <c:v>10.233333333333333</c:v>
                      </c:pt>
                      <c:pt idx="62">
                        <c:v>8.06</c:v>
                      </c:pt>
                      <c:pt idx="63">
                        <c:v>8.4266666666666659</c:v>
                      </c:pt>
                      <c:pt idx="64">
                        <c:v>4.1866666666666665</c:v>
                      </c:pt>
                      <c:pt idx="65">
                        <c:v>7.9066666666666663</c:v>
                      </c:pt>
                      <c:pt idx="66">
                        <c:v>7.753333333333333</c:v>
                      </c:pt>
                      <c:pt idx="67">
                        <c:v>9.1466666666666665</c:v>
                      </c:pt>
                      <c:pt idx="68">
                        <c:v>8.706666666666667</c:v>
                      </c:pt>
                      <c:pt idx="69">
                        <c:v>8.3466666666666658</c:v>
                      </c:pt>
                      <c:pt idx="70">
                        <c:v>4.16</c:v>
                      </c:pt>
                      <c:pt idx="71">
                        <c:v>5.3866666666666667</c:v>
                      </c:pt>
                      <c:pt idx="72">
                        <c:v>3.66</c:v>
                      </c:pt>
                      <c:pt idx="73">
                        <c:v>6.833333333333333</c:v>
                      </c:pt>
                      <c:pt idx="74">
                        <c:v>4.1933333333333334</c:v>
                      </c:pt>
                      <c:pt idx="75">
                        <c:v>4.4066666666666663</c:v>
                      </c:pt>
                      <c:pt idx="76">
                        <c:v>2.7666666666666666</c:v>
                      </c:pt>
                      <c:pt idx="77">
                        <c:v>5.42</c:v>
                      </c:pt>
                      <c:pt idx="78">
                        <c:v>7.1866666666666665</c:v>
                      </c:pt>
                      <c:pt idx="79">
                        <c:v>3.0533333333333332</c:v>
                      </c:pt>
                      <c:pt idx="80">
                        <c:v>2.5533333333333332</c:v>
                      </c:pt>
                      <c:pt idx="81">
                        <c:v>2.62</c:v>
                      </c:pt>
                      <c:pt idx="82">
                        <c:v>3.4133333333333336</c:v>
                      </c:pt>
                      <c:pt idx="83">
                        <c:v>1.94</c:v>
                      </c:pt>
                      <c:pt idx="84">
                        <c:v>1.9866666666666666</c:v>
                      </c:pt>
                      <c:pt idx="85">
                        <c:v>1.5066666666666666</c:v>
                      </c:pt>
                      <c:pt idx="86">
                        <c:v>3.86</c:v>
                      </c:pt>
                      <c:pt idx="87">
                        <c:v>1.5933333333333333</c:v>
                      </c:pt>
                      <c:pt idx="88">
                        <c:v>1.76</c:v>
                      </c:pt>
                      <c:pt idx="89">
                        <c:v>1.54</c:v>
                      </c:pt>
                      <c:pt idx="90">
                        <c:v>2.8866666666666667</c:v>
                      </c:pt>
                      <c:pt idx="91">
                        <c:v>1.98</c:v>
                      </c:pt>
                      <c:pt idx="92">
                        <c:v>1.5266666666666666</c:v>
                      </c:pt>
                      <c:pt idx="93">
                        <c:v>1.5</c:v>
                      </c:pt>
                      <c:pt idx="94">
                        <c:v>1.5666666666666667</c:v>
                      </c:pt>
                      <c:pt idx="95">
                        <c:v>1.4933333333333334</c:v>
                      </c:pt>
                      <c:pt idx="96">
                        <c:v>1.4933333333333334</c:v>
                      </c:pt>
                      <c:pt idx="97">
                        <c:v>1.88</c:v>
                      </c:pt>
                      <c:pt idx="98">
                        <c:v>1.4933333333333334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C21-4028-B2F8-2601ECDE22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5回目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326.82</c:v>
                      </c:pt>
                      <c:pt idx="2">
                        <c:v>293.60000000000002</c:v>
                      </c:pt>
                      <c:pt idx="3">
                        <c:v>267.36</c:v>
                      </c:pt>
                      <c:pt idx="4">
                        <c:v>250.46666666666667</c:v>
                      </c:pt>
                      <c:pt idx="5">
                        <c:v>233.06666666666666</c:v>
                      </c:pt>
                      <c:pt idx="6">
                        <c:v>248.68666666666667</c:v>
                      </c:pt>
                      <c:pt idx="7">
                        <c:v>219.92</c:v>
                      </c:pt>
                      <c:pt idx="8">
                        <c:v>266.75333333333333</c:v>
                      </c:pt>
                      <c:pt idx="9">
                        <c:v>234.11333333333334</c:v>
                      </c:pt>
                      <c:pt idx="10">
                        <c:v>190.40666666666667</c:v>
                      </c:pt>
                      <c:pt idx="11">
                        <c:v>194.84666666666666</c:v>
                      </c:pt>
                      <c:pt idx="12">
                        <c:v>165.78</c:v>
                      </c:pt>
                      <c:pt idx="13">
                        <c:v>168.81333333333333</c:v>
                      </c:pt>
                      <c:pt idx="14">
                        <c:v>146.46</c:v>
                      </c:pt>
                      <c:pt idx="15">
                        <c:v>244.82666666666665</c:v>
                      </c:pt>
                      <c:pt idx="16">
                        <c:v>132.58000000000001</c:v>
                      </c:pt>
                      <c:pt idx="17">
                        <c:v>183.26666666666668</c:v>
                      </c:pt>
                      <c:pt idx="18">
                        <c:v>169.57333333333332</c:v>
                      </c:pt>
                      <c:pt idx="19">
                        <c:v>159.52000000000001</c:v>
                      </c:pt>
                      <c:pt idx="20">
                        <c:v>122.56</c:v>
                      </c:pt>
                      <c:pt idx="21">
                        <c:v>116.93333333333334</c:v>
                      </c:pt>
                      <c:pt idx="22">
                        <c:v>123.79333333333334</c:v>
                      </c:pt>
                      <c:pt idx="23">
                        <c:v>93.74666666666667</c:v>
                      </c:pt>
                      <c:pt idx="24">
                        <c:v>137.02000000000001</c:v>
                      </c:pt>
                      <c:pt idx="25">
                        <c:v>94.56</c:v>
                      </c:pt>
                      <c:pt idx="26">
                        <c:v>64.153333333333336</c:v>
                      </c:pt>
                      <c:pt idx="27">
                        <c:v>90.606666666666669</c:v>
                      </c:pt>
                      <c:pt idx="28">
                        <c:v>102.14666666666666</c:v>
                      </c:pt>
                      <c:pt idx="29">
                        <c:v>68.326666666666668</c:v>
                      </c:pt>
                      <c:pt idx="30">
                        <c:v>103.16</c:v>
                      </c:pt>
                      <c:pt idx="31">
                        <c:v>54.206666666666663</c:v>
                      </c:pt>
                      <c:pt idx="32">
                        <c:v>69.14</c:v>
                      </c:pt>
                      <c:pt idx="33">
                        <c:v>81.093333333333334</c:v>
                      </c:pt>
                      <c:pt idx="34">
                        <c:v>54.946666666666665</c:v>
                      </c:pt>
                      <c:pt idx="35">
                        <c:v>37.36</c:v>
                      </c:pt>
                      <c:pt idx="36">
                        <c:v>38.94</c:v>
                      </c:pt>
                      <c:pt idx="37">
                        <c:v>35.593333333333334</c:v>
                      </c:pt>
                      <c:pt idx="38">
                        <c:v>54.133333333333333</c:v>
                      </c:pt>
                      <c:pt idx="39">
                        <c:v>41.053333333333335</c:v>
                      </c:pt>
                      <c:pt idx="40">
                        <c:v>34.44</c:v>
                      </c:pt>
                      <c:pt idx="41">
                        <c:v>38.886666666666663</c:v>
                      </c:pt>
                      <c:pt idx="42">
                        <c:v>37.28</c:v>
                      </c:pt>
                      <c:pt idx="43">
                        <c:v>30.86</c:v>
                      </c:pt>
                      <c:pt idx="44">
                        <c:v>18.733333333333334</c:v>
                      </c:pt>
                      <c:pt idx="45">
                        <c:v>22.866666666666667</c:v>
                      </c:pt>
                      <c:pt idx="46">
                        <c:v>18.246666666666666</c:v>
                      </c:pt>
                      <c:pt idx="47">
                        <c:v>18.026666666666667</c:v>
                      </c:pt>
                      <c:pt idx="48">
                        <c:v>30.226666666666667</c:v>
                      </c:pt>
                      <c:pt idx="49">
                        <c:v>25.346666666666668</c:v>
                      </c:pt>
                      <c:pt idx="50">
                        <c:v>17.02</c:v>
                      </c:pt>
                      <c:pt idx="51">
                        <c:v>18.173333333333332</c:v>
                      </c:pt>
                      <c:pt idx="52">
                        <c:v>21.36</c:v>
                      </c:pt>
                      <c:pt idx="53">
                        <c:v>27.493333333333332</c:v>
                      </c:pt>
                      <c:pt idx="54">
                        <c:v>14.366666666666667</c:v>
                      </c:pt>
                      <c:pt idx="55">
                        <c:v>15.673333333333334</c:v>
                      </c:pt>
                      <c:pt idx="56">
                        <c:v>15.813333333333333</c:v>
                      </c:pt>
                      <c:pt idx="57">
                        <c:v>12.14</c:v>
                      </c:pt>
                      <c:pt idx="58">
                        <c:v>10.28</c:v>
                      </c:pt>
                      <c:pt idx="59">
                        <c:v>12.073333333333334</c:v>
                      </c:pt>
                      <c:pt idx="60">
                        <c:v>12.006666666666666</c:v>
                      </c:pt>
                      <c:pt idx="61">
                        <c:v>9.2799999999999994</c:v>
                      </c:pt>
                      <c:pt idx="62">
                        <c:v>8.2666666666666675</c:v>
                      </c:pt>
                      <c:pt idx="63">
                        <c:v>11.12</c:v>
                      </c:pt>
                      <c:pt idx="64">
                        <c:v>13.413333333333334</c:v>
                      </c:pt>
                      <c:pt idx="65">
                        <c:v>10.326666666666666</c:v>
                      </c:pt>
                      <c:pt idx="66">
                        <c:v>4.1266666666666669</c:v>
                      </c:pt>
                      <c:pt idx="67">
                        <c:v>3.6666666666666665</c:v>
                      </c:pt>
                      <c:pt idx="68">
                        <c:v>11.28</c:v>
                      </c:pt>
                      <c:pt idx="69">
                        <c:v>9.3733333333333331</c:v>
                      </c:pt>
                      <c:pt idx="70">
                        <c:v>6.2866666666666671</c:v>
                      </c:pt>
                      <c:pt idx="71">
                        <c:v>2.2533333333333334</c:v>
                      </c:pt>
                      <c:pt idx="72">
                        <c:v>3.0066666666666668</c:v>
                      </c:pt>
                      <c:pt idx="73">
                        <c:v>2.7933333333333334</c:v>
                      </c:pt>
                      <c:pt idx="74">
                        <c:v>8.48</c:v>
                      </c:pt>
                      <c:pt idx="75">
                        <c:v>5.9133333333333331</c:v>
                      </c:pt>
                      <c:pt idx="76">
                        <c:v>2.0933333333333333</c:v>
                      </c:pt>
                      <c:pt idx="77">
                        <c:v>8.3133333333333326</c:v>
                      </c:pt>
                      <c:pt idx="78">
                        <c:v>3.9066666666666667</c:v>
                      </c:pt>
                      <c:pt idx="79">
                        <c:v>5.0533333333333337</c:v>
                      </c:pt>
                      <c:pt idx="80">
                        <c:v>2.9733333333333332</c:v>
                      </c:pt>
                      <c:pt idx="81">
                        <c:v>3.3666666666666667</c:v>
                      </c:pt>
                      <c:pt idx="82">
                        <c:v>1.5666666666666667</c:v>
                      </c:pt>
                      <c:pt idx="83">
                        <c:v>2.44</c:v>
                      </c:pt>
                      <c:pt idx="84">
                        <c:v>2.3666666666666667</c:v>
                      </c:pt>
                      <c:pt idx="85">
                        <c:v>2.8133333333333335</c:v>
                      </c:pt>
                      <c:pt idx="86">
                        <c:v>1.5466666666666666</c:v>
                      </c:pt>
                      <c:pt idx="87">
                        <c:v>2.1066666666666665</c:v>
                      </c:pt>
                      <c:pt idx="88">
                        <c:v>1.54</c:v>
                      </c:pt>
                      <c:pt idx="89">
                        <c:v>2.2599999999999998</c:v>
                      </c:pt>
                      <c:pt idx="90">
                        <c:v>2.0133333333333332</c:v>
                      </c:pt>
                      <c:pt idx="91">
                        <c:v>1.5266666666666666</c:v>
                      </c:pt>
                      <c:pt idx="92">
                        <c:v>1.88</c:v>
                      </c:pt>
                      <c:pt idx="93">
                        <c:v>1.5666666666666667</c:v>
                      </c:pt>
                      <c:pt idx="94">
                        <c:v>1.4933333333333334</c:v>
                      </c:pt>
                      <c:pt idx="95">
                        <c:v>1.4933333333333334</c:v>
                      </c:pt>
                      <c:pt idx="96">
                        <c:v>1.48</c:v>
                      </c:pt>
                      <c:pt idx="97">
                        <c:v>1.4733333333333334</c:v>
                      </c:pt>
                      <c:pt idx="98">
                        <c:v>1.4733333333333334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C21-4028-B2F8-2601ECDE22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6回目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326.82</c:v>
                      </c:pt>
                      <c:pt idx="2">
                        <c:v>309.58</c:v>
                      </c:pt>
                      <c:pt idx="3">
                        <c:v>287.04000000000002</c:v>
                      </c:pt>
                      <c:pt idx="4">
                        <c:v>284.83999999999997</c:v>
                      </c:pt>
                      <c:pt idx="5">
                        <c:v>253.22666666666666</c:v>
                      </c:pt>
                      <c:pt idx="6">
                        <c:v>274.95333333333332</c:v>
                      </c:pt>
                      <c:pt idx="7">
                        <c:v>259.31333333333333</c:v>
                      </c:pt>
                      <c:pt idx="8">
                        <c:v>249.8</c:v>
                      </c:pt>
                      <c:pt idx="9">
                        <c:v>218.38</c:v>
                      </c:pt>
                      <c:pt idx="10">
                        <c:v>220.81333333333333</c:v>
                      </c:pt>
                      <c:pt idx="11">
                        <c:v>230.78</c:v>
                      </c:pt>
                      <c:pt idx="12">
                        <c:v>205.6</c:v>
                      </c:pt>
                      <c:pt idx="13">
                        <c:v>203.62</c:v>
                      </c:pt>
                      <c:pt idx="14">
                        <c:v>194.88666666666666</c:v>
                      </c:pt>
                      <c:pt idx="15">
                        <c:v>183.66666666666666</c:v>
                      </c:pt>
                      <c:pt idx="16">
                        <c:v>130.38</c:v>
                      </c:pt>
                      <c:pt idx="17">
                        <c:v>186.64666666666668</c:v>
                      </c:pt>
                      <c:pt idx="18">
                        <c:v>144.02000000000001</c:v>
                      </c:pt>
                      <c:pt idx="19">
                        <c:v>183.9</c:v>
                      </c:pt>
                      <c:pt idx="20">
                        <c:v>176.70666666666668</c:v>
                      </c:pt>
                      <c:pt idx="21">
                        <c:v>113.60666666666667</c:v>
                      </c:pt>
                      <c:pt idx="22">
                        <c:v>155.32666666666665</c:v>
                      </c:pt>
                      <c:pt idx="23">
                        <c:v>120.78666666666666</c:v>
                      </c:pt>
                      <c:pt idx="24">
                        <c:v>93.953333333333333</c:v>
                      </c:pt>
                      <c:pt idx="25">
                        <c:v>92</c:v>
                      </c:pt>
                      <c:pt idx="26">
                        <c:v>72.206666666666663</c:v>
                      </c:pt>
                      <c:pt idx="27">
                        <c:v>102.74</c:v>
                      </c:pt>
                      <c:pt idx="28">
                        <c:v>70.693333333333328</c:v>
                      </c:pt>
                      <c:pt idx="29">
                        <c:v>73.44</c:v>
                      </c:pt>
                      <c:pt idx="30">
                        <c:v>64.52</c:v>
                      </c:pt>
                      <c:pt idx="31">
                        <c:v>68.913333333333327</c:v>
                      </c:pt>
                      <c:pt idx="32">
                        <c:v>60.493333333333332</c:v>
                      </c:pt>
                      <c:pt idx="33">
                        <c:v>51.886666666666663</c:v>
                      </c:pt>
                      <c:pt idx="34">
                        <c:v>52.86</c:v>
                      </c:pt>
                      <c:pt idx="35">
                        <c:v>41.986666666666665</c:v>
                      </c:pt>
                      <c:pt idx="36">
                        <c:v>48.586666666666666</c:v>
                      </c:pt>
                      <c:pt idx="37">
                        <c:v>29.186666666666667</c:v>
                      </c:pt>
                      <c:pt idx="38">
                        <c:v>41.713333333333331</c:v>
                      </c:pt>
                      <c:pt idx="39">
                        <c:v>40.68</c:v>
                      </c:pt>
                      <c:pt idx="40">
                        <c:v>58.073333333333331</c:v>
                      </c:pt>
                      <c:pt idx="41">
                        <c:v>20.64</c:v>
                      </c:pt>
                      <c:pt idx="42">
                        <c:v>29.093333333333334</c:v>
                      </c:pt>
                      <c:pt idx="43">
                        <c:v>29.68</c:v>
                      </c:pt>
                      <c:pt idx="44">
                        <c:v>29.813333333333333</c:v>
                      </c:pt>
                      <c:pt idx="45">
                        <c:v>59.22</c:v>
                      </c:pt>
                      <c:pt idx="46">
                        <c:v>33.380000000000003</c:v>
                      </c:pt>
                      <c:pt idx="47">
                        <c:v>23.76</c:v>
                      </c:pt>
                      <c:pt idx="48">
                        <c:v>18.46</c:v>
                      </c:pt>
                      <c:pt idx="49">
                        <c:v>9.6066666666666674</c:v>
                      </c:pt>
                      <c:pt idx="50">
                        <c:v>10</c:v>
                      </c:pt>
                      <c:pt idx="51">
                        <c:v>20.3</c:v>
                      </c:pt>
                      <c:pt idx="52">
                        <c:v>14.653333333333334</c:v>
                      </c:pt>
                      <c:pt idx="53">
                        <c:v>14.94</c:v>
                      </c:pt>
                      <c:pt idx="54">
                        <c:v>16.466666666666665</c:v>
                      </c:pt>
                      <c:pt idx="55">
                        <c:v>6.06</c:v>
                      </c:pt>
                      <c:pt idx="56">
                        <c:v>15.446666666666667</c:v>
                      </c:pt>
                      <c:pt idx="57">
                        <c:v>11.426666666666666</c:v>
                      </c:pt>
                      <c:pt idx="58">
                        <c:v>12.66</c:v>
                      </c:pt>
                      <c:pt idx="59">
                        <c:v>6.793333333333333</c:v>
                      </c:pt>
                      <c:pt idx="60">
                        <c:v>11.333333333333334</c:v>
                      </c:pt>
                      <c:pt idx="61">
                        <c:v>18.286666666666665</c:v>
                      </c:pt>
                      <c:pt idx="62">
                        <c:v>6.706666666666667</c:v>
                      </c:pt>
                      <c:pt idx="63">
                        <c:v>11.913333333333334</c:v>
                      </c:pt>
                      <c:pt idx="64">
                        <c:v>11.553333333333333</c:v>
                      </c:pt>
                      <c:pt idx="65">
                        <c:v>7.5333333333333332</c:v>
                      </c:pt>
                      <c:pt idx="66">
                        <c:v>5.6866666666666665</c:v>
                      </c:pt>
                      <c:pt idx="67">
                        <c:v>4.76</c:v>
                      </c:pt>
                      <c:pt idx="68">
                        <c:v>7.0533333333333337</c:v>
                      </c:pt>
                      <c:pt idx="69">
                        <c:v>6.4466666666666663</c:v>
                      </c:pt>
                      <c:pt idx="70">
                        <c:v>8.4533333333333331</c:v>
                      </c:pt>
                      <c:pt idx="71">
                        <c:v>3.4333333333333331</c:v>
                      </c:pt>
                      <c:pt idx="72">
                        <c:v>6.9666666666666668</c:v>
                      </c:pt>
                      <c:pt idx="73">
                        <c:v>4.4333333333333336</c:v>
                      </c:pt>
                      <c:pt idx="74">
                        <c:v>3.4066666666666667</c:v>
                      </c:pt>
                      <c:pt idx="75">
                        <c:v>3.5133333333333332</c:v>
                      </c:pt>
                      <c:pt idx="76">
                        <c:v>4.4933333333333332</c:v>
                      </c:pt>
                      <c:pt idx="77">
                        <c:v>4.4266666666666667</c:v>
                      </c:pt>
                      <c:pt idx="78">
                        <c:v>2.2200000000000002</c:v>
                      </c:pt>
                      <c:pt idx="79">
                        <c:v>1.82</c:v>
                      </c:pt>
                      <c:pt idx="80">
                        <c:v>2.3133333333333335</c:v>
                      </c:pt>
                      <c:pt idx="81">
                        <c:v>3.16</c:v>
                      </c:pt>
                      <c:pt idx="82">
                        <c:v>2.84</c:v>
                      </c:pt>
                      <c:pt idx="83">
                        <c:v>2.0133333333333332</c:v>
                      </c:pt>
                      <c:pt idx="84">
                        <c:v>2.2066666666666666</c:v>
                      </c:pt>
                      <c:pt idx="85">
                        <c:v>2.1133333333333333</c:v>
                      </c:pt>
                      <c:pt idx="86">
                        <c:v>2.2866666666666666</c:v>
                      </c:pt>
                      <c:pt idx="87">
                        <c:v>2.2200000000000002</c:v>
                      </c:pt>
                      <c:pt idx="88">
                        <c:v>1.5666666666666667</c:v>
                      </c:pt>
                      <c:pt idx="89">
                        <c:v>1.96</c:v>
                      </c:pt>
                      <c:pt idx="90">
                        <c:v>2.72</c:v>
                      </c:pt>
                      <c:pt idx="91">
                        <c:v>1.52</c:v>
                      </c:pt>
                      <c:pt idx="92">
                        <c:v>1.5066666666666666</c:v>
                      </c:pt>
                      <c:pt idx="93">
                        <c:v>1.4933333333333334</c:v>
                      </c:pt>
                      <c:pt idx="94">
                        <c:v>1.5</c:v>
                      </c:pt>
                      <c:pt idx="95">
                        <c:v>2.2266666666666666</c:v>
                      </c:pt>
                      <c:pt idx="96">
                        <c:v>1.5066666666666666</c:v>
                      </c:pt>
                      <c:pt idx="97">
                        <c:v>1.48</c:v>
                      </c:pt>
                      <c:pt idx="98">
                        <c:v>1.48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C21-4028-B2F8-2601ECDE22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7回目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Sheet2!$H$2:$H$102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326.82</c:v>
                      </c:pt>
                      <c:pt idx="2">
                        <c:v>295.88</c:v>
                      </c:pt>
                      <c:pt idx="3">
                        <c:v>292.24666666666667</c:v>
                      </c:pt>
                      <c:pt idx="4">
                        <c:v>264.78666666666669</c:v>
                      </c:pt>
                      <c:pt idx="5">
                        <c:v>232.51333333333332</c:v>
                      </c:pt>
                      <c:pt idx="6">
                        <c:v>301.83999999999997</c:v>
                      </c:pt>
                      <c:pt idx="7">
                        <c:v>264.90666666666669</c:v>
                      </c:pt>
                      <c:pt idx="8">
                        <c:v>252.49333333333334</c:v>
                      </c:pt>
                      <c:pt idx="9">
                        <c:v>185.52</c:v>
                      </c:pt>
                      <c:pt idx="10">
                        <c:v>183.50666666666666</c:v>
                      </c:pt>
                      <c:pt idx="11">
                        <c:v>208.82</c:v>
                      </c:pt>
                      <c:pt idx="12">
                        <c:v>153.57333333333332</c:v>
                      </c:pt>
                      <c:pt idx="13">
                        <c:v>215.27333333333334</c:v>
                      </c:pt>
                      <c:pt idx="14">
                        <c:v>162.05333333333334</c:v>
                      </c:pt>
                      <c:pt idx="15">
                        <c:v>133.24</c:v>
                      </c:pt>
                      <c:pt idx="16">
                        <c:v>102.60666666666667</c:v>
                      </c:pt>
                      <c:pt idx="17">
                        <c:v>143.53333333333333</c:v>
                      </c:pt>
                      <c:pt idx="18">
                        <c:v>142.19999999999999</c:v>
                      </c:pt>
                      <c:pt idx="19">
                        <c:v>134.66666666666666</c:v>
                      </c:pt>
                      <c:pt idx="20">
                        <c:v>151.70666666666668</c:v>
                      </c:pt>
                      <c:pt idx="21">
                        <c:v>100.98</c:v>
                      </c:pt>
                      <c:pt idx="22">
                        <c:v>115.40666666666667</c:v>
                      </c:pt>
                      <c:pt idx="23">
                        <c:v>75.38</c:v>
                      </c:pt>
                      <c:pt idx="24">
                        <c:v>95.7</c:v>
                      </c:pt>
                      <c:pt idx="25">
                        <c:v>104.98666666666666</c:v>
                      </c:pt>
                      <c:pt idx="26">
                        <c:v>119.66</c:v>
                      </c:pt>
                      <c:pt idx="27">
                        <c:v>104.36666666666666</c:v>
                      </c:pt>
                      <c:pt idx="28">
                        <c:v>50.94</c:v>
                      </c:pt>
                      <c:pt idx="29">
                        <c:v>41.426666666666669</c:v>
                      </c:pt>
                      <c:pt idx="30">
                        <c:v>75.606666666666669</c:v>
                      </c:pt>
                      <c:pt idx="31">
                        <c:v>54.96</c:v>
                      </c:pt>
                      <c:pt idx="32">
                        <c:v>63.546666666666667</c:v>
                      </c:pt>
                      <c:pt idx="33">
                        <c:v>71.900000000000006</c:v>
                      </c:pt>
                      <c:pt idx="34">
                        <c:v>37.76</c:v>
                      </c:pt>
                      <c:pt idx="35">
                        <c:v>49.526666666666664</c:v>
                      </c:pt>
                      <c:pt idx="36">
                        <c:v>51.146666666666668</c:v>
                      </c:pt>
                      <c:pt idx="37">
                        <c:v>63.846666666666664</c:v>
                      </c:pt>
                      <c:pt idx="38">
                        <c:v>38.666666666666664</c:v>
                      </c:pt>
                      <c:pt idx="39">
                        <c:v>62.32</c:v>
                      </c:pt>
                      <c:pt idx="40">
                        <c:v>49.813333333333333</c:v>
                      </c:pt>
                      <c:pt idx="41">
                        <c:v>20.193333333333332</c:v>
                      </c:pt>
                      <c:pt idx="42">
                        <c:v>38.08</c:v>
                      </c:pt>
                      <c:pt idx="43">
                        <c:v>23.146666666666668</c:v>
                      </c:pt>
                      <c:pt idx="44">
                        <c:v>29.953333333333333</c:v>
                      </c:pt>
                      <c:pt idx="45">
                        <c:v>34.306666666666665</c:v>
                      </c:pt>
                      <c:pt idx="46">
                        <c:v>25.7</c:v>
                      </c:pt>
                      <c:pt idx="47">
                        <c:v>35.340000000000003</c:v>
                      </c:pt>
                      <c:pt idx="48">
                        <c:v>27.066666666666666</c:v>
                      </c:pt>
                      <c:pt idx="49">
                        <c:v>20.646666666666668</c:v>
                      </c:pt>
                      <c:pt idx="50">
                        <c:v>18.38</c:v>
                      </c:pt>
                      <c:pt idx="51">
                        <c:v>23.286666666666665</c:v>
                      </c:pt>
                      <c:pt idx="52">
                        <c:v>14.333333333333334</c:v>
                      </c:pt>
                      <c:pt idx="53">
                        <c:v>19.186666666666667</c:v>
                      </c:pt>
                      <c:pt idx="54">
                        <c:v>12.873333333333333</c:v>
                      </c:pt>
                      <c:pt idx="55">
                        <c:v>16.653333333333332</c:v>
                      </c:pt>
                      <c:pt idx="56">
                        <c:v>15.433333333333334</c:v>
                      </c:pt>
                      <c:pt idx="57">
                        <c:v>7.9266666666666667</c:v>
                      </c:pt>
                      <c:pt idx="58">
                        <c:v>14.533333333333333</c:v>
                      </c:pt>
                      <c:pt idx="59">
                        <c:v>13.08</c:v>
                      </c:pt>
                      <c:pt idx="60">
                        <c:v>14.233333333333333</c:v>
                      </c:pt>
                      <c:pt idx="61">
                        <c:v>10.98</c:v>
                      </c:pt>
                      <c:pt idx="62">
                        <c:v>10.446666666666667</c:v>
                      </c:pt>
                      <c:pt idx="63">
                        <c:v>15.32</c:v>
                      </c:pt>
                      <c:pt idx="64">
                        <c:v>9.6133333333333333</c:v>
                      </c:pt>
                      <c:pt idx="65">
                        <c:v>10.253333333333334</c:v>
                      </c:pt>
                      <c:pt idx="66">
                        <c:v>5.0666666666666664</c:v>
                      </c:pt>
                      <c:pt idx="67">
                        <c:v>8.8133333333333326</c:v>
                      </c:pt>
                      <c:pt idx="68">
                        <c:v>6.6266666666666669</c:v>
                      </c:pt>
                      <c:pt idx="69">
                        <c:v>7.4733333333333336</c:v>
                      </c:pt>
                      <c:pt idx="70">
                        <c:v>3.6666666666666665</c:v>
                      </c:pt>
                      <c:pt idx="71">
                        <c:v>7.833333333333333</c:v>
                      </c:pt>
                      <c:pt idx="72">
                        <c:v>6.0666666666666664</c:v>
                      </c:pt>
                      <c:pt idx="73">
                        <c:v>3.06</c:v>
                      </c:pt>
                      <c:pt idx="74">
                        <c:v>4.9466666666666663</c:v>
                      </c:pt>
                      <c:pt idx="75">
                        <c:v>3.2066666666666666</c:v>
                      </c:pt>
                      <c:pt idx="76">
                        <c:v>4.3933333333333335</c:v>
                      </c:pt>
                      <c:pt idx="77">
                        <c:v>3.24</c:v>
                      </c:pt>
                      <c:pt idx="78">
                        <c:v>2.82</c:v>
                      </c:pt>
                      <c:pt idx="79">
                        <c:v>6.02</c:v>
                      </c:pt>
                      <c:pt idx="80">
                        <c:v>5.3266666666666671</c:v>
                      </c:pt>
                      <c:pt idx="81">
                        <c:v>3.1933333333333334</c:v>
                      </c:pt>
                      <c:pt idx="82">
                        <c:v>2.0133333333333332</c:v>
                      </c:pt>
                      <c:pt idx="83">
                        <c:v>2.0533333333333332</c:v>
                      </c:pt>
                      <c:pt idx="84">
                        <c:v>1.5333333333333334</c:v>
                      </c:pt>
                      <c:pt idx="85">
                        <c:v>3.3</c:v>
                      </c:pt>
                      <c:pt idx="86">
                        <c:v>3.2733333333333334</c:v>
                      </c:pt>
                      <c:pt idx="87">
                        <c:v>2.42</c:v>
                      </c:pt>
                      <c:pt idx="88">
                        <c:v>2.8466666666666667</c:v>
                      </c:pt>
                      <c:pt idx="89">
                        <c:v>1.5133333333333334</c:v>
                      </c:pt>
                      <c:pt idx="90">
                        <c:v>1.6933333333333334</c:v>
                      </c:pt>
                      <c:pt idx="91">
                        <c:v>1.5533333333333332</c:v>
                      </c:pt>
                      <c:pt idx="92">
                        <c:v>1.5066666666666666</c:v>
                      </c:pt>
                      <c:pt idx="93">
                        <c:v>1.48</c:v>
                      </c:pt>
                      <c:pt idx="94">
                        <c:v>1.4933333333333334</c:v>
                      </c:pt>
                      <c:pt idx="95">
                        <c:v>1.4933333333333334</c:v>
                      </c:pt>
                      <c:pt idx="96">
                        <c:v>1.5</c:v>
                      </c:pt>
                      <c:pt idx="97">
                        <c:v>1.5</c:v>
                      </c:pt>
                      <c:pt idx="98">
                        <c:v>1.48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C21-4028-B2F8-2601ECDE22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8回目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317.06666666666666</c:v>
                      </c:pt>
                      <c:pt idx="2">
                        <c:v>268.95333333333332</c:v>
                      </c:pt>
                      <c:pt idx="3">
                        <c:v>250.05333333333334</c:v>
                      </c:pt>
                      <c:pt idx="4">
                        <c:v>270.61333333333334</c:v>
                      </c:pt>
                      <c:pt idx="5">
                        <c:v>295.66000000000003</c:v>
                      </c:pt>
                      <c:pt idx="6">
                        <c:v>235.80666666666667</c:v>
                      </c:pt>
                      <c:pt idx="7">
                        <c:v>241.60666666666665</c:v>
                      </c:pt>
                      <c:pt idx="8">
                        <c:v>287.28666666666669</c:v>
                      </c:pt>
                      <c:pt idx="9">
                        <c:v>185.65333333333334</c:v>
                      </c:pt>
                      <c:pt idx="10">
                        <c:v>215.28666666666666</c:v>
                      </c:pt>
                      <c:pt idx="11">
                        <c:v>197.58</c:v>
                      </c:pt>
                      <c:pt idx="12">
                        <c:v>161.78</c:v>
                      </c:pt>
                      <c:pt idx="13">
                        <c:v>194.63333333333333</c:v>
                      </c:pt>
                      <c:pt idx="14">
                        <c:v>161.30000000000001</c:v>
                      </c:pt>
                      <c:pt idx="15">
                        <c:v>150.82666666666665</c:v>
                      </c:pt>
                      <c:pt idx="16">
                        <c:v>151.5</c:v>
                      </c:pt>
                      <c:pt idx="17">
                        <c:v>130.42666666666668</c:v>
                      </c:pt>
                      <c:pt idx="18">
                        <c:v>156.80666666666667</c:v>
                      </c:pt>
                      <c:pt idx="19">
                        <c:v>148.92666666666668</c:v>
                      </c:pt>
                      <c:pt idx="20">
                        <c:v>131.72</c:v>
                      </c:pt>
                      <c:pt idx="21">
                        <c:v>137.80000000000001</c:v>
                      </c:pt>
                      <c:pt idx="22">
                        <c:v>156.03333333333333</c:v>
                      </c:pt>
                      <c:pt idx="23">
                        <c:v>143.09333333333333</c:v>
                      </c:pt>
                      <c:pt idx="24">
                        <c:v>55.393333333333331</c:v>
                      </c:pt>
                      <c:pt idx="25">
                        <c:v>90.526666666666671</c:v>
                      </c:pt>
                      <c:pt idx="26">
                        <c:v>71.14</c:v>
                      </c:pt>
                      <c:pt idx="27">
                        <c:v>78.126666666666665</c:v>
                      </c:pt>
                      <c:pt idx="28">
                        <c:v>80.353333333333339</c:v>
                      </c:pt>
                      <c:pt idx="29">
                        <c:v>56.826666666666668</c:v>
                      </c:pt>
                      <c:pt idx="30">
                        <c:v>91.793333333333337</c:v>
                      </c:pt>
                      <c:pt idx="31">
                        <c:v>88.8</c:v>
                      </c:pt>
                      <c:pt idx="32">
                        <c:v>61.93333333333333</c:v>
                      </c:pt>
                      <c:pt idx="33">
                        <c:v>52.853333333333332</c:v>
                      </c:pt>
                      <c:pt idx="34">
                        <c:v>71.3</c:v>
                      </c:pt>
                      <c:pt idx="35">
                        <c:v>57.946666666666665</c:v>
                      </c:pt>
                      <c:pt idx="36">
                        <c:v>42.213333333333331</c:v>
                      </c:pt>
                      <c:pt idx="37">
                        <c:v>35.093333333333334</c:v>
                      </c:pt>
                      <c:pt idx="38">
                        <c:v>31.346666666666668</c:v>
                      </c:pt>
                      <c:pt idx="39">
                        <c:v>48.46</c:v>
                      </c:pt>
                      <c:pt idx="40">
                        <c:v>35.853333333333332</c:v>
                      </c:pt>
                      <c:pt idx="41">
                        <c:v>43.493333333333332</c:v>
                      </c:pt>
                      <c:pt idx="42">
                        <c:v>33.913333333333334</c:v>
                      </c:pt>
                      <c:pt idx="43">
                        <c:v>31.42</c:v>
                      </c:pt>
                      <c:pt idx="44">
                        <c:v>30.606666666666666</c:v>
                      </c:pt>
                      <c:pt idx="45">
                        <c:v>26.806666666666668</c:v>
                      </c:pt>
                      <c:pt idx="46">
                        <c:v>20.726666666666667</c:v>
                      </c:pt>
                      <c:pt idx="47">
                        <c:v>25.733333333333334</c:v>
                      </c:pt>
                      <c:pt idx="48">
                        <c:v>28.673333333333332</c:v>
                      </c:pt>
                      <c:pt idx="49">
                        <c:v>21.88</c:v>
                      </c:pt>
                      <c:pt idx="50">
                        <c:v>17.973333333333333</c:v>
                      </c:pt>
                      <c:pt idx="51">
                        <c:v>26.253333333333334</c:v>
                      </c:pt>
                      <c:pt idx="52">
                        <c:v>14.54</c:v>
                      </c:pt>
                      <c:pt idx="53">
                        <c:v>13.62</c:v>
                      </c:pt>
                      <c:pt idx="54">
                        <c:v>8.4333333333333336</c:v>
                      </c:pt>
                      <c:pt idx="55">
                        <c:v>10.673333333333334</c:v>
                      </c:pt>
                      <c:pt idx="56">
                        <c:v>11.026666666666667</c:v>
                      </c:pt>
                      <c:pt idx="57">
                        <c:v>9.1066666666666674</c:v>
                      </c:pt>
                      <c:pt idx="58">
                        <c:v>8.02</c:v>
                      </c:pt>
                      <c:pt idx="59">
                        <c:v>7.8533333333333335</c:v>
                      </c:pt>
                      <c:pt idx="60">
                        <c:v>17.559999999999999</c:v>
                      </c:pt>
                      <c:pt idx="61">
                        <c:v>13.486666666666666</c:v>
                      </c:pt>
                      <c:pt idx="62">
                        <c:v>13.66</c:v>
                      </c:pt>
                      <c:pt idx="63">
                        <c:v>4.793333333333333</c:v>
                      </c:pt>
                      <c:pt idx="64">
                        <c:v>6.96</c:v>
                      </c:pt>
                      <c:pt idx="65">
                        <c:v>8.3000000000000007</c:v>
                      </c:pt>
                      <c:pt idx="66">
                        <c:v>11.68</c:v>
                      </c:pt>
                      <c:pt idx="67">
                        <c:v>3.6</c:v>
                      </c:pt>
                      <c:pt idx="68">
                        <c:v>5.78</c:v>
                      </c:pt>
                      <c:pt idx="69">
                        <c:v>4.2133333333333329</c:v>
                      </c:pt>
                      <c:pt idx="70">
                        <c:v>12.433333333333334</c:v>
                      </c:pt>
                      <c:pt idx="71">
                        <c:v>5.3866666666666667</c:v>
                      </c:pt>
                      <c:pt idx="72">
                        <c:v>6.32</c:v>
                      </c:pt>
                      <c:pt idx="73">
                        <c:v>5.666666666666667</c:v>
                      </c:pt>
                      <c:pt idx="74">
                        <c:v>6.94</c:v>
                      </c:pt>
                      <c:pt idx="75">
                        <c:v>6.206666666666667</c:v>
                      </c:pt>
                      <c:pt idx="76">
                        <c:v>4.92</c:v>
                      </c:pt>
                      <c:pt idx="77">
                        <c:v>1.9933333333333334</c:v>
                      </c:pt>
                      <c:pt idx="78">
                        <c:v>6.3933333333333335</c:v>
                      </c:pt>
                      <c:pt idx="79">
                        <c:v>1.8533333333333333</c:v>
                      </c:pt>
                      <c:pt idx="80">
                        <c:v>4.0466666666666669</c:v>
                      </c:pt>
                      <c:pt idx="81">
                        <c:v>1.72</c:v>
                      </c:pt>
                      <c:pt idx="82">
                        <c:v>3</c:v>
                      </c:pt>
                      <c:pt idx="83">
                        <c:v>3.0066666666666668</c:v>
                      </c:pt>
                      <c:pt idx="84">
                        <c:v>2.6733333333333333</c:v>
                      </c:pt>
                      <c:pt idx="85">
                        <c:v>3.36</c:v>
                      </c:pt>
                      <c:pt idx="86">
                        <c:v>1.5266666666666666</c:v>
                      </c:pt>
                      <c:pt idx="87">
                        <c:v>3.5466666666666669</c:v>
                      </c:pt>
                      <c:pt idx="88">
                        <c:v>1.7333333333333334</c:v>
                      </c:pt>
                      <c:pt idx="89">
                        <c:v>2.7466666666666666</c:v>
                      </c:pt>
                      <c:pt idx="90">
                        <c:v>3.2933333333333334</c:v>
                      </c:pt>
                      <c:pt idx="91">
                        <c:v>1.5266666666666666</c:v>
                      </c:pt>
                      <c:pt idx="92">
                        <c:v>1.5066666666666666</c:v>
                      </c:pt>
                      <c:pt idx="93">
                        <c:v>1.52</c:v>
                      </c:pt>
                      <c:pt idx="94">
                        <c:v>1.52</c:v>
                      </c:pt>
                      <c:pt idx="95">
                        <c:v>1.4933333333333334</c:v>
                      </c:pt>
                      <c:pt idx="96">
                        <c:v>1.4866666666666666</c:v>
                      </c:pt>
                      <c:pt idx="97">
                        <c:v>1.48</c:v>
                      </c:pt>
                      <c:pt idx="98">
                        <c:v>1.4866666666666666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C21-4028-B2F8-2601ECDE22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9回目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Sheet2!$J$2:$J$102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316.84666666666669</c:v>
                      </c:pt>
                      <c:pt idx="2">
                        <c:v>313.13333333333333</c:v>
                      </c:pt>
                      <c:pt idx="3">
                        <c:v>259.36666666666667</c:v>
                      </c:pt>
                      <c:pt idx="4">
                        <c:v>284.73333333333335</c:v>
                      </c:pt>
                      <c:pt idx="5">
                        <c:v>272.04000000000002</c:v>
                      </c:pt>
                      <c:pt idx="6">
                        <c:v>219.33333333333334</c:v>
                      </c:pt>
                      <c:pt idx="7">
                        <c:v>230.87333333333333</c:v>
                      </c:pt>
                      <c:pt idx="8">
                        <c:v>249.02</c:v>
                      </c:pt>
                      <c:pt idx="9">
                        <c:v>203.17333333333335</c:v>
                      </c:pt>
                      <c:pt idx="10">
                        <c:v>202.09333333333333</c:v>
                      </c:pt>
                      <c:pt idx="11">
                        <c:v>256.36</c:v>
                      </c:pt>
                      <c:pt idx="12">
                        <c:v>214.52666666666667</c:v>
                      </c:pt>
                      <c:pt idx="13">
                        <c:v>217.33333333333334</c:v>
                      </c:pt>
                      <c:pt idx="14">
                        <c:v>193.36</c:v>
                      </c:pt>
                      <c:pt idx="15">
                        <c:v>126.32</c:v>
                      </c:pt>
                      <c:pt idx="16">
                        <c:v>167.39333333333335</c:v>
                      </c:pt>
                      <c:pt idx="17">
                        <c:v>161.67333333333335</c:v>
                      </c:pt>
                      <c:pt idx="18">
                        <c:v>131.82666666666665</c:v>
                      </c:pt>
                      <c:pt idx="19">
                        <c:v>150.69333333333333</c:v>
                      </c:pt>
                      <c:pt idx="20">
                        <c:v>117.86666666666666</c:v>
                      </c:pt>
                      <c:pt idx="21">
                        <c:v>111.91333333333333</c:v>
                      </c:pt>
                      <c:pt idx="22">
                        <c:v>125.22</c:v>
                      </c:pt>
                      <c:pt idx="23">
                        <c:v>98.706666666666663</c:v>
                      </c:pt>
                      <c:pt idx="24">
                        <c:v>89.033333333333331</c:v>
                      </c:pt>
                      <c:pt idx="25">
                        <c:v>75.14</c:v>
                      </c:pt>
                      <c:pt idx="26">
                        <c:v>67.873333333333335</c:v>
                      </c:pt>
                      <c:pt idx="27">
                        <c:v>115.46</c:v>
                      </c:pt>
                      <c:pt idx="28">
                        <c:v>70.24666666666667</c:v>
                      </c:pt>
                      <c:pt idx="29">
                        <c:v>79.293333333333337</c:v>
                      </c:pt>
                      <c:pt idx="30">
                        <c:v>79.986666666666665</c:v>
                      </c:pt>
                      <c:pt idx="31">
                        <c:v>84.98</c:v>
                      </c:pt>
                      <c:pt idx="32">
                        <c:v>59.586666666666666</c:v>
                      </c:pt>
                      <c:pt idx="33">
                        <c:v>36.173333333333332</c:v>
                      </c:pt>
                      <c:pt idx="34">
                        <c:v>44.48</c:v>
                      </c:pt>
                      <c:pt idx="35">
                        <c:v>40.213333333333331</c:v>
                      </c:pt>
                      <c:pt idx="36">
                        <c:v>43.793333333333337</c:v>
                      </c:pt>
                      <c:pt idx="37">
                        <c:v>55.853333333333332</c:v>
                      </c:pt>
                      <c:pt idx="38">
                        <c:v>44.906666666666666</c:v>
                      </c:pt>
                      <c:pt idx="39">
                        <c:v>33.706666666666663</c:v>
                      </c:pt>
                      <c:pt idx="40">
                        <c:v>49.313333333333333</c:v>
                      </c:pt>
                      <c:pt idx="41">
                        <c:v>39.306666666666665</c:v>
                      </c:pt>
                      <c:pt idx="42">
                        <c:v>33.553333333333335</c:v>
                      </c:pt>
                      <c:pt idx="43">
                        <c:v>21.466666666666665</c:v>
                      </c:pt>
                      <c:pt idx="44">
                        <c:v>29.033333333333335</c:v>
                      </c:pt>
                      <c:pt idx="45">
                        <c:v>29.033333333333335</c:v>
                      </c:pt>
                      <c:pt idx="46">
                        <c:v>17.266666666666666</c:v>
                      </c:pt>
                      <c:pt idx="47">
                        <c:v>29.853333333333332</c:v>
                      </c:pt>
                      <c:pt idx="48">
                        <c:v>17.34</c:v>
                      </c:pt>
                      <c:pt idx="49">
                        <c:v>20.8</c:v>
                      </c:pt>
                      <c:pt idx="50">
                        <c:v>13.84</c:v>
                      </c:pt>
                      <c:pt idx="51">
                        <c:v>22.286666666666665</c:v>
                      </c:pt>
                      <c:pt idx="52">
                        <c:v>15.213333333333333</c:v>
                      </c:pt>
                      <c:pt idx="53">
                        <c:v>19.02</c:v>
                      </c:pt>
                      <c:pt idx="54">
                        <c:v>13.406666666666666</c:v>
                      </c:pt>
                      <c:pt idx="55">
                        <c:v>15.566666666666666</c:v>
                      </c:pt>
                      <c:pt idx="56">
                        <c:v>20.420000000000002</c:v>
                      </c:pt>
                      <c:pt idx="57">
                        <c:v>11.306666666666667</c:v>
                      </c:pt>
                      <c:pt idx="58">
                        <c:v>17.053333333333335</c:v>
                      </c:pt>
                      <c:pt idx="59">
                        <c:v>6.1</c:v>
                      </c:pt>
                      <c:pt idx="60">
                        <c:v>11.513333333333334</c:v>
                      </c:pt>
                      <c:pt idx="61">
                        <c:v>12.066666666666666</c:v>
                      </c:pt>
                      <c:pt idx="62">
                        <c:v>16.673333333333332</c:v>
                      </c:pt>
                      <c:pt idx="63">
                        <c:v>8.16</c:v>
                      </c:pt>
                      <c:pt idx="64">
                        <c:v>7.9333333333333336</c:v>
                      </c:pt>
                      <c:pt idx="65">
                        <c:v>3.7666666666666666</c:v>
                      </c:pt>
                      <c:pt idx="66">
                        <c:v>8.5466666666666669</c:v>
                      </c:pt>
                      <c:pt idx="67">
                        <c:v>6.7133333333333329</c:v>
                      </c:pt>
                      <c:pt idx="68">
                        <c:v>5.78</c:v>
                      </c:pt>
                      <c:pt idx="69">
                        <c:v>6.2333333333333334</c:v>
                      </c:pt>
                      <c:pt idx="70">
                        <c:v>5.9133333333333331</c:v>
                      </c:pt>
                      <c:pt idx="71">
                        <c:v>6.2266666666666666</c:v>
                      </c:pt>
                      <c:pt idx="72">
                        <c:v>4.753333333333333</c:v>
                      </c:pt>
                      <c:pt idx="73">
                        <c:v>7.8133333333333335</c:v>
                      </c:pt>
                      <c:pt idx="74">
                        <c:v>6.5333333333333332</c:v>
                      </c:pt>
                      <c:pt idx="75">
                        <c:v>2.8933333333333335</c:v>
                      </c:pt>
                      <c:pt idx="76">
                        <c:v>1.6333333333333333</c:v>
                      </c:pt>
                      <c:pt idx="77">
                        <c:v>5.8666666666666663</c:v>
                      </c:pt>
                      <c:pt idx="78">
                        <c:v>3.6266666666666665</c:v>
                      </c:pt>
                      <c:pt idx="79">
                        <c:v>3.0466666666666669</c:v>
                      </c:pt>
                      <c:pt idx="80">
                        <c:v>3.8</c:v>
                      </c:pt>
                      <c:pt idx="81">
                        <c:v>2.8466666666666667</c:v>
                      </c:pt>
                      <c:pt idx="82">
                        <c:v>4.72</c:v>
                      </c:pt>
                      <c:pt idx="83">
                        <c:v>2.8</c:v>
                      </c:pt>
                      <c:pt idx="84">
                        <c:v>2.5666666666666669</c:v>
                      </c:pt>
                      <c:pt idx="85">
                        <c:v>3.78</c:v>
                      </c:pt>
                      <c:pt idx="86">
                        <c:v>2.04</c:v>
                      </c:pt>
                      <c:pt idx="87">
                        <c:v>1.5666666666666667</c:v>
                      </c:pt>
                      <c:pt idx="88">
                        <c:v>2.9733333333333332</c:v>
                      </c:pt>
                      <c:pt idx="89">
                        <c:v>1.52</c:v>
                      </c:pt>
                      <c:pt idx="90">
                        <c:v>1.68</c:v>
                      </c:pt>
                      <c:pt idx="91">
                        <c:v>2.2333333333333334</c:v>
                      </c:pt>
                      <c:pt idx="92">
                        <c:v>1.5266666666666666</c:v>
                      </c:pt>
                      <c:pt idx="93">
                        <c:v>1.5333333333333334</c:v>
                      </c:pt>
                      <c:pt idx="94">
                        <c:v>1.56</c:v>
                      </c:pt>
                      <c:pt idx="95">
                        <c:v>1.54</c:v>
                      </c:pt>
                      <c:pt idx="96">
                        <c:v>1.48</c:v>
                      </c:pt>
                      <c:pt idx="97">
                        <c:v>1.5</c:v>
                      </c:pt>
                      <c:pt idx="98">
                        <c:v>1.4733333333333334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C21-4028-B2F8-2601ECDE221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10回目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Sheet2!$K$2:$K$102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326.82</c:v>
                      </c:pt>
                      <c:pt idx="1">
                        <c:v>317.16666666666669</c:v>
                      </c:pt>
                      <c:pt idx="2">
                        <c:v>305.12</c:v>
                      </c:pt>
                      <c:pt idx="3">
                        <c:v>294.27999999999997</c:v>
                      </c:pt>
                      <c:pt idx="4">
                        <c:v>308.83333333333331</c:v>
                      </c:pt>
                      <c:pt idx="5">
                        <c:v>269.95999999999998</c:v>
                      </c:pt>
                      <c:pt idx="6">
                        <c:v>220.5</c:v>
                      </c:pt>
                      <c:pt idx="7">
                        <c:v>247.73333333333332</c:v>
                      </c:pt>
                      <c:pt idx="8">
                        <c:v>220.66666666666666</c:v>
                      </c:pt>
                      <c:pt idx="9">
                        <c:v>228.43333333333334</c:v>
                      </c:pt>
                      <c:pt idx="10">
                        <c:v>168.98</c:v>
                      </c:pt>
                      <c:pt idx="11">
                        <c:v>219.32</c:v>
                      </c:pt>
                      <c:pt idx="12">
                        <c:v>201.28</c:v>
                      </c:pt>
                      <c:pt idx="13">
                        <c:v>231.21333333333334</c:v>
                      </c:pt>
                      <c:pt idx="14">
                        <c:v>126.40666666666667</c:v>
                      </c:pt>
                      <c:pt idx="15">
                        <c:v>192.76666666666668</c:v>
                      </c:pt>
                      <c:pt idx="16">
                        <c:v>116.59333333333333</c:v>
                      </c:pt>
                      <c:pt idx="17">
                        <c:v>161.29333333333332</c:v>
                      </c:pt>
                      <c:pt idx="18">
                        <c:v>183.1</c:v>
                      </c:pt>
                      <c:pt idx="19">
                        <c:v>160.4</c:v>
                      </c:pt>
                      <c:pt idx="20">
                        <c:v>81.239999999999995</c:v>
                      </c:pt>
                      <c:pt idx="21">
                        <c:v>132.56</c:v>
                      </c:pt>
                      <c:pt idx="22">
                        <c:v>91.873333333333335</c:v>
                      </c:pt>
                      <c:pt idx="23">
                        <c:v>104.26666666666667</c:v>
                      </c:pt>
                      <c:pt idx="24">
                        <c:v>110.35333333333334</c:v>
                      </c:pt>
                      <c:pt idx="25">
                        <c:v>122.45333333333333</c:v>
                      </c:pt>
                      <c:pt idx="26">
                        <c:v>100.47333333333333</c:v>
                      </c:pt>
                      <c:pt idx="27">
                        <c:v>85.126666666666665</c:v>
                      </c:pt>
                      <c:pt idx="28">
                        <c:v>86.3</c:v>
                      </c:pt>
                      <c:pt idx="29">
                        <c:v>64.546666666666667</c:v>
                      </c:pt>
                      <c:pt idx="30">
                        <c:v>73.400000000000006</c:v>
                      </c:pt>
                      <c:pt idx="31">
                        <c:v>63.993333333333332</c:v>
                      </c:pt>
                      <c:pt idx="32">
                        <c:v>53.773333333333333</c:v>
                      </c:pt>
                      <c:pt idx="33">
                        <c:v>60.34</c:v>
                      </c:pt>
                      <c:pt idx="34">
                        <c:v>74.180000000000007</c:v>
                      </c:pt>
                      <c:pt idx="35">
                        <c:v>60.666666666666664</c:v>
                      </c:pt>
                      <c:pt idx="36">
                        <c:v>50.92</c:v>
                      </c:pt>
                      <c:pt idx="37">
                        <c:v>28.5</c:v>
                      </c:pt>
                      <c:pt idx="38">
                        <c:v>58.413333333333334</c:v>
                      </c:pt>
                      <c:pt idx="39">
                        <c:v>43.193333333333335</c:v>
                      </c:pt>
                      <c:pt idx="40">
                        <c:v>42.473333333333336</c:v>
                      </c:pt>
                      <c:pt idx="41">
                        <c:v>40.200000000000003</c:v>
                      </c:pt>
                      <c:pt idx="42">
                        <c:v>44.146666666666668</c:v>
                      </c:pt>
                      <c:pt idx="43">
                        <c:v>50.806666666666665</c:v>
                      </c:pt>
                      <c:pt idx="44">
                        <c:v>31.253333333333334</c:v>
                      </c:pt>
                      <c:pt idx="45">
                        <c:v>22.446666666666665</c:v>
                      </c:pt>
                      <c:pt idx="46">
                        <c:v>26.4</c:v>
                      </c:pt>
                      <c:pt idx="47">
                        <c:v>27.933333333333334</c:v>
                      </c:pt>
                      <c:pt idx="48">
                        <c:v>23.326666666666668</c:v>
                      </c:pt>
                      <c:pt idx="49">
                        <c:v>18.406666666666666</c:v>
                      </c:pt>
                      <c:pt idx="50">
                        <c:v>24.84</c:v>
                      </c:pt>
                      <c:pt idx="51">
                        <c:v>23.846666666666668</c:v>
                      </c:pt>
                      <c:pt idx="52">
                        <c:v>17.14</c:v>
                      </c:pt>
                      <c:pt idx="53">
                        <c:v>11.96</c:v>
                      </c:pt>
                      <c:pt idx="54">
                        <c:v>13.7</c:v>
                      </c:pt>
                      <c:pt idx="55">
                        <c:v>10.02</c:v>
                      </c:pt>
                      <c:pt idx="56">
                        <c:v>8.42</c:v>
                      </c:pt>
                      <c:pt idx="57">
                        <c:v>7.12</c:v>
                      </c:pt>
                      <c:pt idx="58">
                        <c:v>10.766666666666667</c:v>
                      </c:pt>
                      <c:pt idx="59">
                        <c:v>10.773333333333333</c:v>
                      </c:pt>
                      <c:pt idx="60">
                        <c:v>11.753333333333334</c:v>
                      </c:pt>
                      <c:pt idx="61">
                        <c:v>12.433333333333334</c:v>
                      </c:pt>
                      <c:pt idx="62">
                        <c:v>16.933333333333334</c:v>
                      </c:pt>
                      <c:pt idx="63">
                        <c:v>8.3466666666666658</c:v>
                      </c:pt>
                      <c:pt idx="64">
                        <c:v>15.8</c:v>
                      </c:pt>
                      <c:pt idx="65">
                        <c:v>8.0133333333333336</c:v>
                      </c:pt>
                      <c:pt idx="66">
                        <c:v>7.66</c:v>
                      </c:pt>
                      <c:pt idx="67">
                        <c:v>3.44</c:v>
                      </c:pt>
                      <c:pt idx="68">
                        <c:v>10.32</c:v>
                      </c:pt>
                      <c:pt idx="69">
                        <c:v>5.26</c:v>
                      </c:pt>
                      <c:pt idx="70">
                        <c:v>5.26</c:v>
                      </c:pt>
                      <c:pt idx="71">
                        <c:v>4.0333333333333332</c:v>
                      </c:pt>
                      <c:pt idx="72">
                        <c:v>7.54</c:v>
                      </c:pt>
                      <c:pt idx="73">
                        <c:v>2.4466666666666668</c:v>
                      </c:pt>
                      <c:pt idx="74">
                        <c:v>4.0266666666666664</c:v>
                      </c:pt>
                      <c:pt idx="75">
                        <c:v>5.5066666666666668</c:v>
                      </c:pt>
                      <c:pt idx="76">
                        <c:v>3.46</c:v>
                      </c:pt>
                      <c:pt idx="77">
                        <c:v>2.1800000000000002</c:v>
                      </c:pt>
                      <c:pt idx="78">
                        <c:v>3.78</c:v>
                      </c:pt>
                      <c:pt idx="79">
                        <c:v>4.9333333333333336</c:v>
                      </c:pt>
                      <c:pt idx="80">
                        <c:v>1.9733333333333334</c:v>
                      </c:pt>
                      <c:pt idx="81">
                        <c:v>2.1266666666666665</c:v>
                      </c:pt>
                      <c:pt idx="82">
                        <c:v>2.44</c:v>
                      </c:pt>
                      <c:pt idx="83">
                        <c:v>4.9466666666666663</c:v>
                      </c:pt>
                      <c:pt idx="84">
                        <c:v>4.1733333333333329</c:v>
                      </c:pt>
                      <c:pt idx="85">
                        <c:v>2.9333333333333331</c:v>
                      </c:pt>
                      <c:pt idx="86">
                        <c:v>2.8733333333333335</c:v>
                      </c:pt>
                      <c:pt idx="87">
                        <c:v>2.7933333333333334</c:v>
                      </c:pt>
                      <c:pt idx="88">
                        <c:v>2.2066666666666666</c:v>
                      </c:pt>
                      <c:pt idx="89">
                        <c:v>1.5066666666666666</c:v>
                      </c:pt>
                      <c:pt idx="90">
                        <c:v>1.52</c:v>
                      </c:pt>
                      <c:pt idx="91">
                        <c:v>1.5</c:v>
                      </c:pt>
                      <c:pt idx="92">
                        <c:v>1.5</c:v>
                      </c:pt>
                      <c:pt idx="93">
                        <c:v>1.4933333333333334</c:v>
                      </c:pt>
                      <c:pt idx="94">
                        <c:v>1.48</c:v>
                      </c:pt>
                      <c:pt idx="95">
                        <c:v>1.48</c:v>
                      </c:pt>
                      <c:pt idx="96">
                        <c:v>1.4933333333333334</c:v>
                      </c:pt>
                      <c:pt idx="97">
                        <c:v>1.48</c:v>
                      </c:pt>
                      <c:pt idx="98">
                        <c:v>1.48</c:v>
                      </c:pt>
                      <c:pt idx="99">
                        <c:v>1.4733333333333334</c:v>
                      </c:pt>
                      <c:pt idx="100">
                        <c:v>1.4733333333333334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DC21-4028-B2F8-2601ECDE221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Sheet2!$M$1</c15:sqref>
                        </c15:formulaRef>
                      </c:ext>
                    </c:extLst>
                    <c:strCache>
                      <c:ptCount val="1"/>
                      <c:pt idx="0">
                        <c:v>lm(平均)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Sheet2!$M$2:$M$102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5.7894095606236382</c:v>
                      </c:pt>
                      <c:pt idx="1">
                        <c:v>5.7693267398636072</c:v>
                      </c:pt>
                      <c:pt idx="2">
                        <c:v>5.7173390564389841</c:v>
                      </c:pt>
                      <c:pt idx="3">
                        <c:v>5.6549189744644153</c:v>
                      </c:pt>
                      <c:pt idx="4">
                        <c:v>5.6163516157569422</c:v>
                      </c:pt>
                      <c:pt idx="5">
                        <c:v>5.5508436528249216</c:v>
                      </c:pt>
                      <c:pt idx="6">
                        <c:v>5.5134099287836351</c:v>
                      </c:pt>
                      <c:pt idx="7">
                        <c:v>5.4607507923904786</c:v>
                      </c:pt>
                      <c:pt idx="8">
                        <c:v>5.4808222398718227</c:v>
                      </c:pt>
                      <c:pt idx="9">
                        <c:v>5.3456747587580109</c:v>
                      </c:pt>
                      <c:pt idx="10">
                        <c:v>5.3619805046496536</c:v>
                      </c:pt>
                      <c:pt idx="11">
                        <c:v>5.3471265781551125</c:v>
                      </c:pt>
                      <c:pt idx="12">
                        <c:v>5.2316539226937833</c:v>
                      </c:pt>
                      <c:pt idx="13">
                        <c:v>5.2319496178378087</c:v>
                      </c:pt>
                      <c:pt idx="14">
                        <c:v>5.1088785419851979</c:v>
                      </c:pt>
                      <c:pt idx="15">
                        <c:v>5.1529485684263614</c:v>
                      </c:pt>
                      <c:pt idx="16">
                        <c:v>4.9494641340661278</c:v>
                      </c:pt>
                      <c:pt idx="17">
                        <c:v>5.0774587028887694</c:v>
                      </c:pt>
                      <c:pt idx="18">
                        <c:v>5.0126998281451352</c:v>
                      </c:pt>
                      <c:pt idx="19">
                        <c:v>4.9616037674679152</c:v>
                      </c:pt>
                      <c:pt idx="20">
                        <c:v>4.8373025499393396</c:v>
                      </c:pt>
                      <c:pt idx="21">
                        <c:v>4.7771271038929326</c:v>
                      </c:pt>
                      <c:pt idx="22">
                        <c:v>4.8002269710839105</c:v>
                      </c:pt>
                      <c:pt idx="23">
                        <c:v>4.6555717495685478</c:v>
                      </c:pt>
                      <c:pt idx="24">
                        <c:v>4.547844699368734</c:v>
                      </c:pt>
                      <c:pt idx="25">
                        <c:v>4.5602983351925541</c:v>
                      </c:pt>
                      <c:pt idx="26">
                        <c:v>4.4006929957490026</c:v>
                      </c:pt>
                      <c:pt idx="27">
                        <c:v>4.4815702650101432</c:v>
                      </c:pt>
                      <c:pt idx="28">
                        <c:v>4.2792184146921999</c:v>
                      </c:pt>
                      <c:pt idx="29">
                        <c:v>4.2106153438874871</c:v>
                      </c:pt>
                      <c:pt idx="30">
                        <c:v>4.3316802602371434</c:v>
                      </c:pt>
                      <c:pt idx="31">
                        <c:v>4.1818770996803147</c:v>
                      </c:pt>
                      <c:pt idx="32">
                        <c:v>4.1739974503361212</c:v>
                      </c:pt>
                      <c:pt idx="33">
                        <c:v>4.0156379985475104</c:v>
                      </c:pt>
                      <c:pt idx="34">
                        <c:v>4.0834858188872243</c:v>
                      </c:pt>
                      <c:pt idx="35">
                        <c:v>3.9170503471421712</c:v>
                      </c:pt>
                      <c:pt idx="36">
                        <c:v>3.7683835552265355</c:v>
                      </c:pt>
                      <c:pt idx="37">
                        <c:v>3.8346954971511371</c:v>
                      </c:pt>
                      <c:pt idx="38">
                        <c:v>3.8470648406969619</c:v>
                      </c:pt>
                      <c:pt idx="39">
                        <c:v>3.8474204822424873</c:v>
                      </c:pt>
                      <c:pt idx="40">
                        <c:v>3.7693528382638131</c:v>
                      </c:pt>
                      <c:pt idx="41">
                        <c:v>3.4940398727610091</c:v>
                      </c:pt>
                      <c:pt idx="42">
                        <c:v>3.5065778971199841</c:v>
                      </c:pt>
                      <c:pt idx="43">
                        <c:v>3.4125328913259008</c:v>
                      </c:pt>
                      <c:pt idx="44">
                        <c:v>3.4497335453222209</c:v>
                      </c:pt>
                      <c:pt idx="45">
                        <c:v>3.3869632216343306</c:v>
                      </c:pt>
                      <c:pt idx="46">
                        <c:v>3.1784426436391495</c:v>
                      </c:pt>
                      <c:pt idx="47">
                        <c:v>3.226552946876116</c:v>
                      </c:pt>
                      <c:pt idx="48">
                        <c:v>3.1989179855272547</c:v>
                      </c:pt>
                      <c:pt idx="49">
                        <c:v>3.0466788411720951</c:v>
                      </c:pt>
                      <c:pt idx="50">
                        <c:v>2.8737529457661979</c:v>
                      </c:pt>
                      <c:pt idx="51">
                        <c:v>3.0749438667167555</c:v>
                      </c:pt>
                      <c:pt idx="52">
                        <c:v>2.9026296552916668</c:v>
                      </c:pt>
                      <c:pt idx="53">
                        <c:v>2.8575424281199453</c:v>
                      </c:pt>
                      <c:pt idx="54">
                        <c:v>2.6215720152742388</c:v>
                      </c:pt>
                      <c:pt idx="55">
                        <c:v>2.6312651444798991</c:v>
                      </c:pt>
                      <c:pt idx="56">
                        <c:v>2.6531950151482988</c:v>
                      </c:pt>
                      <c:pt idx="57">
                        <c:v>2.3639937211226894</c:v>
                      </c:pt>
                      <c:pt idx="58">
                        <c:v>2.487902158767799</c:v>
                      </c:pt>
                      <c:pt idx="59">
                        <c:v>2.2720571546250872</c:v>
                      </c:pt>
                      <c:pt idx="60">
                        <c:v>2.4662899856261156</c:v>
                      </c:pt>
                      <c:pt idx="61">
                        <c:v>2.4179949445048732</c:v>
                      </c:pt>
                      <c:pt idx="62">
                        <c:v>2.3396881809455481</c:v>
                      </c:pt>
                      <c:pt idx="63">
                        <c:v>2.3269524494423401</c:v>
                      </c:pt>
                      <c:pt idx="64">
                        <c:v>2.2208687633740558</c:v>
                      </c:pt>
                      <c:pt idx="65">
                        <c:v>2.0461432562783211</c:v>
                      </c:pt>
                      <c:pt idx="66">
                        <c:v>1.9451479538964629</c:v>
                      </c:pt>
                      <c:pt idx="67">
                        <c:v>1.8636666086266618</c:v>
                      </c:pt>
                      <c:pt idx="68">
                        <c:v>2.0556610130144324</c:v>
                      </c:pt>
                      <c:pt idx="69">
                        <c:v>1.8052239701813444</c:v>
                      </c:pt>
                      <c:pt idx="70">
                        <c:v>1.9892432737616872</c:v>
                      </c:pt>
                      <c:pt idx="71">
                        <c:v>1.5561777727932165</c:v>
                      </c:pt>
                      <c:pt idx="72">
                        <c:v>1.7524409735164372</c:v>
                      </c:pt>
                      <c:pt idx="73">
                        <c:v>1.6267537901993316</c:v>
                      </c:pt>
                      <c:pt idx="74">
                        <c:v>1.6713479822179793</c:v>
                      </c:pt>
                      <c:pt idx="75">
                        <c:v>1.5225719794124384</c:v>
                      </c:pt>
                      <c:pt idx="76">
                        <c:v>1.2822293022917035</c:v>
                      </c:pt>
                      <c:pt idx="77">
                        <c:v>1.4161767356017603</c:v>
                      </c:pt>
                      <c:pt idx="78">
                        <c:v>1.3924420917061247</c:v>
                      </c:pt>
                      <c:pt idx="79">
                        <c:v>1.2269077756084319</c:v>
                      </c:pt>
                      <c:pt idx="80">
                        <c:v>1.1921026317554486</c:v>
                      </c:pt>
                      <c:pt idx="81">
                        <c:v>1.0559367254985317</c:v>
                      </c:pt>
                      <c:pt idx="82">
                        <c:v>1.0591782194227026</c:v>
                      </c:pt>
                      <c:pt idx="83">
                        <c:v>0.98730821910943545</c:v>
                      </c:pt>
                      <c:pt idx="84">
                        <c:v>0.91735683005615276</c:v>
                      </c:pt>
                      <c:pt idx="85">
                        <c:v>0.91895384929363888</c:v>
                      </c:pt>
                      <c:pt idx="86">
                        <c:v>0.90151544629200087</c:v>
                      </c:pt>
                      <c:pt idx="87">
                        <c:v>0.8224195162640846</c:v>
                      </c:pt>
                      <c:pt idx="88">
                        <c:v>0.68309684470644383</c:v>
                      </c:pt>
                      <c:pt idx="89">
                        <c:v>0.57135612350602327</c:v>
                      </c:pt>
                      <c:pt idx="90">
                        <c:v>0.88100891772951517</c:v>
                      </c:pt>
                      <c:pt idx="91">
                        <c:v>0.49875304253172159</c:v>
                      </c:pt>
                      <c:pt idx="92">
                        <c:v>0.43997388279403954</c:v>
                      </c:pt>
                      <c:pt idx="93">
                        <c:v>0.40989970517603008</c:v>
                      </c:pt>
                      <c:pt idx="94">
                        <c:v>0.43868494598830843</c:v>
                      </c:pt>
                      <c:pt idx="95">
                        <c:v>0.45446689009660651</c:v>
                      </c:pt>
                      <c:pt idx="96">
                        <c:v>0.39832859253884451</c:v>
                      </c:pt>
                      <c:pt idx="97">
                        <c:v>0.42133845726445468</c:v>
                      </c:pt>
                      <c:pt idx="98">
                        <c:v>0.39294258310927394</c:v>
                      </c:pt>
                      <c:pt idx="99">
                        <c:v>0.38888395296074796</c:v>
                      </c:pt>
                      <c:pt idx="100">
                        <c:v>0.38752740742149694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DC21-4028-B2F8-2601ECDE221E}"/>
                  </c:ext>
                </c:extLst>
              </c15:ser>
            </c15:filteredScatterSeries>
          </c:ext>
        </c:extLst>
      </c:scatterChart>
      <c:valAx>
        <c:axId val="860862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システム利用者の割合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0864552"/>
        <c:crosses val="autoZero"/>
        <c:crossBetween val="midCat"/>
      </c:valAx>
      <c:valAx>
        <c:axId val="8608645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待ち時間 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08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323849</xdr:colOff>
      <xdr:row>3</xdr:row>
      <xdr:rowOff>63499</xdr:rowOff>
    </xdr:from>
    <xdr:to>
      <xdr:col>23</xdr:col>
      <xdr:colOff>277813</xdr:colOff>
      <xdr:row>23</xdr:row>
      <xdr:rowOff>198436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5D43C3-BC6E-479D-A9E9-F0D90C4D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3492A3-E070-4B27-86D9-0E008B57E667}" autoFormatId="20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8236EC-B5B3-4641-9D4B-BEB6706B4C79}" name="result_5" displayName="result_5" ref="A1:N102" tableType="queryTable" totalsRowShown="0">
  <autoFilter ref="A1:N102" xr:uid="{C03DCD3E-E132-4511-8EB8-454988AFEEF1}"/>
  <tableColumns count="14">
    <tableColumn id="1" xr3:uid="{6D1CD5DA-F686-4A83-8378-0FF216C2EDDB}" uniqueName="1" name="割合" queryTableFieldId="1"/>
    <tableColumn id="2" xr3:uid="{104DF865-7B42-430C-83ED-3441164692E0}" uniqueName="2" name="1回目" queryTableFieldId="2"/>
    <tableColumn id="3" xr3:uid="{752F4A14-48D5-48C7-BA47-A126327F0999}" uniqueName="3" name="2回目" queryTableFieldId="3"/>
    <tableColumn id="4" xr3:uid="{C34AF859-2B77-4100-8AA9-D1F9DB85E83D}" uniqueName="4" name="3回目" queryTableFieldId="4"/>
    <tableColumn id="5" xr3:uid="{8B7CF335-2136-4787-8FC7-15C96B912213}" uniqueName="5" name="4回目" queryTableFieldId="5"/>
    <tableColumn id="6" xr3:uid="{05210BA4-A19C-45CA-ABCF-43866367091F}" uniqueName="6" name="5回目" queryTableFieldId="6"/>
    <tableColumn id="7" xr3:uid="{2B70ED86-6261-4E68-AEA2-278C3472F48E}" uniqueName="7" name="6回目" queryTableFieldId="7"/>
    <tableColumn id="8" xr3:uid="{FAC62025-DB80-467F-868B-3805183E53C2}" uniqueName="8" name="7回目" queryTableFieldId="8"/>
    <tableColumn id="9" xr3:uid="{C86F8F25-A6A5-4182-8A0A-993EE2EFB382}" uniqueName="9" name="8回目" queryTableFieldId="9"/>
    <tableColumn id="10" xr3:uid="{B53E160B-1BE2-4087-BEDE-AB7F893541BF}" uniqueName="10" name="9回目" queryTableFieldId="10"/>
    <tableColumn id="11" xr3:uid="{96572E5F-71A2-468B-921A-3BEF4A44515D}" uniqueName="11" name="10回目" queryTableFieldId="11"/>
    <tableColumn id="12" xr3:uid="{73A4E2E1-E965-46B9-85E9-31494DAE8F64}" uniqueName="12" name="待ち時間の平均" queryTableFieldId="12" dataDxfId="2">
      <calculatedColumnFormula>SUBTOTAL(1,result_5[[#This Row],[1回目]:[10回目]])</calculatedColumnFormula>
    </tableColumn>
    <tableColumn id="13" xr3:uid="{D7CECE83-340D-4E8D-9E27-8F9B8B032065}" uniqueName="13" name="lm(平均)" queryTableFieldId="13" dataDxfId="1">
      <calculatedColumnFormula>LN(result_5[[#This Row],[待ち時間の平均]])</calculatedColumnFormula>
    </tableColumn>
    <tableColumn id="14" xr3:uid="{D603352F-94A2-43EF-A7D5-C46264EA8E0E}" uniqueName="14" name="近似曲線" queryTableFieldId="14" dataDxfId="0">
      <calculatedColumnFormula>$Q$3*EXP($Q$1*result_5[[#This Row],[割合]])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D78F-614D-45A5-869F-A4E556C66FD5}">
  <dimension ref="A1:Q102"/>
  <sheetViews>
    <sheetView tabSelected="1" zoomScale="80" zoomScaleNormal="80" workbookViewId="0">
      <selection activeCell="R95" sqref="R95"/>
    </sheetView>
  </sheetViews>
  <sheetFormatPr defaultRowHeight="18" x14ac:dyDescent="0.55000000000000004"/>
  <cols>
    <col min="1" max="1" width="11.4140625" bestFit="1" customWidth="1"/>
    <col min="2" max="9" width="12.33203125" bestFit="1" customWidth="1"/>
    <col min="10" max="11" width="12.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12</v>
      </c>
      <c r="N1" t="s">
        <v>14</v>
      </c>
      <c r="P1" t="s">
        <v>11</v>
      </c>
      <c r="Q1">
        <f>INDEX(LINEST(result_5[lm(平均)],result_5[割合],TRUE),1)</f>
        <v>-5.8601690444238317</v>
      </c>
    </row>
    <row r="2" spans="1:17" x14ac:dyDescent="0.55000000000000004">
      <c r="A2" s="1">
        <v>0</v>
      </c>
      <c r="B2">
        <v>326.82</v>
      </c>
      <c r="C2">
        <v>326.82</v>
      </c>
      <c r="D2">
        <v>326.82</v>
      </c>
      <c r="E2">
        <v>326.82</v>
      </c>
      <c r="F2">
        <v>326.82</v>
      </c>
      <c r="G2">
        <v>326.82</v>
      </c>
      <c r="H2">
        <v>326.82</v>
      </c>
      <c r="I2">
        <v>326.82</v>
      </c>
      <c r="J2">
        <v>326.82</v>
      </c>
      <c r="K2">
        <v>326.82</v>
      </c>
      <c r="L2">
        <f>SUBTOTAL(1,result_5[[#This Row],[1回目]:[10回目]])</f>
        <v>326.82000000000005</v>
      </c>
      <c r="M2">
        <f>LN(result_5[[#This Row],[待ち時間の平均]])</f>
        <v>5.7894095606236382</v>
      </c>
      <c r="N2">
        <f>$Q$3*EXP($Q$1*result_5[[#This Row],[割合]])</f>
        <v>381.58810441563509</v>
      </c>
      <c r="P2" t="s">
        <v>13</v>
      </c>
      <c r="Q2">
        <f>INDEX(LINEST(result_5[lm(平均)],result_5[割合],TRUE),2)</f>
        <v>5.9443417661732436</v>
      </c>
    </row>
    <row r="3" spans="1:17" x14ac:dyDescent="0.55000000000000004">
      <c r="A3" s="1">
        <v>0.01</v>
      </c>
      <c r="B3">
        <v>298.44</v>
      </c>
      <c r="C3">
        <v>326.82</v>
      </c>
      <c r="D3">
        <v>319.60000000000002</v>
      </c>
      <c r="E3">
        <v>326.82</v>
      </c>
      <c r="F3">
        <v>326.82</v>
      </c>
      <c r="G3">
        <v>326.82</v>
      </c>
      <c r="H3">
        <v>326.82</v>
      </c>
      <c r="I3">
        <v>317.06666666666666</v>
      </c>
      <c r="J3">
        <v>316.84666666666669</v>
      </c>
      <c r="K3">
        <v>317.16666666666669</v>
      </c>
      <c r="L3">
        <f>SUBTOTAL(1,result_5[[#This Row],[1回目]:[10回目]])</f>
        <v>320.322</v>
      </c>
      <c r="M3">
        <f>LN(result_5[[#This Row],[待ち時間の平均]])</f>
        <v>5.7693267398636072</v>
      </c>
      <c r="N3">
        <f>$Q$3*EXP($Q$1*result_5[[#This Row],[割合]])</f>
        <v>359.86899978097154</v>
      </c>
      <c r="P3" t="s">
        <v>15</v>
      </c>
      <c r="Q3">
        <f>EXP(Q2)</f>
        <v>381.58810441563509</v>
      </c>
    </row>
    <row r="4" spans="1:17" x14ac:dyDescent="0.55000000000000004">
      <c r="A4" s="1">
        <v>0.02</v>
      </c>
      <c r="B4">
        <v>319.23333333333335</v>
      </c>
      <c r="C4">
        <v>310.70666666666665</v>
      </c>
      <c r="D4">
        <v>314.73333333333335</v>
      </c>
      <c r="E4">
        <v>310.00666666666666</v>
      </c>
      <c r="F4">
        <v>293.60000000000002</v>
      </c>
      <c r="G4">
        <v>309.58</v>
      </c>
      <c r="H4">
        <v>295.88</v>
      </c>
      <c r="I4">
        <v>268.95333333333332</v>
      </c>
      <c r="J4">
        <v>313.13333333333333</v>
      </c>
      <c r="K4">
        <v>305.12</v>
      </c>
      <c r="L4">
        <f>SUBTOTAL(1,result_5[[#This Row],[1回目]:[10回目]])</f>
        <v>304.09466666666668</v>
      </c>
      <c r="M4">
        <f>LN(result_5[[#This Row],[待ち時間の平均]])</f>
        <v>5.7173390564389841</v>
      </c>
      <c r="N4">
        <f>$Q$3*EXP($Q$1*result_5[[#This Row],[割合]])</f>
        <v>339.38609591009714</v>
      </c>
    </row>
    <row r="5" spans="1:17" x14ac:dyDescent="0.55000000000000004">
      <c r="A5" s="1">
        <v>0.03</v>
      </c>
      <c r="B5">
        <v>284.35333333333335</v>
      </c>
      <c r="C5">
        <v>310.00666666666666</v>
      </c>
      <c r="D5">
        <v>296.57333333333332</v>
      </c>
      <c r="E5">
        <v>315.65333333333331</v>
      </c>
      <c r="F5">
        <v>267.36</v>
      </c>
      <c r="G5">
        <v>287.04000000000002</v>
      </c>
      <c r="H5">
        <v>292.24666666666667</v>
      </c>
      <c r="I5">
        <v>250.05333333333334</v>
      </c>
      <c r="J5">
        <v>259.36666666666667</v>
      </c>
      <c r="K5">
        <v>294.27999999999997</v>
      </c>
      <c r="L5">
        <f>SUBTOTAL(1,result_5[[#This Row],[1回目]:[10回目]])</f>
        <v>285.69333333333333</v>
      </c>
      <c r="M5">
        <f>LN(result_5[[#This Row],[待ち時間の平均]])</f>
        <v>5.6549189744644153</v>
      </c>
      <c r="N5">
        <f>$Q$3*EXP($Q$1*result_5[[#This Row],[割合]])</f>
        <v>320.06903113966996</v>
      </c>
    </row>
    <row r="6" spans="1:17" x14ac:dyDescent="0.55000000000000004">
      <c r="A6" s="1">
        <v>0.04</v>
      </c>
      <c r="B6">
        <v>287.02</v>
      </c>
      <c r="C6">
        <v>243.7</v>
      </c>
      <c r="D6">
        <v>260.63333333333333</v>
      </c>
      <c r="E6">
        <v>293.22000000000003</v>
      </c>
      <c r="F6">
        <v>250.46666666666667</v>
      </c>
      <c r="G6">
        <v>284.83999999999997</v>
      </c>
      <c r="H6">
        <v>264.78666666666669</v>
      </c>
      <c r="I6">
        <v>270.61333333333334</v>
      </c>
      <c r="J6">
        <v>284.73333333333335</v>
      </c>
      <c r="K6">
        <v>308.83333333333331</v>
      </c>
      <c r="L6">
        <f>SUBTOTAL(1,result_5[[#This Row],[1回目]:[10回目]])</f>
        <v>274.8846666666667</v>
      </c>
      <c r="M6">
        <f>LN(result_5[[#This Row],[待ち時間の平均]])</f>
        <v>5.6163516157569422</v>
      </c>
      <c r="N6">
        <f>$Q$3*EXP($Q$1*result_5[[#This Row],[割合]])</f>
        <v>301.85144862806732</v>
      </c>
    </row>
    <row r="7" spans="1:17" x14ac:dyDescent="0.55000000000000004">
      <c r="A7" s="1">
        <v>0.05</v>
      </c>
      <c r="B7">
        <v>266.45999999999998</v>
      </c>
      <c r="C7">
        <v>256.24</v>
      </c>
      <c r="D7">
        <v>252.54666666666665</v>
      </c>
      <c r="E7">
        <v>242.83333333333334</v>
      </c>
      <c r="F7">
        <v>233.06666666666666</v>
      </c>
      <c r="G7">
        <v>253.22666666666666</v>
      </c>
      <c r="H7">
        <v>232.51333333333332</v>
      </c>
      <c r="I7">
        <v>295.66000000000003</v>
      </c>
      <c r="J7">
        <v>272.04000000000002</v>
      </c>
      <c r="K7">
        <v>269.95999999999998</v>
      </c>
      <c r="L7">
        <f>SUBTOTAL(1,result_5[[#This Row],[1回目]:[10回目]])</f>
        <v>257.4546666666667</v>
      </c>
      <c r="M7">
        <f>LN(result_5[[#This Row],[待ち時間の平均]])</f>
        <v>5.5508436528249216</v>
      </c>
      <c r="N7">
        <f>$Q$3*EXP($Q$1*result_5[[#This Row],[割合]])</f>
        <v>284.67076841027705</v>
      </c>
    </row>
    <row r="8" spans="1:17" x14ac:dyDescent="0.55000000000000004">
      <c r="A8" s="1">
        <v>0.06</v>
      </c>
      <c r="B8">
        <v>265.45999999999998</v>
      </c>
      <c r="C8">
        <v>199.61333333333334</v>
      </c>
      <c r="D8">
        <v>274.39333333333332</v>
      </c>
      <c r="E8">
        <v>239.36666666666667</v>
      </c>
      <c r="F8">
        <v>248.68666666666667</v>
      </c>
      <c r="G8">
        <v>274.95333333333332</v>
      </c>
      <c r="H8">
        <v>301.83999999999997</v>
      </c>
      <c r="I8">
        <v>235.80666666666667</v>
      </c>
      <c r="J8">
        <v>219.33333333333334</v>
      </c>
      <c r="K8">
        <v>220.5</v>
      </c>
      <c r="L8">
        <f>SUBTOTAL(1,result_5[[#This Row],[1回目]:[10回目]])</f>
        <v>247.99533333333335</v>
      </c>
      <c r="M8">
        <f>LN(result_5[[#This Row],[待ち時間の平均]])</f>
        <v>5.5134099287836351</v>
      </c>
      <c r="N8">
        <f>$Q$3*EXP($Q$1*result_5[[#This Row],[割合]])</f>
        <v>268.4679724268928</v>
      </c>
    </row>
    <row r="9" spans="1:17" x14ac:dyDescent="0.55000000000000004">
      <c r="A9" s="1">
        <v>7.0000000000000007E-2</v>
      </c>
      <c r="B9">
        <v>204.24</v>
      </c>
      <c r="C9">
        <v>250.15333333333334</v>
      </c>
      <c r="D9">
        <v>225.38</v>
      </c>
      <c r="E9">
        <v>208.61333333333334</v>
      </c>
      <c r="F9">
        <v>219.92</v>
      </c>
      <c r="G9">
        <v>259.31333333333333</v>
      </c>
      <c r="H9">
        <v>264.90666666666669</v>
      </c>
      <c r="I9">
        <v>241.60666666666665</v>
      </c>
      <c r="J9">
        <v>230.87333333333333</v>
      </c>
      <c r="K9">
        <v>247.73333333333332</v>
      </c>
      <c r="L9">
        <f>SUBTOTAL(1,result_5[[#This Row],[1回目]:[10回目]])</f>
        <v>235.27399999999997</v>
      </c>
      <c r="M9">
        <f>LN(result_5[[#This Row],[待ち時間の平均]])</f>
        <v>5.4607507923904786</v>
      </c>
      <c r="N9">
        <f>$Q$3*EXP($Q$1*result_5[[#This Row],[割合]])</f>
        <v>253.18740178875643</v>
      </c>
    </row>
    <row r="10" spans="1:17" x14ac:dyDescent="0.55000000000000004">
      <c r="A10" s="1">
        <v>0.08</v>
      </c>
      <c r="B10">
        <v>185.87333333333333</v>
      </c>
      <c r="C10">
        <v>218.36666666666667</v>
      </c>
      <c r="D10">
        <v>228.11333333333334</v>
      </c>
      <c r="E10">
        <v>242.06666666666666</v>
      </c>
      <c r="F10">
        <v>266.75333333333333</v>
      </c>
      <c r="G10">
        <v>249.8</v>
      </c>
      <c r="H10">
        <v>252.49333333333334</v>
      </c>
      <c r="I10">
        <v>287.28666666666669</v>
      </c>
      <c r="J10">
        <v>249.02</v>
      </c>
      <c r="K10">
        <v>220.66666666666666</v>
      </c>
      <c r="L10">
        <f>SUBTOTAL(1,result_5[[#This Row],[1回目]:[10回目]])</f>
        <v>240.04400000000001</v>
      </c>
      <c r="M10">
        <f>LN(result_5[[#This Row],[待ち時間の平均]])</f>
        <v>5.4808222398718227</v>
      </c>
      <c r="N10">
        <f>$Q$3*EXP($Q$1*result_5[[#This Row],[割合]])</f>
        <v>238.77656558082541</v>
      </c>
    </row>
    <row r="11" spans="1:17" x14ac:dyDescent="0.55000000000000004">
      <c r="A11" s="1">
        <v>0.09</v>
      </c>
      <c r="B11">
        <v>186.70666666666668</v>
      </c>
      <c r="C11">
        <v>237.94666666666666</v>
      </c>
      <c r="D11">
        <v>219.90666666666667</v>
      </c>
      <c r="E11">
        <v>197.16</v>
      </c>
      <c r="F11">
        <v>234.11333333333334</v>
      </c>
      <c r="G11">
        <v>218.38</v>
      </c>
      <c r="H11">
        <v>185.52</v>
      </c>
      <c r="I11">
        <v>185.65333333333334</v>
      </c>
      <c r="J11">
        <v>203.17333333333335</v>
      </c>
      <c r="K11">
        <v>228.43333333333334</v>
      </c>
      <c r="L11">
        <f>SUBTOTAL(1,result_5[[#This Row],[1回目]:[10回目]])</f>
        <v>209.69933333333333</v>
      </c>
      <c r="M11">
        <f>LN(result_5[[#This Row],[待ち時間の平均]])</f>
        <v>5.3456747587580109</v>
      </c>
      <c r="N11">
        <f>$Q$3*EXP($Q$1*result_5[[#This Row],[割合]])</f>
        <v>225.18596054847666</v>
      </c>
    </row>
    <row r="12" spans="1:17" x14ac:dyDescent="0.55000000000000004">
      <c r="A12" s="1">
        <v>0.1</v>
      </c>
      <c r="B12">
        <v>237.69333333333333</v>
      </c>
      <c r="C12">
        <v>231.86666666666667</v>
      </c>
      <c r="D12">
        <v>279.00666666666666</v>
      </c>
      <c r="E12">
        <v>201.81333333333333</v>
      </c>
      <c r="F12">
        <v>190.40666666666667</v>
      </c>
      <c r="G12">
        <v>220.81333333333333</v>
      </c>
      <c r="H12">
        <v>183.50666666666666</v>
      </c>
      <c r="I12">
        <v>215.28666666666666</v>
      </c>
      <c r="J12">
        <v>202.09333333333333</v>
      </c>
      <c r="K12">
        <v>168.98</v>
      </c>
      <c r="L12">
        <f>SUBTOTAL(1,result_5[[#This Row],[1回目]:[10回目]])</f>
        <v>213.14666666666662</v>
      </c>
      <c r="M12">
        <f>LN(result_5[[#This Row],[待ち時間の平均]])</f>
        <v>5.3619805046496536</v>
      </c>
      <c r="N12">
        <f>$Q$3*EXP($Q$1*result_5[[#This Row],[割合]])</f>
        <v>212.36890104684613</v>
      </c>
    </row>
    <row r="13" spans="1:17" x14ac:dyDescent="0.55000000000000004">
      <c r="A13" s="1">
        <v>0.11</v>
      </c>
      <c r="B13">
        <v>186.99333333333334</v>
      </c>
      <c r="C13">
        <v>200.68666666666667</v>
      </c>
      <c r="D13">
        <v>189.16</v>
      </c>
      <c r="E13">
        <v>215.49333333333334</v>
      </c>
      <c r="F13">
        <v>194.84666666666666</v>
      </c>
      <c r="G13">
        <v>230.78</v>
      </c>
      <c r="H13">
        <v>208.82</v>
      </c>
      <c r="I13">
        <v>197.58</v>
      </c>
      <c r="J13">
        <v>256.36</v>
      </c>
      <c r="K13">
        <v>219.32</v>
      </c>
      <c r="L13">
        <f>SUBTOTAL(1,result_5[[#This Row],[1回目]:[10回目]])</f>
        <v>210.00399999999999</v>
      </c>
      <c r="M13">
        <f>LN(result_5[[#This Row],[待ち時間の平均]])</f>
        <v>5.3471265781551125</v>
      </c>
      <c r="N13">
        <f>$Q$3*EXP($Q$1*result_5[[#This Row],[割合]])</f>
        <v>200.28135866905507</v>
      </c>
    </row>
    <row r="14" spans="1:17" x14ac:dyDescent="0.55000000000000004">
      <c r="A14" s="1">
        <v>0.12</v>
      </c>
      <c r="B14">
        <v>202.16</v>
      </c>
      <c r="C14">
        <v>181.38666666666666</v>
      </c>
      <c r="D14">
        <v>187.19333333333333</v>
      </c>
      <c r="E14">
        <v>197.74</v>
      </c>
      <c r="F14">
        <v>165.78</v>
      </c>
      <c r="G14">
        <v>205.6</v>
      </c>
      <c r="H14">
        <v>153.57333333333332</v>
      </c>
      <c r="I14">
        <v>161.78</v>
      </c>
      <c r="J14">
        <v>214.52666666666667</v>
      </c>
      <c r="K14">
        <v>201.28</v>
      </c>
      <c r="L14">
        <f>SUBTOTAL(1,result_5[[#This Row],[1回目]:[10回目]])</f>
        <v>187.10199999999998</v>
      </c>
      <c r="M14">
        <f>LN(result_5[[#This Row],[待ち時間の平均]])</f>
        <v>5.2316539226937833</v>
      </c>
      <c r="N14">
        <f>$Q$3*EXP($Q$1*result_5[[#This Row],[割合]])</f>
        <v>188.88181100242306</v>
      </c>
    </row>
    <row r="15" spans="1:17" x14ac:dyDescent="0.55000000000000004">
      <c r="A15" s="1">
        <v>0.13</v>
      </c>
      <c r="B15">
        <v>149.69333333333333</v>
      </c>
      <c r="C15">
        <v>197.21333333333334</v>
      </c>
      <c r="D15">
        <v>152.76</v>
      </c>
      <c r="E15">
        <v>141.02000000000001</v>
      </c>
      <c r="F15">
        <v>168.81333333333333</v>
      </c>
      <c r="G15">
        <v>203.62</v>
      </c>
      <c r="H15">
        <v>215.27333333333334</v>
      </c>
      <c r="I15">
        <v>194.63333333333333</v>
      </c>
      <c r="J15">
        <v>217.33333333333334</v>
      </c>
      <c r="K15">
        <v>231.21333333333334</v>
      </c>
      <c r="L15">
        <f>SUBTOTAL(1,result_5[[#This Row],[1回目]:[10回目]])</f>
        <v>187.15733333333333</v>
      </c>
      <c r="M15">
        <f>LN(result_5[[#This Row],[待ち時間の平均]])</f>
        <v>5.2319496178378087</v>
      </c>
      <c r="N15">
        <f>$Q$3*EXP($Q$1*result_5[[#This Row],[割合]])</f>
        <v>178.13109899312519</v>
      </c>
    </row>
    <row r="16" spans="1:17" x14ac:dyDescent="0.55000000000000004">
      <c r="A16" s="1">
        <v>0.14000000000000001</v>
      </c>
      <c r="B16">
        <v>177.20666666666668</v>
      </c>
      <c r="C16">
        <v>219.47333333333333</v>
      </c>
      <c r="D16">
        <v>126.06</v>
      </c>
      <c r="E16">
        <v>147.63999999999999</v>
      </c>
      <c r="F16">
        <v>146.46</v>
      </c>
      <c r="G16">
        <v>194.88666666666666</v>
      </c>
      <c r="H16">
        <v>162.05333333333334</v>
      </c>
      <c r="I16">
        <v>161.30000000000001</v>
      </c>
      <c r="J16">
        <v>193.36</v>
      </c>
      <c r="K16">
        <v>126.40666666666667</v>
      </c>
      <c r="L16">
        <f>SUBTOTAL(1,result_5[[#This Row],[1回目]:[10回目]])</f>
        <v>165.48466666666667</v>
      </c>
      <c r="M16">
        <f>LN(result_5[[#This Row],[待ち時間の平均]])</f>
        <v>5.1088785419851979</v>
      </c>
      <c r="N16">
        <f>$Q$3*EXP($Q$1*result_5[[#This Row],[割合]])</f>
        <v>167.9922924293198</v>
      </c>
    </row>
    <row r="17" spans="1:14" x14ac:dyDescent="0.55000000000000004">
      <c r="A17" s="1">
        <v>0.15</v>
      </c>
      <c r="B17">
        <v>173.9</v>
      </c>
      <c r="C17">
        <v>209.05333333333334</v>
      </c>
      <c r="D17">
        <v>158.46666666666667</v>
      </c>
      <c r="E17">
        <v>156.34</v>
      </c>
      <c r="F17">
        <v>244.82666666666665</v>
      </c>
      <c r="G17">
        <v>183.66666666666666</v>
      </c>
      <c r="H17">
        <v>133.24</v>
      </c>
      <c r="I17">
        <v>150.82666666666665</v>
      </c>
      <c r="J17">
        <v>126.32</v>
      </c>
      <c r="K17">
        <v>192.76666666666668</v>
      </c>
      <c r="L17">
        <f>SUBTOTAL(1,result_5[[#This Row],[1回目]:[10回目]])</f>
        <v>172.94066666666669</v>
      </c>
      <c r="M17">
        <f>LN(result_5[[#This Row],[待ち時間の平均]])</f>
        <v>5.1529485684263614</v>
      </c>
      <c r="N17">
        <f>$Q$3*EXP($Q$1*result_5[[#This Row],[割合]])</f>
        <v>158.43056308066275</v>
      </c>
    </row>
    <row r="18" spans="1:14" x14ac:dyDescent="0.55000000000000004">
      <c r="A18" s="1">
        <v>0.16</v>
      </c>
      <c r="B18">
        <v>167.84</v>
      </c>
      <c r="C18">
        <v>130.22666666666666</v>
      </c>
      <c r="D18">
        <v>122.40666666666667</v>
      </c>
      <c r="E18">
        <v>189.46666666666667</v>
      </c>
      <c r="F18">
        <v>132.58000000000001</v>
      </c>
      <c r="G18">
        <v>130.38</v>
      </c>
      <c r="H18">
        <v>102.60666666666667</v>
      </c>
      <c r="I18">
        <v>151.5</v>
      </c>
      <c r="J18">
        <v>167.39333333333335</v>
      </c>
      <c r="K18">
        <v>116.59333333333333</v>
      </c>
      <c r="L18">
        <f>SUBTOTAL(1,result_5[[#This Row],[1回目]:[10回目]])</f>
        <v>141.09933333333333</v>
      </c>
      <c r="M18">
        <f>LN(result_5[[#This Row],[待ち時間の平均]])</f>
        <v>4.9494641340661278</v>
      </c>
      <c r="N18">
        <f>$Q$3*EXP($Q$1*result_5[[#This Row],[割合]])</f>
        <v>149.41306505842462</v>
      </c>
    </row>
    <row r="19" spans="1:14" x14ac:dyDescent="0.55000000000000004">
      <c r="A19" s="1">
        <v>0.17</v>
      </c>
      <c r="B19">
        <v>123.47333333333333</v>
      </c>
      <c r="C19">
        <v>172.32666666666665</v>
      </c>
      <c r="D19">
        <v>177.75333333333333</v>
      </c>
      <c r="E19">
        <v>163.26666666666668</v>
      </c>
      <c r="F19">
        <v>183.26666666666668</v>
      </c>
      <c r="G19">
        <v>186.64666666666668</v>
      </c>
      <c r="H19">
        <v>143.53333333333333</v>
      </c>
      <c r="I19">
        <v>130.42666666666668</v>
      </c>
      <c r="J19">
        <v>161.67333333333335</v>
      </c>
      <c r="K19">
        <v>161.29333333333332</v>
      </c>
      <c r="L19">
        <f>SUBTOTAL(1,result_5[[#This Row],[1回目]:[10回目]])</f>
        <v>160.36600000000001</v>
      </c>
      <c r="M19">
        <f>LN(result_5[[#This Row],[待ち時間の平均]])</f>
        <v>5.0774587028887694</v>
      </c>
      <c r="N19">
        <f>$Q$3*EXP($Q$1*result_5[[#This Row],[割合]])</f>
        <v>140.9088219852311</v>
      </c>
    </row>
    <row r="20" spans="1:14" x14ac:dyDescent="0.55000000000000004">
      <c r="A20" s="1">
        <v>0.18</v>
      </c>
      <c r="B20">
        <v>140.55333333333334</v>
      </c>
      <c r="C20">
        <v>153.91333333333333</v>
      </c>
      <c r="D20">
        <v>154.30000000000001</v>
      </c>
      <c r="E20">
        <v>126.80666666666667</v>
      </c>
      <c r="F20">
        <v>169.57333333333332</v>
      </c>
      <c r="G20">
        <v>144.02000000000001</v>
      </c>
      <c r="H20">
        <v>142.19999999999999</v>
      </c>
      <c r="I20">
        <v>156.80666666666667</v>
      </c>
      <c r="J20">
        <v>131.82666666666665</v>
      </c>
      <c r="K20">
        <v>183.1</v>
      </c>
      <c r="L20">
        <f>SUBTOTAL(1,result_5[[#This Row],[1回目]:[10回目]])</f>
        <v>150.31</v>
      </c>
      <c r="M20">
        <f>LN(result_5[[#This Row],[待ち時間の平均]])</f>
        <v>5.0126998281451352</v>
      </c>
      <c r="N20">
        <f>$Q$3*EXP($Q$1*result_5[[#This Row],[割合]])</f>
        <v>132.8886205868381</v>
      </c>
    </row>
    <row r="21" spans="1:14" x14ac:dyDescent="0.55000000000000004">
      <c r="A21" s="1">
        <v>0.19</v>
      </c>
      <c r="B21">
        <v>116.52</v>
      </c>
      <c r="C21">
        <v>123.75333333333333</v>
      </c>
      <c r="D21">
        <v>98.326666666666668</v>
      </c>
      <c r="E21">
        <v>151.52000000000001</v>
      </c>
      <c r="F21">
        <v>159.52000000000001</v>
      </c>
      <c r="G21">
        <v>183.9</v>
      </c>
      <c r="H21">
        <v>134.66666666666666</v>
      </c>
      <c r="I21">
        <v>148.92666666666668</v>
      </c>
      <c r="J21">
        <v>150.69333333333333</v>
      </c>
      <c r="K21">
        <v>160.4</v>
      </c>
      <c r="L21">
        <f>SUBTOTAL(1,result_5[[#This Row],[1回目]:[10回目]])</f>
        <v>142.82266666666666</v>
      </c>
      <c r="M21">
        <f>LN(result_5[[#This Row],[待ち時間の平均]])</f>
        <v>4.9616037674679152</v>
      </c>
      <c r="N21">
        <f>$Q$3*EXP($Q$1*result_5[[#This Row],[割合]])</f>
        <v>125.32491034041516</v>
      </c>
    </row>
    <row r="22" spans="1:14" x14ac:dyDescent="0.55000000000000004">
      <c r="A22" s="1">
        <v>0.2</v>
      </c>
      <c r="B22">
        <v>100.61333333333333</v>
      </c>
      <c r="C22">
        <v>162.09333333333333</v>
      </c>
      <c r="D22">
        <v>131.44666666666666</v>
      </c>
      <c r="E22">
        <v>85.333333333333329</v>
      </c>
      <c r="F22">
        <v>122.56</v>
      </c>
      <c r="G22">
        <v>176.70666666666668</v>
      </c>
      <c r="H22">
        <v>151.70666666666668</v>
      </c>
      <c r="I22">
        <v>131.72</v>
      </c>
      <c r="J22">
        <v>117.86666666666666</v>
      </c>
      <c r="K22">
        <v>81.239999999999995</v>
      </c>
      <c r="L22">
        <f>SUBTOTAL(1,result_5[[#This Row],[1回目]:[10回目]])</f>
        <v>126.12866666666666</v>
      </c>
      <c r="M22">
        <f>LN(result_5[[#This Row],[待ち時間の平均]])</f>
        <v>4.8373025499393396</v>
      </c>
      <c r="N22">
        <f>$Q$3*EXP($Q$1*result_5[[#This Row],[割合]])</f>
        <v>118.19170883461429</v>
      </c>
    </row>
    <row r="23" spans="1:14" x14ac:dyDescent="0.55000000000000004">
      <c r="A23" s="1">
        <v>0.21</v>
      </c>
      <c r="B23">
        <v>143.87333333333333</v>
      </c>
      <c r="C23">
        <v>108.31333333333333</v>
      </c>
      <c r="D23">
        <v>113.02666666666667</v>
      </c>
      <c r="E23">
        <v>108.62</v>
      </c>
      <c r="F23">
        <v>116.93333333333334</v>
      </c>
      <c r="G23">
        <v>113.60666666666667</v>
      </c>
      <c r="H23">
        <v>100.98</v>
      </c>
      <c r="I23">
        <v>137.80000000000001</v>
      </c>
      <c r="J23">
        <v>111.91333333333333</v>
      </c>
      <c r="K23">
        <v>132.56</v>
      </c>
      <c r="L23">
        <f>SUBTOTAL(1,result_5[[#This Row],[1回目]:[10回目]])</f>
        <v>118.76266666666668</v>
      </c>
      <c r="M23">
        <f>LN(result_5[[#This Row],[待ち時間の平均]])</f>
        <v>4.7771271038929326</v>
      </c>
      <c r="N23">
        <f>$Q$3*EXP($Q$1*result_5[[#This Row],[割合]])</f>
        <v>111.46451251632287</v>
      </c>
    </row>
    <row r="24" spans="1:14" x14ac:dyDescent="0.55000000000000004">
      <c r="A24" s="1">
        <v>0.22</v>
      </c>
      <c r="B24">
        <v>139.58000000000001</v>
      </c>
      <c r="C24">
        <v>140.25333333333333</v>
      </c>
      <c r="D24">
        <v>82.893333333333331</v>
      </c>
      <c r="E24">
        <v>85</v>
      </c>
      <c r="F24">
        <v>123.79333333333334</v>
      </c>
      <c r="G24">
        <v>155.32666666666665</v>
      </c>
      <c r="H24">
        <v>115.40666666666667</v>
      </c>
      <c r="I24">
        <v>156.03333333333333</v>
      </c>
      <c r="J24">
        <v>125.22</v>
      </c>
      <c r="K24">
        <v>91.873333333333335</v>
      </c>
      <c r="L24">
        <f>SUBTOTAL(1,result_5[[#This Row],[1回目]:[10回目]])</f>
        <v>121.53799999999997</v>
      </c>
      <c r="M24">
        <f>LN(result_5[[#This Row],[待ち時間の平均]])</f>
        <v>4.8002269710839105</v>
      </c>
      <c r="N24">
        <f>$Q$3*EXP($Q$1*result_5[[#This Row],[割合]])</f>
        <v>105.12021251750298</v>
      </c>
    </row>
    <row r="25" spans="1:14" x14ac:dyDescent="0.55000000000000004">
      <c r="A25" s="1">
        <v>0.23</v>
      </c>
      <c r="B25">
        <v>155.99333333333334</v>
      </c>
      <c r="C25">
        <v>79.226666666666674</v>
      </c>
      <c r="D25">
        <v>87.533333333333331</v>
      </c>
      <c r="E25">
        <v>92.96</v>
      </c>
      <c r="F25">
        <v>93.74666666666667</v>
      </c>
      <c r="G25">
        <v>120.78666666666666</v>
      </c>
      <c r="H25">
        <v>75.38</v>
      </c>
      <c r="I25">
        <v>143.09333333333333</v>
      </c>
      <c r="J25">
        <v>98.706666666666663</v>
      </c>
      <c r="K25">
        <v>104.26666666666667</v>
      </c>
      <c r="L25">
        <f>SUBTOTAL(1,result_5[[#This Row],[1回目]:[10回目]])</f>
        <v>105.16933333333334</v>
      </c>
      <c r="M25">
        <f>LN(result_5[[#This Row],[待ち時間の平均]])</f>
        <v>4.6555717495685478</v>
      </c>
      <c r="N25">
        <f>$Q$3*EXP($Q$1*result_5[[#This Row],[割合]])</f>
        <v>99.13701527297124</v>
      </c>
    </row>
    <row r="26" spans="1:14" x14ac:dyDescent="0.55000000000000004">
      <c r="A26" s="1">
        <v>0.24</v>
      </c>
      <c r="B26">
        <v>91.606666666666669</v>
      </c>
      <c r="C26">
        <v>92.086666666666673</v>
      </c>
      <c r="D26">
        <v>83.52</v>
      </c>
      <c r="E26">
        <v>95.62</v>
      </c>
      <c r="F26">
        <v>137.02000000000001</v>
      </c>
      <c r="G26">
        <v>93.953333333333333</v>
      </c>
      <c r="H26">
        <v>95.7</v>
      </c>
      <c r="I26">
        <v>55.393333333333331</v>
      </c>
      <c r="J26">
        <v>89.033333333333331</v>
      </c>
      <c r="K26">
        <v>110.35333333333334</v>
      </c>
      <c r="L26">
        <f>SUBTOTAL(1,result_5[[#This Row],[1回目]:[10回目]])</f>
        <v>94.428666666666672</v>
      </c>
      <c r="M26">
        <f>LN(result_5[[#This Row],[待ち時間の平均]])</f>
        <v>4.547844699368734</v>
      </c>
      <c r="N26">
        <f>$Q$3*EXP($Q$1*result_5[[#This Row],[割合]])</f>
        <v>93.494367656428636</v>
      </c>
    </row>
    <row r="27" spans="1:14" x14ac:dyDescent="0.55000000000000004">
      <c r="A27" s="1">
        <v>0.25</v>
      </c>
      <c r="B27">
        <v>107.63333333333334</v>
      </c>
      <c r="C27">
        <v>65.806666666666672</v>
      </c>
      <c r="D27">
        <v>91.12</v>
      </c>
      <c r="E27">
        <v>111.89333333333333</v>
      </c>
      <c r="F27">
        <v>94.56</v>
      </c>
      <c r="G27">
        <v>92</v>
      </c>
      <c r="H27">
        <v>104.98666666666666</v>
      </c>
      <c r="I27">
        <v>90.526666666666671</v>
      </c>
      <c r="J27">
        <v>75.14</v>
      </c>
      <c r="K27">
        <v>122.45333333333333</v>
      </c>
      <c r="L27">
        <f>SUBTOTAL(1,result_5[[#This Row],[1回目]:[10回目]])</f>
        <v>95.611999999999995</v>
      </c>
      <c r="M27">
        <f>LN(result_5[[#This Row],[待ち時間の平均]])</f>
        <v>4.5602983351925541</v>
      </c>
      <c r="N27">
        <f>$Q$3*EXP($Q$1*result_5[[#This Row],[割合]])</f>
        <v>88.172886377573349</v>
      </c>
    </row>
    <row r="28" spans="1:14" x14ac:dyDescent="0.55000000000000004">
      <c r="A28" s="1">
        <v>0.26</v>
      </c>
      <c r="B28">
        <v>85.573333333333338</v>
      </c>
      <c r="C28">
        <v>53.693333333333335</v>
      </c>
      <c r="D28">
        <v>77.086666666666673</v>
      </c>
      <c r="E28">
        <v>103.21333333333334</v>
      </c>
      <c r="F28">
        <v>64.153333333333336</v>
      </c>
      <c r="G28">
        <v>72.206666666666663</v>
      </c>
      <c r="H28">
        <v>119.66</v>
      </c>
      <c r="I28">
        <v>71.14</v>
      </c>
      <c r="J28">
        <v>67.873333333333335</v>
      </c>
      <c r="K28">
        <v>100.47333333333333</v>
      </c>
      <c r="L28">
        <f>SUBTOTAL(1,result_5[[#This Row],[1回目]:[10回目]])</f>
        <v>81.507333333333335</v>
      </c>
      <c r="M28">
        <f>LN(result_5[[#This Row],[待ち時間の平均]])</f>
        <v>4.4006929957490026</v>
      </c>
      <c r="N28">
        <f>$Q$3*EXP($Q$1*result_5[[#This Row],[割合]])</f>
        <v>83.154291397765192</v>
      </c>
    </row>
    <row r="29" spans="1:14" x14ac:dyDescent="0.55000000000000004">
      <c r="A29" s="1">
        <v>0.27</v>
      </c>
      <c r="B29">
        <v>74.7</v>
      </c>
      <c r="C29">
        <v>63.08</v>
      </c>
      <c r="D29">
        <v>83.04</v>
      </c>
      <c r="E29">
        <v>86.486666666666665</v>
      </c>
      <c r="F29">
        <v>90.606666666666669</v>
      </c>
      <c r="G29">
        <v>102.74</v>
      </c>
      <c r="H29">
        <v>104.36666666666666</v>
      </c>
      <c r="I29">
        <v>78.126666666666665</v>
      </c>
      <c r="J29">
        <v>115.46</v>
      </c>
      <c r="K29">
        <v>85.126666666666665</v>
      </c>
      <c r="L29">
        <f>SUBTOTAL(1,result_5[[#This Row],[1回目]:[10回目]])</f>
        <v>88.373333333333335</v>
      </c>
      <c r="M29">
        <f>LN(result_5[[#This Row],[待ち時間の平均]])</f>
        <v>4.4815702650101432</v>
      </c>
      <c r="N29">
        <f>$Q$3*EXP($Q$1*result_5[[#This Row],[割合]])</f>
        <v>78.421343135514888</v>
      </c>
    </row>
    <row r="30" spans="1:14" x14ac:dyDescent="0.55000000000000004">
      <c r="A30" s="1">
        <v>0.28000000000000003</v>
      </c>
      <c r="B30">
        <v>60.873333333333335</v>
      </c>
      <c r="C30">
        <v>58.74</v>
      </c>
      <c r="D30">
        <v>55.72</v>
      </c>
      <c r="E30">
        <v>85.826666666666668</v>
      </c>
      <c r="F30">
        <v>102.14666666666666</v>
      </c>
      <c r="G30">
        <v>70.693333333333328</v>
      </c>
      <c r="H30">
        <v>50.94</v>
      </c>
      <c r="I30">
        <v>80.353333333333339</v>
      </c>
      <c r="J30">
        <v>70.24666666666667</v>
      </c>
      <c r="K30">
        <v>86.3</v>
      </c>
      <c r="L30">
        <f>SUBTOTAL(1,result_5[[#This Row],[1回目]:[10回目]])</f>
        <v>72.183999999999997</v>
      </c>
      <c r="M30">
        <f>LN(result_5[[#This Row],[待ち時間の平均]])</f>
        <v>4.2792184146921999</v>
      </c>
      <c r="N30">
        <f>$Q$3*EXP($Q$1*result_5[[#This Row],[割合]])</f>
        <v>73.957783246090528</v>
      </c>
    </row>
    <row r="31" spans="1:14" x14ac:dyDescent="0.55000000000000004">
      <c r="A31" s="1">
        <v>0.28999999999999998</v>
      </c>
      <c r="B31">
        <v>78.446666666666673</v>
      </c>
      <c r="C31">
        <v>89.193333333333328</v>
      </c>
      <c r="D31">
        <v>66.893333333333331</v>
      </c>
      <c r="E31">
        <v>55.586666666666666</v>
      </c>
      <c r="F31">
        <v>68.326666666666668</v>
      </c>
      <c r="G31">
        <v>73.44</v>
      </c>
      <c r="H31">
        <v>41.426666666666669</v>
      </c>
      <c r="I31">
        <v>56.826666666666668</v>
      </c>
      <c r="J31">
        <v>79.293333333333337</v>
      </c>
      <c r="K31">
        <v>64.546666666666667</v>
      </c>
      <c r="L31">
        <f>SUBTOTAL(1,result_5[[#This Row],[1回目]:[10回目]])</f>
        <v>67.397999999999996</v>
      </c>
      <c r="M31">
        <f>LN(result_5[[#This Row],[待ち時間の平均]])</f>
        <v>4.2106153438874871</v>
      </c>
      <c r="N31">
        <f>$Q$3*EXP($Q$1*result_5[[#This Row],[割合]])</f>
        <v>69.748278771810632</v>
      </c>
    </row>
    <row r="32" spans="1:14" x14ac:dyDescent="0.55000000000000004">
      <c r="A32" s="1">
        <v>0.3</v>
      </c>
      <c r="B32">
        <v>73.553333333333327</v>
      </c>
      <c r="C32">
        <v>91.553333333333327</v>
      </c>
      <c r="D32">
        <v>52.926666666666669</v>
      </c>
      <c r="E32">
        <v>54.22</v>
      </c>
      <c r="F32">
        <v>103.16</v>
      </c>
      <c r="G32">
        <v>64.52</v>
      </c>
      <c r="H32">
        <v>75.606666666666669</v>
      </c>
      <c r="I32">
        <v>91.793333333333337</v>
      </c>
      <c r="J32">
        <v>79.986666666666665</v>
      </c>
      <c r="K32">
        <v>73.400000000000006</v>
      </c>
      <c r="L32">
        <f>SUBTOTAL(1,result_5[[#This Row],[1回目]:[10回目]])</f>
        <v>76.071999999999989</v>
      </c>
      <c r="M32">
        <f>LN(result_5[[#This Row],[待ち時間の平均]])</f>
        <v>4.3316802602371434</v>
      </c>
      <c r="N32">
        <f>$Q$3*EXP($Q$1*result_5[[#This Row],[割合]])</f>
        <v>65.778369471172141</v>
      </c>
    </row>
    <row r="33" spans="1:14" x14ac:dyDescent="0.55000000000000004">
      <c r="A33" s="1">
        <v>0.31</v>
      </c>
      <c r="B33">
        <v>53.993333333333332</v>
      </c>
      <c r="C33">
        <v>66.506666666666661</v>
      </c>
      <c r="D33">
        <v>58.546666666666667</v>
      </c>
      <c r="E33">
        <v>59.986666666666665</v>
      </c>
      <c r="F33">
        <v>54.206666666666663</v>
      </c>
      <c r="G33">
        <v>68.913333333333327</v>
      </c>
      <c r="H33">
        <v>54.96</v>
      </c>
      <c r="I33">
        <v>88.8</v>
      </c>
      <c r="J33">
        <v>84.98</v>
      </c>
      <c r="K33">
        <v>63.993333333333332</v>
      </c>
      <c r="L33">
        <f>SUBTOTAL(1,result_5[[#This Row],[1回目]:[10回目]])</f>
        <v>65.48866666666666</v>
      </c>
      <c r="M33">
        <f>LN(result_5[[#This Row],[待ち時間の平均]])</f>
        <v>4.1818770996803147</v>
      </c>
      <c r="N33">
        <f>$Q$3*EXP($Q$1*result_5[[#This Row],[割合]])</f>
        <v>62.034418145881801</v>
      </c>
    </row>
    <row r="34" spans="1:14" x14ac:dyDescent="0.55000000000000004">
      <c r="A34" s="1">
        <v>0.32</v>
      </c>
      <c r="B34">
        <v>50.493333333333332</v>
      </c>
      <c r="C34">
        <v>96.293333333333337</v>
      </c>
      <c r="D34">
        <v>50.846666666666664</v>
      </c>
      <c r="E34">
        <v>83.64</v>
      </c>
      <c r="F34">
        <v>69.14</v>
      </c>
      <c r="G34">
        <v>60.493333333333332</v>
      </c>
      <c r="H34">
        <v>63.546666666666667</v>
      </c>
      <c r="I34">
        <v>61.93333333333333</v>
      </c>
      <c r="J34">
        <v>59.586666666666666</v>
      </c>
      <c r="K34">
        <v>53.773333333333333</v>
      </c>
      <c r="L34">
        <f>SUBTOTAL(1,result_5[[#This Row],[1回目]:[10回目]])</f>
        <v>64.974666666666664</v>
      </c>
      <c r="M34">
        <f>LN(result_5[[#This Row],[待ち時間の平均]])</f>
        <v>4.1739974503361212</v>
      </c>
      <c r="N34">
        <f>$Q$3*EXP($Q$1*result_5[[#This Row],[割合]])</f>
        <v>58.503563795156722</v>
      </c>
    </row>
    <row r="35" spans="1:14" x14ac:dyDescent="0.55000000000000004">
      <c r="A35" s="1">
        <v>0.33</v>
      </c>
      <c r="B35">
        <v>53.006666666666668</v>
      </c>
      <c r="C35">
        <v>40.22</v>
      </c>
      <c r="D35">
        <v>40.813333333333333</v>
      </c>
      <c r="E35">
        <v>66.3</v>
      </c>
      <c r="F35">
        <v>81.093333333333334</v>
      </c>
      <c r="G35">
        <v>51.886666666666663</v>
      </c>
      <c r="H35">
        <v>71.900000000000006</v>
      </c>
      <c r="I35">
        <v>52.853333333333332</v>
      </c>
      <c r="J35">
        <v>36.173333333333332</v>
      </c>
      <c r="K35">
        <v>60.34</v>
      </c>
      <c r="L35">
        <f>SUBTOTAL(1,result_5[[#This Row],[1回目]:[10回目]])</f>
        <v>55.458666666666659</v>
      </c>
      <c r="M35">
        <f>LN(result_5[[#This Row],[待ち時間の平均]])</f>
        <v>4.0156379985475104</v>
      </c>
      <c r="N35">
        <f>$Q$3*EXP($Q$1*result_5[[#This Row],[割合]])</f>
        <v>55.173677436373097</v>
      </c>
    </row>
    <row r="36" spans="1:14" x14ac:dyDescent="0.55000000000000004">
      <c r="A36" s="1">
        <v>0.34</v>
      </c>
      <c r="B36">
        <v>40.726666666666667</v>
      </c>
      <c r="C36">
        <v>88.533333333333331</v>
      </c>
      <c r="D36">
        <v>63.58</v>
      </c>
      <c r="E36">
        <v>65.153333333333336</v>
      </c>
      <c r="F36">
        <v>54.946666666666665</v>
      </c>
      <c r="G36">
        <v>52.86</v>
      </c>
      <c r="H36">
        <v>37.76</v>
      </c>
      <c r="I36">
        <v>71.3</v>
      </c>
      <c r="J36">
        <v>44.48</v>
      </c>
      <c r="K36">
        <v>74.180000000000007</v>
      </c>
      <c r="L36">
        <f>SUBTOTAL(1,result_5[[#This Row],[1回目]:[10回目]])</f>
        <v>59.351999999999997</v>
      </c>
      <c r="M36">
        <f>LN(result_5[[#This Row],[待ち時間の平均]])</f>
        <v>4.0834858188872243</v>
      </c>
      <c r="N36">
        <f>$Q$3*EXP($Q$1*result_5[[#This Row],[割合]])</f>
        <v>52.0333204403004</v>
      </c>
    </row>
    <row r="37" spans="1:14" x14ac:dyDescent="0.55000000000000004">
      <c r="A37" s="1">
        <v>0.35</v>
      </c>
      <c r="B37">
        <v>68.38666666666667</v>
      </c>
      <c r="C37">
        <v>59.3</v>
      </c>
      <c r="D37">
        <v>51.113333333333337</v>
      </c>
      <c r="E37">
        <v>36.020000000000003</v>
      </c>
      <c r="F37">
        <v>37.36</v>
      </c>
      <c r="G37">
        <v>41.986666666666665</v>
      </c>
      <c r="H37">
        <v>49.526666666666664</v>
      </c>
      <c r="I37">
        <v>57.946666666666665</v>
      </c>
      <c r="J37">
        <v>40.213333333333331</v>
      </c>
      <c r="K37">
        <v>60.666666666666664</v>
      </c>
      <c r="L37">
        <f>SUBTOTAL(1,result_5[[#This Row],[1回目]:[10回目]])</f>
        <v>50.251999999999995</v>
      </c>
      <c r="M37">
        <f>LN(result_5[[#This Row],[待ち時間の平均]])</f>
        <v>3.9170503471421712</v>
      </c>
      <c r="N37">
        <f>$Q$3*EXP($Q$1*result_5[[#This Row],[割合]])</f>
        <v>49.071705237796849</v>
      </c>
    </row>
    <row r="38" spans="1:14" x14ac:dyDescent="0.55000000000000004">
      <c r="A38" s="1">
        <v>0.36</v>
      </c>
      <c r="B38">
        <v>43.986666666666665</v>
      </c>
      <c r="C38">
        <v>40.966666666666669</v>
      </c>
      <c r="D38">
        <v>40.58</v>
      </c>
      <c r="E38">
        <v>31.966666666666665</v>
      </c>
      <c r="F38">
        <v>38.94</v>
      </c>
      <c r="G38">
        <v>48.586666666666666</v>
      </c>
      <c r="H38">
        <v>51.146666666666668</v>
      </c>
      <c r="I38">
        <v>42.213333333333331</v>
      </c>
      <c r="J38">
        <v>43.793333333333337</v>
      </c>
      <c r="K38">
        <v>50.92</v>
      </c>
      <c r="L38">
        <f>SUBTOTAL(1,result_5[[#This Row],[1回目]:[10回目]])</f>
        <v>43.31</v>
      </c>
      <c r="M38">
        <f>LN(result_5[[#This Row],[待ち時間の平均]])</f>
        <v>3.7683835552265355</v>
      </c>
      <c r="N38">
        <f>$Q$3*EXP($Q$1*result_5[[#This Row],[割合]])</f>
        <v>46.278658262988131</v>
      </c>
    </row>
    <row r="39" spans="1:14" x14ac:dyDescent="0.55000000000000004">
      <c r="A39" s="1">
        <v>0.37</v>
      </c>
      <c r="B39">
        <v>60.24666666666667</v>
      </c>
      <c r="C39">
        <v>60.606666666666669</v>
      </c>
      <c r="D39">
        <v>42.36</v>
      </c>
      <c r="E39">
        <v>51.506666666666668</v>
      </c>
      <c r="F39">
        <v>35.593333333333334</v>
      </c>
      <c r="G39">
        <v>29.186666666666667</v>
      </c>
      <c r="H39">
        <v>63.846666666666664</v>
      </c>
      <c r="I39">
        <v>35.093333333333334</v>
      </c>
      <c r="J39">
        <v>55.853333333333332</v>
      </c>
      <c r="K39">
        <v>28.5</v>
      </c>
      <c r="L39">
        <f>SUBTOTAL(1,result_5[[#This Row],[1回目]:[10回目]])</f>
        <v>46.279333333333341</v>
      </c>
      <c r="M39">
        <f>LN(result_5[[#This Row],[待ち時間の平均]])</f>
        <v>3.8346954971511371</v>
      </c>
      <c r="N39">
        <f>$Q$3*EXP($Q$1*result_5[[#This Row],[割合]])</f>
        <v>43.644585005634021</v>
      </c>
    </row>
    <row r="40" spans="1:14" x14ac:dyDescent="0.55000000000000004">
      <c r="A40" s="1">
        <v>0.38</v>
      </c>
      <c r="B40">
        <v>61.606666666666669</v>
      </c>
      <c r="C40">
        <v>55.75333333333333</v>
      </c>
      <c r="D40">
        <v>60.806666666666665</v>
      </c>
      <c r="E40">
        <v>21.206666666666667</v>
      </c>
      <c r="F40">
        <v>54.133333333333333</v>
      </c>
      <c r="G40">
        <v>41.713333333333331</v>
      </c>
      <c r="H40">
        <v>38.666666666666664</v>
      </c>
      <c r="I40">
        <v>31.346666666666668</v>
      </c>
      <c r="J40">
        <v>44.906666666666666</v>
      </c>
      <c r="K40">
        <v>58.413333333333334</v>
      </c>
      <c r="L40">
        <f>SUBTOTAL(1,result_5[[#This Row],[1回目]:[10回目]])</f>
        <v>46.855333333333334</v>
      </c>
      <c r="M40">
        <f>LN(result_5[[#This Row],[待ち時間の平均]])</f>
        <v>3.8470648406969619</v>
      </c>
      <c r="N40">
        <f>$Q$3*EXP($Q$1*result_5[[#This Row],[割合]])</f>
        <v>41.160437052632481</v>
      </c>
    </row>
    <row r="41" spans="1:14" x14ac:dyDescent="0.55000000000000004">
      <c r="A41" s="1">
        <v>0.39</v>
      </c>
      <c r="B41">
        <v>21</v>
      </c>
      <c r="C41">
        <v>53.84</v>
      </c>
      <c r="D41">
        <v>60.666666666666664</v>
      </c>
      <c r="E41">
        <v>63.8</v>
      </c>
      <c r="F41">
        <v>41.053333333333335</v>
      </c>
      <c r="G41">
        <v>40.68</v>
      </c>
      <c r="H41">
        <v>62.32</v>
      </c>
      <c r="I41">
        <v>48.46</v>
      </c>
      <c r="J41">
        <v>33.706666666666663</v>
      </c>
      <c r="K41">
        <v>43.193333333333335</v>
      </c>
      <c r="L41">
        <f>SUBTOTAL(1,result_5[[#This Row],[1回目]:[10回目]])</f>
        <v>46.872</v>
      </c>
      <c r="M41">
        <f>LN(result_5[[#This Row],[待ち時間の平均]])</f>
        <v>3.8474204822424873</v>
      </c>
      <c r="N41">
        <f>$Q$3*EXP($Q$1*result_5[[#This Row],[割合]])</f>
        <v>38.817681005444811</v>
      </c>
    </row>
    <row r="42" spans="1:14" x14ac:dyDescent="0.55000000000000004">
      <c r="A42" s="1">
        <v>0.4</v>
      </c>
      <c r="B42">
        <v>51.46</v>
      </c>
      <c r="C42">
        <v>49.773333333333333</v>
      </c>
      <c r="D42">
        <v>45.026666666666664</v>
      </c>
      <c r="E42">
        <v>17.293333333333333</v>
      </c>
      <c r="F42">
        <v>34.44</v>
      </c>
      <c r="G42">
        <v>58.073333333333331</v>
      </c>
      <c r="H42">
        <v>49.813333333333333</v>
      </c>
      <c r="I42">
        <v>35.853333333333332</v>
      </c>
      <c r="J42">
        <v>49.313333333333333</v>
      </c>
      <c r="K42">
        <v>42.473333333333336</v>
      </c>
      <c r="L42">
        <f>SUBTOTAL(1,result_5[[#This Row],[1回目]:[10回目]])</f>
        <v>43.352000000000004</v>
      </c>
      <c r="M42">
        <f>LN(result_5[[#This Row],[待ち時間の平均]])</f>
        <v>3.7693528382638131</v>
      </c>
      <c r="N42">
        <f>$Q$3*EXP($Q$1*result_5[[#This Row],[割合]])</f>
        <v>36.608269166668151</v>
      </c>
    </row>
    <row r="43" spans="1:14" x14ac:dyDescent="0.55000000000000004">
      <c r="A43" s="1">
        <v>0.41</v>
      </c>
      <c r="B43">
        <v>35.08</v>
      </c>
      <c r="C43">
        <v>35.833333333333336</v>
      </c>
      <c r="D43">
        <v>32.053333333333335</v>
      </c>
      <c r="E43">
        <v>23.5</v>
      </c>
      <c r="F43">
        <v>38.886666666666663</v>
      </c>
      <c r="G43">
        <v>20.64</v>
      </c>
      <c r="H43">
        <v>20.193333333333332</v>
      </c>
      <c r="I43">
        <v>43.493333333333332</v>
      </c>
      <c r="J43">
        <v>39.306666666666665</v>
      </c>
      <c r="K43">
        <v>40.200000000000003</v>
      </c>
      <c r="L43">
        <f>SUBTOTAL(1,result_5[[#This Row],[1回目]:[10回目]])</f>
        <v>32.918666666666667</v>
      </c>
      <c r="M43">
        <f>LN(result_5[[#This Row],[待ち時間の平均]])</f>
        <v>3.4940398727610091</v>
      </c>
      <c r="N43">
        <f>$Q$3*EXP($Q$1*result_5[[#This Row],[割合]])</f>
        <v>34.524611895060055</v>
      </c>
    </row>
    <row r="44" spans="1:14" x14ac:dyDescent="0.55000000000000004">
      <c r="A44" s="1">
        <v>0.42</v>
      </c>
      <c r="B44">
        <v>20.073333333333334</v>
      </c>
      <c r="C44">
        <v>28.486666666666668</v>
      </c>
      <c r="D44">
        <v>35.773333333333333</v>
      </c>
      <c r="E44">
        <v>32.94</v>
      </c>
      <c r="F44">
        <v>37.28</v>
      </c>
      <c r="G44">
        <v>29.093333333333334</v>
      </c>
      <c r="H44">
        <v>38.08</v>
      </c>
      <c r="I44">
        <v>33.913333333333334</v>
      </c>
      <c r="J44">
        <v>33.553333333333335</v>
      </c>
      <c r="K44">
        <v>44.146666666666668</v>
      </c>
      <c r="L44">
        <f>SUBTOTAL(1,result_5[[#This Row],[1回目]:[10回目]])</f>
        <v>33.333999999999996</v>
      </c>
      <c r="M44">
        <f>LN(result_5[[#This Row],[待ち時間の平均]])</f>
        <v>3.5065778971199841</v>
      </c>
      <c r="N44">
        <f>$Q$3*EXP($Q$1*result_5[[#This Row],[割合]])</f>
        <v>32.559551534050449</v>
      </c>
    </row>
    <row r="45" spans="1:14" x14ac:dyDescent="0.55000000000000004">
      <c r="A45" s="1">
        <v>0.43</v>
      </c>
      <c r="B45">
        <v>17.2</v>
      </c>
      <c r="C45">
        <v>40.1</v>
      </c>
      <c r="D45">
        <v>35.74</v>
      </c>
      <c r="E45">
        <v>23</v>
      </c>
      <c r="F45">
        <v>30.86</v>
      </c>
      <c r="G45">
        <v>29.68</v>
      </c>
      <c r="H45">
        <v>23.146666666666668</v>
      </c>
      <c r="I45">
        <v>31.42</v>
      </c>
      <c r="J45">
        <v>21.466666666666665</v>
      </c>
      <c r="K45">
        <v>50.806666666666665</v>
      </c>
      <c r="L45">
        <f>SUBTOTAL(1,result_5[[#This Row],[1回目]:[10回目]])</f>
        <v>30.341999999999995</v>
      </c>
      <c r="M45">
        <f>LN(result_5[[#This Row],[待ち時間の平均]])</f>
        <v>3.4125328913259008</v>
      </c>
      <c r="N45">
        <f>$Q$3*EXP($Q$1*result_5[[#This Row],[割合]])</f>
        <v>30.706337824182008</v>
      </c>
    </row>
    <row r="46" spans="1:14" x14ac:dyDescent="0.55000000000000004">
      <c r="A46" s="1">
        <v>0.44</v>
      </c>
      <c r="B46">
        <v>27.386666666666667</v>
      </c>
      <c r="C46">
        <v>53.43333333333333</v>
      </c>
      <c r="D46">
        <v>38.033333333333331</v>
      </c>
      <c r="E46">
        <v>26.673333333333332</v>
      </c>
      <c r="F46">
        <v>18.733333333333334</v>
      </c>
      <c r="G46">
        <v>29.813333333333333</v>
      </c>
      <c r="H46">
        <v>29.953333333333333</v>
      </c>
      <c r="I46">
        <v>30.606666666666666</v>
      </c>
      <c r="J46">
        <v>29.033333333333335</v>
      </c>
      <c r="K46">
        <v>31.253333333333334</v>
      </c>
      <c r="L46">
        <f>SUBTOTAL(1,result_5[[#This Row],[1回目]:[10回目]])</f>
        <v>31.491999999999997</v>
      </c>
      <c r="M46">
        <f>LN(result_5[[#This Row],[待ち時間の平均]])</f>
        <v>3.4497335453222209</v>
      </c>
      <c r="N46">
        <f>$Q$3*EXP($Q$1*result_5[[#This Row],[割合]])</f>
        <v>28.95860471501695</v>
      </c>
    </row>
    <row r="47" spans="1:14" x14ac:dyDescent="0.55000000000000004">
      <c r="A47" s="1">
        <v>0.45</v>
      </c>
      <c r="B47">
        <v>27.606666666666666</v>
      </c>
      <c r="C47">
        <v>35.74666666666667</v>
      </c>
      <c r="D47">
        <v>16.146666666666668</v>
      </c>
      <c r="E47">
        <v>21.58</v>
      </c>
      <c r="F47">
        <v>22.866666666666667</v>
      </c>
      <c r="G47">
        <v>59.22</v>
      </c>
      <c r="H47">
        <v>34.306666666666665</v>
      </c>
      <c r="I47">
        <v>26.806666666666668</v>
      </c>
      <c r="J47">
        <v>29.033333333333335</v>
      </c>
      <c r="K47">
        <v>22.446666666666665</v>
      </c>
      <c r="L47">
        <f>SUBTOTAL(1,result_5[[#This Row],[1回目]:[10回目]])</f>
        <v>29.576000000000001</v>
      </c>
      <c r="M47">
        <f>LN(result_5[[#This Row],[待ち時間の平均]])</f>
        <v>3.3869632216343306</v>
      </c>
      <c r="N47">
        <f>$Q$3*EXP($Q$1*result_5[[#This Row],[割合]])</f>
        <v>27.310348496856022</v>
      </c>
    </row>
    <row r="48" spans="1:14" x14ac:dyDescent="0.55000000000000004">
      <c r="A48" s="1">
        <v>0.46</v>
      </c>
      <c r="B48">
        <v>36.213333333333331</v>
      </c>
      <c r="C48">
        <v>22.6</v>
      </c>
      <c r="D48">
        <v>24.94</v>
      </c>
      <c r="E48">
        <v>14.62</v>
      </c>
      <c r="F48">
        <v>18.246666666666666</v>
      </c>
      <c r="G48">
        <v>33.380000000000003</v>
      </c>
      <c r="H48">
        <v>25.7</v>
      </c>
      <c r="I48">
        <v>20.726666666666667</v>
      </c>
      <c r="J48">
        <v>17.266666666666666</v>
      </c>
      <c r="K48">
        <v>26.4</v>
      </c>
      <c r="L48">
        <f>SUBTOTAL(1,result_5[[#This Row],[1回目]:[10回目]])</f>
        <v>24.009333333333334</v>
      </c>
      <c r="M48">
        <f>LN(result_5[[#This Row],[待ち時間の平均]])</f>
        <v>3.1784426436391495</v>
      </c>
      <c r="N48">
        <f>$Q$3*EXP($Q$1*result_5[[#This Row],[割合]])</f>
        <v>25.755907177148988</v>
      </c>
    </row>
    <row r="49" spans="1:14" x14ac:dyDescent="0.55000000000000004">
      <c r="A49" s="1">
        <v>0.47</v>
      </c>
      <c r="B49">
        <v>21.906666666666666</v>
      </c>
      <c r="C49">
        <v>17.073333333333334</v>
      </c>
      <c r="D49">
        <v>22.986666666666668</v>
      </c>
      <c r="E49">
        <v>29.313333333333333</v>
      </c>
      <c r="F49">
        <v>18.026666666666667</v>
      </c>
      <c r="G49">
        <v>23.76</v>
      </c>
      <c r="H49">
        <v>35.340000000000003</v>
      </c>
      <c r="I49">
        <v>25.733333333333334</v>
      </c>
      <c r="J49">
        <v>29.853333333333332</v>
      </c>
      <c r="K49">
        <v>27.933333333333334</v>
      </c>
      <c r="L49">
        <f>SUBTOTAL(1,result_5[[#This Row],[1回目]:[10回目]])</f>
        <v>25.192666666666664</v>
      </c>
      <c r="M49">
        <f>LN(result_5[[#This Row],[待ち時間の平均]])</f>
        <v>3.226552946876116</v>
      </c>
      <c r="N49">
        <f>$Q$3*EXP($Q$1*result_5[[#This Row],[割合]])</f>
        <v>24.289941030751859</v>
      </c>
    </row>
    <row r="50" spans="1:14" x14ac:dyDescent="0.55000000000000004">
      <c r="A50" s="1">
        <v>0.48</v>
      </c>
      <c r="B50">
        <v>24.42</v>
      </c>
      <c r="C50">
        <v>25.8</v>
      </c>
      <c r="D50">
        <v>27.046666666666667</v>
      </c>
      <c r="E50">
        <v>22.7</v>
      </c>
      <c r="F50">
        <v>30.226666666666667</v>
      </c>
      <c r="G50">
        <v>18.46</v>
      </c>
      <c r="H50">
        <v>27.066666666666666</v>
      </c>
      <c r="I50">
        <v>28.673333333333332</v>
      </c>
      <c r="J50">
        <v>17.34</v>
      </c>
      <c r="K50">
        <v>23.326666666666668</v>
      </c>
      <c r="L50">
        <f>SUBTOTAL(1,result_5[[#This Row],[1回目]:[10回目]])</f>
        <v>24.506</v>
      </c>
      <c r="M50">
        <f>LN(result_5[[#This Row],[待ち時間の平均]])</f>
        <v>3.1989179855272547</v>
      </c>
      <c r="N50">
        <f>$Q$3*EXP($Q$1*result_5[[#This Row],[割合]])</f>
        <v>22.907414257217841</v>
      </c>
    </row>
    <row r="51" spans="1:14" x14ac:dyDescent="0.55000000000000004">
      <c r="A51" s="1">
        <v>0.49</v>
      </c>
      <c r="B51">
        <v>30.133333333333333</v>
      </c>
      <c r="C51">
        <v>13.76</v>
      </c>
      <c r="D51">
        <v>21.02</v>
      </c>
      <c r="E51">
        <v>28.853333333333332</v>
      </c>
      <c r="F51">
        <v>25.346666666666668</v>
      </c>
      <c r="G51">
        <v>9.6066666666666674</v>
      </c>
      <c r="H51">
        <v>20.646666666666668</v>
      </c>
      <c r="I51">
        <v>21.88</v>
      </c>
      <c r="J51">
        <v>20.8</v>
      </c>
      <c r="K51">
        <v>18.406666666666666</v>
      </c>
      <c r="L51">
        <f>SUBTOTAL(1,result_5[[#This Row],[1回目]:[10回目]])</f>
        <v>21.045333333333332</v>
      </c>
      <c r="M51">
        <f>LN(result_5[[#This Row],[待ち時間の平均]])</f>
        <v>3.0466788411720951</v>
      </c>
      <c r="N51">
        <f>$Q$3*EXP($Q$1*result_5[[#This Row],[割合]])</f>
        <v>21.603577682112824</v>
      </c>
    </row>
    <row r="52" spans="1:14" x14ac:dyDescent="0.55000000000000004">
      <c r="A52" s="1">
        <v>0.5</v>
      </c>
      <c r="B52">
        <v>14.913333333333334</v>
      </c>
      <c r="C52">
        <v>23.946666666666665</v>
      </c>
      <c r="D52">
        <v>20.74</v>
      </c>
      <c r="E52">
        <v>15.38</v>
      </c>
      <c r="F52">
        <v>17.02</v>
      </c>
      <c r="G52">
        <v>10</v>
      </c>
      <c r="H52">
        <v>18.38</v>
      </c>
      <c r="I52">
        <v>17.973333333333333</v>
      </c>
      <c r="J52">
        <v>13.84</v>
      </c>
      <c r="K52">
        <v>24.84</v>
      </c>
      <c r="L52">
        <f>SUBTOTAL(1,result_5[[#This Row],[1回目]:[10回目]])</f>
        <v>17.703333333333333</v>
      </c>
      <c r="M52">
        <f>LN(result_5[[#This Row],[待ち時間の平均]])</f>
        <v>2.8737529457661979</v>
      </c>
      <c r="N52">
        <f>$Q$3*EXP($Q$1*result_5[[#This Row],[割合]])</f>
        <v>20.373952442931319</v>
      </c>
    </row>
    <row r="53" spans="1:14" x14ac:dyDescent="0.55000000000000004">
      <c r="A53" s="1">
        <v>0.51</v>
      </c>
      <c r="B53">
        <v>14.22</v>
      </c>
      <c r="C53">
        <v>26.58</v>
      </c>
      <c r="D53">
        <v>16.086666666666666</v>
      </c>
      <c r="E53">
        <v>25.453333333333333</v>
      </c>
      <c r="F53">
        <v>18.173333333333332</v>
      </c>
      <c r="G53">
        <v>20.3</v>
      </c>
      <c r="H53">
        <v>23.286666666666665</v>
      </c>
      <c r="I53">
        <v>26.253333333333334</v>
      </c>
      <c r="J53">
        <v>22.286666666666665</v>
      </c>
      <c r="K53">
        <v>23.846666666666668</v>
      </c>
      <c r="L53">
        <f>SUBTOTAL(1,result_5[[#This Row],[1回目]:[10回目]])</f>
        <v>21.648666666666664</v>
      </c>
      <c r="M53">
        <f>LN(result_5[[#This Row],[待ち時間の平均]])</f>
        <v>3.0749438667167555</v>
      </c>
      <c r="N53">
        <f>$Q$3*EXP($Q$1*result_5[[#This Row],[割合]])</f>
        <v>19.214314603572205</v>
      </c>
    </row>
    <row r="54" spans="1:14" x14ac:dyDescent="0.55000000000000004">
      <c r="A54" s="1">
        <v>0.52</v>
      </c>
      <c r="B54">
        <v>26.186666666666667</v>
      </c>
      <c r="C54">
        <v>25.98</v>
      </c>
      <c r="D54">
        <v>17.113333333333333</v>
      </c>
      <c r="E54">
        <v>15.7</v>
      </c>
      <c r="F54">
        <v>21.36</v>
      </c>
      <c r="G54">
        <v>14.653333333333334</v>
      </c>
      <c r="H54">
        <v>14.333333333333334</v>
      </c>
      <c r="I54">
        <v>14.54</v>
      </c>
      <c r="J54">
        <v>15.213333333333333</v>
      </c>
      <c r="K54">
        <v>17.14</v>
      </c>
      <c r="L54">
        <f>SUBTOTAL(1,result_5[[#This Row],[1回目]:[10回目]])</f>
        <v>18.222000000000001</v>
      </c>
      <c r="M54">
        <f>LN(result_5[[#This Row],[待ち時間の平均]])</f>
        <v>2.9026296552916668</v>
      </c>
      <c r="N54">
        <f>$Q$3*EXP($Q$1*result_5[[#This Row],[割合]])</f>
        <v>18.120680644522544</v>
      </c>
    </row>
    <row r="55" spans="1:14" x14ac:dyDescent="0.55000000000000004">
      <c r="A55" s="1">
        <v>0.53</v>
      </c>
      <c r="B55">
        <v>20.8</v>
      </c>
      <c r="C55">
        <v>11.113333333333333</v>
      </c>
      <c r="D55">
        <v>21.766666666666666</v>
      </c>
      <c r="E55">
        <v>14.286666666666667</v>
      </c>
      <c r="F55">
        <v>27.493333333333332</v>
      </c>
      <c r="G55">
        <v>14.94</v>
      </c>
      <c r="H55">
        <v>19.186666666666667</v>
      </c>
      <c r="I55">
        <v>13.62</v>
      </c>
      <c r="J55">
        <v>19.02</v>
      </c>
      <c r="K55">
        <v>11.96</v>
      </c>
      <c r="L55">
        <f>SUBTOTAL(1,result_5[[#This Row],[1回目]:[10回目]])</f>
        <v>17.41866666666667</v>
      </c>
      <c r="M55">
        <f>LN(result_5[[#This Row],[待ち時間の平均]])</f>
        <v>2.8575424281199453</v>
      </c>
      <c r="N55">
        <f>$Q$3*EXP($Q$1*result_5[[#This Row],[割合]])</f>
        <v>17.089293778906239</v>
      </c>
    </row>
    <row r="56" spans="1:14" x14ac:dyDescent="0.55000000000000004">
      <c r="A56" s="1">
        <v>0.54</v>
      </c>
      <c r="B56">
        <v>22.9</v>
      </c>
      <c r="C56">
        <v>10.62</v>
      </c>
      <c r="D56">
        <v>10.266666666666667</v>
      </c>
      <c r="E56">
        <v>14.54</v>
      </c>
      <c r="F56">
        <v>14.366666666666667</v>
      </c>
      <c r="G56">
        <v>16.466666666666665</v>
      </c>
      <c r="H56">
        <v>12.873333333333333</v>
      </c>
      <c r="I56">
        <v>8.4333333333333336</v>
      </c>
      <c r="J56">
        <v>13.406666666666666</v>
      </c>
      <c r="K56">
        <v>13.7</v>
      </c>
      <c r="L56">
        <f>SUBTOTAL(1,result_5[[#This Row],[1回目]:[10回目]])</f>
        <v>13.757333333333332</v>
      </c>
      <c r="M56">
        <f>LN(result_5[[#This Row],[待ち時間の平均]])</f>
        <v>2.6215720152742388</v>
      </c>
      <c r="N56">
        <f>$Q$3*EXP($Q$1*result_5[[#This Row],[割合]])</f>
        <v>16.116611047391402</v>
      </c>
    </row>
    <row r="57" spans="1:14" x14ac:dyDescent="0.55000000000000004">
      <c r="A57" s="1">
        <v>0.55000000000000004</v>
      </c>
      <c r="B57">
        <v>15.793333333333333</v>
      </c>
      <c r="C57">
        <v>22.526666666666667</v>
      </c>
      <c r="D57">
        <v>16.260000000000002</v>
      </c>
      <c r="E57">
        <v>9.6866666666666674</v>
      </c>
      <c r="F57">
        <v>15.673333333333334</v>
      </c>
      <c r="G57">
        <v>6.06</v>
      </c>
      <c r="H57">
        <v>16.653333333333332</v>
      </c>
      <c r="I57">
        <v>10.673333333333334</v>
      </c>
      <c r="J57">
        <v>15.566666666666666</v>
      </c>
      <c r="K57">
        <v>10.02</v>
      </c>
      <c r="L57">
        <f>SUBTOTAL(1,result_5[[#This Row],[1回目]:[10回目]])</f>
        <v>13.891333333333336</v>
      </c>
      <c r="M57">
        <f>LN(result_5[[#This Row],[待ち時間の平均]])</f>
        <v>2.6312651444798991</v>
      </c>
      <c r="N57">
        <f>$Q$3*EXP($Q$1*result_5[[#This Row],[割合]])</f>
        <v>15.199291147625345</v>
      </c>
    </row>
    <row r="58" spans="1:14" x14ac:dyDescent="0.55000000000000004">
      <c r="A58" s="1">
        <v>0.56000000000000005</v>
      </c>
      <c r="B58">
        <v>17.440000000000001</v>
      </c>
      <c r="C58">
        <v>14.566666666666666</v>
      </c>
      <c r="D58">
        <v>13.96</v>
      </c>
      <c r="E58">
        <v>9.4666666666666668</v>
      </c>
      <c r="F58">
        <v>15.813333333333333</v>
      </c>
      <c r="G58">
        <v>15.446666666666667</v>
      </c>
      <c r="H58">
        <v>15.433333333333334</v>
      </c>
      <c r="I58">
        <v>11.026666666666667</v>
      </c>
      <c r="J58">
        <v>20.420000000000002</v>
      </c>
      <c r="K58">
        <v>8.42</v>
      </c>
      <c r="L58">
        <f>SUBTOTAL(1,result_5[[#This Row],[1回目]:[10回目]])</f>
        <v>14.199333333333334</v>
      </c>
      <c r="M58">
        <f>LN(result_5[[#This Row],[待ち時間の平均]])</f>
        <v>2.6531950151482988</v>
      </c>
      <c r="N58">
        <f>$Q$3*EXP($Q$1*result_5[[#This Row],[割合]])</f>
        <v>14.334182956389855</v>
      </c>
    </row>
    <row r="59" spans="1:14" x14ac:dyDescent="0.55000000000000004">
      <c r="A59" s="1">
        <v>0.56999999999999995</v>
      </c>
      <c r="B59">
        <v>12.333333333333334</v>
      </c>
      <c r="C59">
        <v>19.733333333333334</v>
      </c>
      <c r="D59">
        <v>8.413333333333334</v>
      </c>
      <c r="E59">
        <v>6.8266666666666671</v>
      </c>
      <c r="F59">
        <v>12.14</v>
      </c>
      <c r="G59">
        <v>11.426666666666666</v>
      </c>
      <c r="H59">
        <v>7.9266666666666667</v>
      </c>
      <c r="I59">
        <v>9.1066666666666674</v>
      </c>
      <c r="J59">
        <v>11.306666666666667</v>
      </c>
      <c r="K59">
        <v>7.12</v>
      </c>
      <c r="L59">
        <f>SUBTOTAL(1,result_5[[#This Row],[1回目]:[10回目]])</f>
        <v>10.633333333333335</v>
      </c>
      <c r="M59">
        <f>LN(result_5[[#This Row],[待ち時間の平均]])</f>
        <v>2.3639937211226894</v>
      </c>
      <c r="N59">
        <f>$Q$3*EXP($Q$1*result_5[[#This Row],[割合]])</f>
        <v>13.518314705048521</v>
      </c>
    </row>
    <row r="60" spans="1:14" x14ac:dyDescent="0.55000000000000004">
      <c r="A60" s="1">
        <v>0.57999999999999996</v>
      </c>
      <c r="B60">
        <v>11.586666666666666</v>
      </c>
      <c r="C60">
        <v>15.6</v>
      </c>
      <c r="D60">
        <v>12.213333333333333</v>
      </c>
      <c r="E60">
        <v>7.6466666666666665</v>
      </c>
      <c r="F60">
        <v>10.28</v>
      </c>
      <c r="G60">
        <v>12.66</v>
      </c>
      <c r="H60">
        <v>14.533333333333333</v>
      </c>
      <c r="I60">
        <v>8.02</v>
      </c>
      <c r="J60">
        <v>17.053333333333335</v>
      </c>
      <c r="K60">
        <v>10.766666666666667</v>
      </c>
      <c r="L60">
        <f>SUBTOTAL(1,result_5[[#This Row],[1回目]:[10回目]])</f>
        <v>12.036</v>
      </c>
      <c r="M60">
        <f>LN(result_5[[#This Row],[待ち時間の平均]])</f>
        <v>2.487902158767799</v>
      </c>
      <c r="N60">
        <f>$Q$3*EXP($Q$1*result_5[[#This Row],[割合]])</f>
        <v>12.748883771102376</v>
      </c>
    </row>
    <row r="61" spans="1:14" x14ac:dyDescent="0.55000000000000004">
      <c r="A61" s="1">
        <v>0.59</v>
      </c>
      <c r="B61">
        <v>9.1933333333333334</v>
      </c>
      <c r="C61">
        <v>10.406666666666666</v>
      </c>
      <c r="D61">
        <v>11.433333333333334</v>
      </c>
      <c r="E61">
        <v>9.2866666666666671</v>
      </c>
      <c r="F61">
        <v>12.073333333333334</v>
      </c>
      <c r="G61">
        <v>6.793333333333333</v>
      </c>
      <c r="H61">
        <v>13.08</v>
      </c>
      <c r="I61">
        <v>7.8533333333333335</v>
      </c>
      <c r="J61">
        <v>6.1</v>
      </c>
      <c r="K61">
        <v>10.773333333333333</v>
      </c>
      <c r="L61">
        <f>SUBTOTAL(1,result_5[[#This Row],[1回目]:[10回目]])</f>
        <v>9.6993333333333336</v>
      </c>
      <c r="M61">
        <f>LN(result_5[[#This Row],[待ち時間の平均]])</f>
        <v>2.2720571546250872</v>
      </c>
      <c r="N61">
        <f>$Q$3*EXP($Q$1*result_5[[#This Row],[割合]])</f>
        <v>12.023247050786443</v>
      </c>
    </row>
    <row r="62" spans="1:14" x14ac:dyDescent="0.55000000000000004">
      <c r="A62" s="1">
        <v>0.6</v>
      </c>
      <c r="B62">
        <v>10.993333333333334</v>
      </c>
      <c r="C62">
        <v>8.02</v>
      </c>
      <c r="D62">
        <v>10.646666666666667</v>
      </c>
      <c r="E62">
        <v>9.7266666666666666</v>
      </c>
      <c r="F62">
        <v>12.006666666666666</v>
      </c>
      <c r="G62">
        <v>11.333333333333334</v>
      </c>
      <c r="H62">
        <v>14.233333333333333</v>
      </c>
      <c r="I62">
        <v>17.559999999999999</v>
      </c>
      <c r="J62">
        <v>11.513333333333334</v>
      </c>
      <c r="K62">
        <v>11.753333333333334</v>
      </c>
      <c r="L62">
        <f>SUBTOTAL(1,result_5[[#This Row],[1回目]:[10回目]])</f>
        <v>11.778666666666668</v>
      </c>
      <c r="M62">
        <f>LN(result_5[[#This Row],[待ち時間の平均]])</f>
        <v>2.4662899856261156</v>
      </c>
      <c r="N62">
        <f>$Q$3*EXP($Q$1*result_5[[#This Row],[割合]])</f>
        <v>11.338911879635488</v>
      </c>
    </row>
    <row r="63" spans="1:14" x14ac:dyDescent="0.55000000000000004">
      <c r="A63" s="1">
        <v>0.61</v>
      </c>
      <c r="B63">
        <v>5.3133333333333335</v>
      </c>
      <c r="C63">
        <v>10.039999999999999</v>
      </c>
      <c r="D63">
        <v>10.113333333333333</v>
      </c>
      <c r="E63">
        <v>10.233333333333333</v>
      </c>
      <c r="F63">
        <v>9.2799999999999994</v>
      </c>
      <c r="G63">
        <v>18.286666666666665</v>
      </c>
      <c r="H63">
        <v>10.98</v>
      </c>
      <c r="I63">
        <v>13.486666666666666</v>
      </c>
      <c r="J63">
        <v>12.066666666666666</v>
      </c>
      <c r="K63">
        <v>12.433333333333334</v>
      </c>
      <c r="L63">
        <f>SUBTOTAL(1,result_5[[#This Row],[1回目]:[10回目]])</f>
        <v>11.223333333333333</v>
      </c>
      <c r="M63">
        <f>LN(result_5[[#This Row],[待ち時間の平均]])</f>
        <v>2.4179949445048732</v>
      </c>
      <c r="N63">
        <f>$Q$3*EXP($Q$1*result_5[[#This Row],[割合]])</f>
        <v>10.693527469830125</v>
      </c>
    </row>
    <row r="64" spans="1:14" x14ac:dyDescent="0.55000000000000004">
      <c r="A64" s="1">
        <v>0.62</v>
      </c>
      <c r="B64">
        <v>6.6733333333333329</v>
      </c>
      <c r="C64">
        <v>5.3733333333333331</v>
      </c>
      <c r="D64">
        <v>10.986666666666666</v>
      </c>
      <c r="E64">
        <v>8.06</v>
      </c>
      <c r="F64">
        <v>8.2666666666666675</v>
      </c>
      <c r="G64">
        <v>6.706666666666667</v>
      </c>
      <c r="H64">
        <v>10.446666666666667</v>
      </c>
      <c r="I64">
        <v>13.66</v>
      </c>
      <c r="J64">
        <v>16.673333333333332</v>
      </c>
      <c r="K64">
        <v>16.933333333333334</v>
      </c>
      <c r="L64">
        <f>SUBTOTAL(1,result_5[[#This Row],[1回目]:[10回目]])</f>
        <v>10.378</v>
      </c>
      <c r="M64">
        <f>LN(result_5[[#This Row],[待ち時間の平均]])</f>
        <v>2.3396881809455481</v>
      </c>
      <c r="N64">
        <f>$Q$3*EXP($Q$1*result_5[[#This Row],[割合]])</f>
        <v>10.084876834909089</v>
      </c>
    </row>
    <row r="65" spans="1:14" x14ac:dyDescent="0.55000000000000004">
      <c r="A65" s="1">
        <v>0.63</v>
      </c>
      <c r="B65">
        <v>9.1866666666666674</v>
      </c>
      <c r="C65">
        <v>9.8733333333333331</v>
      </c>
      <c r="D65">
        <v>15.326666666666666</v>
      </c>
      <c r="E65">
        <v>8.4266666666666659</v>
      </c>
      <c r="F65">
        <v>11.12</v>
      </c>
      <c r="G65">
        <v>11.913333333333334</v>
      </c>
      <c r="H65">
        <v>15.32</v>
      </c>
      <c r="I65">
        <v>4.793333333333333</v>
      </c>
      <c r="J65">
        <v>8.16</v>
      </c>
      <c r="K65">
        <v>8.3466666666666658</v>
      </c>
      <c r="L65">
        <f>SUBTOTAL(1,result_5[[#This Row],[1回目]:[10回目]])</f>
        <v>10.246666666666666</v>
      </c>
      <c r="M65">
        <f>LN(result_5[[#This Row],[待ち時間の平均]])</f>
        <v>2.3269524494423401</v>
      </c>
      <c r="N65">
        <f>$Q$3*EXP($Q$1*result_5[[#This Row],[割合]])</f>
        <v>9.5108691741081426</v>
      </c>
    </row>
    <row r="66" spans="1:14" x14ac:dyDescent="0.55000000000000004">
      <c r="A66" s="1">
        <v>0.64</v>
      </c>
      <c r="B66">
        <v>7.5</v>
      </c>
      <c r="C66">
        <v>6.48</v>
      </c>
      <c r="D66">
        <v>8.7133333333333329</v>
      </c>
      <c r="E66">
        <v>4.1866666666666665</v>
      </c>
      <c r="F66">
        <v>13.413333333333334</v>
      </c>
      <c r="G66">
        <v>11.553333333333333</v>
      </c>
      <c r="H66">
        <v>9.6133333333333333</v>
      </c>
      <c r="I66">
        <v>6.96</v>
      </c>
      <c r="J66">
        <v>7.9333333333333336</v>
      </c>
      <c r="K66">
        <v>15.8</v>
      </c>
      <c r="L66">
        <f>SUBTOTAL(1,result_5[[#This Row],[1回目]:[10回目]])</f>
        <v>9.2153333333333336</v>
      </c>
      <c r="M66">
        <f>LN(result_5[[#This Row],[待ち時間の平均]])</f>
        <v>2.2208687633740558</v>
      </c>
      <c r="N66">
        <f>$Q$3*EXP($Q$1*result_5[[#This Row],[割合]])</f>
        <v>8.9695326901645771</v>
      </c>
    </row>
    <row r="67" spans="1:14" x14ac:dyDescent="0.55000000000000004">
      <c r="A67" s="1">
        <v>0.65</v>
      </c>
      <c r="B67">
        <v>6.32</v>
      </c>
      <c r="C67">
        <v>6.3066666666666666</v>
      </c>
      <c r="D67">
        <v>8.6533333333333342</v>
      </c>
      <c r="E67">
        <v>7.9066666666666663</v>
      </c>
      <c r="F67">
        <v>10.326666666666666</v>
      </c>
      <c r="G67">
        <v>7.5333333333333332</v>
      </c>
      <c r="H67">
        <v>10.253333333333334</v>
      </c>
      <c r="I67">
        <v>8.3000000000000007</v>
      </c>
      <c r="J67">
        <v>3.7666666666666666</v>
      </c>
      <c r="K67">
        <v>8.0133333333333336</v>
      </c>
      <c r="L67">
        <f>SUBTOTAL(1,result_5[[#This Row],[1回目]:[10回目]])</f>
        <v>7.7379999999999995</v>
      </c>
      <c r="M67">
        <f>LN(result_5[[#This Row],[待ち時間の平均]])</f>
        <v>2.0461432562783211</v>
      </c>
      <c r="N67">
        <f>$Q$3*EXP($Q$1*result_5[[#This Row],[割合]])</f>
        <v>8.4590078159155411</v>
      </c>
    </row>
    <row r="68" spans="1:14" x14ac:dyDescent="0.55000000000000004">
      <c r="A68" s="1">
        <v>0.66</v>
      </c>
      <c r="B68">
        <v>7.3066666666666666</v>
      </c>
      <c r="C68">
        <v>6.78</v>
      </c>
      <c r="D68">
        <v>5.34</v>
      </c>
      <c r="E68">
        <v>7.753333333333333</v>
      </c>
      <c r="F68">
        <v>4.1266666666666669</v>
      </c>
      <c r="G68">
        <v>5.6866666666666665</v>
      </c>
      <c r="H68">
        <v>5.0666666666666664</v>
      </c>
      <c r="I68">
        <v>11.68</v>
      </c>
      <c r="J68">
        <v>8.5466666666666669</v>
      </c>
      <c r="K68">
        <v>7.66</v>
      </c>
      <c r="L68">
        <f>SUBTOTAL(1,result_5[[#This Row],[1回目]:[10回目]])</f>
        <v>6.9946666666666673</v>
      </c>
      <c r="M68">
        <f>LN(result_5[[#This Row],[待ち時間の平均]])</f>
        <v>1.9451479538964629</v>
      </c>
      <c r="N68">
        <f>$Q$3*EXP($Q$1*result_5[[#This Row],[割合]])</f>
        <v>7.9775408264226195</v>
      </c>
    </row>
    <row r="69" spans="1:14" x14ac:dyDescent="0.55000000000000004">
      <c r="A69" s="1">
        <v>0.67</v>
      </c>
      <c r="B69">
        <v>3.6933333333333334</v>
      </c>
      <c r="C69">
        <v>7.42</v>
      </c>
      <c r="D69">
        <v>13.22</v>
      </c>
      <c r="E69">
        <v>9.1466666666666665</v>
      </c>
      <c r="F69">
        <v>3.6666666666666665</v>
      </c>
      <c r="G69">
        <v>4.76</v>
      </c>
      <c r="H69">
        <v>8.8133333333333326</v>
      </c>
      <c r="I69">
        <v>3.6</v>
      </c>
      <c r="J69">
        <v>6.7133333333333329</v>
      </c>
      <c r="K69">
        <v>3.44</v>
      </c>
      <c r="L69">
        <f>SUBTOTAL(1,result_5[[#This Row],[1回目]:[10回目]])</f>
        <v>6.4473333333333329</v>
      </c>
      <c r="M69">
        <f>LN(result_5[[#This Row],[待ち時間の平均]])</f>
        <v>1.8636666086266618</v>
      </c>
      <c r="N69">
        <f>$Q$3*EXP($Q$1*result_5[[#This Row],[割合]])</f>
        <v>7.5234778146793362</v>
      </c>
    </row>
    <row r="70" spans="1:14" x14ac:dyDescent="0.55000000000000004">
      <c r="A70" s="1">
        <v>0.68</v>
      </c>
      <c r="B70">
        <v>7.253333333333333</v>
      </c>
      <c r="C70">
        <v>6.02</v>
      </c>
      <c r="D70">
        <v>9.3000000000000007</v>
      </c>
      <c r="E70">
        <v>8.706666666666667</v>
      </c>
      <c r="F70">
        <v>11.28</v>
      </c>
      <c r="G70">
        <v>7.0533333333333337</v>
      </c>
      <c r="H70">
        <v>6.6266666666666669</v>
      </c>
      <c r="I70">
        <v>5.78</v>
      </c>
      <c r="J70">
        <v>5.78</v>
      </c>
      <c r="K70">
        <v>10.32</v>
      </c>
      <c r="L70">
        <f>SUBTOTAL(1,result_5[[#This Row],[1回目]:[10回目]])</f>
        <v>7.8120000000000003</v>
      </c>
      <c r="M70">
        <f>LN(result_5[[#This Row],[待ち時間の平均]])</f>
        <v>2.0556610130144324</v>
      </c>
      <c r="N70">
        <f>$Q$3*EXP($Q$1*result_5[[#This Row],[割合]])</f>
        <v>7.0952590102073616</v>
      </c>
    </row>
    <row r="71" spans="1:14" x14ac:dyDescent="0.55000000000000004">
      <c r="A71" s="1">
        <v>0.69</v>
      </c>
      <c r="B71">
        <v>4.74</v>
      </c>
      <c r="C71">
        <v>6.06</v>
      </c>
      <c r="D71">
        <v>2.6666666666666665</v>
      </c>
      <c r="E71">
        <v>8.3466666666666658</v>
      </c>
      <c r="F71">
        <v>9.3733333333333331</v>
      </c>
      <c r="G71">
        <v>6.4466666666666663</v>
      </c>
      <c r="H71">
        <v>7.4733333333333336</v>
      </c>
      <c r="I71">
        <v>4.2133333333333329</v>
      </c>
      <c r="J71">
        <v>6.2333333333333334</v>
      </c>
      <c r="K71">
        <v>5.26</v>
      </c>
      <c r="L71">
        <f>SUBTOTAL(1,result_5[[#This Row],[1回目]:[10回目]])</f>
        <v>6.0813333333333333</v>
      </c>
      <c r="M71">
        <f>LN(result_5[[#This Row],[待ち時間の平均]])</f>
        <v>1.8052239701813444</v>
      </c>
      <c r="N71">
        <f>$Q$3*EXP($Q$1*result_5[[#This Row],[割合]])</f>
        <v>6.6914134210249516</v>
      </c>
    </row>
    <row r="72" spans="1:14" x14ac:dyDescent="0.55000000000000004">
      <c r="A72" s="1">
        <v>0.7</v>
      </c>
      <c r="B72">
        <v>9.6466666666666665</v>
      </c>
      <c r="C72">
        <v>10.039999999999999</v>
      </c>
      <c r="D72">
        <v>7.24</v>
      </c>
      <c r="E72">
        <v>4.16</v>
      </c>
      <c r="F72">
        <v>6.2866666666666671</v>
      </c>
      <c r="G72">
        <v>8.4533333333333331</v>
      </c>
      <c r="H72">
        <v>3.6666666666666665</v>
      </c>
      <c r="I72">
        <v>12.433333333333334</v>
      </c>
      <c r="J72">
        <v>5.9133333333333331</v>
      </c>
      <c r="K72">
        <v>5.26</v>
      </c>
      <c r="L72">
        <f>SUBTOTAL(1,result_5[[#This Row],[1回目]:[10回目]])</f>
        <v>7.31</v>
      </c>
      <c r="M72">
        <f>LN(result_5[[#This Row],[待ち時間の平均]])</f>
        <v>1.9892432737616872</v>
      </c>
      <c r="N72">
        <f>$Q$3*EXP($Q$1*result_5[[#This Row],[割合]])</f>
        <v>6.310553780582036</v>
      </c>
    </row>
    <row r="73" spans="1:14" x14ac:dyDescent="0.55000000000000004">
      <c r="A73" s="1">
        <v>0.71</v>
      </c>
      <c r="B73">
        <v>3.56</v>
      </c>
      <c r="C73">
        <v>5.14</v>
      </c>
      <c r="D73">
        <v>4.1533333333333333</v>
      </c>
      <c r="E73">
        <v>5.3866666666666667</v>
      </c>
      <c r="F73">
        <v>2.2533333333333334</v>
      </c>
      <c r="G73">
        <v>3.4333333333333331</v>
      </c>
      <c r="H73">
        <v>7.833333333333333</v>
      </c>
      <c r="I73">
        <v>5.3866666666666667</v>
      </c>
      <c r="J73">
        <v>6.2266666666666666</v>
      </c>
      <c r="K73">
        <v>4.0333333333333332</v>
      </c>
      <c r="L73">
        <f>SUBTOTAL(1,result_5[[#This Row],[1回目]:[10回目]])</f>
        <v>4.7406666666666659</v>
      </c>
      <c r="M73">
        <f>LN(result_5[[#This Row],[待ち時間の平均]])</f>
        <v>1.5561777727932165</v>
      </c>
      <c r="N73">
        <f>$Q$3*EXP($Q$1*result_5[[#This Row],[割合]])</f>
        <v>5.9513717823040038</v>
      </c>
    </row>
    <row r="74" spans="1:14" x14ac:dyDescent="0.55000000000000004">
      <c r="A74" s="1">
        <v>0.72</v>
      </c>
      <c r="B74">
        <v>7.44</v>
      </c>
      <c r="C74">
        <v>5.7</v>
      </c>
      <c r="D74">
        <v>6.2333333333333334</v>
      </c>
      <c r="E74">
        <v>3.66</v>
      </c>
      <c r="F74">
        <v>3.0066666666666668</v>
      </c>
      <c r="G74">
        <v>6.9666666666666668</v>
      </c>
      <c r="H74">
        <v>6.0666666666666664</v>
      </c>
      <c r="I74">
        <v>6.32</v>
      </c>
      <c r="J74">
        <v>4.753333333333333</v>
      </c>
      <c r="K74">
        <v>7.54</v>
      </c>
      <c r="L74">
        <f>SUBTOTAL(1,result_5[[#This Row],[1回目]:[10回目]])</f>
        <v>5.7686666666666664</v>
      </c>
      <c r="M74">
        <f>LN(result_5[[#This Row],[待ち時間の平均]])</f>
        <v>1.7524409735164372</v>
      </c>
      <c r="N74">
        <f>$Q$3*EXP($Q$1*result_5[[#This Row],[割合]])</f>
        <v>5.6126335853741196</v>
      </c>
    </row>
    <row r="75" spans="1:14" x14ac:dyDescent="0.55000000000000004">
      <c r="A75" s="1">
        <v>0.73</v>
      </c>
      <c r="B75">
        <v>5.4333333333333336</v>
      </c>
      <c r="C75">
        <v>7.1733333333333329</v>
      </c>
      <c r="D75">
        <v>5.22</v>
      </c>
      <c r="E75">
        <v>6.833333333333333</v>
      </c>
      <c r="F75">
        <v>2.7933333333333334</v>
      </c>
      <c r="G75">
        <v>4.4333333333333336</v>
      </c>
      <c r="H75">
        <v>3.06</v>
      </c>
      <c r="I75">
        <v>5.666666666666667</v>
      </c>
      <c r="J75">
        <v>7.8133333333333335</v>
      </c>
      <c r="K75">
        <v>2.4466666666666668</v>
      </c>
      <c r="L75">
        <f>SUBTOTAL(1,result_5[[#This Row],[1回目]:[10回目]])</f>
        <v>5.0873333333333326</v>
      </c>
      <c r="M75">
        <f>LN(result_5[[#This Row],[待ち時間の平均]])</f>
        <v>1.6267537901993316</v>
      </c>
      <c r="N75">
        <f>$Q$3*EXP($Q$1*result_5[[#This Row],[割合]])</f>
        <v>5.2931755763162984</v>
      </c>
    </row>
    <row r="76" spans="1:14" x14ac:dyDescent="0.55000000000000004">
      <c r="A76" s="1">
        <v>0.74</v>
      </c>
      <c r="B76">
        <v>4</v>
      </c>
      <c r="C76">
        <v>5.3066666666666666</v>
      </c>
      <c r="D76">
        <v>5.36</v>
      </c>
      <c r="E76">
        <v>4.1933333333333334</v>
      </c>
      <c r="F76">
        <v>8.48</v>
      </c>
      <c r="G76">
        <v>3.4066666666666667</v>
      </c>
      <c r="H76">
        <v>4.9466666666666663</v>
      </c>
      <c r="I76">
        <v>6.94</v>
      </c>
      <c r="J76">
        <v>6.5333333333333332</v>
      </c>
      <c r="K76">
        <v>4.0266666666666664</v>
      </c>
      <c r="L76">
        <f>SUBTOTAL(1,result_5[[#This Row],[1回目]:[10回目]])</f>
        <v>5.3193333333333328</v>
      </c>
      <c r="M76">
        <f>LN(result_5[[#This Row],[待ち時間の平均]])</f>
        <v>1.6713479822179793</v>
      </c>
      <c r="N76">
        <f>$Q$3*EXP($Q$1*result_5[[#This Row],[割合]])</f>
        <v>4.9919003718187325</v>
      </c>
    </row>
    <row r="77" spans="1:14" x14ac:dyDescent="0.55000000000000004">
      <c r="A77" s="1">
        <v>0.75</v>
      </c>
      <c r="B77">
        <v>4.8600000000000003</v>
      </c>
      <c r="C77">
        <v>5.1333333333333337</v>
      </c>
      <c r="D77">
        <v>4.2</v>
      </c>
      <c r="E77">
        <v>4.4066666666666663</v>
      </c>
      <c r="F77">
        <v>5.9133333333333331</v>
      </c>
      <c r="G77">
        <v>3.5133333333333332</v>
      </c>
      <c r="H77">
        <v>3.2066666666666666</v>
      </c>
      <c r="I77">
        <v>6.206666666666667</v>
      </c>
      <c r="J77">
        <v>2.8933333333333335</v>
      </c>
      <c r="K77">
        <v>5.5066666666666668</v>
      </c>
      <c r="L77">
        <f>SUBTOTAL(1,result_5[[#This Row],[1回目]:[10回目]])</f>
        <v>4.5839999999999996</v>
      </c>
      <c r="M77">
        <f>LN(result_5[[#This Row],[待ち時間の平均]])</f>
        <v>1.5225719794124384</v>
      </c>
      <c r="N77">
        <f>$Q$3*EXP($Q$1*result_5[[#This Row],[割合]])</f>
        <v>4.7077730490674581</v>
      </c>
    </row>
    <row r="78" spans="1:14" x14ac:dyDescent="0.55000000000000004">
      <c r="A78" s="1">
        <v>0.76</v>
      </c>
      <c r="B78">
        <v>3.8</v>
      </c>
      <c r="C78">
        <v>4.1933333333333334</v>
      </c>
      <c r="D78">
        <v>4.293333333333333</v>
      </c>
      <c r="E78">
        <v>2.7666666666666666</v>
      </c>
      <c r="F78">
        <v>2.0933333333333333</v>
      </c>
      <c r="G78">
        <v>4.4933333333333332</v>
      </c>
      <c r="H78">
        <v>4.3933333333333335</v>
      </c>
      <c r="I78">
        <v>4.92</v>
      </c>
      <c r="J78">
        <v>1.6333333333333333</v>
      </c>
      <c r="K78">
        <v>3.46</v>
      </c>
      <c r="L78">
        <f>SUBTOTAL(1,result_5[[#This Row],[1回目]:[10回目]])</f>
        <v>3.6046666666666667</v>
      </c>
      <c r="M78">
        <f>LN(result_5[[#This Row],[待ち時間の平均]])</f>
        <v>1.2822293022917035</v>
      </c>
      <c r="N78">
        <f>$Q$3*EXP($Q$1*result_5[[#This Row],[割合]])</f>
        <v>4.4398175906405539</v>
      </c>
    </row>
    <row r="79" spans="1:14" x14ac:dyDescent="0.55000000000000004">
      <c r="A79" s="1">
        <v>0.77</v>
      </c>
      <c r="B79">
        <v>3.4066666666666667</v>
      </c>
      <c r="C79">
        <v>3.3133333333333335</v>
      </c>
      <c r="D79">
        <v>3.0533333333333332</v>
      </c>
      <c r="E79">
        <v>5.42</v>
      </c>
      <c r="F79">
        <v>8.3133333333333326</v>
      </c>
      <c r="G79">
        <v>4.4266666666666667</v>
      </c>
      <c r="H79">
        <v>3.24</v>
      </c>
      <c r="I79">
        <v>1.9933333333333334</v>
      </c>
      <c r="J79">
        <v>5.8666666666666663</v>
      </c>
      <c r="K79">
        <v>2.1800000000000002</v>
      </c>
      <c r="L79">
        <f>SUBTOTAL(1,result_5[[#This Row],[1回目]:[10回目]])</f>
        <v>4.1213333333333333</v>
      </c>
      <c r="M79">
        <f>LN(result_5[[#This Row],[待ち時間の平均]])</f>
        <v>1.4161767356017603</v>
      </c>
      <c r="N79">
        <f>$Q$3*EXP($Q$1*result_5[[#This Row],[割合]])</f>
        <v>4.1871135317506329</v>
      </c>
    </row>
    <row r="80" spans="1:14" x14ac:dyDescent="0.55000000000000004">
      <c r="A80" s="1">
        <v>0.78</v>
      </c>
      <c r="B80">
        <v>1.6666666666666667</v>
      </c>
      <c r="C80">
        <v>4.1466666666666665</v>
      </c>
      <c r="D80">
        <v>4.5</v>
      </c>
      <c r="E80">
        <v>7.1866666666666665</v>
      </c>
      <c r="F80">
        <v>3.9066666666666667</v>
      </c>
      <c r="G80">
        <v>2.2200000000000002</v>
      </c>
      <c r="H80">
        <v>2.82</v>
      </c>
      <c r="I80">
        <v>6.3933333333333335</v>
      </c>
      <c r="J80">
        <v>3.6266666666666665</v>
      </c>
      <c r="K80">
        <v>3.78</v>
      </c>
      <c r="L80">
        <f>SUBTOTAL(1,result_5[[#This Row],[1回目]:[10回目]])</f>
        <v>4.0246666666666666</v>
      </c>
      <c r="M80">
        <f>LN(result_5[[#This Row],[待ち時間の平均]])</f>
        <v>1.3924420917061247</v>
      </c>
      <c r="N80">
        <f>$Q$3*EXP($Q$1*result_5[[#This Row],[割合]])</f>
        <v>3.9487927983185074</v>
      </c>
    </row>
    <row r="81" spans="1:14" x14ac:dyDescent="0.55000000000000004">
      <c r="A81" s="1">
        <v>0.79</v>
      </c>
      <c r="B81">
        <v>1.5666666666666667</v>
      </c>
      <c r="C81">
        <v>3.02</v>
      </c>
      <c r="D81">
        <v>3.74</v>
      </c>
      <c r="E81">
        <v>3.0533333333333332</v>
      </c>
      <c r="F81">
        <v>5.0533333333333337</v>
      </c>
      <c r="G81">
        <v>1.82</v>
      </c>
      <c r="H81">
        <v>6.02</v>
      </c>
      <c r="I81">
        <v>1.8533333333333333</v>
      </c>
      <c r="J81">
        <v>3.0466666666666669</v>
      </c>
      <c r="K81">
        <v>4.9333333333333336</v>
      </c>
      <c r="L81">
        <f>SUBTOTAL(1,result_5[[#This Row],[1回目]:[10回目]])</f>
        <v>3.4106666666666667</v>
      </c>
      <c r="M81">
        <f>LN(result_5[[#This Row],[待ち時間の平均]])</f>
        <v>1.2269077756084319</v>
      </c>
      <c r="N81">
        <f>$Q$3*EXP($Q$1*result_5[[#This Row],[割合]])</f>
        <v>3.7240367250163149</v>
      </c>
    </row>
    <row r="82" spans="1:14" x14ac:dyDescent="0.55000000000000004">
      <c r="A82" s="1">
        <v>0.8</v>
      </c>
      <c r="B82">
        <v>4.78</v>
      </c>
      <c r="C82">
        <v>1.5666666666666667</v>
      </c>
      <c r="D82">
        <v>3.6066666666666665</v>
      </c>
      <c r="E82">
        <v>2.5533333333333332</v>
      </c>
      <c r="F82">
        <v>2.9733333333333332</v>
      </c>
      <c r="G82">
        <v>2.3133333333333335</v>
      </c>
      <c r="H82">
        <v>5.3266666666666671</v>
      </c>
      <c r="I82">
        <v>4.0466666666666669</v>
      </c>
      <c r="J82">
        <v>3.8</v>
      </c>
      <c r="K82">
        <v>1.9733333333333334</v>
      </c>
      <c r="L82">
        <f>SUBTOTAL(1,result_5[[#This Row],[1回目]:[10回目]])</f>
        <v>3.2940000000000005</v>
      </c>
      <c r="M82">
        <f>LN(result_5[[#This Row],[待ち時間の平均]])</f>
        <v>1.1921026317554486</v>
      </c>
      <c r="N82">
        <f>$Q$3*EXP($Q$1*result_5[[#This Row],[割合]])</f>
        <v>3.5120732430366473</v>
      </c>
    </row>
    <row r="83" spans="1:14" x14ac:dyDescent="0.55000000000000004">
      <c r="A83" s="1">
        <v>0.81</v>
      </c>
      <c r="B83">
        <v>3.0666666666666669</v>
      </c>
      <c r="C83">
        <v>1.54</v>
      </c>
      <c r="D83">
        <v>5.1066666666666665</v>
      </c>
      <c r="E83">
        <v>2.62</v>
      </c>
      <c r="F83">
        <v>3.3666666666666667</v>
      </c>
      <c r="G83">
        <v>3.16</v>
      </c>
      <c r="H83">
        <v>3.1933333333333334</v>
      </c>
      <c r="I83">
        <v>1.72</v>
      </c>
      <c r="J83">
        <v>2.8466666666666667</v>
      </c>
      <c r="K83">
        <v>2.1266666666666665</v>
      </c>
      <c r="L83">
        <f>SUBTOTAL(1,result_5[[#This Row],[1回目]:[10回目]])</f>
        <v>2.8746666666666667</v>
      </c>
      <c r="M83">
        <f>LN(result_5[[#This Row],[待ち時間の平均]])</f>
        <v>1.0559367254985317</v>
      </c>
      <c r="N83">
        <f>$Q$3*EXP($Q$1*result_5[[#This Row],[割合]])</f>
        <v>3.312174227927335</v>
      </c>
    </row>
    <row r="84" spans="1:14" x14ac:dyDescent="0.55000000000000004">
      <c r="A84" s="1">
        <v>0.82</v>
      </c>
      <c r="B84">
        <v>3.66</v>
      </c>
      <c r="C84">
        <v>2.3533333333333335</v>
      </c>
      <c r="D84">
        <v>2.8333333333333335</v>
      </c>
      <c r="E84">
        <v>3.4133333333333336</v>
      </c>
      <c r="F84">
        <v>1.5666666666666667</v>
      </c>
      <c r="G84">
        <v>2.84</v>
      </c>
      <c r="H84">
        <v>2.0133333333333332</v>
      </c>
      <c r="I84">
        <v>3</v>
      </c>
      <c r="J84">
        <v>4.72</v>
      </c>
      <c r="K84">
        <v>2.44</v>
      </c>
      <c r="L84">
        <f>SUBTOTAL(1,result_5[[#This Row],[1回目]:[10回目]])</f>
        <v>2.8839999999999999</v>
      </c>
      <c r="M84">
        <f>LN(result_5[[#This Row],[待ち時間の平均]])</f>
        <v>1.0591782194227026</v>
      </c>
      <c r="N84">
        <f>$Q$3*EXP($Q$1*result_5[[#This Row],[割合]])</f>
        <v>3.1236529983812655</v>
      </c>
    </row>
    <row r="85" spans="1:14" x14ac:dyDescent="0.55000000000000004">
      <c r="A85" s="1">
        <v>0.83</v>
      </c>
      <c r="B85">
        <v>1.5866666666666667</v>
      </c>
      <c r="C85">
        <v>1.6733333333333333</v>
      </c>
      <c r="D85">
        <v>4.38</v>
      </c>
      <c r="E85">
        <v>1.94</v>
      </c>
      <c r="F85">
        <v>2.44</v>
      </c>
      <c r="G85">
        <v>2.0133333333333332</v>
      </c>
      <c r="H85">
        <v>2.0533333333333332</v>
      </c>
      <c r="I85">
        <v>3.0066666666666668</v>
      </c>
      <c r="J85">
        <v>2.8</v>
      </c>
      <c r="K85">
        <v>4.9466666666666663</v>
      </c>
      <c r="L85">
        <f>SUBTOTAL(1,result_5[[#This Row],[1回目]:[10回目]])</f>
        <v>2.6840000000000002</v>
      </c>
      <c r="M85">
        <f>LN(result_5[[#This Row],[待ち時間の平均]])</f>
        <v>0.98730821910943545</v>
      </c>
      <c r="N85">
        <f>$Q$3*EXP($Q$1*result_5[[#This Row],[割合]])</f>
        <v>2.9458619573892566</v>
      </c>
    </row>
    <row r="86" spans="1:14" x14ac:dyDescent="0.55000000000000004">
      <c r="A86" s="1">
        <v>0.84</v>
      </c>
      <c r="B86">
        <v>2.9666666666666668</v>
      </c>
      <c r="C86">
        <v>2.5933333333333333</v>
      </c>
      <c r="D86">
        <v>1.96</v>
      </c>
      <c r="E86">
        <v>1.9866666666666666</v>
      </c>
      <c r="F86">
        <v>2.3666666666666667</v>
      </c>
      <c r="G86">
        <v>2.2066666666666666</v>
      </c>
      <c r="H86">
        <v>1.5333333333333334</v>
      </c>
      <c r="I86">
        <v>2.6733333333333333</v>
      </c>
      <c r="J86">
        <v>2.5666666666666669</v>
      </c>
      <c r="K86">
        <v>4.1733333333333329</v>
      </c>
      <c r="L86">
        <f>SUBTOTAL(1,result_5[[#This Row],[1回目]:[10回目]])</f>
        <v>2.5026666666666668</v>
      </c>
      <c r="M86">
        <f>LN(result_5[[#This Row],[待ち時間の平均]])</f>
        <v>0.91735683005615276</v>
      </c>
      <c r="N86">
        <f>$Q$3*EXP($Q$1*result_5[[#This Row],[割合]])</f>
        <v>2.7781903676530062</v>
      </c>
    </row>
    <row r="87" spans="1:14" x14ac:dyDescent="0.55000000000000004">
      <c r="A87" s="1">
        <v>0.85</v>
      </c>
      <c r="B87">
        <v>1.5133333333333334</v>
      </c>
      <c r="C87">
        <v>1.56</v>
      </c>
      <c r="D87">
        <v>2.1866666666666665</v>
      </c>
      <c r="E87">
        <v>1.5066666666666666</v>
      </c>
      <c r="F87">
        <v>2.8133333333333335</v>
      </c>
      <c r="G87">
        <v>2.1133333333333333</v>
      </c>
      <c r="H87">
        <v>3.3</v>
      </c>
      <c r="I87">
        <v>3.36</v>
      </c>
      <c r="J87">
        <v>3.78</v>
      </c>
      <c r="K87">
        <v>2.9333333333333331</v>
      </c>
      <c r="L87">
        <f>SUBTOTAL(1,result_5[[#This Row],[1回目]:[10回目]])</f>
        <v>2.5066666666666668</v>
      </c>
      <c r="M87">
        <f>LN(result_5[[#This Row],[待ち時間の平均]])</f>
        <v>0.91895384929363888</v>
      </c>
      <c r="N87">
        <f>$Q$3*EXP($Q$1*result_5[[#This Row],[割合]])</f>
        <v>2.6200622536163407</v>
      </c>
    </row>
    <row r="88" spans="1:14" x14ac:dyDescent="0.55000000000000004">
      <c r="A88" s="1">
        <v>0.86</v>
      </c>
      <c r="B88">
        <v>2.7666666666666666</v>
      </c>
      <c r="C88">
        <v>1.7933333333333332</v>
      </c>
      <c r="D88">
        <v>2.6666666666666665</v>
      </c>
      <c r="E88">
        <v>3.86</v>
      </c>
      <c r="F88">
        <v>1.5466666666666666</v>
      </c>
      <c r="G88">
        <v>2.2866666666666666</v>
      </c>
      <c r="H88">
        <v>3.2733333333333334</v>
      </c>
      <c r="I88">
        <v>1.5266666666666666</v>
      </c>
      <c r="J88">
        <v>2.04</v>
      </c>
      <c r="K88">
        <v>2.8733333333333335</v>
      </c>
      <c r="L88">
        <f>SUBTOTAL(1,result_5[[#This Row],[1回目]:[10回目]])</f>
        <v>2.4633333333333338</v>
      </c>
      <c r="M88">
        <f>LN(result_5[[#This Row],[待ち時間の平均]])</f>
        <v>0.90151544629200087</v>
      </c>
      <c r="N88">
        <f>$Q$3*EXP($Q$1*result_5[[#This Row],[割合]])</f>
        <v>2.4709344229079631</v>
      </c>
    </row>
    <row r="89" spans="1:14" x14ac:dyDescent="0.55000000000000004">
      <c r="A89" s="1">
        <v>0.87</v>
      </c>
      <c r="B89">
        <v>2.2333333333333334</v>
      </c>
      <c r="C89">
        <v>2.74</v>
      </c>
      <c r="D89">
        <v>1.54</v>
      </c>
      <c r="E89">
        <v>1.5933333333333333</v>
      </c>
      <c r="F89">
        <v>2.1066666666666665</v>
      </c>
      <c r="G89">
        <v>2.2200000000000002</v>
      </c>
      <c r="H89">
        <v>2.42</v>
      </c>
      <c r="I89">
        <v>3.5466666666666669</v>
      </c>
      <c r="J89">
        <v>1.5666666666666667</v>
      </c>
      <c r="K89">
        <v>2.7933333333333334</v>
      </c>
      <c r="L89">
        <f>SUBTOTAL(1,result_5[[#This Row],[1回目]:[10回目]])</f>
        <v>2.2760000000000002</v>
      </c>
      <c r="M89">
        <f>LN(result_5[[#This Row],[待ち時間の平均]])</f>
        <v>0.8224195162640846</v>
      </c>
      <c r="N89">
        <f>$Q$3*EXP($Q$1*result_5[[#This Row],[割合]])</f>
        <v>2.3302946003990437</v>
      </c>
    </row>
    <row r="90" spans="1:14" x14ac:dyDescent="0.55000000000000004">
      <c r="A90" s="1">
        <v>0.88</v>
      </c>
      <c r="B90">
        <v>1.92</v>
      </c>
      <c r="C90">
        <v>1.5133333333333334</v>
      </c>
      <c r="D90">
        <v>1.74</v>
      </c>
      <c r="E90">
        <v>1.76</v>
      </c>
      <c r="F90">
        <v>1.54</v>
      </c>
      <c r="G90">
        <v>1.5666666666666667</v>
      </c>
      <c r="H90">
        <v>2.8466666666666667</v>
      </c>
      <c r="I90">
        <v>1.7333333333333334</v>
      </c>
      <c r="J90">
        <v>2.9733333333333332</v>
      </c>
      <c r="K90">
        <v>2.2066666666666666</v>
      </c>
      <c r="L90">
        <f>SUBTOTAL(1,result_5[[#This Row],[1回目]:[10回目]])</f>
        <v>1.98</v>
      </c>
      <c r="M90">
        <f>LN(result_5[[#This Row],[待ち時間の平均]])</f>
        <v>0.68309684470644383</v>
      </c>
      <c r="N90">
        <f>$Q$3*EXP($Q$1*result_5[[#This Row],[割合]])</f>
        <v>2.1976596684659162</v>
      </c>
    </row>
    <row r="91" spans="1:14" x14ac:dyDescent="0.55000000000000004">
      <c r="A91" s="1">
        <v>0.89</v>
      </c>
      <c r="B91">
        <v>1.6333333333333333</v>
      </c>
      <c r="C91">
        <v>1.5133333333333334</v>
      </c>
      <c r="D91">
        <v>1.5133333333333334</v>
      </c>
      <c r="E91">
        <v>1.54</v>
      </c>
      <c r="F91">
        <v>2.2599999999999998</v>
      </c>
      <c r="G91">
        <v>1.96</v>
      </c>
      <c r="H91">
        <v>1.5133333333333334</v>
      </c>
      <c r="I91">
        <v>2.7466666666666666</v>
      </c>
      <c r="J91">
        <v>1.52</v>
      </c>
      <c r="K91">
        <v>1.5066666666666666</v>
      </c>
      <c r="L91">
        <f>SUBTOTAL(1,result_5[[#This Row],[1回目]:[10回目]])</f>
        <v>1.7706666666666671</v>
      </c>
      <c r="M91">
        <f>LN(result_5[[#This Row],[待ち時間の平均]])</f>
        <v>0.57135612350602327</v>
      </c>
      <c r="N91">
        <f>$Q$3*EXP($Q$1*result_5[[#This Row],[割合]])</f>
        <v>2.072574007412916</v>
      </c>
    </row>
    <row r="92" spans="1:14" x14ac:dyDescent="0.55000000000000004">
      <c r="A92" s="1">
        <v>0.9</v>
      </c>
      <c r="B92">
        <v>2.44</v>
      </c>
      <c r="C92">
        <v>2.8933333333333335</v>
      </c>
      <c r="D92">
        <v>2.9933333333333332</v>
      </c>
      <c r="E92">
        <v>2.8866666666666667</v>
      </c>
      <c r="F92">
        <v>2.0133333333333332</v>
      </c>
      <c r="G92">
        <v>2.72</v>
      </c>
      <c r="H92">
        <v>1.6933333333333334</v>
      </c>
      <c r="I92">
        <v>3.2933333333333334</v>
      </c>
      <c r="J92">
        <v>1.68</v>
      </c>
      <c r="K92">
        <v>1.52</v>
      </c>
      <c r="L92">
        <f>SUBTOTAL(1,result_5[[#This Row],[1回目]:[10回目]])</f>
        <v>2.4133333333333331</v>
      </c>
      <c r="M92">
        <f>LN(result_5[[#This Row],[待ち時間の平均]])</f>
        <v>0.88100891772951517</v>
      </c>
      <c r="N92">
        <f>$Q$3*EXP($Q$1*result_5[[#This Row],[割合]])</f>
        <v>1.9546079303544595</v>
      </c>
    </row>
    <row r="93" spans="1:14" x14ac:dyDescent="0.55000000000000004">
      <c r="A93" s="1">
        <v>0.91</v>
      </c>
      <c r="B93">
        <v>1.5</v>
      </c>
      <c r="C93">
        <v>1.5066666666666666</v>
      </c>
      <c r="D93">
        <v>1.62</v>
      </c>
      <c r="E93">
        <v>1.98</v>
      </c>
      <c r="F93">
        <v>1.5266666666666666</v>
      </c>
      <c r="G93">
        <v>1.52</v>
      </c>
      <c r="H93">
        <v>1.5533333333333332</v>
      </c>
      <c r="I93">
        <v>1.5266666666666666</v>
      </c>
      <c r="J93">
        <v>2.2333333333333334</v>
      </c>
      <c r="K93">
        <v>1.5</v>
      </c>
      <c r="L93">
        <f>SUBTOTAL(1,result_5[[#This Row],[1回目]:[10回目]])</f>
        <v>1.6466666666666669</v>
      </c>
      <c r="M93">
        <f>LN(result_5[[#This Row],[待ち時間の平均]])</f>
        <v>0.49875304253172159</v>
      </c>
      <c r="N93">
        <f>$Q$3*EXP($Q$1*result_5[[#This Row],[割合]])</f>
        <v>1.8433562071800091</v>
      </c>
    </row>
    <row r="94" spans="1:14" x14ac:dyDescent="0.55000000000000004">
      <c r="A94" s="1">
        <v>0.92</v>
      </c>
      <c r="B94">
        <v>1.5133333333333334</v>
      </c>
      <c r="C94">
        <v>1.4933333333333334</v>
      </c>
      <c r="D94">
        <v>1.5666666666666667</v>
      </c>
      <c r="E94">
        <v>1.5266666666666666</v>
      </c>
      <c r="F94">
        <v>1.88</v>
      </c>
      <c r="G94">
        <v>1.5066666666666666</v>
      </c>
      <c r="H94">
        <v>1.5066666666666666</v>
      </c>
      <c r="I94">
        <v>1.5066666666666666</v>
      </c>
      <c r="J94">
        <v>1.5266666666666666</v>
      </c>
      <c r="K94">
        <v>1.5</v>
      </c>
      <c r="L94">
        <f>SUBTOTAL(1,result_5[[#This Row],[1回目]:[10回目]])</f>
        <v>1.5526666666666666</v>
      </c>
      <c r="M94">
        <f>LN(result_5[[#This Row],[待ち時間の平均]])</f>
        <v>0.43997388279403954</v>
      </c>
      <c r="N94">
        <f>$Q$3*EXP($Q$1*result_5[[#This Row],[割合]])</f>
        <v>1.7384366725314884</v>
      </c>
    </row>
    <row r="95" spans="1:14" x14ac:dyDescent="0.55000000000000004">
      <c r="A95" s="1">
        <v>0.93</v>
      </c>
      <c r="B95">
        <v>1.4933333333333334</v>
      </c>
      <c r="C95">
        <v>1.5</v>
      </c>
      <c r="D95">
        <v>1.4866666666666666</v>
      </c>
      <c r="E95">
        <v>1.5</v>
      </c>
      <c r="F95">
        <v>1.5666666666666667</v>
      </c>
      <c r="G95">
        <v>1.4933333333333334</v>
      </c>
      <c r="H95">
        <v>1.48</v>
      </c>
      <c r="I95">
        <v>1.52</v>
      </c>
      <c r="J95">
        <v>1.5333333333333334</v>
      </c>
      <c r="K95">
        <v>1.4933333333333334</v>
      </c>
      <c r="L95">
        <f>SUBTOTAL(1,result_5[[#This Row],[1回目]:[10回目]])</f>
        <v>1.5066666666666666</v>
      </c>
      <c r="M95">
        <f>LN(result_5[[#This Row],[待ち時間の平均]])</f>
        <v>0.40989970517603008</v>
      </c>
      <c r="N95">
        <f>$Q$3*EXP($Q$1*result_5[[#This Row],[割合]])</f>
        <v>1.6394889130113921</v>
      </c>
    </row>
    <row r="96" spans="1:14" x14ac:dyDescent="0.55000000000000004">
      <c r="A96" s="1">
        <v>0.94</v>
      </c>
      <c r="B96">
        <v>1.8866666666666667</v>
      </c>
      <c r="C96">
        <v>1.5066666666666666</v>
      </c>
      <c r="D96">
        <v>1.5</v>
      </c>
      <c r="E96">
        <v>1.5666666666666667</v>
      </c>
      <c r="F96">
        <v>1.4933333333333334</v>
      </c>
      <c r="G96">
        <v>1.5</v>
      </c>
      <c r="H96">
        <v>1.4933333333333334</v>
      </c>
      <c r="I96">
        <v>1.52</v>
      </c>
      <c r="J96">
        <v>1.56</v>
      </c>
      <c r="K96">
        <v>1.48</v>
      </c>
      <c r="L96">
        <f>SUBTOTAL(1,result_5[[#This Row],[1回目]:[10回目]])</f>
        <v>1.5506666666666669</v>
      </c>
      <c r="M96">
        <f>LN(result_5[[#This Row],[待ち時間の平均]])</f>
        <v>0.43868494598830843</v>
      </c>
      <c r="N96">
        <f>$Q$3*EXP($Q$1*result_5[[#This Row],[割合]])</f>
        <v>1.5461730291119318</v>
      </c>
    </row>
    <row r="97" spans="1:14" x14ac:dyDescent="0.55000000000000004">
      <c r="A97" s="1">
        <v>0.95</v>
      </c>
      <c r="B97">
        <v>1.4866666666666666</v>
      </c>
      <c r="C97">
        <v>1.4866666666666666</v>
      </c>
      <c r="D97">
        <v>1.56</v>
      </c>
      <c r="E97">
        <v>1.4933333333333334</v>
      </c>
      <c r="F97">
        <v>1.4933333333333334</v>
      </c>
      <c r="G97">
        <v>2.2266666666666666</v>
      </c>
      <c r="H97">
        <v>1.4933333333333334</v>
      </c>
      <c r="I97">
        <v>1.4933333333333334</v>
      </c>
      <c r="J97">
        <v>1.54</v>
      </c>
      <c r="K97">
        <v>1.48</v>
      </c>
      <c r="L97">
        <f>SUBTOTAL(1,result_5[[#This Row],[1回目]:[10回目]])</f>
        <v>1.5753333333333335</v>
      </c>
      <c r="M97">
        <f>LN(result_5[[#This Row],[待ち時間の平均]])</f>
        <v>0.45446689009660651</v>
      </c>
      <c r="N97">
        <f>$Q$3*EXP($Q$1*result_5[[#This Row],[割合]])</f>
        <v>1.4581684676122908</v>
      </c>
    </row>
    <row r="98" spans="1:14" x14ac:dyDescent="0.55000000000000004">
      <c r="A98" s="1">
        <v>0.96</v>
      </c>
      <c r="B98">
        <v>1.4866666666666666</v>
      </c>
      <c r="C98">
        <v>1.4933333333333334</v>
      </c>
      <c r="D98">
        <v>1.4733333333333334</v>
      </c>
      <c r="E98">
        <v>1.4933333333333334</v>
      </c>
      <c r="F98">
        <v>1.48</v>
      </c>
      <c r="G98">
        <v>1.5066666666666666</v>
      </c>
      <c r="H98">
        <v>1.5</v>
      </c>
      <c r="I98">
        <v>1.4866666666666666</v>
      </c>
      <c r="J98">
        <v>1.48</v>
      </c>
      <c r="K98">
        <v>1.4933333333333334</v>
      </c>
      <c r="L98">
        <f>SUBTOTAL(1,result_5[[#This Row],[1回目]:[10回目]])</f>
        <v>1.4893333333333332</v>
      </c>
      <c r="M98">
        <f>LN(result_5[[#This Row],[待ち時間の平均]])</f>
        <v>0.39832859253884451</v>
      </c>
      <c r="N98">
        <f>$Q$3*EXP($Q$1*result_5[[#This Row],[割合]])</f>
        <v>1.3751729204331198</v>
      </c>
    </row>
    <row r="99" spans="1:14" x14ac:dyDescent="0.55000000000000004">
      <c r="A99" s="1">
        <v>0.97</v>
      </c>
      <c r="B99">
        <v>1.4733333333333334</v>
      </c>
      <c r="C99">
        <v>1.4933333333333334</v>
      </c>
      <c r="D99">
        <v>1.48</v>
      </c>
      <c r="E99">
        <v>1.88</v>
      </c>
      <c r="F99">
        <v>1.4733333333333334</v>
      </c>
      <c r="G99">
        <v>1.48</v>
      </c>
      <c r="H99">
        <v>1.5</v>
      </c>
      <c r="I99">
        <v>1.48</v>
      </c>
      <c r="J99">
        <v>1.5</v>
      </c>
      <c r="K99">
        <v>1.48</v>
      </c>
      <c r="L99">
        <f>SUBTOTAL(1,result_5[[#This Row],[1回目]:[10回目]])</f>
        <v>1.5240000000000002</v>
      </c>
      <c r="M99">
        <f>LN(result_5[[#This Row],[待ち時間の平均]])</f>
        <v>0.42133845726445468</v>
      </c>
      <c r="N99">
        <f>$Q$3*EXP($Q$1*result_5[[#This Row],[割合]])</f>
        <v>1.2969012861656368</v>
      </c>
    </row>
    <row r="100" spans="1:14" x14ac:dyDescent="0.55000000000000004">
      <c r="A100" s="1">
        <v>0.98</v>
      </c>
      <c r="B100">
        <v>1.5</v>
      </c>
      <c r="C100">
        <v>1.4733333333333334</v>
      </c>
      <c r="D100">
        <v>1.4733333333333334</v>
      </c>
      <c r="E100">
        <v>1.4933333333333334</v>
      </c>
      <c r="F100">
        <v>1.4733333333333334</v>
      </c>
      <c r="G100">
        <v>1.48</v>
      </c>
      <c r="H100">
        <v>1.48</v>
      </c>
      <c r="I100">
        <v>1.4866666666666666</v>
      </c>
      <c r="J100">
        <v>1.4733333333333334</v>
      </c>
      <c r="K100">
        <v>1.48</v>
      </c>
      <c r="L100">
        <f>SUBTOTAL(1,result_5[[#This Row],[1回目]:[10回目]])</f>
        <v>1.4813333333333334</v>
      </c>
      <c r="M100">
        <f>LN(result_5[[#This Row],[待ち時間の平均]])</f>
        <v>0.39294258310927394</v>
      </c>
      <c r="N100">
        <f>$Q$3*EXP($Q$1*result_5[[#This Row],[割合]])</f>
        <v>1.2230846907080899</v>
      </c>
    </row>
    <row r="101" spans="1:14" x14ac:dyDescent="0.55000000000000004">
      <c r="A101" s="1">
        <v>0.99</v>
      </c>
      <c r="B101">
        <v>1.4733333333333334</v>
      </c>
      <c r="C101">
        <v>1.4866666666666666</v>
      </c>
      <c r="D101">
        <v>1.48</v>
      </c>
      <c r="E101">
        <v>1.4733333333333334</v>
      </c>
      <c r="F101">
        <v>1.4733333333333334</v>
      </c>
      <c r="G101">
        <v>1.4733333333333334</v>
      </c>
      <c r="H101">
        <v>1.4733333333333334</v>
      </c>
      <c r="I101">
        <v>1.4733333333333334</v>
      </c>
      <c r="J101">
        <v>1.4733333333333334</v>
      </c>
      <c r="K101">
        <v>1.4733333333333334</v>
      </c>
      <c r="L101">
        <f>SUBTOTAL(1,result_5[[#This Row],[1回目]:[10回目]])</f>
        <v>1.4753333333333329</v>
      </c>
      <c r="M101">
        <f>LN(result_5[[#This Row],[待ち時間の平均]])</f>
        <v>0.38888395296074796</v>
      </c>
      <c r="N101">
        <f>$Q$3*EXP($Q$1*result_5[[#This Row],[割合]])</f>
        <v>1.1534695636452978</v>
      </c>
    </row>
    <row r="102" spans="1:14" x14ac:dyDescent="0.55000000000000004">
      <c r="A102" s="1">
        <v>1</v>
      </c>
      <c r="B102">
        <v>1.4733333333333334</v>
      </c>
      <c r="C102">
        <v>1.4733333333333334</v>
      </c>
      <c r="D102">
        <v>1.4733333333333334</v>
      </c>
      <c r="E102">
        <v>1.4733333333333334</v>
      </c>
      <c r="F102">
        <v>1.4733333333333334</v>
      </c>
      <c r="G102">
        <v>1.4733333333333334</v>
      </c>
      <c r="H102">
        <v>1.4733333333333334</v>
      </c>
      <c r="I102">
        <v>1.4733333333333334</v>
      </c>
      <c r="J102">
        <v>1.4733333333333334</v>
      </c>
      <c r="K102">
        <v>1.4733333333333334</v>
      </c>
      <c r="L102">
        <f>SUBTOTAL(1,result_5[[#This Row],[1回目]:[10回目]])</f>
        <v>1.4733333333333332</v>
      </c>
      <c r="M102">
        <f>LN(result_5[[#This Row],[待ち時間の平均]])</f>
        <v>0.38752740742149694</v>
      </c>
      <c r="N102">
        <f>$Q$3*EXP($Q$1*result_5[[#This Row],[割合]])</f>
        <v>1.0878167671985191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d n l I V g b h B 9 W o A A A A + Q A A A B I A H A B D b 2 5 m a W c v U G F j a 2 F n Z S 5 4 b W w g o h g A K K A U A A A A A A A A A A A A A A A A A A A A A A A A A A A A h Y / R C o I w G I V f R X b v t l Z E y u + 8 6 C 4 S h C C 6 H X P p S m e 4 2 X y 3 L n q k X i G h r O 6 6 P I f v g 3 M e t z u k Q 1 M H V 9 V Z 3 Z o E z T B F g T K y L b Q p E 9 S 7 Y 7 h C K Y d c y L M o V T D C x s a D 1 Q m q n L v E h H j v s Z / j t i s J o 3 R G D t l 2 J y v V i F A b 6 4 S R C n 2 s 4 r + F O O x f Y z j D 0 Q I v G Y s w H R E g U w + Z N l + G j Z M x B f J T w r q v X d 8 p f h L h J g c y R S D v G / w J U E s D B B Q A A g A I A H Z 5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e U h W V p 5 D J i I B A A B T A g A A E w A c A E Z v c m 1 1 b G F z L 1 N l Y 3 R p b 2 4 x L m 0 g o h g A K K A U A A A A A A A A A A A A A A A A A A A A A A A A A A A A d d D P S 8 M w F A f w e 6 H / Q + h p h V D M Z t U 5 e u r 0 K M j q R S u j 6 9 4 0 0 C a S l w 7 G 2 G H 1 J H r 1 J O j F P 8 G L o H 9 N m X + H k T I F I b n k x + f B + + Y h 5 J p L Q U b t z g a u 4 z p 4 n S m Y E g V Y F X o c k o g U o F 2 H m N X U n 8 3 t R 1 O / m 8 c Y 5 8 F Q 5 l U J Q n e O e Q F B L I U 2 F + x 4 8 W F 6 h q A w P W d 9 1 g 3 T b R 2 m X M z k O P 8 p R J 1 u W w Q 5 z j 2 f X g y h 4 C X X o C K P e p T E s q h K g R F j l B y J X E 6 5 u I r 6 v S 4 l p 5 X U M N K L A q K / Y 3 A i B V z 6 t I 2 6 e b 3 7 e n p r 1 o 9 N / d C s X z b P 9 y Z z k k 1 M X a I y g T O p y r Z B s r g B 7 P x + j S 6 X X g v M Z N A G i a j K C a g V J V v p W q V n l V 2 r h F b Z s 8 q + V Q 6 s 0 r c K 2 7 H T / y m s f N f h w j b k w T d Q S w E C L Q A U A A I A C A B 2 e U h W B u E H 1 a g A A A D 5 A A A A E g A A A A A A A A A A A A A A A A A A A A A A Q 2 9 u Z m l n L 1 B h Y 2 t h Z 2 U u e G 1 s U E s B A i 0 A F A A C A A g A d n l I V g / K 6 a u k A A A A 6 Q A A A B M A A A A A A A A A A A A A A A A A 9 A A A A F t D b 2 5 0 Z W 5 0 X 1 R 5 c G V z X S 5 4 b W x Q S w E C L Q A U A A I A C A B 2 e U h W V p 5 D J i I B A A B T A g A A E w A A A A A A A A A A A A A A A A D l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Q A A A A A A A H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D Y 6 M T E 6 N D U u N D c z N j A 4 N l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1 L + W k i e a b t O O B l e O C j O O B n + W e i y 5 7 Q 2 9 s d W 1 u M S w w f S Z x d W 9 0 O y w m c X V v d D t T Z W N 0 a W 9 u M S 9 y Z X N 1 b H R f N S / l p I n m m 7 T j g Z X j g o z j g Z / l n o s u e 0 N v b H V t b j I s M X 0 m c X V v d D s s J n F 1 b 3 Q 7 U 2 V j d G l v b j E v c m V z d W x 0 X z U v 5 a S J 5 p u 0 4 4 G V 4 4 K M 4 4 G f 5 Z 6 L L n t D b 2 x 1 b W 4 z L D J 9 J n F 1 b 3 Q 7 L C Z x d W 9 0 O 1 N l Y 3 R p b 2 4 x L 3 J l c 3 V s d F 8 1 L + W k i e a b t O O B l e O C j O O B n + W e i y 5 7 Q 2 9 s d W 1 u N C w z f S Z x d W 9 0 O y w m c X V v d D t T Z W N 0 a W 9 u M S 9 y Z X N 1 b H R f N S / l p I n m m 7 T j g Z X j g o z j g Z / l n o s u e 0 N v b H V t b j U s N H 0 m c X V v d D s s J n F 1 b 3 Q 7 U 2 V j d G l v b j E v c m V z d W x 0 X z U v 5 a S J 5 p u 0 4 4 G V 4 4 K M 4 4 G f 5 Z 6 L L n t D b 2 x 1 b W 4 2 L D V 9 J n F 1 b 3 Q 7 L C Z x d W 9 0 O 1 N l Y 3 R p b 2 4 x L 3 J l c 3 V s d F 8 1 L + W k i e a b t O O B l e O C j O O B n + W e i y 5 7 Q 2 9 s d W 1 u N y w 2 f S Z x d W 9 0 O y w m c X V v d D t T Z W N 0 a W 9 u M S 9 y Z X N 1 b H R f N S / l p I n m m 7 T j g Z X j g o z j g Z / l n o s u e 0 N v b H V t b j g s N 3 0 m c X V v d D s s J n F 1 b 3 Q 7 U 2 V j d G l v b j E v c m V z d W x 0 X z U v 5 a S J 5 p u 0 4 4 G V 4 4 K M 4 4 G f 5 Z 6 L L n t D b 2 x 1 b W 4 5 L D h 9 J n F 1 b 3 Q 7 L C Z x d W 9 0 O 1 N l Y 3 R p b 2 4 x L 3 J l c 3 V s d F 8 1 L + W k i e a b t O O B l e O C j O O B n + W e i y 5 7 Q 2 9 s d W 1 u M T A s O X 0 m c X V v d D s s J n F 1 b 3 Q 7 U 2 V j d G l v b j E v c m V z d W x 0 X z U v 5 a S J 5 p u 0 4 4 G V 4 4 K M 4 4 G f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F 8 1 L + W k i e a b t O O B l e O C j O O B n + W e i y 5 7 Q 2 9 s d W 1 u M S w w f S Z x d W 9 0 O y w m c X V v d D t T Z W N 0 a W 9 u M S 9 y Z X N 1 b H R f N S / l p I n m m 7 T j g Z X j g o z j g Z / l n o s u e 0 N v b H V t b j I s M X 0 m c X V v d D s s J n F 1 b 3 Q 7 U 2 V j d G l v b j E v c m V z d W x 0 X z U v 5 a S J 5 p u 0 4 4 G V 4 4 K M 4 4 G f 5 Z 6 L L n t D b 2 x 1 b W 4 z L D J 9 J n F 1 b 3 Q 7 L C Z x d W 9 0 O 1 N l Y 3 R p b 2 4 x L 3 J l c 3 V s d F 8 1 L + W k i e a b t O O B l e O C j O O B n + W e i y 5 7 Q 2 9 s d W 1 u N C w z f S Z x d W 9 0 O y w m c X V v d D t T Z W N 0 a W 9 u M S 9 y Z X N 1 b H R f N S / l p I n m m 7 T j g Z X j g o z j g Z / l n o s u e 0 N v b H V t b j U s N H 0 m c X V v d D s s J n F 1 b 3 Q 7 U 2 V j d G l v b j E v c m V z d W x 0 X z U v 5 a S J 5 p u 0 4 4 G V 4 4 K M 4 4 G f 5 Z 6 L L n t D b 2 x 1 b W 4 2 L D V 9 J n F 1 b 3 Q 7 L C Z x d W 9 0 O 1 N l Y 3 R p b 2 4 x L 3 J l c 3 V s d F 8 1 L + W k i e a b t O O B l e O C j O O B n + W e i y 5 7 Q 2 9 s d W 1 u N y w 2 f S Z x d W 9 0 O y w m c X V v d D t T Z W N 0 a W 9 u M S 9 y Z X N 1 b H R f N S / l p I n m m 7 T j g Z X j g o z j g Z / l n o s u e 0 N v b H V t b j g s N 3 0 m c X V v d D s s J n F 1 b 3 Q 7 U 2 V j d G l v b j E v c m V z d W x 0 X z U v 5 a S J 5 p u 0 4 4 G V 4 4 K M 4 4 G f 5 Z 6 L L n t D b 2 x 1 b W 4 5 L D h 9 J n F 1 b 3 Q 7 L C Z x d W 9 0 O 1 N l Y 3 R p b 2 4 x L 3 J l c 3 V s d F 8 1 L + W k i e a b t O O B l e O C j O O B n + W e i y 5 7 Q 2 9 s d W 1 u M T A s O X 0 m c X V v d D s s J n F 1 b 3 Q 7 U 2 V j d G l v b j E v c m V z d W x 0 X z U v 5 a S J 5 p u 0 4 4 G V 4 4 K M 4 4 G f 5 Z 6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6 K z k p l 5 m r S 5 7 k b h J P T M 5 V A A A A A A I A A A A A A A N m A A D A A A A A E A A A A N v g o K J N m i a / / 3 F s a s E / u G M A A A A A B I A A A K A A A A A Q A A A A S I t V c 0 t + J k 3 Z 2 G Q H b y i G x 1 A A A A C 4 7 f n K h x U 8 + L U S l k i X d c 0 0 9 w j 9 F / L Y B q 9 q 3 x 3 f 9 e 6 m 2 / 1 c T j y / y T E r 9 M e j e Y L C 8 b g l Q n q c x l 5 o 3 5 D f r J H I 4 M N h 6 A E 7 j C 1 2 + Z a u d F z k L p r h o B Q A A A C 7 7 + C U S j h B y A 4 x i 3 2 u 4 2 G X n B K 9 P A = = < / D a t a M a s h u p > 
</file>

<file path=customXml/itemProps1.xml><?xml version="1.0" encoding="utf-8"?>
<ds:datastoreItem xmlns:ds="http://schemas.openxmlformats.org/officeDocument/2006/customXml" ds:itemID="{7114D23D-E77F-4CD6-819C-9D487FF39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Z19125 古山　陽翔</dc:creator>
  <cp:lastModifiedBy>Z19125 古山　陽翔</cp:lastModifiedBy>
  <dcterms:created xsi:type="dcterms:W3CDTF">2023-02-08T06:09:24Z</dcterms:created>
  <dcterms:modified xsi:type="dcterms:W3CDTF">2023-02-08T07:17:42Z</dcterms:modified>
</cp:coreProperties>
</file>