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y\PJATK master\PSM\zad2\"/>
    </mc:Choice>
  </mc:AlternateContent>
  <bookViews>
    <workbookView xWindow="0" yWindow="0" windowWidth="28800" windowHeight="14025"/>
  </bookViews>
  <sheets>
    <sheet name="Sheet1" sheetId="1" r:id="rId1"/>
  </sheets>
  <definedNames>
    <definedName name="dt">Sheet1!$M$3</definedName>
    <definedName name="gx">Sheet1!$M$4</definedName>
    <definedName name="gy">Sheet1!$M$5</definedName>
    <definedName name="op">Sheet1!$M$10</definedName>
    <definedName name="os">Sheet1!#REF!</definedName>
    <definedName name="wx">Sheet1!$M$8</definedName>
    <definedName name="wy">Sheet1!$M$9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V5" i="1" s="1"/>
  <c r="U5" i="1"/>
  <c r="W5" i="1"/>
  <c r="X5" i="1"/>
  <c r="Y5" i="1"/>
  <c r="U4" i="1"/>
  <c r="T4" i="1"/>
  <c r="C22" i="1" l="1"/>
  <c r="D22" i="1"/>
  <c r="E22" i="1"/>
  <c r="F22" i="1"/>
  <c r="F23" i="1" s="1"/>
  <c r="G22" i="1"/>
  <c r="C23" i="1" s="1"/>
  <c r="I22" i="1"/>
  <c r="E23" i="1" s="1"/>
  <c r="J22" i="1"/>
  <c r="R6" i="1"/>
  <c r="S6" i="1"/>
  <c r="D5" i="1"/>
  <c r="C5" i="1"/>
  <c r="R7" i="1" l="1"/>
  <c r="T6" i="1"/>
  <c r="V6" i="1" s="1"/>
  <c r="X6" i="1"/>
  <c r="Y6" i="1"/>
  <c r="S7" i="1" s="1"/>
  <c r="U6" i="1"/>
  <c r="W6" i="1" s="1"/>
  <c r="G23" i="1"/>
  <c r="I23" i="1"/>
  <c r="E24" i="1" s="1"/>
  <c r="C24" i="1"/>
  <c r="H23" i="1"/>
  <c r="J23" i="1"/>
  <c r="F24" i="1" s="1"/>
  <c r="H22" i="1"/>
  <c r="D23" i="1" s="1"/>
  <c r="D24" i="1" s="1"/>
  <c r="U7" i="1" l="1"/>
  <c r="W7" i="1" s="1"/>
  <c r="Y7" i="1"/>
  <c r="S8" i="1" s="1"/>
  <c r="X7" i="1"/>
  <c r="R8" i="1" s="1"/>
  <c r="T7" i="1"/>
  <c r="V7" i="1" s="1"/>
  <c r="H24" i="1"/>
  <c r="D25" i="1" s="1"/>
  <c r="F25" i="1"/>
  <c r="J24" i="1"/>
  <c r="G24" i="1"/>
  <c r="I24" i="1"/>
  <c r="E25" i="1" s="1"/>
  <c r="C25" i="1"/>
  <c r="T8" i="1" l="1"/>
  <c r="V8" i="1" s="1"/>
  <c r="X8" i="1"/>
  <c r="R9" i="1"/>
  <c r="U8" i="1"/>
  <c r="W8" i="1" s="1"/>
  <c r="Y8" i="1"/>
  <c r="S9" i="1" s="1"/>
  <c r="G25" i="1"/>
  <c r="I25" i="1"/>
  <c r="H25" i="1"/>
  <c r="J25" i="1"/>
  <c r="U9" i="1" l="1"/>
  <c r="W9" i="1" s="1"/>
  <c r="Y9" i="1"/>
  <c r="S10" i="1" s="1"/>
  <c r="T9" i="1"/>
  <c r="V9" i="1" s="1"/>
  <c r="X9" i="1"/>
  <c r="R10" i="1" s="1"/>
  <c r="X10" i="1" l="1"/>
  <c r="R11" i="1" s="1"/>
  <c r="T10" i="1"/>
  <c r="V10" i="1" s="1"/>
  <c r="Y10" i="1"/>
  <c r="U10" i="1"/>
  <c r="W10" i="1" s="1"/>
  <c r="S11" i="1"/>
  <c r="X11" i="1" l="1"/>
  <c r="T11" i="1"/>
  <c r="V11" i="1" s="1"/>
  <c r="R12" i="1"/>
  <c r="Y11" i="1"/>
  <c r="S12" i="1" s="1"/>
  <c r="U11" i="1"/>
  <c r="W11" i="1" s="1"/>
  <c r="U12" i="1" l="1"/>
  <c r="W12" i="1" s="1"/>
  <c r="Y12" i="1"/>
  <c r="S13" i="1" s="1"/>
  <c r="X12" i="1"/>
  <c r="R13" i="1" s="1"/>
  <c r="T12" i="1"/>
  <c r="V12" i="1" s="1"/>
  <c r="Y13" i="1" l="1"/>
  <c r="U13" i="1"/>
  <c r="W13" i="1" s="1"/>
  <c r="S14" i="1"/>
  <c r="T13" i="1"/>
  <c r="V13" i="1" s="1"/>
  <c r="X13" i="1"/>
  <c r="R14" i="1" s="1"/>
  <c r="X14" i="1" l="1"/>
  <c r="R15" i="1" s="1"/>
  <c r="T14" i="1"/>
  <c r="V14" i="1" s="1"/>
  <c r="Y14" i="1"/>
  <c r="S15" i="1" s="1"/>
  <c r="U14" i="1"/>
  <c r="W14" i="1" s="1"/>
  <c r="X15" i="1" l="1"/>
  <c r="T15" i="1"/>
  <c r="V15" i="1" s="1"/>
  <c r="R16" i="1"/>
  <c r="Y15" i="1"/>
  <c r="S16" i="1" s="1"/>
  <c r="U15" i="1"/>
  <c r="W15" i="1" s="1"/>
  <c r="U16" i="1" l="1"/>
  <c r="W16" i="1" s="1"/>
  <c r="Y16" i="1"/>
  <c r="S17" i="1" s="1"/>
  <c r="X16" i="1"/>
  <c r="R17" i="1" s="1"/>
  <c r="T16" i="1"/>
  <c r="V16" i="1" s="1"/>
  <c r="U17" i="1" l="1"/>
  <c r="W17" i="1" s="1"/>
  <c r="Y17" i="1"/>
  <c r="S18" i="1" s="1"/>
  <c r="T17" i="1"/>
  <c r="V17" i="1" s="1"/>
  <c r="X17" i="1"/>
  <c r="R18" i="1" s="1"/>
  <c r="T18" i="1" l="1"/>
  <c r="V18" i="1" s="1"/>
  <c r="X18" i="1"/>
  <c r="R19" i="1" s="1"/>
  <c r="Y18" i="1"/>
  <c r="S19" i="1" s="1"/>
  <c r="U18" i="1"/>
  <c r="W18" i="1" s="1"/>
  <c r="Y19" i="1" l="1"/>
  <c r="S20" i="1" s="1"/>
  <c r="U19" i="1"/>
  <c r="W19" i="1" s="1"/>
  <c r="X19" i="1"/>
  <c r="T19" i="1"/>
  <c r="V19" i="1" s="1"/>
  <c r="R20" i="1"/>
  <c r="U20" i="1" l="1"/>
  <c r="W20" i="1" s="1"/>
  <c r="Y20" i="1"/>
  <c r="S21" i="1"/>
  <c r="T20" i="1"/>
  <c r="V20" i="1" s="1"/>
  <c r="X20" i="1"/>
  <c r="R21" i="1" s="1"/>
  <c r="T21" i="1" l="1"/>
  <c r="V21" i="1" s="1"/>
  <c r="X21" i="1"/>
  <c r="R22" i="1" s="1"/>
  <c r="U21" i="1"/>
  <c r="W21" i="1" s="1"/>
  <c r="Y21" i="1"/>
  <c r="S22" i="1" s="1"/>
  <c r="T22" i="1" l="1"/>
  <c r="V22" i="1" s="1"/>
  <c r="X22" i="1"/>
  <c r="R23" i="1" s="1"/>
  <c r="Y22" i="1"/>
  <c r="S23" i="1" s="1"/>
  <c r="U22" i="1"/>
  <c r="W22" i="1" s="1"/>
  <c r="X23" i="1" l="1"/>
  <c r="R24" i="1" s="1"/>
  <c r="T23" i="1"/>
  <c r="V23" i="1" s="1"/>
  <c r="U23" i="1"/>
  <c r="W23" i="1" s="1"/>
  <c r="Y23" i="1"/>
  <c r="S24" i="1" s="1"/>
  <c r="J4" i="1"/>
  <c r="F5" i="1" s="1"/>
  <c r="I4" i="1"/>
  <c r="E5" i="1" s="1"/>
  <c r="H4" i="1"/>
  <c r="G4" i="1"/>
  <c r="X24" i="1" l="1"/>
  <c r="R25" i="1" s="1"/>
  <c r="T24" i="1"/>
  <c r="V24" i="1" s="1"/>
  <c r="Y24" i="1"/>
  <c r="U24" i="1"/>
  <c r="W24" i="1" s="1"/>
  <c r="S25" i="1"/>
  <c r="I5" i="1"/>
  <c r="E6" i="1" s="1"/>
  <c r="G5" i="1"/>
  <c r="C6" i="1" s="1"/>
  <c r="H5" i="1"/>
  <c r="D6" i="1" s="1"/>
  <c r="J5" i="1"/>
  <c r="F6" i="1" s="1"/>
  <c r="S4" i="1"/>
  <c r="R4" i="1"/>
  <c r="T25" i="1" l="1"/>
  <c r="V25" i="1" s="1"/>
  <c r="X25" i="1"/>
  <c r="U25" i="1"/>
  <c r="W25" i="1" s="1"/>
  <c r="Y25" i="1"/>
  <c r="I6" i="1"/>
  <c r="E7" i="1" s="1"/>
  <c r="G6" i="1"/>
  <c r="C7" i="1" s="1"/>
  <c r="H6" i="1"/>
  <c r="D7" i="1" s="1"/>
  <c r="J6" i="1"/>
  <c r="F7" i="1" s="1"/>
  <c r="V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X4" i="1"/>
  <c r="R5" i="1" s="1"/>
  <c r="Y4" i="1"/>
  <c r="S5" i="1" s="1"/>
  <c r="W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G7" i="1" l="1"/>
  <c r="C8" i="1" s="1"/>
  <c r="I7" i="1"/>
  <c r="E8" i="1" s="1"/>
  <c r="H7" i="1"/>
  <c r="D8" i="1" s="1"/>
  <c r="J7" i="1"/>
  <c r="F8" i="1" s="1"/>
  <c r="G8" i="1" l="1"/>
  <c r="C9" i="1" s="1"/>
  <c r="I8" i="1"/>
  <c r="E9" i="1" s="1"/>
  <c r="J8" i="1"/>
  <c r="F9" i="1" s="1"/>
  <c r="H8" i="1"/>
  <c r="D9" i="1" s="1"/>
  <c r="G9" i="1" l="1"/>
  <c r="C10" i="1" s="1"/>
  <c r="I9" i="1"/>
  <c r="E10" i="1" s="1"/>
  <c r="H9" i="1"/>
  <c r="D10" i="1" s="1"/>
  <c r="J9" i="1"/>
  <c r="F10" i="1" s="1"/>
  <c r="G10" i="1" l="1"/>
  <c r="C11" i="1" s="1"/>
  <c r="I10" i="1"/>
  <c r="E11" i="1" s="1"/>
  <c r="H10" i="1"/>
  <c r="D11" i="1" s="1"/>
  <c r="J10" i="1"/>
  <c r="F11" i="1" s="1"/>
  <c r="G11" i="1" l="1"/>
  <c r="C12" i="1" s="1"/>
  <c r="I11" i="1"/>
  <c r="E12" i="1" s="1"/>
  <c r="J11" i="1"/>
  <c r="F12" i="1" s="1"/>
  <c r="H11" i="1"/>
  <c r="D12" i="1" s="1"/>
  <c r="G12" i="1" l="1"/>
  <c r="C13" i="1" s="1"/>
  <c r="I12" i="1"/>
  <c r="E13" i="1" s="1"/>
  <c r="J12" i="1"/>
  <c r="F13" i="1" s="1"/>
  <c r="H12" i="1"/>
  <c r="D13" i="1" s="1"/>
  <c r="G13" i="1" l="1"/>
  <c r="C14" i="1" s="1"/>
  <c r="I13" i="1"/>
  <c r="E14" i="1" s="1"/>
  <c r="J13" i="1"/>
  <c r="F14" i="1" s="1"/>
  <c r="H13" i="1"/>
  <c r="D14" i="1" s="1"/>
  <c r="G14" i="1" l="1"/>
  <c r="C15" i="1" s="1"/>
  <c r="I14" i="1"/>
  <c r="E15" i="1" s="1"/>
  <c r="H14" i="1"/>
  <c r="D15" i="1" s="1"/>
  <c r="J14" i="1"/>
  <c r="F15" i="1" s="1"/>
  <c r="G15" i="1" l="1"/>
  <c r="I15" i="1"/>
  <c r="E16" i="1" s="1"/>
  <c r="C16" i="1"/>
  <c r="J15" i="1"/>
  <c r="F16" i="1" s="1"/>
  <c r="H15" i="1"/>
  <c r="D16" i="1" s="1"/>
  <c r="I16" i="1" l="1"/>
  <c r="E17" i="1" s="1"/>
  <c r="G16" i="1"/>
  <c r="C17" i="1"/>
  <c r="H16" i="1"/>
  <c r="D17" i="1" s="1"/>
  <c r="J16" i="1"/>
  <c r="F17" i="1" s="1"/>
  <c r="G17" i="1" l="1"/>
  <c r="C18" i="1" s="1"/>
  <c r="I17" i="1"/>
  <c r="E18" i="1" s="1"/>
  <c r="H17" i="1"/>
  <c r="D18" i="1" s="1"/>
  <c r="J17" i="1"/>
  <c r="F18" i="1" s="1"/>
  <c r="G18" i="1" l="1"/>
  <c r="C19" i="1" s="1"/>
  <c r="I18" i="1"/>
  <c r="E19" i="1" s="1"/>
  <c r="J18" i="1"/>
  <c r="F19" i="1" s="1"/>
  <c r="H18" i="1"/>
  <c r="D19" i="1" s="1"/>
  <c r="I19" i="1" l="1"/>
  <c r="E20" i="1" s="1"/>
  <c r="G19" i="1"/>
  <c r="C20" i="1" s="1"/>
  <c r="H19" i="1"/>
  <c r="D20" i="1" s="1"/>
  <c r="J19" i="1"/>
  <c r="F20" i="1" s="1"/>
  <c r="G20" i="1" l="1"/>
  <c r="C21" i="1" s="1"/>
  <c r="I20" i="1"/>
  <c r="E21" i="1" s="1"/>
  <c r="H20" i="1"/>
  <c r="D21" i="1" s="1"/>
  <c r="J20" i="1"/>
  <c r="F21" i="1" s="1"/>
  <c r="G21" i="1" l="1"/>
  <c r="I21" i="1"/>
  <c r="H21" i="1"/>
  <c r="J21" i="1"/>
</calcChain>
</file>

<file path=xl/sharedStrings.xml><?xml version="1.0" encoding="utf-8"?>
<sst xmlns="http://schemas.openxmlformats.org/spreadsheetml/2006/main" count="25" uniqueCount="18">
  <si>
    <t>Sx</t>
  </si>
  <si>
    <t>Sy</t>
  </si>
  <si>
    <t>Vx</t>
  </si>
  <si>
    <t>Vy</t>
  </si>
  <si>
    <t>DSx</t>
  </si>
  <si>
    <t>Dsy</t>
  </si>
  <si>
    <t>Dvy</t>
  </si>
  <si>
    <t>dt</t>
  </si>
  <si>
    <t>gx</t>
  </si>
  <si>
    <t>gy</t>
  </si>
  <si>
    <t>DVx</t>
  </si>
  <si>
    <t>vy</t>
  </si>
  <si>
    <t>Vx_2</t>
  </si>
  <si>
    <t>Vy_2</t>
  </si>
  <si>
    <t>wiatr</t>
  </si>
  <si>
    <t>wx</t>
  </si>
  <si>
    <t>wy</t>
  </si>
  <si>
    <t>opor powietrza (op)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</si>
</sst>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3.95</c:v>
                </c:pt>
                <c:pt idx="3">
                  <c:v>5.8525</c:v>
                </c:pt>
                <c:pt idx="4">
                  <c:v>7.7098750000000003</c:v>
                </c:pt>
                <c:pt idx="5">
                  <c:v>9.5243812500000011</c:v>
                </c:pt>
                <c:pt idx="6">
                  <c:v>11.298162187500001</c:v>
                </c:pt>
                <c:pt idx="7">
                  <c:v>13.033254078125001</c:v>
                </c:pt>
                <c:pt idx="8">
                  <c:v>14.731591374218752</c:v>
                </c:pt>
                <c:pt idx="9">
                  <c:v>16.395011805507814</c:v>
                </c:pt>
                <c:pt idx="10">
                  <c:v>18.025261215232423</c:v>
                </c:pt>
                <c:pt idx="11">
                  <c:v>19.623998154470801</c:v>
                </c:pt>
                <c:pt idx="12">
                  <c:v>21.192798246747262</c:v>
                </c:pt>
                <c:pt idx="13">
                  <c:v>22.7331583344099</c:v>
                </c:pt>
                <c:pt idx="14">
                  <c:v>24.246500417689404</c:v>
                </c:pt>
                <c:pt idx="15">
                  <c:v>25.734175396804932</c:v>
                </c:pt>
                <c:pt idx="16">
                  <c:v>27.197466626964687</c:v>
                </c:pt>
                <c:pt idx="17">
                  <c:v>28.637593295616451</c:v>
                </c:pt>
                <c:pt idx="18">
                  <c:v>30.05571363083563</c:v>
                </c:pt>
                <c:pt idx="19">
                  <c:v>31.452927949293848</c:v>
                </c:pt>
                <c:pt idx="20">
                  <c:v>32.830281551829152</c:v>
                </c:pt>
                <c:pt idx="21">
                  <c:v>34.188767474237693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3.8100000000000005</c:v>
                </c:pt>
                <c:pt idx="3">
                  <c:v>5.4395000000000007</c:v>
                </c:pt>
                <c:pt idx="4">
                  <c:v>6.8975250000000008</c:v>
                </c:pt>
                <c:pt idx="5">
                  <c:v>8.19264875</c:v>
                </c:pt>
                <c:pt idx="6">
                  <c:v>9.3330163124999999</c:v>
                </c:pt>
                <c:pt idx="7">
                  <c:v>10.326365496875001</c:v>
                </c:pt>
                <c:pt idx="8">
                  <c:v>11.18004722203125</c:v>
                </c:pt>
                <c:pt idx="9">
                  <c:v>11.901044860929687</c:v>
                </c:pt>
                <c:pt idx="10">
                  <c:v>12.495992617883203</c:v>
                </c:pt>
                <c:pt idx="11">
                  <c:v>12.971192986989044</c:v>
                </c:pt>
                <c:pt idx="12">
                  <c:v>13.332633337639592</c:v>
                </c:pt>
                <c:pt idx="13">
                  <c:v>13.586001670757613</c:v>
                </c:pt>
                <c:pt idx="14">
                  <c:v>13.736701587219732</c:v>
                </c:pt>
                <c:pt idx="15">
                  <c:v>13.789866507858745</c:v>
                </c:pt>
                <c:pt idx="16">
                  <c:v>13.750373182465808</c:v>
                </c:pt>
                <c:pt idx="17">
                  <c:v>13.622854523342518</c:v>
                </c:pt>
                <c:pt idx="18">
                  <c:v>13.411711797175393</c:v>
                </c:pt>
                <c:pt idx="19">
                  <c:v>13.121126207316623</c:v>
                </c:pt>
                <c:pt idx="20">
                  <c:v>12.755069896950792</c:v>
                </c:pt>
                <c:pt idx="21">
                  <c:v>12.317316402103252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E6-47C2-BD9F-9CD146699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Sheet1!$P$4:$P$25</c:f>
              <c:numCache>
                <c:formatCode>General</c:formatCode>
                <c:ptCount val="22"/>
                <c:pt idx="0">
                  <c:v>0</c:v>
                </c:pt>
                <c:pt idx="1">
                  <c:v>1.9750000000000001</c:v>
                </c:pt>
                <c:pt idx="2">
                  <c:v>3.9012500000000001</c:v>
                </c:pt>
                <c:pt idx="3">
                  <c:v>5.7811874999999997</c:v>
                </c:pt>
                <c:pt idx="4">
                  <c:v>7.6171281249999989</c:v>
                </c:pt>
                <c:pt idx="5">
                  <c:v>9.4112717187499992</c:v>
                </c:pt>
                <c:pt idx="6">
                  <c:v>11.165708132812499</c:v>
                </c:pt>
                <c:pt idx="7">
                  <c:v>12.882422726171875</c:v>
                </c:pt>
                <c:pt idx="8">
                  <c:v>14.563301589863281</c:v>
                </c:pt>
                <c:pt idx="9">
                  <c:v>16.210136510370116</c:v>
                </c:pt>
                <c:pt idx="10">
                  <c:v>17.824629684851612</c:v>
                </c:pt>
                <c:pt idx="11">
                  <c:v>19.408398200609032</c:v>
                </c:pt>
                <c:pt idx="12">
                  <c:v>20.96297829057858</c:v>
                </c:pt>
                <c:pt idx="13">
                  <c:v>22.489829376049652</c:v>
                </c:pt>
                <c:pt idx="14">
                  <c:v>23.99033790724717</c:v>
                </c:pt>
                <c:pt idx="15">
                  <c:v>25.465821011884813</c:v>
                </c:pt>
                <c:pt idx="16">
                  <c:v>26.917529961290573</c:v>
                </c:pt>
                <c:pt idx="17">
                  <c:v>28.346653463226044</c:v>
                </c:pt>
                <c:pt idx="18">
                  <c:v>29.754320790064742</c:v>
                </c:pt>
                <c:pt idx="19">
                  <c:v>31.141604750561505</c:v>
                </c:pt>
                <c:pt idx="20">
                  <c:v>32.509524513033433</c:v>
                </c:pt>
                <c:pt idx="21">
                  <c:v>33.859048287381761</c:v>
                </c:pt>
              </c:numCache>
            </c:numRef>
          </c:xVal>
          <c:yVal>
            <c:numRef>
              <c:f>Sheet1!$Q$4:$Q$25</c:f>
              <c:numCache>
                <c:formatCode>General</c:formatCode>
                <c:ptCount val="22"/>
                <c:pt idx="0">
                  <c:v>0</c:v>
                </c:pt>
                <c:pt idx="1">
                  <c:v>1.9050000000000002</c:v>
                </c:pt>
                <c:pt idx="2">
                  <c:v>3.6247500000000006</c:v>
                </c:pt>
                <c:pt idx="3">
                  <c:v>5.1685125000000012</c:v>
                </c:pt>
                <c:pt idx="4">
                  <c:v>6.5450868750000017</c:v>
                </c:pt>
                <c:pt idx="5">
                  <c:v>7.7628325312500017</c:v>
                </c:pt>
                <c:pt idx="6">
                  <c:v>8.8296909046875012</c:v>
                </c:pt>
                <c:pt idx="7">
                  <c:v>9.7532063594531255</c:v>
                </c:pt>
                <c:pt idx="8">
                  <c:v>10.54054604148047</c:v>
                </c:pt>
                <c:pt idx="9">
                  <c:v>11.198518739406447</c:v>
                </c:pt>
                <c:pt idx="10">
                  <c:v>11.733592802436124</c:v>
                </c:pt>
                <c:pt idx="11">
                  <c:v>12.151913162314319</c:v>
                </c:pt>
                <c:pt idx="12">
                  <c:v>12.459317504198603</c:v>
                </c:pt>
                <c:pt idx="13">
                  <c:v>12.661351628988673</c:v>
                </c:pt>
                <c:pt idx="14">
                  <c:v>12.763284047539239</c:v>
                </c:pt>
                <c:pt idx="15">
                  <c:v>12.770119845162277</c:v>
                </c:pt>
                <c:pt idx="16">
                  <c:v>12.686613852904163</c:v>
                </c:pt>
                <c:pt idx="17">
                  <c:v>12.517283160258955</c:v>
                </c:pt>
                <c:pt idx="18">
                  <c:v>12.266419002246007</c:v>
                </c:pt>
                <c:pt idx="19">
                  <c:v>11.938098052133707</c:v>
                </c:pt>
                <c:pt idx="20">
                  <c:v>11.536193149527023</c:v>
                </c:pt>
                <c:pt idx="21">
                  <c:v>11.064383492050672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DE6-47C2-BD9F-9CD14669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7361760"/>
        <c:axId val="-657365568"/>
      </c:scatterChart>
      <c:valAx>
        <c:axId val="-6573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57365568"/>
        <c:crosses val="autoZero"/>
        <c:crossBetween val="midCat"/>
      </c:valAx>
      <c:valAx>
        <c:axId val="-657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5736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101413</xdr:colOff>
      <xdr:row>26</xdr:row>
      <xdr:rowOff>16809</xdr:rowOff>
    </xdr:from>
    <xdr:to>
      <xdr:col>23</xdr:col>
      <xdr:colOff>303118</xdr:colOff>
      <xdr:row>44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F8A1DF9-CF4F-4A26-9268-1FF6C10F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5"/>
  <sheetViews>
    <sheetView tabSelected="1" zoomScaleNormal="100" workbookViewId="0">
      <selection activeCell="AA21" sqref="AA21"/>
    </sheetView>
  </sheetViews>
  <sheetFormatPr defaultRowHeight="15" x14ac:dyDescent="0.25"/>
  <cols>
    <col min="12" max="12" width="18.85546875" bestFit="1" customWidth="1"/>
  </cols>
  <sheetData>
    <row r="3" spans="3:25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6</v>
      </c>
      <c r="L3" t="s">
        <v>7</v>
      </c>
      <c r="M3">
        <v>0.1</v>
      </c>
      <c r="P3" t="s">
        <v>0</v>
      </c>
      <c r="Q3" t="s">
        <v>1</v>
      </c>
      <c r="R3" t="s">
        <v>2</v>
      </c>
      <c r="S3" t="s">
        <v>11</v>
      </c>
      <c r="T3" t="s">
        <v>12</v>
      </c>
      <c r="U3" t="s">
        <v>13</v>
      </c>
      <c r="V3" t="s">
        <v>4</v>
      </c>
      <c r="W3" t="s">
        <v>5</v>
      </c>
      <c r="X3" t="s">
        <v>10</v>
      </c>
      <c r="Y3" t="s">
        <v>6</v>
      </c>
    </row>
    <row r="4" spans="3:25" x14ac:dyDescent="0.25">
      <c r="C4">
        <v>0</v>
      </c>
      <c r="D4">
        <v>0</v>
      </c>
      <c r="E4">
        <v>20</v>
      </c>
      <c r="F4">
        <v>20</v>
      </c>
      <c r="G4" s="1">
        <f t="shared" ref="G4" si="0">E4*dt</f>
        <v>2</v>
      </c>
      <c r="H4" s="1">
        <f t="shared" ref="H4" si="1">F4*dt</f>
        <v>2</v>
      </c>
      <c r="I4" s="1">
        <f t="shared" ref="I4:I25" si="2">gx*dt-op*E4*dt+dt*wx</f>
        <v>-0.5</v>
      </c>
      <c r="J4" s="1">
        <f t="shared" ref="J4:J25" si="3">gy*dt-op*F4*dt+dt*wy</f>
        <v>-1.9</v>
      </c>
      <c r="L4" t="s">
        <v>8</v>
      </c>
      <c r="M4">
        <v>0</v>
      </c>
      <c r="P4">
        <v>0</v>
      </c>
      <c r="Q4">
        <v>0</v>
      </c>
      <c r="R4">
        <f>E4</f>
        <v>20</v>
      </c>
      <c r="S4">
        <f>F4</f>
        <v>20</v>
      </c>
      <c r="T4" s="1">
        <f>R4+(gx-op*R4+wx)*dt/2</f>
        <v>19.75</v>
      </c>
      <c r="U4" s="1">
        <f>S4+(gy-op*S4+wy)*dt/2</f>
        <v>19.05</v>
      </c>
      <c r="V4" s="1">
        <f t="shared" ref="V4" si="4">T4*dt</f>
        <v>1.9750000000000001</v>
      </c>
      <c r="W4" s="1">
        <f t="shared" ref="W4" si="5">U4*dt</f>
        <v>1.9050000000000002</v>
      </c>
      <c r="X4" s="1">
        <f t="shared" ref="X4:X25" si="6">gx*dt-op*R4*dt+dt*wx</f>
        <v>-0.5</v>
      </c>
      <c r="Y4" s="1">
        <f t="shared" ref="Y4:Y25" si="7">gy*dt-op*S4*dt+dt*wy</f>
        <v>-1.9</v>
      </c>
    </row>
    <row r="5" spans="3:25" x14ac:dyDescent="0.25">
      <c r="C5" s="1">
        <f>C4+G4</f>
        <v>2</v>
      </c>
      <c r="D5" s="1">
        <f>D4+H4</f>
        <v>2</v>
      </c>
      <c r="E5" s="1">
        <f>E4+I4</f>
        <v>19.5</v>
      </c>
      <c r="F5" s="1">
        <f>F4+J4</f>
        <v>18.100000000000001</v>
      </c>
      <c r="G5" s="1">
        <f t="shared" ref="G5" si="8">E5*dt</f>
        <v>1.9500000000000002</v>
      </c>
      <c r="H5" s="1">
        <f t="shared" ref="H5" si="9">F5*dt</f>
        <v>1.8100000000000003</v>
      </c>
      <c r="I5" s="1">
        <f t="shared" si="2"/>
        <v>-0.47500000000000009</v>
      </c>
      <c r="J5" s="1">
        <f t="shared" si="3"/>
        <v>-1.8050000000000002</v>
      </c>
      <c r="L5" t="s">
        <v>9</v>
      </c>
      <c r="M5">
        <v>-10</v>
      </c>
      <c r="P5" s="1">
        <f>P4+V4</f>
        <v>1.9750000000000001</v>
      </c>
      <c r="Q5" s="1">
        <f>Q4+W4</f>
        <v>1.9050000000000002</v>
      </c>
      <c r="R5" s="1">
        <f>R4+X4</f>
        <v>19.5</v>
      </c>
      <c r="S5" s="1">
        <f>S4+Y4</f>
        <v>18.100000000000001</v>
      </c>
      <c r="T5" s="1">
        <f>R5+(gx-op*R5+wx)*dt/2</f>
        <v>19.262499999999999</v>
      </c>
      <c r="U5" s="1">
        <f>S5+(gy-op*S5+wy)*dt/2</f>
        <v>17.197500000000002</v>
      </c>
      <c r="V5" s="1">
        <f t="shared" ref="V5:V25" si="10">T5*dt</f>
        <v>1.92625</v>
      </c>
      <c r="W5" s="1">
        <f t="shared" ref="W5:W25" si="11">U5*dt</f>
        <v>1.7197500000000003</v>
      </c>
      <c r="X5" s="1">
        <f t="shared" ref="X5:X25" si="12">gx*dt-op*R5*dt+dt*wx</f>
        <v>-0.47500000000000009</v>
      </c>
      <c r="Y5" s="1">
        <f t="shared" ref="Y5:Y25" si="13">gy*dt-op*S5*dt+dt*wy</f>
        <v>-1.8050000000000002</v>
      </c>
    </row>
    <row r="6" spans="3:25" x14ac:dyDescent="0.25">
      <c r="C6" s="1">
        <f t="shared" ref="C6:C21" si="14">C5+G5</f>
        <v>3.95</v>
      </c>
      <c r="D6" s="1">
        <f t="shared" ref="D6:D21" si="15">D5+H5</f>
        <v>3.8100000000000005</v>
      </c>
      <c r="E6" s="1">
        <f t="shared" ref="E6:E21" si="16">E5+I5</f>
        <v>19.024999999999999</v>
      </c>
      <c r="F6" s="1">
        <f t="shared" ref="F6:F21" si="17">F5+J5</f>
        <v>16.295000000000002</v>
      </c>
      <c r="G6" s="1">
        <f t="shared" ref="G6:G21" si="18">E6*dt</f>
        <v>1.9024999999999999</v>
      </c>
      <c r="H6" s="1">
        <f t="shared" ref="H6:H21" si="19">F6*dt</f>
        <v>1.6295000000000002</v>
      </c>
      <c r="I6" s="1">
        <f t="shared" si="2"/>
        <v>-0.45124999999999993</v>
      </c>
      <c r="J6" s="1">
        <f t="shared" si="3"/>
        <v>-1.71475</v>
      </c>
      <c r="P6" s="1">
        <f t="shared" ref="P6:P24" si="20">P5+V5</f>
        <v>3.9012500000000001</v>
      </c>
      <c r="Q6" s="1">
        <f t="shared" ref="Q6:Q24" si="21">Q5+W5</f>
        <v>3.6247500000000006</v>
      </c>
      <c r="R6" s="1">
        <f t="shared" ref="R6:R24" si="22">R5+X5</f>
        <v>19.024999999999999</v>
      </c>
      <c r="S6" s="1">
        <f t="shared" ref="S6:S24" si="23">S5+Y5</f>
        <v>16.295000000000002</v>
      </c>
      <c r="T6" s="1">
        <f>R6+(gx-op*R6+wx)*dt/2</f>
        <v>18.799374999999998</v>
      </c>
      <c r="U6" s="1">
        <f>S6+(gy-op*S6+wy)*dt/2</f>
        <v>15.437625000000002</v>
      </c>
      <c r="V6" s="1">
        <f t="shared" si="10"/>
        <v>1.8799374999999998</v>
      </c>
      <c r="W6" s="1">
        <f t="shared" si="11"/>
        <v>1.5437625000000004</v>
      </c>
      <c r="X6" s="1">
        <f t="shared" si="12"/>
        <v>-0.45124999999999993</v>
      </c>
      <c r="Y6" s="1">
        <f t="shared" si="13"/>
        <v>-1.71475</v>
      </c>
    </row>
    <row r="7" spans="3:25" x14ac:dyDescent="0.25">
      <c r="C7" s="1">
        <f t="shared" si="14"/>
        <v>5.8525</v>
      </c>
      <c r="D7" s="1">
        <f t="shared" si="15"/>
        <v>5.4395000000000007</v>
      </c>
      <c r="E7" s="1">
        <f t="shared" si="16"/>
        <v>18.573749999999997</v>
      </c>
      <c r="F7" s="1">
        <f t="shared" si="17"/>
        <v>14.580250000000001</v>
      </c>
      <c r="G7" s="1">
        <f t="shared" si="18"/>
        <v>1.8573749999999998</v>
      </c>
      <c r="H7" s="1">
        <f t="shared" si="19"/>
        <v>1.4580250000000001</v>
      </c>
      <c r="I7" s="1">
        <f t="shared" si="2"/>
        <v>-0.42868749999999989</v>
      </c>
      <c r="J7" s="1">
        <f t="shared" si="3"/>
        <v>-1.6290125</v>
      </c>
      <c r="L7" t="s">
        <v>14</v>
      </c>
      <c r="P7" s="1">
        <f t="shared" si="20"/>
        <v>5.7811874999999997</v>
      </c>
      <c r="Q7" s="1">
        <f t="shared" si="21"/>
        <v>5.1685125000000012</v>
      </c>
      <c r="R7" s="1">
        <f t="shared" si="22"/>
        <v>18.573749999999997</v>
      </c>
      <c r="S7" s="1">
        <f t="shared" si="23"/>
        <v>14.580250000000001</v>
      </c>
      <c r="T7" s="1">
        <f>R7+(gx-op*R7+wx)*dt/2</f>
        <v>18.359406249999996</v>
      </c>
      <c r="U7" s="1">
        <f>S7+(gy-op*S7+wy)*dt/2</f>
        <v>13.765743750000002</v>
      </c>
      <c r="V7" s="1">
        <f t="shared" si="10"/>
        <v>1.8359406249999997</v>
      </c>
      <c r="W7" s="1">
        <f t="shared" si="11"/>
        <v>1.3765743750000003</v>
      </c>
      <c r="X7" s="1">
        <f t="shared" si="12"/>
        <v>-0.42868749999999989</v>
      </c>
      <c r="Y7" s="1">
        <f t="shared" si="13"/>
        <v>-1.6290125</v>
      </c>
    </row>
    <row r="8" spans="3:25" x14ac:dyDescent="0.25">
      <c r="C8" s="1">
        <f t="shared" si="14"/>
        <v>7.7098750000000003</v>
      </c>
      <c r="D8" s="1">
        <f t="shared" si="15"/>
        <v>6.8975250000000008</v>
      </c>
      <c r="E8" s="1">
        <f t="shared" si="16"/>
        <v>18.145062499999998</v>
      </c>
      <c r="F8" s="1">
        <f t="shared" si="17"/>
        <v>12.951237500000001</v>
      </c>
      <c r="G8" s="1">
        <f t="shared" si="18"/>
        <v>1.81450625</v>
      </c>
      <c r="H8" s="1">
        <f t="shared" si="19"/>
        <v>1.2951237500000001</v>
      </c>
      <c r="I8" s="1">
        <f t="shared" si="2"/>
        <v>-0.40725312499999999</v>
      </c>
      <c r="J8" s="1">
        <f t="shared" si="3"/>
        <v>-1.547561875</v>
      </c>
      <c r="L8" t="s">
        <v>15</v>
      </c>
      <c r="M8">
        <v>5</v>
      </c>
      <c r="P8" s="1">
        <f t="shared" si="20"/>
        <v>7.6171281249999989</v>
      </c>
      <c r="Q8" s="1">
        <f t="shared" si="21"/>
        <v>6.5450868750000017</v>
      </c>
      <c r="R8" s="1">
        <f t="shared" si="22"/>
        <v>18.145062499999998</v>
      </c>
      <c r="S8" s="1">
        <f t="shared" si="23"/>
        <v>12.951237500000001</v>
      </c>
      <c r="T8" s="1">
        <f>R8+(gx-op*R8+wx)*dt/2</f>
        <v>17.9414359375</v>
      </c>
      <c r="U8" s="1">
        <f>S8+(gy-op*S8+wy)*dt/2</f>
        <v>12.177456562500002</v>
      </c>
      <c r="V8" s="1">
        <f t="shared" si="10"/>
        <v>1.7941435937500001</v>
      </c>
      <c r="W8" s="1">
        <f t="shared" si="11"/>
        <v>1.2177456562500002</v>
      </c>
      <c r="X8" s="1">
        <f t="shared" si="12"/>
        <v>-0.40725312499999999</v>
      </c>
      <c r="Y8" s="1">
        <f t="shared" si="13"/>
        <v>-1.547561875</v>
      </c>
    </row>
    <row r="9" spans="3:25" x14ac:dyDescent="0.25">
      <c r="C9" s="1">
        <f t="shared" si="14"/>
        <v>9.5243812500000011</v>
      </c>
      <c r="D9" s="1">
        <f t="shared" si="15"/>
        <v>8.19264875</v>
      </c>
      <c r="E9" s="1">
        <f t="shared" si="16"/>
        <v>17.737809374999998</v>
      </c>
      <c r="F9" s="1">
        <f t="shared" si="17"/>
        <v>11.403675625000002</v>
      </c>
      <c r="G9" s="1">
        <f t="shared" si="18"/>
        <v>1.7737809374999998</v>
      </c>
      <c r="H9" s="1">
        <f t="shared" si="19"/>
        <v>1.1403675625000003</v>
      </c>
      <c r="I9" s="1">
        <f t="shared" si="2"/>
        <v>-0.38689046874999988</v>
      </c>
      <c r="J9" s="1">
        <f t="shared" si="3"/>
        <v>-1.47018378125</v>
      </c>
      <c r="L9" t="s">
        <v>16</v>
      </c>
      <c r="M9">
        <v>1</v>
      </c>
      <c r="P9" s="1">
        <f t="shared" si="20"/>
        <v>9.4112717187499992</v>
      </c>
      <c r="Q9" s="1">
        <f t="shared" si="21"/>
        <v>7.7628325312500017</v>
      </c>
      <c r="R9" s="1">
        <f t="shared" si="22"/>
        <v>17.737809374999998</v>
      </c>
      <c r="S9" s="1">
        <f t="shared" si="23"/>
        <v>11.403675625000002</v>
      </c>
      <c r="T9" s="1">
        <f>R9+(gx-op*R9+wx)*dt/2</f>
        <v>17.544364140624999</v>
      </c>
      <c r="U9" s="1">
        <f>S9+(gy-op*S9+wy)*dt/2</f>
        <v>10.668583734375002</v>
      </c>
      <c r="V9" s="1">
        <f t="shared" si="10"/>
        <v>1.7544364140624999</v>
      </c>
      <c r="W9" s="1">
        <f t="shared" si="11"/>
        <v>1.0668583734375001</v>
      </c>
      <c r="X9" s="1">
        <f t="shared" si="12"/>
        <v>-0.38689046874999988</v>
      </c>
      <c r="Y9" s="1">
        <f t="shared" si="13"/>
        <v>-1.47018378125</v>
      </c>
    </row>
    <row r="10" spans="3:25" x14ac:dyDescent="0.25">
      <c r="C10" s="1">
        <f t="shared" si="14"/>
        <v>11.298162187500001</v>
      </c>
      <c r="D10" s="1">
        <f t="shared" si="15"/>
        <v>9.3330163124999999</v>
      </c>
      <c r="E10" s="1">
        <f t="shared" si="16"/>
        <v>17.350918906249998</v>
      </c>
      <c r="F10" s="1">
        <f t="shared" si="17"/>
        <v>9.9334918437500015</v>
      </c>
      <c r="G10" s="1">
        <f t="shared" si="18"/>
        <v>1.7350918906249999</v>
      </c>
      <c r="H10" s="1">
        <f t="shared" si="19"/>
        <v>0.99334918437500019</v>
      </c>
      <c r="I10" s="1">
        <f t="shared" si="2"/>
        <v>-0.36754594531249996</v>
      </c>
      <c r="J10" s="1">
        <f t="shared" si="3"/>
        <v>-1.3966745921874999</v>
      </c>
      <c r="L10" t="s">
        <v>17</v>
      </c>
      <c r="M10">
        <v>0.5</v>
      </c>
      <c r="P10" s="1">
        <f t="shared" si="20"/>
        <v>11.165708132812499</v>
      </c>
      <c r="Q10" s="1">
        <f t="shared" si="21"/>
        <v>8.8296909046875012</v>
      </c>
      <c r="R10" s="1">
        <f t="shared" si="22"/>
        <v>17.350918906249998</v>
      </c>
      <c r="S10" s="1">
        <f t="shared" si="23"/>
        <v>9.9334918437500015</v>
      </c>
      <c r="T10" s="1">
        <f>R10+(gx-op*R10+wx)*dt/2</f>
        <v>17.167145933593748</v>
      </c>
      <c r="U10" s="1">
        <f>S10+(gy-op*S10+wy)*dt/2</f>
        <v>9.2351545476562507</v>
      </c>
      <c r="V10" s="1">
        <f t="shared" si="10"/>
        <v>1.7167145933593748</v>
      </c>
      <c r="W10" s="1">
        <f t="shared" si="11"/>
        <v>0.92351545476562513</v>
      </c>
      <c r="X10" s="1">
        <f t="shared" si="12"/>
        <v>-0.36754594531249996</v>
      </c>
      <c r="Y10" s="1">
        <f t="shared" si="13"/>
        <v>-1.3966745921874999</v>
      </c>
    </row>
    <row r="11" spans="3:25" s="1" customFormat="1" x14ac:dyDescent="0.25">
      <c r="C11" s="1">
        <f t="shared" si="14"/>
        <v>13.033254078125001</v>
      </c>
      <c r="D11" s="1">
        <f t="shared" si="15"/>
        <v>10.326365496875001</v>
      </c>
      <c r="E11" s="1">
        <f t="shared" si="16"/>
        <v>16.983372960937498</v>
      </c>
      <c r="F11" s="1">
        <f t="shared" si="17"/>
        <v>8.5368172515625016</v>
      </c>
      <c r="G11" s="1">
        <f t="shared" si="18"/>
        <v>1.6983372960937499</v>
      </c>
      <c r="H11" s="1">
        <f t="shared" si="19"/>
        <v>0.85368172515625018</v>
      </c>
      <c r="I11" s="1">
        <f t="shared" si="2"/>
        <v>-0.34916864804687497</v>
      </c>
      <c r="J11" s="1">
        <f t="shared" si="3"/>
        <v>-1.3268408625781249</v>
      </c>
      <c r="P11" s="1">
        <f t="shared" si="20"/>
        <v>12.882422726171875</v>
      </c>
      <c r="Q11" s="1">
        <f t="shared" si="21"/>
        <v>9.7532063594531255</v>
      </c>
      <c r="R11" s="1">
        <f t="shared" si="22"/>
        <v>16.983372960937498</v>
      </c>
      <c r="S11" s="1">
        <f t="shared" si="23"/>
        <v>8.5368172515625016</v>
      </c>
      <c r="T11" s="1">
        <f>R11+(gx-op*R11+wx)*dt/2</f>
        <v>16.808788636914059</v>
      </c>
      <c r="U11" s="1">
        <f>S11+(gy-op*S11+wy)*dt/2</f>
        <v>7.873396820273439</v>
      </c>
      <c r="V11" s="1">
        <f t="shared" si="10"/>
        <v>1.680878863691406</v>
      </c>
      <c r="W11" s="1">
        <f t="shared" si="11"/>
        <v>0.78733968202734395</v>
      </c>
      <c r="X11" s="1">
        <f t="shared" si="12"/>
        <v>-0.34916864804687497</v>
      </c>
      <c r="Y11" s="1">
        <f t="shared" si="13"/>
        <v>-1.3268408625781249</v>
      </c>
    </row>
    <row r="12" spans="3:25" x14ac:dyDescent="0.25">
      <c r="C12" s="1">
        <f t="shared" si="14"/>
        <v>14.731591374218752</v>
      </c>
      <c r="D12" s="1">
        <f t="shared" si="15"/>
        <v>11.18004722203125</v>
      </c>
      <c r="E12" s="1">
        <f t="shared" si="16"/>
        <v>16.634204312890624</v>
      </c>
      <c r="F12" s="1">
        <f t="shared" si="17"/>
        <v>7.2099763889843764</v>
      </c>
      <c r="G12" s="1">
        <f t="shared" si="18"/>
        <v>1.6634204312890626</v>
      </c>
      <c r="H12" s="1">
        <f t="shared" si="19"/>
        <v>0.72099763889843771</v>
      </c>
      <c r="I12" s="1">
        <f t="shared" si="2"/>
        <v>-0.33171021564453129</v>
      </c>
      <c r="J12" s="1">
        <f t="shared" si="3"/>
        <v>-1.2604988194492188</v>
      </c>
      <c r="P12" s="1">
        <f t="shared" si="20"/>
        <v>14.563301589863281</v>
      </c>
      <c r="Q12" s="1">
        <f t="shared" si="21"/>
        <v>10.54054604148047</v>
      </c>
      <c r="R12" s="1">
        <f t="shared" si="22"/>
        <v>16.634204312890624</v>
      </c>
      <c r="S12" s="1">
        <f t="shared" si="23"/>
        <v>7.2099763889843764</v>
      </c>
      <c r="T12" s="1">
        <f>R12+(gx-op*R12+wx)*dt/2</f>
        <v>16.468349205068357</v>
      </c>
      <c r="U12" s="1">
        <f>S12+(gy-op*S12+wy)*dt/2</f>
        <v>6.5797269792597675</v>
      </c>
      <c r="V12" s="1">
        <f t="shared" si="10"/>
        <v>1.6468349205068358</v>
      </c>
      <c r="W12" s="1">
        <f t="shared" si="11"/>
        <v>0.65797269792597679</v>
      </c>
      <c r="X12" s="1">
        <f t="shared" si="12"/>
        <v>-0.33171021564453129</v>
      </c>
      <c r="Y12" s="1">
        <f t="shared" si="13"/>
        <v>-1.2604988194492188</v>
      </c>
    </row>
    <row r="13" spans="3:25" x14ac:dyDescent="0.25">
      <c r="C13" s="1">
        <f t="shared" si="14"/>
        <v>16.395011805507814</v>
      </c>
      <c r="D13" s="1">
        <f t="shared" si="15"/>
        <v>11.901044860929687</v>
      </c>
      <c r="E13" s="1">
        <f t="shared" si="16"/>
        <v>16.302494097246093</v>
      </c>
      <c r="F13" s="1">
        <f t="shared" si="17"/>
        <v>5.9494775695351576</v>
      </c>
      <c r="G13" s="1">
        <f t="shared" si="18"/>
        <v>1.6302494097246094</v>
      </c>
      <c r="H13" s="1">
        <f t="shared" si="19"/>
        <v>0.59494775695351576</v>
      </c>
      <c r="I13" s="1">
        <f t="shared" si="2"/>
        <v>-0.31512470486230471</v>
      </c>
      <c r="J13" s="1">
        <f t="shared" si="3"/>
        <v>-1.1974738784767578</v>
      </c>
      <c r="P13" s="1">
        <f t="shared" si="20"/>
        <v>16.210136510370116</v>
      </c>
      <c r="Q13" s="1">
        <f t="shared" si="21"/>
        <v>11.198518739406447</v>
      </c>
      <c r="R13" s="1">
        <f t="shared" si="22"/>
        <v>16.302494097246093</v>
      </c>
      <c r="S13" s="1">
        <f t="shared" si="23"/>
        <v>5.9494775695351576</v>
      </c>
      <c r="T13" s="1">
        <f>R13+(gx-op*R13+wx)*dt/2</f>
        <v>16.14493174481494</v>
      </c>
      <c r="U13" s="1">
        <f>S13+(gy-op*S13+wy)*dt/2</f>
        <v>5.3507406302967784</v>
      </c>
      <c r="V13" s="1">
        <f t="shared" si="10"/>
        <v>1.6144931744814941</v>
      </c>
      <c r="W13" s="1">
        <f t="shared" si="11"/>
        <v>0.53507406302967786</v>
      </c>
      <c r="X13" s="1">
        <f t="shared" si="12"/>
        <v>-0.31512470486230471</v>
      </c>
      <c r="Y13" s="1">
        <f t="shared" si="13"/>
        <v>-1.1974738784767578</v>
      </c>
    </row>
    <row r="14" spans="3:25" x14ac:dyDescent="0.25">
      <c r="C14" s="1">
        <f t="shared" si="14"/>
        <v>18.025261215232423</v>
      </c>
      <c r="D14" s="1">
        <f t="shared" si="15"/>
        <v>12.495992617883203</v>
      </c>
      <c r="E14" s="1">
        <f t="shared" si="16"/>
        <v>15.987369392383789</v>
      </c>
      <c r="F14" s="1">
        <f t="shared" si="17"/>
        <v>4.7520036910584</v>
      </c>
      <c r="G14" s="1">
        <f t="shared" si="18"/>
        <v>1.598736939238379</v>
      </c>
      <c r="H14" s="1">
        <f t="shared" si="19"/>
        <v>0.47520036910584001</v>
      </c>
      <c r="I14" s="1">
        <f t="shared" si="2"/>
        <v>-0.2993684696191895</v>
      </c>
      <c r="J14" s="1">
        <f t="shared" si="3"/>
        <v>-1.13760018455292</v>
      </c>
      <c r="P14" s="1">
        <f t="shared" si="20"/>
        <v>17.824629684851612</v>
      </c>
      <c r="Q14" s="1">
        <f t="shared" si="21"/>
        <v>11.733592802436124</v>
      </c>
      <c r="R14" s="1">
        <f t="shared" si="22"/>
        <v>15.987369392383789</v>
      </c>
      <c r="S14" s="1">
        <f t="shared" si="23"/>
        <v>4.7520036910584</v>
      </c>
      <c r="T14" s="1">
        <f>R14+(gx-op*R14+wx)*dt/2</f>
        <v>15.837685157574194</v>
      </c>
      <c r="U14" s="1">
        <f>S14+(gy-op*S14+wy)*dt/2</f>
        <v>4.1832035987819403</v>
      </c>
      <c r="V14" s="1">
        <f t="shared" si="10"/>
        <v>1.5837685157574195</v>
      </c>
      <c r="W14" s="1">
        <f t="shared" si="11"/>
        <v>0.41832035987819405</v>
      </c>
      <c r="X14" s="1">
        <f t="shared" si="12"/>
        <v>-0.2993684696191895</v>
      </c>
      <c r="Y14" s="1">
        <f t="shared" si="13"/>
        <v>-1.13760018455292</v>
      </c>
    </row>
    <row r="15" spans="3:25" x14ac:dyDescent="0.25">
      <c r="C15" s="1">
        <f t="shared" si="14"/>
        <v>19.623998154470801</v>
      </c>
      <c r="D15" s="1">
        <f t="shared" si="15"/>
        <v>12.971192986989044</v>
      </c>
      <c r="E15" s="1">
        <f t="shared" si="16"/>
        <v>15.6880009227646</v>
      </c>
      <c r="F15" s="1">
        <f t="shared" si="17"/>
        <v>3.61440350650548</v>
      </c>
      <c r="G15" s="1">
        <f t="shared" si="18"/>
        <v>1.56880009227646</v>
      </c>
      <c r="H15" s="1">
        <f t="shared" si="19"/>
        <v>0.36144035065054803</v>
      </c>
      <c r="I15" s="1">
        <f t="shared" si="2"/>
        <v>-0.28440004613823</v>
      </c>
      <c r="J15" s="1">
        <f t="shared" si="3"/>
        <v>-1.080720175325274</v>
      </c>
      <c r="P15" s="1">
        <f t="shared" si="20"/>
        <v>19.408398200609032</v>
      </c>
      <c r="Q15" s="1">
        <f t="shared" si="21"/>
        <v>12.151913162314319</v>
      </c>
      <c r="R15" s="1">
        <f t="shared" si="22"/>
        <v>15.6880009227646</v>
      </c>
      <c r="S15" s="1">
        <f t="shared" si="23"/>
        <v>3.61440350650548</v>
      </c>
      <c r="T15" s="1">
        <f>R15+(gx-op*R15+wx)*dt/2</f>
        <v>15.545800899695484</v>
      </c>
      <c r="U15" s="1">
        <f>S15+(gy-op*S15+wy)*dt/2</f>
        <v>3.0740434188428432</v>
      </c>
      <c r="V15" s="1">
        <f t="shared" si="10"/>
        <v>1.5545800899695486</v>
      </c>
      <c r="W15" s="1">
        <f t="shared" si="11"/>
        <v>0.30740434188428434</v>
      </c>
      <c r="X15" s="1">
        <f t="shared" si="12"/>
        <v>-0.28440004613823</v>
      </c>
      <c r="Y15" s="1">
        <f t="shared" si="13"/>
        <v>-1.080720175325274</v>
      </c>
    </row>
    <row r="16" spans="3:25" x14ac:dyDescent="0.25">
      <c r="C16" s="1">
        <f t="shared" si="14"/>
        <v>21.192798246747262</v>
      </c>
      <c r="D16" s="1">
        <f t="shared" si="15"/>
        <v>13.332633337639592</v>
      </c>
      <c r="E16" s="1">
        <f t="shared" si="16"/>
        <v>15.403600876626369</v>
      </c>
      <c r="F16" s="1">
        <f t="shared" si="17"/>
        <v>2.5336833311802058</v>
      </c>
      <c r="G16" s="1">
        <f t="shared" si="18"/>
        <v>1.5403600876626369</v>
      </c>
      <c r="H16" s="1">
        <f t="shared" si="19"/>
        <v>0.25336833311802059</v>
      </c>
      <c r="I16" s="1">
        <f t="shared" si="2"/>
        <v>-0.27018004383131844</v>
      </c>
      <c r="J16" s="1">
        <f t="shared" si="3"/>
        <v>-1.0266841665590103</v>
      </c>
      <c r="P16" s="1">
        <f t="shared" si="20"/>
        <v>20.96297829057858</v>
      </c>
      <c r="Q16" s="1">
        <f t="shared" si="21"/>
        <v>12.459317504198603</v>
      </c>
      <c r="R16" s="1">
        <f t="shared" si="22"/>
        <v>15.403600876626369</v>
      </c>
      <c r="S16" s="1">
        <f t="shared" si="23"/>
        <v>2.5336833311802058</v>
      </c>
      <c r="T16" s="1">
        <f>R16+(gx-op*R16+wx)*dt/2</f>
        <v>15.26851085471071</v>
      </c>
      <c r="U16" s="1">
        <f>S16+(gy-op*S16+wy)*dt/2</f>
        <v>2.0203412479007006</v>
      </c>
      <c r="V16" s="1">
        <f t="shared" si="10"/>
        <v>1.5268510854710711</v>
      </c>
      <c r="W16" s="1">
        <f t="shared" si="11"/>
        <v>0.20203412479007007</v>
      </c>
      <c r="X16" s="1">
        <f t="shared" si="12"/>
        <v>-0.27018004383131844</v>
      </c>
      <c r="Y16" s="1">
        <f t="shared" si="13"/>
        <v>-1.0266841665590103</v>
      </c>
    </row>
    <row r="17" spans="3:25" x14ac:dyDescent="0.25">
      <c r="C17" s="1">
        <f t="shared" si="14"/>
        <v>22.7331583344099</v>
      </c>
      <c r="D17" s="1">
        <f t="shared" si="15"/>
        <v>13.586001670757613</v>
      </c>
      <c r="E17" s="1">
        <f t="shared" si="16"/>
        <v>15.13342083279505</v>
      </c>
      <c r="F17" s="1">
        <f t="shared" si="17"/>
        <v>1.5069991646211955</v>
      </c>
      <c r="G17" s="1">
        <f t="shared" si="18"/>
        <v>1.513342083279505</v>
      </c>
      <c r="H17" s="1">
        <f t="shared" si="19"/>
        <v>0.15069991646211955</v>
      </c>
      <c r="I17" s="1">
        <f t="shared" si="2"/>
        <v>-0.25667104163975252</v>
      </c>
      <c r="J17" s="1">
        <f t="shared" si="3"/>
        <v>-0.97534995823105974</v>
      </c>
      <c r="P17" s="1">
        <f t="shared" si="20"/>
        <v>22.489829376049652</v>
      </c>
      <c r="Q17" s="1">
        <f t="shared" si="21"/>
        <v>12.661351628988673</v>
      </c>
      <c r="R17" s="1">
        <f t="shared" si="22"/>
        <v>15.13342083279505</v>
      </c>
      <c r="S17" s="1">
        <f t="shared" si="23"/>
        <v>1.5069991646211955</v>
      </c>
      <c r="T17" s="1">
        <f>R17+(gx-op*R17+wx)*dt/2</f>
        <v>15.005085311975174</v>
      </c>
      <c r="U17" s="1">
        <f>S17+(gy-op*S17+wy)*dt/2</f>
        <v>1.0193241855056656</v>
      </c>
      <c r="V17" s="1">
        <f t="shared" si="10"/>
        <v>1.5005085311975175</v>
      </c>
      <c r="W17" s="1">
        <f t="shared" si="11"/>
        <v>0.10193241855056656</v>
      </c>
      <c r="X17" s="1">
        <f t="shared" si="12"/>
        <v>-0.25667104163975252</v>
      </c>
      <c r="Y17" s="1">
        <f t="shared" si="13"/>
        <v>-0.97534995823105974</v>
      </c>
    </row>
    <row r="18" spans="3:25" x14ac:dyDescent="0.25">
      <c r="C18" s="1">
        <f t="shared" si="14"/>
        <v>24.246500417689404</v>
      </c>
      <c r="D18" s="1">
        <f t="shared" si="15"/>
        <v>13.736701587219732</v>
      </c>
      <c r="E18" s="1">
        <f t="shared" si="16"/>
        <v>14.876749791155298</v>
      </c>
      <c r="F18" s="1">
        <f t="shared" si="17"/>
        <v>0.5316492063901358</v>
      </c>
      <c r="G18" s="1">
        <f t="shared" si="18"/>
        <v>1.4876749791155299</v>
      </c>
      <c r="H18" s="1">
        <f t="shared" si="19"/>
        <v>5.3164920639013583E-2</v>
      </c>
      <c r="I18" s="1">
        <f t="shared" si="2"/>
        <v>-0.24383748955776496</v>
      </c>
      <c r="J18" s="1">
        <f t="shared" si="3"/>
        <v>-0.92658246031950686</v>
      </c>
      <c r="P18" s="1">
        <f t="shared" si="20"/>
        <v>23.99033790724717</v>
      </c>
      <c r="Q18" s="1">
        <f t="shared" si="21"/>
        <v>12.763284047539239</v>
      </c>
      <c r="R18" s="1">
        <f t="shared" si="22"/>
        <v>14.876749791155298</v>
      </c>
      <c r="S18" s="1">
        <f t="shared" si="23"/>
        <v>0.5316492063901358</v>
      </c>
      <c r="T18" s="1">
        <f>R18+(gx-op*R18+wx)*dt/2</f>
        <v>14.754831046376415</v>
      </c>
      <c r="U18" s="1">
        <f>S18+(gy-op*S18+wy)*dt/2</f>
        <v>6.8357976230382422E-2</v>
      </c>
      <c r="V18" s="1">
        <f t="shared" si="10"/>
        <v>1.4754831046376415</v>
      </c>
      <c r="W18" s="1">
        <f t="shared" si="11"/>
        <v>6.8357976230382428E-3</v>
      </c>
      <c r="X18" s="1">
        <f t="shared" si="12"/>
        <v>-0.24383748955776496</v>
      </c>
      <c r="Y18" s="1">
        <f t="shared" si="13"/>
        <v>-0.92658246031950686</v>
      </c>
    </row>
    <row r="19" spans="3:25" x14ac:dyDescent="0.25">
      <c r="C19" s="1">
        <f t="shared" si="14"/>
        <v>25.734175396804932</v>
      </c>
      <c r="D19" s="1">
        <f t="shared" si="15"/>
        <v>13.789866507858745</v>
      </c>
      <c r="E19" s="1">
        <f t="shared" si="16"/>
        <v>14.632912301597534</v>
      </c>
      <c r="F19" s="1">
        <f t="shared" si="17"/>
        <v>-0.39493325392937106</v>
      </c>
      <c r="G19" s="1">
        <f t="shared" si="18"/>
        <v>1.4632912301597534</v>
      </c>
      <c r="H19" s="1">
        <f t="shared" si="19"/>
        <v>-3.9493325392937109E-2</v>
      </c>
      <c r="I19" s="1">
        <f t="shared" si="2"/>
        <v>-0.23164561507987669</v>
      </c>
      <c r="J19" s="1">
        <f t="shared" si="3"/>
        <v>-0.8802533373035315</v>
      </c>
      <c r="P19" s="1">
        <f t="shared" si="20"/>
        <v>25.465821011884813</v>
      </c>
      <c r="Q19" s="1">
        <f t="shared" si="21"/>
        <v>12.770119845162277</v>
      </c>
      <c r="R19" s="1">
        <f t="shared" si="22"/>
        <v>14.632912301597534</v>
      </c>
      <c r="S19" s="1">
        <f t="shared" si="23"/>
        <v>-0.39493325392937106</v>
      </c>
      <c r="T19" s="1">
        <f>R19+(gx-op*R19+wx)*dt/2</f>
        <v>14.517089494057595</v>
      </c>
      <c r="U19" s="1">
        <f>S19+(gy-op*S19+wy)*dt/2</f>
        <v>-0.83505992258113682</v>
      </c>
      <c r="V19" s="1">
        <f t="shared" si="10"/>
        <v>1.4517089494057596</v>
      </c>
      <c r="W19" s="1">
        <f t="shared" si="11"/>
        <v>-8.3505992258113684E-2</v>
      </c>
      <c r="X19" s="1">
        <f t="shared" si="12"/>
        <v>-0.23164561507987669</v>
      </c>
      <c r="Y19" s="1">
        <f t="shared" si="13"/>
        <v>-0.8802533373035315</v>
      </c>
    </row>
    <row r="20" spans="3:25" x14ac:dyDescent="0.25">
      <c r="C20" s="1">
        <f t="shared" si="14"/>
        <v>27.197466626964687</v>
      </c>
      <c r="D20" s="1">
        <f t="shared" si="15"/>
        <v>13.750373182465808</v>
      </c>
      <c r="E20" s="1">
        <f t="shared" si="16"/>
        <v>14.401266686517657</v>
      </c>
      <c r="F20" s="1">
        <f t="shared" si="17"/>
        <v>-1.2751865912329026</v>
      </c>
      <c r="G20" s="1">
        <f t="shared" si="18"/>
        <v>1.4401266686517658</v>
      </c>
      <c r="H20" s="1">
        <f t="shared" si="19"/>
        <v>-0.12751865912329027</v>
      </c>
      <c r="I20" s="1">
        <f t="shared" si="2"/>
        <v>-0.22006333432588288</v>
      </c>
      <c r="J20" s="1">
        <f t="shared" si="3"/>
        <v>-0.83624067043835493</v>
      </c>
      <c r="P20" s="1">
        <f t="shared" si="20"/>
        <v>26.917529961290573</v>
      </c>
      <c r="Q20" s="1">
        <f t="shared" si="21"/>
        <v>12.686613852904163</v>
      </c>
      <c r="R20" s="1">
        <f t="shared" si="22"/>
        <v>14.401266686517657</v>
      </c>
      <c r="S20" s="1">
        <f t="shared" si="23"/>
        <v>-1.2751865912329026</v>
      </c>
      <c r="T20" s="1">
        <f>R20+(gx-op*R20+wx)*dt/2</f>
        <v>14.291235019354716</v>
      </c>
      <c r="U20" s="1">
        <f>S20+(gy-op*S20+wy)*dt/2</f>
        <v>-1.6933069264520801</v>
      </c>
      <c r="V20" s="1">
        <f t="shared" si="10"/>
        <v>1.4291235019354716</v>
      </c>
      <c r="W20" s="1">
        <f t="shared" si="11"/>
        <v>-0.16933069264520803</v>
      </c>
      <c r="X20" s="1">
        <f t="shared" si="12"/>
        <v>-0.22006333432588288</v>
      </c>
      <c r="Y20" s="1">
        <f t="shared" si="13"/>
        <v>-0.83624067043835493</v>
      </c>
    </row>
    <row r="21" spans="3:25" x14ac:dyDescent="0.25">
      <c r="C21" s="1">
        <f t="shared" si="14"/>
        <v>28.637593295616451</v>
      </c>
      <c r="D21" s="1">
        <f t="shared" si="15"/>
        <v>13.622854523342518</v>
      </c>
      <c r="E21" s="1">
        <f t="shared" si="16"/>
        <v>14.181203352191774</v>
      </c>
      <c r="F21" s="1">
        <f t="shared" si="17"/>
        <v>-2.1114272616712575</v>
      </c>
      <c r="G21" s="1">
        <f t="shared" si="18"/>
        <v>1.4181203352191776</v>
      </c>
      <c r="H21" s="1">
        <f t="shared" si="19"/>
        <v>-0.21114272616712576</v>
      </c>
      <c r="I21" s="1">
        <f t="shared" si="2"/>
        <v>-0.20906016760958879</v>
      </c>
      <c r="J21" s="1">
        <f t="shared" si="3"/>
        <v>-0.79442863691643717</v>
      </c>
      <c r="P21" s="1">
        <f t="shared" si="20"/>
        <v>28.346653463226044</v>
      </c>
      <c r="Q21" s="1">
        <f t="shared" si="21"/>
        <v>12.517283160258955</v>
      </c>
      <c r="R21" s="1">
        <f t="shared" si="22"/>
        <v>14.181203352191774</v>
      </c>
      <c r="S21" s="1">
        <f t="shared" si="23"/>
        <v>-2.1114272616712575</v>
      </c>
      <c r="T21" s="1">
        <f>R21+(gx-op*R21+wx)*dt/2</f>
        <v>14.07667326838698</v>
      </c>
      <c r="U21" s="1">
        <f>S21+(gy-op*S21+wy)*dt/2</f>
        <v>-2.5086415801294759</v>
      </c>
      <c r="V21" s="1">
        <f t="shared" si="10"/>
        <v>1.4076673268386981</v>
      </c>
      <c r="W21" s="1">
        <f t="shared" si="11"/>
        <v>-0.25086415801294759</v>
      </c>
      <c r="X21" s="1">
        <f t="shared" si="12"/>
        <v>-0.20906016760958879</v>
      </c>
      <c r="Y21" s="1">
        <f t="shared" si="13"/>
        <v>-0.79442863691643717</v>
      </c>
    </row>
    <row r="22" spans="3:25" x14ac:dyDescent="0.25">
      <c r="C22" s="1">
        <f t="shared" ref="C22:C25" si="24">C21+G21</f>
        <v>30.05571363083563</v>
      </c>
      <c r="D22" s="1">
        <f t="shared" ref="D22:D25" si="25">D21+H21</f>
        <v>13.411711797175393</v>
      </c>
      <c r="E22" s="1">
        <f t="shared" ref="E22:E25" si="26">E21+I21</f>
        <v>13.972143184582185</v>
      </c>
      <c r="F22" s="1">
        <f t="shared" ref="F22:F25" si="27">F21+J21</f>
        <v>-2.9058558985876948</v>
      </c>
      <c r="G22" s="1">
        <f t="shared" ref="G22:G25" si="28">E22*dt</f>
        <v>1.3972143184582186</v>
      </c>
      <c r="H22" s="1">
        <f t="shared" ref="H22:H25" si="29">F22*dt</f>
        <v>-0.29058558985876948</v>
      </c>
      <c r="I22" s="1">
        <f t="shared" si="2"/>
        <v>-0.19860715922910932</v>
      </c>
      <c r="J22" s="1">
        <f t="shared" si="3"/>
        <v>-0.75470720507061528</v>
      </c>
      <c r="P22" s="1">
        <f t="shared" si="20"/>
        <v>29.754320790064742</v>
      </c>
      <c r="Q22" s="1">
        <f t="shared" si="21"/>
        <v>12.266419002246007</v>
      </c>
      <c r="R22" s="1">
        <f t="shared" si="22"/>
        <v>13.972143184582185</v>
      </c>
      <c r="S22" s="1">
        <f t="shared" si="23"/>
        <v>-2.9058558985876948</v>
      </c>
      <c r="T22" s="1">
        <f>R22+(gx-op*R22+wx)*dt/2</f>
        <v>13.872839604967631</v>
      </c>
      <c r="U22" s="1">
        <f>S22+(gy-op*S22+wy)*dt/2</f>
        <v>-3.2832095011230025</v>
      </c>
      <c r="V22" s="1">
        <f t="shared" si="10"/>
        <v>1.3872839604967631</v>
      </c>
      <c r="W22" s="1">
        <f t="shared" si="11"/>
        <v>-0.32832095011230028</v>
      </c>
      <c r="X22" s="1">
        <f t="shared" si="12"/>
        <v>-0.19860715922910932</v>
      </c>
      <c r="Y22" s="1">
        <f t="shared" si="13"/>
        <v>-0.75470720507061528</v>
      </c>
    </row>
    <row r="23" spans="3:25" x14ac:dyDescent="0.25">
      <c r="C23" s="1">
        <f t="shared" si="24"/>
        <v>31.452927949293848</v>
      </c>
      <c r="D23" s="1">
        <f t="shared" si="25"/>
        <v>13.121126207316623</v>
      </c>
      <c r="E23" s="1">
        <f t="shared" si="26"/>
        <v>13.773536025353076</v>
      </c>
      <c r="F23" s="1">
        <f t="shared" si="27"/>
        <v>-3.6605631036583102</v>
      </c>
      <c r="G23" s="1">
        <f t="shared" si="28"/>
        <v>1.3773536025353077</v>
      </c>
      <c r="H23" s="1">
        <f t="shared" si="29"/>
        <v>-0.36605631036583103</v>
      </c>
      <c r="I23" s="1">
        <f t="shared" si="2"/>
        <v>-0.18867680126765385</v>
      </c>
      <c r="J23" s="1">
        <f t="shared" si="3"/>
        <v>-0.71697184481708454</v>
      </c>
      <c r="P23" s="1">
        <f t="shared" si="20"/>
        <v>31.141604750561505</v>
      </c>
      <c r="Q23" s="1">
        <f t="shared" si="21"/>
        <v>11.938098052133707</v>
      </c>
      <c r="R23" s="1">
        <f t="shared" si="22"/>
        <v>13.773536025353076</v>
      </c>
      <c r="S23" s="1">
        <f t="shared" si="23"/>
        <v>-3.6605631036583102</v>
      </c>
      <c r="T23" s="1">
        <f>R23+(gx-op*R23+wx)*dt/2</f>
        <v>13.679197624719249</v>
      </c>
      <c r="U23" s="1">
        <f>S23+(gy-op*S23+wy)*dt/2</f>
        <v>-4.0190490260668525</v>
      </c>
      <c r="V23" s="1">
        <f t="shared" si="10"/>
        <v>1.367919762471925</v>
      </c>
      <c r="W23" s="1">
        <f t="shared" si="11"/>
        <v>-0.40190490260668527</v>
      </c>
      <c r="X23" s="1">
        <f t="shared" si="12"/>
        <v>-0.18867680126765385</v>
      </c>
      <c r="Y23" s="1">
        <f t="shared" si="13"/>
        <v>-0.71697184481708454</v>
      </c>
    </row>
    <row r="24" spans="3:25" x14ac:dyDescent="0.25">
      <c r="C24" s="1">
        <f t="shared" si="24"/>
        <v>32.830281551829152</v>
      </c>
      <c r="D24" s="1">
        <f t="shared" si="25"/>
        <v>12.755069896950792</v>
      </c>
      <c r="E24" s="1">
        <f t="shared" si="26"/>
        <v>13.584859224085422</v>
      </c>
      <c r="F24" s="1">
        <f t="shared" si="27"/>
        <v>-4.3775349484753949</v>
      </c>
      <c r="G24" s="1">
        <f t="shared" si="28"/>
        <v>1.3584859224085424</v>
      </c>
      <c r="H24" s="1">
        <f t="shared" si="29"/>
        <v>-0.4377534948475395</v>
      </c>
      <c r="I24" s="1">
        <f t="shared" si="2"/>
        <v>-0.17924296120427119</v>
      </c>
      <c r="J24" s="1">
        <f t="shared" si="3"/>
        <v>-0.6811232525762303</v>
      </c>
      <c r="P24" s="1">
        <f t="shared" si="20"/>
        <v>32.509524513033433</v>
      </c>
      <c r="Q24" s="1">
        <f t="shared" si="21"/>
        <v>11.536193149527023</v>
      </c>
      <c r="R24" s="1">
        <f t="shared" si="22"/>
        <v>13.584859224085422</v>
      </c>
      <c r="S24" s="1">
        <f t="shared" si="23"/>
        <v>-4.3775349484753949</v>
      </c>
      <c r="T24" s="1">
        <f>R24+(gx-op*R24+wx)*dt/2</f>
        <v>13.495237743483287</v>
      </c>
      <c r="U24" s="1">
        <f>S24+(gy-op*S24+wy)*dt/2</f>
        <v>-4.7180965747635097</v>
      </c>
      <c r="V24" s="1">
        <f t="shared" si="10"/>
        <v>1.3495237743483288</v>
      </c>
      <c r="W24" s="1">
        <f t="shared" si="11"/>
        <v>-0.47180965747635101</v>
      </c>
      <c r="X24" s="1">
        <f t="shared" si="12"/>
        <v>-0.17924296120427119</v>
      </c>
      <c r="Y24" s="1">
        <f t="shared" si="13"/>
        <v>-0.6811232525762303</v>
      </c>
    </row>
    <row r="25" spans="3:25" x14ac:dyDescent="0.25">
      <c r="C25" s="1">
        <f t="shared" si="24"/>
        <v>34.188767474237693</v>
      </c>
      <c r="D25" s="1">
        <f t="shared" si="25"/>
        <v>12.317316402103252</v>
      </c>
      <c r="E25" s="1">
        <f t="shared" si="26"/>
        <v>13.40561626288115</v>
      </c>
      <c r="F25" s="1">
        <f t="shared" si="27"/>
        <v>-5.0586582010516254</v>
      </c>
      <c r="G25" s="1">
        <f t="shared" si="28"/>
        <v>1.340561626288115</v>
      </c>
      <c r="H25" s="1">
        <f t="shared" si="29"/>
        <v>-0.50586582010516257</v>
      </c>
      <c r="I25" s="1">
        <f t="shared" si="2"/>
        <v>-0.17028081314405752</v>
      </c>
      <c r="J25" s="1">
        <f t="shared" si="3"/>
        <v>-0.64706708994741879</v>
      </c>
      <c r="P25" s="1">
        <f t="shared" ref="P25" si="30">P24+V24</f>
        <v>33.859048287381761</v>
      </c>
      <c r="Q25" s="1">
        <f t="shared" ref="Q25" si="31">Q24+W24</f>
        <v>11.064383492050672</v>
      </c>
      <c r="R25" s="1">
        <f t="shared" ref="R25" si="32">R24+X24</f>
        <v>13.40561626288115</v>
      </c>
      <c r="S25" s="1">
        <f t="shared" ref="S25" si="33">S24+Y24</f>
        <v>-5.0586582010516254</v>
      </c>
      <c r="T25" s="1">
        <f>R25+(gx-op*R25+wx)*dt/2</f>
        <v>13.320475856309121</v>
      </c>
      <c r="U25" s="1">
        <f>S25+(gy-op*S25+wy)*dt/2</f>
        <v>-5.3821917460253346</v>
      </c>
      <c r="V25" s="1">
        <f t="shared" si="10"/>
        <v>1.3320475856309122</v>
      </c>
      <c r="W25" s="1">
        <f t="shared" si="11"/>
        <v>-0.53821917460253343</v>
      </c>
      <c r="X25" s="1">
        <f t="shared" si="12"/>
        <v>-0.17028081314405752</v>
      </c>
      <c r="Y25" s="1">
        <f t="shared" si="13"/>
        <v>-0.64706708994741879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6</vt:i4>
      </vt:variant>
    </vt:vector>
  </HeadingPairs>
  <TitlesOfParts>
    <vt:vector size="7" baseType="lpstr">
      <vt:lpstr>Sheet1</vt:lpstr>
      <vt:lpstr>dt</vt:lpstr>
      <vt:lpstr>gx</vt:lpstr>
      <vt:lpstr>gy</vt:lpstr>
      <vt:lpstr>op</vt:lpstr>
      <vt:lpstr>wx</vt:lpstr>
      <vt:lpstr>wy</vt:lpstr>
    </vt:vector>
  </TitlesOfParts>
  <Company>PJATK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Kubbit</cp:lastModifiedBy>
  <dcterms:created xsi:type="dcterms:W3CDTF">2020-03-10T15:10:18Z</dcterms:created>
  <dcterms:modified xsi:type="dcterms:W3CDTF">2020-03-16T23:35:56Z</dcterms:modified>
</cp:coreProperties>
</file>