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9175" documentId="13_ncr:1_{A3D0CF3D-EB5C-5E41-BA66-3B2371569EC9}" xr6:coauthVersionLast="47" xr6:coauthVersionMax="47" xr10:uidLastSave="{799ECF2F-A86E-43D7-B302-AF92AFFE685E}"/>
  <bookViews>
    <workbookView xWindow="-120" yWindow="-12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3" i="5" l="1" a="1"/>
  <c r="B23" i="5" s="1"/>
  <c r="B90" i="5" a="1"/>
  <c r="B90" i="5" s="1"/>
  <c r="H90" i="5" a="1"/>
  <c r="H90" i="5" s="1"/>
  <c r="I90" i="5" a="1"/>
  <c r="I90" i="5" s="1"/>
  <c r="J90" i="5" a="1"/>
  <c r="J90" i="5" s="1"/>
  <c r="R90" i="5"/>
  <c r="S90" i="5"/>
  <c r="R36" i="5"/>
  <c r="R67" i="5"/>
  <c r="R33" i="5"/>
  <c r="R27" i="5"/>
  <c r="R52" i="5"/>
  <c r="R37" i="5"/>
  <c r="R79" i="5"/>
  <c r="R23" i="5"/>
  <c r="R46" i="5"/>
  <c r="R44" i="5"/>
  <c r="R48" i="5"/>
  <c r="R18" i="5"/>
  <c r="R72" i="5"/>
  <c r="R31" i="5"/>
  <c r="R25" i="5"/>
  <c r="R39" i="5"/>
  <c r="R73" i="5"/>
  <c r="R17" i="5"/>
  <c r="R66" i="5"/>
  <c r="R32" i="5"/>
  <c r="R8" i="5"/>
  <c r="R88" i="5"/>
  <c r="R61" i="5"/>
  <c r="R89" i="5"/>
  <c r="R9" i="5"/>
  <c r="R91" i="5"/>
  <c r="R92" i="5"/>
  <c r="R93" i="5"/>
  <c r="R94" i="5"/>
  <c r="R95" i="5"/>
  <c r="R96" i="5"/>
  <c r="B36" i="5" a="1"/>
  <c r="B36" i="5" s="1"/>
  <c r="H36" i="5" a="1"/>
  <c r="H36" i="5" s="1"/>
  <c r="I36" i="5" a="1"/>
  <c r="I36" i="5" s="1"/>
  <c r="J36" i="5" a="1"/>
  <c r="J36" i="5" s="1"/>
  <c r="S36" i="5"/>
  <c r="B95" i="5" a="1"/>
  <c r="B95" i="5" s="1"/>
  <c r="H95" i="5" a="1"/>
  <c r="H95" i="5" s="1"/>
  <c r="I95" i="5" a="1"/>
  <c r="I95" i="5" s="1"/>
  <c r="J95" i="5" a="1"/>
  <c r="J95" i="5" s="1"/>
  <c r="S95" i="5"/>
  <c r="B46" i="5" a="1"/>
  <c r="B46" i="5" s="1"/>
  <c r="H46" i="5" a="1"/>
  <c r="H46" i="5" s="1"/>
  <c r="I46" i="5" a="1"/>
  <c r="I46" i="5" s="1"/>
  <c r="J46" i="5" a="1"/>
  <c r="J46" i="5" s="1"/>
  <c r="S46" i="5"/>
  <c r="B93" i="5" a="1"/>
  <c r="B93" i="5" s="1"/>
  <c r="H93" i="5" a="1"/>
  <c r="H93" i="5" s="1"/>
  <c r="I93" i="5" a="1"/>
  <c r="I93" i="5" s="1"/>
  <c r="J93" i="5" a="1"/>
  <c r="J93" i="5" s="1"/>
  <c r="S93" i="5"/>
  <c r="B48" i="5" a="1"/>
  <c r="B48" i="5" s="1"/>
  <c r="H48" i="5" a="1"/>
  <c r="H48" i="5" s="1"/>
  <c r="I48" i="5" a="1"/>
  <c r="I48" i="5" s="1"/>
  <c r="J48" i="5" a="1"/>
  <c r="J48" i="5" s="1"/>
  <c r="S48" i="5"/>
  <c r="B33" i="5" a="1"/>
  <c r="B33" i="5" s="1"/>
  <c r="H33" i="5" a="1"/>
  <c r="H33" i="5" s="1"/>
  <c r="I33" i="5" a="1"/>
  <c r="I33" i="5" s="1"/>
  <c r="J33" i="5" a="1"/>
  <c r="J33" i="5" s="1"/>
  <c r="S33" i="5"/>
  <c r="B96" i="5" a="1"/>
  <c r="B96" i="5" s="1"/>
  <c r="H96" i="5" a="1"/>
  <c r="H96" i="5" s="1"/>
  <c r="I96" i="5" a="1"/>
  <c r="I96" i="5" s="1"/>
  <c r="J96" i="5" a="1"/>
  <c r="J96" i="5" s="1"/>
  <c r="S96" i="5"/>
  <c r="B44" i="5" a="1"/>
  <c r="B44" i="5" s="1"/>
  <c r="H44" i="5" a="1"/>
  <c r="H44" i="5" s="1"/>
  <c r="I44" i="5" a="1"/>
  <c r="I44" i="5" s="1"/>
  <c r="J44" i="5" a="1"/>
  <c r="J44" i="5" s="1"/>
  <c r="S44" i="5"/>
  <c r="B37" i="5" a="1"/>
  <c r="B37" i="5" s="1"/>
  <c r="H37" i="5" a="1"/>
  <c r="H37" i="5" s="1"/>
  <c r="I37" i="5" a="1"/>
  <c r="I37" i="5" s="1"/>
  <c r="J37" i="5" a="1"/>
  <c r="J37" i="5" s="1"/>
  <c r="S37" i="5"/>
  <c r="B39" i="5" a="1"/>
  <c r="B39" i="5" s="1"/>
  <c r="H39" i="5" a="1"/>
  <c r="H39" i="5" s="1"/>
  <c r="I39" i="5" a="1"/>
  <c r="I39" i="5" s="1"/>
  <c r="J39" i="5" a="1"/>
  <c r="J39" i="5" s="1"/>
  <c r="S39" i="5"/>
  <c r="B91" i="5" a="1"/>
  <c r="B91" i="5" s="1"/>
  <c r="H91" i="5" a="1"/>
  <c r="H91" i="5" s="1"/>
  <c r="I91" i="5" a="1"/>
  <c r="I91" i="5" s="1"/>
  <c r="J91" i="5" a="1"/>
  <c r="J91" i="5" s="1"/>
  <c r="S91" i="5"/>
  <c r="B89" i="5" a="1"/>
  <c r="B89" i="5" s="1"/>
  <c r="H89" i="5" a="1"/>
  <c r="H89" i="5" s="1"/>
  <c r="I89" i="5" a="1"/>
  <c r="I89" i="5" s="1"/>
  <c r="J89" i="5" a="1"/>
  <c r="J89" i="5" s="1"/>
  <c r="S89" i="5"/>
  <c r="B9" i="5" a="1"/>
  <c r="B9" i="5" s="1"/>
  <c r="H9" i="5" a="1"/>
  <c r="H9" i="5" s="1"/>
  <c r="I9" i="5" a="1"/>
  <c r="I9" i="5" s="1"/>
  <c r="J9" i="5" a="1"/>
  <c r="J9" i="5" s="1"/>
  <c r="S9" i="5"/>
  <c r="B94" i="5" a="1"/>
  <c r="B94" i="5" s="1"/>
  <c r="H94" i="5" a="1"/>
  <c r="H94" i="5" s="1"/>
  <c r="I94" i="5" a="1"/>
  <c r="I94" i="5" s="1"/>
  <c r="J94" i="5" a="1"/>
  <c r="J94" i="5" s="1"/>
  <c r="S94" i="5"/>
  <c r="B73" i="5" a="1"/>
  <c r="B73" i="5" s="1"/>
  <c r="H73" i="5" a="1"/>
  <c r="H73" i="5" s="1"/>
  <c r="I73" i="5" a="1"/>
  <c r="I73" i="5" s="1"/>
  <c r="J73" i="5" a="1"/>
  <c r="J73" i="5" s="1"/>
  <c r="S73" i="5"/>
  <c r="B67" i="5" a="1"/>
  <c r="B67" i="5" s="1"/>
  <c r="H67" i="5" a="1"/>
  <c r="H67" i="5" s="1"/>
  <c r="I67" i="5" a="1"/>
  <c r="I67" i="5" s="1"/>
  <c r="J67" i="5" a="1"/>
  <c r="J67" i="5" s="1"/>
  <c r="S67" i="5"/>
  <c r="B88" i="5" a="1"/>
  <c r="B88" i="5" s="1"/>
  <c r="H88" i="5" a="1"/>
  <c r="H88" i="5" s="1"/>
  <c r="I88" i="5" a="1"/>
  <c r="I88" i="5" s="1"/>
  <c r="J88" i="5" a="1"/>
  <c r="J88" i="5" s="1"/>
  <c r="S88" i="5"/>
  <c r="B92" i="5" a="1"/>
  <c r="B92" i="5" s="1"/>
  <c r="H92" i="5" a="1"/>
  <c r="H92" i="5" s="1"/>
  <c r="I92" i="5" a="1"/>
  <c r="I92" i="5" s="1"/>
  <c r="J92" i="5" a="1"/>
  <c r="J92" i="5" s="1"/>
  <c r="S92" i="5"/>
  <c r="H23" i="5" a="1"/>
  <c r="H23" i="5" s="1"/>
  <c r="I23" i="5" a="1"/>
  <c r="I23" i="5" s="1"/>
  <c r="J23" i="5" a="1"/>
  <c r="J23" i="5" s="1"/>
  <c r="S23" i="5"/>
  <c r="B25" i="5" a="1"/>
  <c r="B25" i="5" s="1"/>
  <c r="H25" i="5" a="1"/>
  <c r="H25" i="5" s="1"/>
  <c r="I25" i="5" a="1"/>
  <c r="I25" i="5" s="1"/>
  <c r="J25" i="5" a="1"/>
  <c r="J25" i="5" s="1"/>
  <c r="S25" i="5"/>
  <c r="B8" i="5" a="1"/>
  <c r="B8" i="5" s="1"/>
  <c r="H8" i="5" a="1"/>
  <c r="H8" i="5" s="1"/>
  <c r="M8" i="5" s="1"/>
  <c r="I8" i="5" a="1"/>
  <c r="I8" i="5" s="1"/>
  <c r="J8" i="5" a="1"/>
  <c r="J8" i="5" s="1"/>
  <c r="S8" i="5"/>
  <c r="B17" i="5" a="1"/>
  <c r="B17" i="5" s="1"/>
  <c r="H17" i="5" a="1"/>
  <c r="H17" i="5" s="1"/>
  <c r="I17" i="5" a="1"/>
  <c r="I17" i="5" s="1"/>
  <c r="J17" i="5" a="1"/>
  <c r="J17" i="5" s="1"/>
  <c r="S17" i="5"/>
  <c r="B66" i="5" a="1"/>
  <c r="B66" i="5" s="1"/>
  <c r="H66" i="5" a="1"/>
  <c r="H66" i="5" s="1"/>
  <c r="I66" i="5" a="1"/>
  <c r="I66" i="5" s="1"/>
  <c r="J66" i="5" a="1"/>
  <c r="J66" i="5" s="1"/>
  <c r="S66" i="5"/>
  <c r="B52" i="5" a="1"/>
  <c r="B52" i="5" s="1"/>
  <c r="H52" i="5" a="1"/>
  <c r="H52" i="5" s="1"/>
  <c r="I52" i="5" a="1"/>
  <c r="I52" i="5" s="1"/>
  <c r="J52" i="5" a="1"/>
  <c r="J52" i="5" s="1"/>
  <c r="S52" i="5"/>
  <c r="B31" i="5" a="1"/>
  <c r="B31" i="5" s="1"/>
  <c r="H31" i="5" a="1"/>
  <c r="H31" i="5" s="1"/>
  <c r="I31" i="5" a="1"/>
  <c r="I31" i="5" s="1"/>
  <c r="J31" i="5" a="1"/>
  <c r="J31" i="5" s="1"/>
  <c r="S31" i="5"/>
  <c r="B27" i="5" a="1"/>
  <c r="B27" i="5" s="1"/>
  <c r="H27" i="5" a="1"/>
  <c r="H27" i="5" s="1"/>
  <c r="I27" i="5" a="1"/>
  <c r="I27" i="5" s="1"/>
  <c r="J27" i="5" a="1"/>
  <c r="J27" i="5" s="1"/>
  <c r="S27" i="5"/>
  <c r="B32" i="5" a="1"/>
  <c r="B32" i="5" s="1"/>
  <c r="H32" i="5" a="1"/>
  <c r="H32" i="5" s="1"/>
  <c r="I32" i="5" a="1"/>
  <c r="I32" i="5" s="1"/>
  <c r="J32" i="5" a="1"/>
  <c r="J32" i="5" s="1"/>
  <c r="S32" i="5"/>
  <c r="B18" i="5" a="1"/>
  <c r="B18" i="5" s="1"/>
  <c r="H18" i="5" a="1"/>
  <c r="H18" i="5" s="1"/>
  <c r="I18" i="5" a="1"/>
  <c r="I18" i="5" s="1"/>
  <c r="J18" i="5" a="1"/>
  <c r="J18" i="5" s="1"/>
  <c r="S18" i="5"/>
  <c r="S79" i="5"/>
  <c r="S72" i="5"/>
  <c r="S61" i="5"/>
  <c r="S14" i="5"/>
  <c r="S43" i="5"/>
  <c r="S53" i="5"/>
  <c r="R14" i="5"/>
  <c r="R43" i="5"/>
  <c r="R53" i="5"/>
  <c r="B53" i="5" a="1"/>
  <c r="B53" i="5" s="1"/>
  <c r="H53" i="5" a="1"/>
  <c r="H53" i="5" s="1"/>
  <c r="I53" i="5" a="1"/>
  <c r="I53" i="5" s="1"/>
  <c r="J53" i="5" a="1"/>
  <c r="J53" i="5" s="1"/>
  <c r="B43" i="5" a="1"/>
  <c r="B43" i="5" s="1"/>
  <c r="H43" i="5" a="1"/>
  <c r="H43" i="5" s="1"/>
  <c r="I43" i="5" a="1"/>
  <c r="I43" i="5" s="1"/>
  <c r="J43" i="5" a="1"/>
  <c r="J43" i="5" s="1"/>
  <c r="B14" i="5" a="1"/>
  <c r="B14" i="5" s="1"/>
  <c r="H14" i="5" a="1"/>
  <c r="H14" i="5" s="1"/>
  <c r="I14" i="5" a="1"/>
  <c r="I14" i="5" s="1"/>
  <c r="J14" i="5" a="1"/>
  <c r="J14" i="5" s="1"/>
  <c r="B20" i="5" a="1"/>
  <c r="B20" i="5" s="1"/>
  <c r="R68" i="5"/>
  <c r="R64" i="5"/>
  <c r="R4" i="5"/>
  <c r="R38" i="5"/>
  <c r="R21" i="5"/>
  <c r="R24" i="5"/>
  <c r="R54" i="5"/>
  <c r="R56" i="5"/>
  <c r="R10" i="5"/>
  <c r="R47" i="5"/>
  <c r="R80" i="5"/>
  <c r="R22" i="5"/>
  <c r="R5" i="5"/>
  <c r="R28" i="5"/>
  <c r="R81" i="5"/>
  <c r="R82" i="5"/>
  <c r="R29" i="5"/>
  <c r="R65" i="5"/>
  <c r="R34" i="5"/>
  <c r="R11" i="5"/>
  <c r="R12" i="5"/>
  <c r="R15" i="5"/>
  <c r="R69" i="5"/>
  <c r="R45" i="5"/>
  <c r="R13" i="5"/>
  <c r="R71" i="5"/>
  <c r="R30" i="5"/>
  <c r="R40" i="5"/>
  <c r="R20" i="5"/>
  <c r="R51" i="5"/>
  <c r="R76" i="5"/>
  <c r="R42" i="5"/>
  <c r="R26" i="5"/>
  <c r="R77" i="5"/>
  <c r="R83" i="5"/>
  <c r="R57" i="5"/>
  <c r="R63" i="5"/>
  <c r="R55" i="5"/>
  <c r="R87" i="5"/>
  <c r="R58" i="5"/>
  <c r="R49" i="5"/>
  <c r="B68" i="5" a="1"/>
  <c r="B68" i="5" s="1"/>
  <c r="R41" i="5"/>
  <c r="B63" i="5" a="1"/>
  <c r="B63" i="5" s="1"/>
  <c r="H63" i="5" a="1"/>
  <c r="H63" i="5" s="1"/>
  <c r="I63" i="5" a="1"/>
  <c r="I63" i="5" s="1"/>
  <c r="J63" i="5" a="1"/>
  <c r="J63" i="5" s="1"/>
  <c r="S63" i="5"/>
  <c r="U18" i="5" l="1"/>
  <c r="U25" i="5"/>
  <c r="U93" i="5"/>
  <c r="U88" i="5"/>
  <c r="U37" i="5"/>
  <c r="U66" i="5"/>
  <c r="U96" i="5"/>
  <c r="M90" i="5"/>
  <c r="U90" i="5"/>
  <c r="U27" i="5"/>
  <c r="U92" i="5"/>
  <c r="U17" i="5"/>
  <c r="U94" i="5"/>
  <c r="U39" i="5"/>
  <c r="U95" i="5"/>
  <c r="U9" i="5"/>
  <c r="U48" i="5"/>
  <c r="U44" i="5"/>
  <c r="U32" i="5"/>
  <c r="U23" i="5"/>
  <c r="U91" i="5"/>
  <c r="U46" i="5"/>
  <c r="U31" i="5"/>
  <c r="U33" i="5"/>
  <c r="U67" i="5"/>
  <c r="U36" i="5"/>
  <c r="U89" i="5"/>
  <c r="U73" i="5"/>
  <c r="U52" i="5"/>
  <c r="U8" i="5"/>
  <c r="M36" i="5"/>
  <c r="M95" i="5"/>
  <c r="M46" i="5"/>
  <c r="M93" i="5"/>
  <c r="M48" i="5"/>
  <c r="M33" i="5"/>
  <c r="M96" i="5"/>
  <c r="M44" i="5"/>
  <c r="M37" i="5"/>
  <c r="M39" i="5"/>
  <c r="M91" i="5"/>
  <c r="M89" i="5"/>
  <c r="M9" i="5"/>
  <c r="M94" i="5"/>
  <c r="M73" i="5"/>
  <c r="M88" i="5"/>
  <c r="M67" i="5"/>
  <c r="M92" i="5"/>
  <c r="M23" i="5"/>
  <c r="M25" i="5"/>
  <c r="U43" i="5"/>
  <c r="U14" i="5"/>
  <c r="U53" i="5"/>
  <c r="M17" i="5"/>
  <c r="U63" i="5"/>
  <c r="M66" i="5"/>
  <c r="M52" i="5"/>
  <c r="M31" i="5"/>
  <c r="M32" i="5"/>
  <c r="M27" i="5"/>
  <c r="M18" i="5"/>
  <c r="M53" i="5"/>
  <c r="M43" i="5"/>
  <c r="M14" i="5"/>
  <c r="M63" i="5"/>
  <c r="J38" i="5" a="1"/>
  <c r="J38" i="5" s="1"/>
  <c r="B69" i="5" a="1"/>
  <c r="B69" i="5" s="1"/>
  <c r="H69" i="5" a="1"/>
  <c r="H69" i="5" s="1"/>
  <c r="I69" i="5" a="1"/>
  <c r="I69" i="5" s="1"/>
  <c r="J69" i="5" a="1"/>
  <c r="J69" i="5" s="1"/>
  <c r="S69" i="5"/>
  <c r="H68" i="5" a="1"/>
  <c r="H68" i="5" s="1"/>
  <c r="I68" i="5" a="1"/>
  <c r="I68" i="5" s="1"/>
  <c r="J68" i="5" a="1"/>
  <c r="J68" i="5" s="1"/>
  <c r="S68" i="5"/>
  <c r="B64" i="5" a="1"/>
  <c r="B64" i="5" s="1"/>
  <c r="H64" i="5" a="1"/>
  <c r="H64" i="5" s="1"/>
  <c r="I64" i="5" a="1"/>
  <c r="I64" i="5" s="1"/>
  <c r="J64" i="5" a="1"/>
  <c r="J64" i="5" s="1"/>
  <c r="S64" i="5"/>
  <c r="B42" i="5" a="1"/>
  <c r="B42" i="5" s="1"/>
  <c r="H42" i="5" a="1"/>
  <c r="H42" i="5" s="1"/>
  <c r="I42" i="5" a="1"/>
  <c r="I42" i="5" s="1"/>
  <c r="J42" i="5" a="1"/>
  <c r="J42" i="5" s="1"/>
  <c r="S42" i="5"/>
  <c r="B41" i="5" a="1"/>
  <c r="B41" i="5" s="1"/>
  <c r="H41" i="5" a="1"/>
  <c r="H41" i="5" s="1"/>
  <c r="I41" i="5" a="1"/>
  <c r="I41" i="5" s="1"/>
  <c r="J41" i="5" a="1"/>
  <c r="J41" i="5" s="1"/>
  <c r="S41" i="5"/>
  <c r="B54" i="5" a="1"/>
  <c r="B54" i="5" s="1"/>
  <c r="H54" i="5" a="1"/>
  <c r="H54" i="5" s="1"/>
  <c r="I54" i="5" a="1"/>
  <c r="I54" i="5" s="1"/>
  <c r="J54" i="5" a="1"/>
  <c r="J54" i="5" s="1"/>
  <c r="S54" i="5"/>
  <c r="B87" i="5" a="1"/>
  <c r="B87" i="5" s="1"/>
  <c r="H87" i="5" a="1"/>
  <c r="H87" i="5" s="1"/>
  <c r="I87" i="5" a="1"/>
  <c r="I87" i="5" s="1"/>
  <c r="J87" i="5" a="1"/>
  <c r="J87" i="5" s="1"/>
  <c r="S87" i="5"/>
  <c r="B55" i="5" a="1"/>
  <c r="B55" i="5" s="1"/>
  <c r="H55" i="5" a="1"/>
  <c r="H55" i="5" s="1"/>
  <c r="I55" i="5" a="1"/>
  <c r="I55" i="5" s="1"/>
  <c r="J55" i="5" a="1"/>
  <c r="J55" i="5" s="1"/>
  <c r="S55" i="5"/>
  <c r="B57" i="5" a="1"/>
  <c r="B57" i="5" s="1"/>
  <c r="H57" i="5" a="1"/>
  <c r="H57" i="5" s="1"/>
  <c r="I57" i="5" a="1"/>
  <c r="I57" i="5" s="1"/>
  <c r="J57" i="5" a="1"/>
  <c r="J57" i="5" s="1"/>
  <c r="S57" i="5"/>
  <c r="B26" i="5" a="1"/>
  <c r="B26" i="5" s="1"/>
  <c r="H26" i="5" a="1"/>
  <c r="H26" i="5" s="1"/>
  <c r="I26" i="5" a="1"/>
  <c r="I26" i="5" s="1"/>
  <c r="J26" i="5" a="1"/>
  <c r="J26" i="5" s="1"/>
  <c r="S26" i="5"/>
  <c r="H20" i="5" a="1"/>
  <c r="H20" i="5" s="1"/>
  <c r="I20" i="5" a="1"/>
  <c r="I20" i="5" s="1"/>
  <c r="J20" i="5" a="1"/>
  <c r="J20" i="5" s="1"/>
  <c r="S20" i="5"/>
  <c r="B40" i="5" a="1"/>
  <c r="B40" i="5" s="1"/>
  <c r="H40" i="5" a="1"/>
  <c r="H40" i="5" s="1"/>
  <c r="I40" i="5" a="1"/>
  <c r="I40" i="5" s="1"/>
  <c r="J40" i="5" a="1"/>
  <c r="J40" i="5" s="1"/>
  <c r="S40" i="5"/>
  <c r="B71" i="5" a="1"/>
  <c r="B71" i="5" s="1"/>
  <c r="H71" i="5" a="1"/>
  <c r="H71" i="5" s="1"/>
  <c r="I71" i="5" a="1"/>
  <c r="I71" i="5" s="1"/>
  <c r="J71" i="5" a="1"/>
  <c r="J71" i="5" s="1"/>
  <c r="S71" i="5"/>
  <c r="B45" i="5" a="1"/>
  <c r="B45" i="5" s="1"/>
  <c r="H45" i="5" a="1"/>
  <c r="H45" i="5" s="1"/>
  <c r="I45" i="5" a="1"/>
  <c r="I45" i="5" s="1"/>
  <c r="J45" i="5" a="1"/>
  <c r="J45" i="5" s="1"/>
  <c r="S45" i="5"/>
  <c r="B72" i="5" a="1"/>
  <c r="B72" i="5" s="1"/>
  <c r="H72" i="5" a="1"/>
  <c r="H72" i="5" s="1"/>
  <c r="U72" i="5" s="1"/>
  <c r="I72" i="5" a="1"/>
  <c r="I72" i="5" s="1"/>
  <c r="J72" i="5" a="1"/>
  <c r="J72" i="5" s="1"/>
  <c r="B34" i="5" a="1"/>
  <c r="B34" i="5" s="1"/>
  <c r="H34" i="5" a="1"/>
  <c r="H34" i="5" s="1"/>
  <c r="I34" i="5" a="1"/>
  <c r="I34" i="5" s="1"/>
  <c r="J34" i="5" a="1"/>
  <c r="J34" i="5" s="1"/>
  <c r="S34" i="5"/>
  <c r="B15" i="5" a="1"/>
  <c r="B15" i="5" s="1"/>
  <c r="H15" i="5" a="1"/>
  <c r="H15" i="5" s="1"/>
  <c r="I15" i="5" a="1"/>
  <c r="I15" i="5" s="1"/>
  <c r="J15" i="5" a="1"/>
  <c r="J15" i="5" s="1"/>
  <c r="S15" i="5"/>
  <c r="B65" i="5" a="1"/>
  <c r="B65" i="5" s="1"/>
  <c r="H65" i="5" a="1"/>
  <c r="H65" i="5" s="1"/>
  <c r="I65" i="5" a="1"/>
  <c r="I65" i="5" s="1"/>
  <c r="J65" i="5" a="1"/>
  <c r="J65" i="5" s="1"/>
  <c r="S65" i="5"/>
  <c r="B29" i="5" a="1"/>
  <c r="B29" i="5" s="1"/>
  <c r="H29" i="5" a="1"/>
  <c r="H29" i="5" s="1"/>
  <c r="I29" i="5" a="1"/>
  <c r="I29" i="5" s="1"/>
  <c r="J29" i="5" a="1"/>
  <c r="J29" i="5" s="1"/>
  <c r="S29" i="5"/>
  <c r="B22" i="5" a="1"/>
  <c r="B22" i="5" s="1"/>
  <c r="H22" i="5" a="1"/>
  <c r="H22" i="5" s="1"/>
  <c r="I22" i="5" a="1"/>
  <c r="I22" i="5" s="1"/>
  <c r="J22" i="5" a="1"/>
  <c r="J22" i="5" s="1"/>
  <c r="S22" i="5"/>
  <c r="B56" i="5" a="1"/>
  <c r="B56" i="5" s="1"/>
  <c r="H56" i="5" a="1"/>
  <c r="H56" i="5" s="1"/>
  <c r="I56" i="5" a="1"/>
  <c r="I56" i="5" s="1"/>
  <c r="J56" i="5" a="1"/>
  <c r="J56" i="5" s="1"/>
  <c r="S56" i="5"/>
  <c r="B24" i="5" a="1"/>
  <c r="B24" i="5" s="1"/>
  <c r="H24" i="5" a="1"/>
  <c r="H24" i="5" s="1"/>
  <c r="I24" i="5" a="1"/>
  <c r="I24" i="5" s="1"/>
  <c r="J24" i="5" a="1"/>
  <c r="J24" i="5" s="1"/>
  <c r="S24" i="5"/>
  <c r="B79" i="5" a="1"/>
  <c r="B79" i="5" s="1"/>
  <c r="H79" i="5" a="1"/>
  <c r="H79" i="5" s="1"/>
  <c r="U79" i="5" s="1"/>
  <c r="I79" i="5" a="1"/>
  <c r="I79" i="5" s="1"/>
  <c r="J79" i="5" a="1"/>
  <c r="J79" i="5" s="1"/>
  <c r="B21" i="5" a="1"/>
  <c r="B21" i="5" s="1"/>
  <c r="H21" i="5" a="1"/>
  <c r="H21" i="5" s="1"/>
  <c r="I21" i="5" a="1"/>
  <c r="I21" i="5" s="1"/>
  <c r="J21" i="5" a="1"/>
  <c r="J21" i="5" s="1"/>
  <c r="S21" i="5"/>
  <c r="B4" i="5" a="1"/>
  <c r="B4" i="5" s="1"/>
  <c r="H4" i="5" a="1"/>
  <c r="H4" i="5" s="1"/>
  <c r="I4" i="5" a="1"/>
  <c r="I4" i="5" s="1"/>
  <c r="J4" i="5" a="1"/>
  <c r="J4" i="5" s="1"/>
  <c r="S4" i="5"/>
  <c r="B61" i="5" a="1"/>
  <c r="B61" i="5" s="1"/>
  <c r="H61" i="5" a="1"/>
  <c r="H61" i="5" s="1"/>
  <c r="U61" i="5" s="1"/>
  <c r="I61" i="5" a="1"/>
  <c r="I61" i="5" s="1"/>
  <c r="J61" i="5" a="1"/>
  <c r="J61" i="5" s="1"/>
  <c r="B76" i="5" a="1"/>
  <c r="B76" i="5" s="1"/>
  <c r="H76" i="5" a="1"/>
  <c r="H76" i="5" s="1"/>
  <c r="I76" i="5" a="1"/>
  <c r="I76" i="5" s="1"/>
  <c r="J76" i="5" a="1"/>
  <c r="J76" i="5" s="1"/>
  <c r="S76" i="5"/>
  <c r="B77" i="5" a="1"/>
  <c r="B77" i="5" s="1"/>
  <c r="H77" i="5" a="1"/>
  <c r="H77" i="5" s="1"/>
  <c r="I77" i="5" a="1"/>
  <c r="I77" i="5" s="1"/>
  <c r="J77" i="5" a="1"/>
  <c r="J77" i="5" s="1"/>
  <c r="S77" i="5"/>
  <c r="B83" i="5" a="1"/>
  <c r="B83" i="5" s="1"/>
  <c r="H83" i="5" a="1"/>
  <c r="H83" i="5" s="1"/>
  <c r="I83" i="5" a="1"/>
  <c r="I83" i="5" s="1"/>
  <c r="J83" i="5" a="1"/>
  <c r="J83" i="5" s="1"/>
  <c r="S83" i="5"/>
  <c r="B82" i="5" a="1"/>
  <c r="B82" i="5" s="1"/>
  <c r="H82" i="5" a="1"/>
  <c r="H82" i="5" s="1"/>
  <c r="I82" i="5" a="1"/>
  <c r="I82" i="5" s="1"/>
  <c r="J82" i="5" a="1"/>
  <c r="J82" i="5" s="1"/>
  <c r="S82" i="5"/>
  <c r="B81" i="5" a="1"/>
  <c r="B81" i="5" s="1"/>
  <c r="H81" i="5" a="1"/>
  <c r="H81" i="5" s="1"/>
  <c r="I81" i="5" a="1"/>
  <c r="I81" i="5" s="1"/>
  <c r="J81" i="5" a="1"/>
  <c r="J81" i="5" s="1"/>
  <c r="S81" i="5"/>
  <c r="B80" i="5" a="1"/>
  <c r="B80" i="5" s="1"/>
  <c r="H80" i="5" a="1"/>
  <c r="H80" i="5" s="1"/>
  <c r="I80" i="5" a="1"/>
  <c r="I80" i="5" s="1"/>
  <c r="J80" i="5" a="1"/>
  <c r="J80" i="5" s="1"/>
  <c r="S80" i="5"/>
  <c r="B58" i="5" a="1"/>
  <c r="B58" i="5" s="1"/>
  <c r="H58" i="5" a="1"/>
  <c r="H58" i="5" s="1"/>
  <c r="I58" i="5" a="1"/>
  <c r="I58" i="5" s="1"/>
  <c r="J58" i="5" a="1"/>
  <c r="J58" i="5" s="1"/>
  <c r="S58" i="5"/>
  <c r="B49" i="5" a="1"/>
  <c r="B49" i="5" s="1"/>
  <c r="H49" i="5" a="1"/>
  <c r="H49" i="5" s="1"/>
  <c r="I49" i="5" a="1"/>
  <c r="I49" i="5" s="1"/>
  <c r="J49" i="5" a="1"/>
  <c r="J49" i="5" s="1"/>
  <c r="S49" i="5"/>
  <c r="B12" i="5" a="1"/>
  <c r="B12" i="5" s="1"/>
  <c r="H12" i="5" a="1"/>
  <c r="H12" i="5" s="1"/>
  <c r="I12" i="5" a="1"/>
  <c r="I12" i="5" s="1"/>
  <c r="J12" i="5" a="1"/>
  <c r="J12" i="5" s="1"/>
  <c r="S12" i="5"/>
  <c r="B38" i="5" a="1"/>
  <c r="B38" i="5" s="1"/>
  <c r="H38" i="5" a="1"/>
  <c r="H38" i="5" s="1"/>
  <c r="I38" i="5" a="1"/>
  <c r="I38" i="5" s="1"/>
  <c r="S38" i="5"/>
  <c r="B11" i="5" a="1"/>
  <c r="B11" i="5" s="1"/>
  <c r="H11" i="5" a="1"/>
  <c r="H11" i="5" s="1"/>
  <c r="I11" i="5" a="1"/>
  <c r="I11" i="5" s="1"/>
  <c r="J11" i="5" a="1"/>
  <c r="J11" i="5" s="1"/>
  <c r="S11" i="5"/>
  <c r="B10" i="5" a="1"/>
  <c r="B10" i="5" s="1"/>
  <c r="H10" i="5" a="1"/>
  <c r="H10" i="5" s="1"/>
  <c r="I10" i="5" a="1"/>
  <c r="I10" i="5" s="1"/>
  <c r="J10" i="5" a="1"/>
  <c r="J10" i="5" s="1"/>
  <c r="S10" i="5"/>
  <c r="B47" i="5" a="1"/>
  <c r="B47" i="5" s="1"/>
  <c r="H47" i="5" a="1"/>
  <c r="H47" i="5" s="1"/>
  <c r="I47" i="5" a="1"/>
  <c r="I47" i="5" s="1"/>
  <c r="J47" i="5" a="1"/>
  <c r="J47" i="5" s="1"/>
  <c r="S47" i="5"/>
  <c r="B30" i="5" a="1"/>
  <c r="B30" i="5" s="1"/>
  <c r="H30" i="5" a="1"/>
  <c r="H30" i="5" s="1"/>
  <c r="I30" i="5" a="1"/>
  <c r="I30" i="5" s="1"/>
  <c r="J30" i="5" a="1"/>
  <c r="J30" i="5" s="1"/>
  <c r="S30" i="5"/>
  <c r="B28" i="5" a="1"/>
  <c r="B28" i="5" s="1"/>
  <c r="H28" i="5" a="1"/>
  <c r="H28" i="5" s="1"/>
  <c r="I28" i="5" a="1"/>
  <c r="I28" i="5" s="1"/>
  <c r="J28" i="5" a="1"/>
  <c r="J28" i="5" s="1"/>
  <c r="S28" i="5"/>
  <c r="B5" i="5" a="1"/>
  <c r="B5" i="5" s="1"/>
  <c r="H5" i="5" a="1"/>
  <c r="H5" i="5" s="1"/>
  <c r="I5" i="5" a="1"/>
  <c r="I5" i="5" s="1"/>
  <c r="J5" i="5" a="1"/>
  <c r="J5" i="5" s="1"/>
  <c r="S5" i="5"/>
  <c r="B13" i="5" a="1"/>
  <c r="B13" i="5" s="1"/>
  <c r="H13" i="5" a="1"/>
  <c r="H13" i="5" s="1"/>
  <c r="I13" i="5" a="1"/>
  <c r="I13" i="5" s="1"/>
  <c r="J13" i="5" a="1"/>
  <c r="J13" i="5" s="1"/>
  <c r="S13" i="5"/>
  <c r="B51" i="5" a="1"/>
  <c r="B51" i="5" s="1"/>
  <c r="H51" i="5" a="1"/>
  <c r="H51" i="5" s="1"/>
  <c r="I51" i="5" a="1"/>
  <c r="I51" i="5" s="1"/>
  <c r="J51" i="5" a="1"/>
  <c r="J51" i="5" s="1"/>
  <c r="S51" i="5"/>
  <c r="U65" i="5" l="1"/>
  <c r="U71" i="5"/>
  <c r="U55" i="5"/>
  <c r="U28" i="5"/>
  <c r="U77" i="5"/>
  <c r="U38" i="5"/>
  <c r="U56" i="5"/>
  <c r="U64" i="5"/>
  <c r="U81" i="5"/>
  <c r="U49" i="5"/>
  <c r="U34" i="5"/>
  <c r="U20" i="5"/>
  <c r="U54" i="5"/>
  <c r="U69" i="5"/>
  <c r="U57" i="5"/>
  <c r="U47" i="5"/>
  <c r="U45" i="5"/>
  <c r="U11" i="5"/>
  <c r="U80" i="5"/>
  <c r="U24" i="5"/>
  <c r="U42" i="5"/>
  <c r="U29" i="5"/>
  <c r="U51" i="5"/>
  <c r="U30" i="5"/>
  <c r="U12" i="5"/>
  <c r="U76" i="5"/>
  <c r="U15" i="5"/>
  <c r="U40" i="5"/>
  <c r="U87" i="5"/>
  <c r="U21" i="5"/>
  <c r="U13" i="5"/>
  <c r="U82" i="5"/>
  <c r="U4" i="5"/>
  <c r="U22" i="5"/>
  <c r="U26" i="5"/>
  <c r="U68" i="5"/>
  <c r="U5" i="5"/>
  <c r="U83" i="5"/>
  <c r="U10" i="5"/>
  <c r="U58" i="5"/>
  <c r="U41" i="5"/>
  <c r="M26" i="5"/>
  <c r="M54" i="5"/>
  <c r="M5" i="5"/>
  <c r="M15" i="5"/>
  <c r="M69" i="5"/>
  <c r="M68" i="5"/>
  <c r="M64" i="5"/>
  <c r="M42" i="5"/>
  <c r="M41" i="5"/>
  <c r="M87" i="5"/>
  <c r="M55" i="5"/>
  <c r="M57" i="5"/>
  <c r="M20" i="5"/>
  <c r="M40" i="5"/>
  <c r="M71" i="5"/>
  <c r="M45" i="5"/>
  <c r="M72" i="5"/>
  <c r="M34" i="5"/>
  <c r="M65" i="5"/>
  <c r="M29" i="5"/>
  <c r="M22" i="5"/>
  <c r="M56" i="5"/>
  <c r="M24" i="5"/>
  <c r="M79" i="5"/>
  <c r="M21" i="5"/>
  <c r="M4" i="5"/>
  <c r="M61" i="5"/>
  <c r="M76" i="5"/>
  <c r="M77" i="5"/>
  <c r="M83" i="5"/>
  <c r="M82" i="5"/>
  <c r="M81" i="5"/>
  <c r="M80" i="5"/>
  <c r="M58" i="5"/>
  <c r="M49" i="5"/>
  <c r="M12" i="5"/>
  <c r="M38" i="5"/>
  <c r="M11" i="5"/>
  <c r="M10" i="5"/>
  <c r="M47" i="5"/>
  <c r="M30" i="5"/>
  <c r="M28" i="5"/>
  <c r="M13" i="5"/>
  <c r="M51" i="5"/>
  <c r="H50" i="5" a="1"/>
  <c r="H50" i="5" s="1"/>
  <c r="R75" i="5"/>
  <c r="R50" i="5"/>
  <c r="R78" i="5"/>
  <c r="R6" i="5"/>
  <c r="R86" i="5"/>
  <c r="R2" i="5"/>
  <c r="R59" i="5"/>
  <c r="R3" i="5"/>
  <c r="R60" i="5"/>
  <c r="R74" i="5"/>
  <c r="R19" i="5"/>
  <c r="R62" i="5"/>
  <c r="S75" i="5"/>
  <c r="S50" i="5"/>
  <c r="S78" i="5"/>
  <c r="S6" i="5"/>
  <c r="S86" i="5"/>
  <c r="S2" i="5"/>
  <c r="S59" i="5"/>
  <c r="S3" i="5"/>
  <c r="S60" i="5"/>
  <c r="S74" i="5"/>
  <c r="S19" i="5"/>
  <c r="S62" i="5"/>
  <c r="R84" i="5"/>
  <c r="R7" i="5"/>
  <c r="R16" i="5"/>
  <c r="R35" i="5"/>
  <c r="R85" i="5"/>
  <c r="B16" i="5" a="1"/>
  <c r="B16" i="5" s="1"/>
  <c r="H16" i="5" a="1"/>
  <c r="H16" i="5" s="1"/>
  <c r="I16" i="5" a="1"/>
  <c r="I16" i="5" s="1"/>
  <c r="J16" i="5" a="1"/>
  <c r="J16" i="5" s="1"/>
  <c r="S16" i="5"/>
  <c r="B85" i="5" a="1"/>
  <c r="B85" i="5" s="1"/>
  <c r="H85" i="5" a="1"/>
  <c r="H85" i="5" s="1"/>
  <c r="I85" i="5" a="1"/>
  <c r="I85" i="5" s="1"/>
  <c r="J85" i="5" a="1"/>
  <c r="J85" i="5" s="1"/>
  <c r="S85" i="5"/>
  <c r="B84" i="5" a="1"/>
  <c r="B84" i="5" s="1"/>
  <c r="H84" i="5" a="1"/>
  <c r="H84" i="5" s="1"/>
  <c r="I84" i="5" a="1"/>
  <c r="I84" i="5" s="1"/>
  <c r="J84" i="5" a="1"/>
  <c r="J84" i="5" s="1"/>
  <c r="S84" i="5"/>
  <c r="B19" i="5" a="1"/>
  <c r="B19" i="5" s="1"/>
  <c r="H19" i="5" a="1"/>
  <c r="H19" i="5" s="1"/>
  <c r="I19" i="5" a="1"/>
  <c r="I19" i="5" s="1"/>
  <c r="J19" i="5" a="1"/>
  <c r="J19" i="5" s="1"/>
  <c r="B3" i="5" a="1"/>
  <c r="B3" i="5" s="1"/>
  <c r="H3" i="5" a="1"/>
  <c r="H3" i="5" s="1"/>
  <c r="I3" i="5" a="1"/>
  <c r="I3" i="5" s="1"/>
  <c r="J3" i="5" a="1"/>
  <c r="J3" i="5" s="1"/>
  <c r="B2" i="5" a="1"/>
  <c r="B2" i="5" s="1"/>
  <c r="H2" i="5" a="1"/>
  <c r="H2" i="5" s="1"/>
  <c r="I2" i="5" a="1"/>
  <c r="I2" i="5" s="1"/>
  <c r="J2" i="5" a="1"/>
  <c r="J2" i="5" s="1"/>
  <c r="B86" i="5" a="1"/>
  <c r="B86" i="5" s="1"/>
  <c r="H86" i="5" a="1"/>
  <c r="H86" i="5" s="1"/>
  <c r="I86" i="5" a="1"/>
  <c r="I86" i="5" s="1"/>
  <c r="J86" i="5" a="1"/>
  <c r="J86" i="5" s="1"/>
  <c r="B78" i="5" a="1"/>
  <c r="B78" i="5" s="1"/>
  <c r="H78" i="5" a="1"/>
  <c r="H78" i="5" s="1"/>
  <c r="I78" i="5" a="1"/>
  <c r="I78" i="5" s="1"/>
  <c r="J78" i="5" a="1"/>
  <c r="J78" i="5" s="1"/>
  <c r="B50" i="5" a="1"/>
  <c r="B50" i="5" s="1"/>
  <c r="I50" i="5" a="1"/>
  <c r="I50" i="5" s="1"/>
  <c r="J50" i="5" a="1"/>
  <c r="J50" i="5" s="1"/>
  <c r="B62" i="5" a="1"/>
  <c r="B62" i="5" s="1"/>
  <c r="H62" i="5" a="1"/>
  <c r="H62" i="5" s="1"/>
  <c r="I62" i="5" a="1"/>
  <c r="I62" i="5" s="1"/>
  <c r="J62" i="5" a="1"/>
  <c r="J62" i="5" s="1"/>
  <c r="B35" i="5" a="1"/>
  <c r="B35" i="5" s="1"/>
  <c r="H35" i="5" a="1"/>
  <c r="H35" i="5" s="1"/>
  <c r="I35" i="5" a="1"/>
  <c r="I35" i="5" s="1"/>
  <c r="J35" i="5" a="1"/>
  <c r="J35" i="5" s="1"/>
  <c r="S35" i="5"/>
  <c r="S7" i="5"/>
  <c r="B75" i="5" a="1"/>
  <c r="B75" i="5" s="1"/>
  <c r="H75" i="5" a="1"/>
  <c r="H75" i="5" s="1"/>
  <c r="I75" i="5" a="1"/>
  <c r="I75" i="5" s="1"/>
  <c r="J75" i="5" a="1"/>
  <c r="J75" i="5" s="1"/>
  <c r="B74" i="5" a="1"/>
  <c r="B74" i="5" s="1"/>
  <c r="H74" i="5" a="1"/>
  <c r="H74" i="5" s="1"/>
  <c r="I74" i="5" a="1"/>
  <c r="I74" i="5" s="1"/>
  <c r="J74" i="5" a="1"/>
  <c r="J74" i="5" s="1"/>
  <c r="B6" i="5" a="1"/>
  <c r="B6" i="5" s="1"/>
  <c r="H6" i="5" a="1"/>
  <c r="H6" i="5" s="1"/>
  <c r="I6" i="5" a="1"/>
  <c r="I6" i="5" s="1"/>
  <c r="J6" i="5" a="1"/>
  <c r="J6" i="5" s="1"/>
  <c r="B7" i="5" a="1"/>
  <c r="B7" i="5" s="1"/>
  <c r="H7" i="5" a="1"/>
  <c r="H7" i="5" s="1"/>
  <c r="I7" i="5" a="1"/>
  <c r="I7" i="5" s="1"/>
  <c r="J7" i="5" a="1"/>
  <c r="J7" i="5" s="1"/>
  <c r="B60" i="5" a="1"/>
  <c r="B60" i="5" s="1"/>
  <c r="H60" i="5" a="1"/>
  <c r="H60" i="5" s="1"/>
  <c r="I60" i="5" a="1"/>
  <c r="I60" i="5" s="1"/>
  <c r="J60" i="5" a="1"/>
  <c r="J60" i="5" s="1"/>
  <c r="J59" i="5" a="1"/>
  <c r="J59" i="5" s="1"/>
  <c r="I59" i="5" a="1"/>
  <c r="I59" i="5" s="1"/>
  <c r="R70" i="5"/>
  <c r="J70" i="5" a="1"/>
  <c r="J70" i="5" s="1"/>
  <c r="I70" i="5" a="1"/>
  <c r="I70" i="5" s="1"/>
  <c r="B70" i="5" a="1"/>
  <c r="B70" i="5" s="1"/>
  <c r="B59" i="5" a="1"/>
  <c r="B59" i="5" s="1"/>
  <c r="S70" i="5"/>
  <c r="H70" i="5" a="1"/>
  <c r="H70" i="5" s="1"/>
  <c r="H59" i="5" a="1"/>
  <c r="H59" i="5" s="1"/>
  <c r="U78" i="5" l="1"/>
  <c r="U85" i="5"/>
  <c r="U59" i="5"/>
  <c r="U74" i="5"/>
  <c r="U35" i="5"/>
  <c r="U84" i="5"/>
  <c r="U62" i="5"/>
  <c r="U6" i="5"/>
  <c r="U7" i="5"/>
  <c r="U70" i="5"/>
  <c r="U86" i="5"/>
  <c r="U3" i="5"/>
  <c r="U2" i="5"/>
  <c r="U19" i="5"/>
  <c r="U50" i="5"/>
  <c r="U60" i="5"/>
  <c r="U75" i="5"/>
  <c r="U16" i="5"/>
  <c r="M7" i="5"/>
  <c r="M74" i="5"/>
  <c r="M16" i="5"/>
  <c r="M85" i="5"/>
  <c r="M84" i="5"/>
  <c r="M19" i="5"/>
  <c r="M3" i="5"/>
  <c r="M2" i="5"/>
  <c r="M86" i="5"/>
  <c r="M78" i="5"/>
  <c r="M50" i="5"/>
  <c r="M62" i="5"/>
  <c r="M35" i="5"/>
  <c r="M75" i="5"/>
  <c r="M6" i="5"/>
  <c r="M60" i="5"/>
  <c r="M70" i="5"/>
  <c r="M59"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<sst xmlns="http://schemas.openxmlformats.org/spreadsheetml/2006/main" count="547" uniqueCount="90">
  <si>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</si>
  <si>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</si>
  <si>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</si>
  <si>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</si>
  <si>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</si>
  <si>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</si>
  <si>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</si>
  <si>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</si>
  <si>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</si>
  <si>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</si>
  <si>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</si>
  <si>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</si>
  <si>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</si>
  <si>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</si>
  <si>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</si>
  <si>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</si>
  <si>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</si>
  <si>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Mstar
Price</t>
  </si>
  <si>
    <t>Rating</t>
  </si>
  <si>
    <t>Own</t>
  </si>
  <si>
    <t>DivGro</t>
  </si>
  <si>
    <t>Yes</t>
  </si>
  <si>
    <t>Silicon-Analog</t>
  </si>
  <si>
    <t>Tech-Kong</t>
  </si>
  <si>
    <t>A&amp;D</t>
  </si>
  <si>
    <t>N/A</t>
  </si>
  <si>
    <t>Logistics</t>
  </si>
  <si>
    <t>No</t>
  </si>
  <si>
    <t>Asset Mgt</t>
  </si>
  <si>
    <t>Retail-Homes</t>
  </si>
  <si>
    <t>Mar</t>
  </si>
  <si>
    <t>Dec</t>
  </si>
  <si>
    <t>Jul</t>
  </si>
  <si>
    <t>Oct</t>
  </si>
  <si>
    <t>Feb</t>
  </si>
  <si>
    <t>Jun</t>
  </si>
  <si>
    <t>Nov</t>
  </si>
  <si>
    <t>May</t>
  </si>
  <si>
    <t>Apr</t>
  </si>
  <si>
    <t>Jan</t>
  </si>
  <si>
    <t>Sep</t>
  </si>
  <si>
    <t>Silicon</t>
  </si>
  <si>
    <t>Alcohol</t>
  </si>
  <si>
    <t>CAGR
Record</t>
  </si>
  <si>
    <t>Heavy Machine</t>
  </si>
  <si>
    <t>Aug</t>
  </si>
  <si>
    <t>Food</t>
  </si>
  <si>
    <t>O&amp;G</t>
  </si>
  <si>
    <t>Tobacco</t>
  </si>
  <si>
    <t>Railroad</t>
  </si>
  <si>
    <t>Waste</t>
  </si>
  <si>
    <t>Silicon-Eqmnt</t>
  </si>
  <si>
    <t>Food-Snack&amp;Bev</t>
  </si>
  <si>
    <t>Food-Bev</t>
  </si>
  <si>
    <t>Tech-Products</t>
  </si>
  <si>
    <t>Utl-Electric</t>
  </si>
  <si>
    <t>O&amp;G-ETF</t>
  </si>
  <si>
    <t>Food-Protein</t>
  </si>
  <si>
    <t>Food-Spices</t>
  </si>
  <si>
    <t>Home-Products</t>
  </si>
  <si>
    <t>Med-Drugs</t>
  </si>
  <si>
    <t>Med-Products</t>
  </si>
  <si>
    <t>Med-Pharm</t>
  </si>
  <si>
    <t>Retail-REIT</t>
  </si>
  <si>
    <t>Retail-Specialty</t>
  </si>
  <si>
    <t>Retail-Tech</t>
  </si>
  <si>
    <t>Tower-REIT</t>
  </si>
  <si>
    <t>Retail-Tools</t>
  </si>
  <si>
    <t>Utl-Int&amp;Media</t>
  </si>
  <si>
    <t>Retail-Discount</t>
  </si>
  <si>
    <t>Utl-Int&amp;Cellular</t>
  </si>
  <si>
    <t>Med-Eqmnt</t>
  </si>
  <si>
    <t>Med-Pharma</t>
  </si>
  <si>
    <t>DYPrice</t>
  </si>
  <si>
    <t>DVPrice</t>
  </si>
  <si>
    <t>Payment</t>
  </si>
  <si>
    <t>Service-Payroll</t>
  </si>
  <si>
    <t>Ind-Chemicals</t>
  </si>
  <si>
    <t>Ind-Pumps</t>
  </si>
  <si>
    <t>Med-Distribution</t>
  </si>
  <si>
    <t>Med-Plans&amp;Retail</t>
  </si>
  <si>
    <t>Food-Snack</t>
  </si>
  <si>
    <t>Software</t>
  </si>
  <si>
    <t>Ind-Machine&amp;Tool</t>
  </si>
  <si>
    <t>Staffing</t>
  </si>
  <si>
    <t>Food-Resturaunts</t>
  </si>
  <si>
    <t>Service-Fin Data</t>
  </si>
  <si>
    <t>Ind-Products</t>
  </si>
  <si>
    <t>Athletic Wear</t>
  </si>
  <si>
    <t>Capital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</si>
</sst>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8">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xf numFmtId="10"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5">
    <dxf>
      <font>
        <b/>
        <i val="0"/>
        <color theme="1"/>
      </font>
      <fill>
        <patternFill>
          <bgColor rgb="FF92D050"/>
        </patternFill>
      </fill>
    </dxf>
    <dxf>
      <font>
        <strike val="0"/>
      </font>
      <fill>
        <patternFill>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1">
  <rv s="0">
    <v>https://www.bing.com/financeapi/forcetrigger?t=a1tppr&amp;q=XNYS%3aGD&amp;form=skydnc</v>
    <v>Learn more on Bing</v>
  </rv>
  <rv s="1">
    <v>en-US</v>
    <v>a1tppr</v>
    <v>268435456</v>
    <v>1</v>
    <v>Powered by Refinitiv</v>
    <v>0</v>
    <v>GENERAL DYNAMICS CORPORATION (XNYS:GD)</v>
    <v>2</v>
    <v>3</v>
    <v>Finance</v>
    <v>4</v>
    <v>256.86</v>
    <v>202.35</v>
    <v>0.8226</v>
    <v>2.4300000000000002</v>
    <v>0</v>
    <v>1.1378999999999998E-2</v>
    <v>0</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216.92</v>
    <v>Aerospace &amp; Defense</v>
    <v>Stock</v>
    <v>45127.869589791408</v>
    <v>0</v>
    <v>214.34</v>
    <v>59251002888</v>
    <v>GENERAL DYNAMICS CORPORATION</v>
    <v>GENERAL DYNAMICS CORPORATION</v>
    <v>214.85</v>
    <v>17.472200000000001</v>
    <v>213.55</v>
    <v>215.98</v>
    <v>216.08</v>
    <v>274335600</v>
    <v>GD</v>
    <v>GENERAL DYNAMICS CORPORATION (XNYS:GD)</v>
    <v>1726171</v>
    <v>1007091</v>
    <v>1952</v>
  </rv>
  <rv s="2">
    <v>1</v>
  </rv>
  <rv s="0">
    <v>https://www.bing.com/financeapi/forcetrigger?t=a1wzw7&amp;q=XNYS%3aLMT&amp;form=skydnc</v>
    <v>Learn more on Bing</v>
  </rv>
  <rv s="1">
    <v>en-US</v>
    <v>a1wzw7</v>
    <v>268435456</v>
    <v>1</v>
    <v>Powered by Refinitiv</v>
    <v>0</v>
    <v>LOCKHEED MARTIN CORPORATION (XNYS:LMT)</v>
    <v>2</v>
    <v>3</v>
    <v>Finance</v>
    <v>4</v>
    <v>508.1</v>
    <v>381.55</v>
    <v>0.65049999999999997</v>
    <v>4.47</v>
    <v>0</v>
    <v>9.8999999999999991E-3</v>
    <v>0</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458.2</v>
    <v>Aerospace &amp; Defense</v>
    <v>Stock</v>
    <v>45127.868264467186</v>
    <v>3</v>
    <v>452.00009999999997</v>
    <v>114917900000</v>
    <v>LOCKHEED MARTIN CORPORATION</v>
    <v>LOCKHEED MARTIN CORPORATION</v>
    <v>452.63</v>
    <v>16.502400000000002</v>
    <v>451.51</v>
    <v>455.98</v>
    <v>456.01</v>
    <v>254518900</v>
    <v>LMT</v>
    <v>LOCKHEED MARTIN CORPORATION (XNYS:LMT)</v>
    <v>1352423</v>
    <v>1064189</v>
    <v>1994</v>
  </rv>
  <rv s="2">
    <v>4</v>
  </rv>
  <rv s="0">
    <v>https://www.bing.com/financeapi/forcetrigger?t=a1odur&amp;q=XNYS%3aBF.A&amp;form=skydnc</v>
    <v>Learn more on Bing</v>
  </rv>
  <rv s="1">
    <v>en-US</v>
    <v>a1odur</v>
    <v>268435456</v>
    <v>1</v>
    <v>Powered by Refinitiv</v>
    <v>0</v>
    <v>BROWN-FORMAN CORPORATION (XNYS:BF.A)</v>
    <v>2</v>
    <v>3</v>
    <v>Finance</v>
    <v>5</v>
    <v>76.599999999999994</v>
    <v>61.47</v>
    <v>0.70189999999999997</v>
    <v>0.28000000000000003</v>
    <v>0</v>
    <v>4.0029999999999996E-3</v>
    <v>0</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70.22</v>
    <v>Beverages</v>
    <v>Stock</v>
    <v>45127.840277812502</v>
    <v>6</v>
    <v>69.510000000000005</v>
    <v>33117410000</v>
    <v>BROWN-FORMAN CORPORATION</v>
    <v>BROWN-FORMAN CORPORATION</v>
    <v>69.739999999999995</v>
    <v>0</v>
    <v>69.94</v>
    <v>70.22</v>
    <v>70.22</v>
    <v>479364500</v>
    <v>BF.A</v>
    <v>BROWN-FORMAN CORPORATION (XNYS:BF.A)</v>
    <v>66309</v>
    <v>117496</v>
    <v>1933</v>
  </rv>
  <rv s="2">
    <v>7</v>
  </rv>
  <rv s="0">
    <v>https://www.bing.com/financeapi/forcetrigger?t=a1qwoc&amp;q=XNYS%3aDEO&amp;form=skydnc</v>
    <v>Learn more on Bing</v>
  </rv>
  <rv s="1">
    <v>en-US</v>
    <v>a1qwoc</v>
    <v>268435456</v>
    <v>1</v>
    <v>Powered by Refinitiv</v>
    <v>0</v>
    <v>DIAGEO PLC (XNYS:DEO)</v>
    <v>2</v>
    <v>3</v>
    <v>Finance</v>
    <v>4</v>
    <v>194.04060000000001</v>
    <v>160.09</v>
    <v>0.67430000000000001</v>
    <v>-3.63</v>
    <v>1.3065E-2</v>
    <v>-2.0203000000000002E-2</v>
    <v>2.2999999999999998</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28558</v>
    <v>New York Stock Exchange</v>
    <v>XNYS</v>
    <v>XNYS</v>
    <v>16 Great Marlborough Street, LONDON, UNITED KINGDOM-NA, W1F 7HS GB</v>
    <v>176.67</v>
    <v>Beverages</v>
    <v>Stock</v>
    <v>45127.863638622657</v>
    <v>9</v>
    <v>175.57</v>
    <v>100955300000</v>
    <v>DIAGEO PLC</v>
    <v>DIAGEO PLC</v>
    <v>176.43</v>
    <v>23.776800000000001</v>
    <v>179.68</v>
    <v>176.05</v>
    <v>178.34</v>
    <v>561756000</v>
    <v>DEO</v>
    <v>DIAGEO PLC (XNYS:DEO)</v>
    <v>432081</v>
    <v>415323</v>
    <v>1886</v>
  </rv>
  <rv s="2">
    <v>10</v>
  </rv>
  <rv s="0">
    <v>https://www.bing.com/financeapi/forcetrigger?t=a1om4c&amp;q=XNYS%3aBLK&amp;form=skydnc</v>
    <v>Learn more on Bing</v>
  </rv>
  <rv s="1">
    <v>en-US</v>
    <v>a1om4c</v>
    <v>268435456</v>
    <v>1</v>
    <v>Powered by Refinitiv</v>
    <v>0</v>
    <v>BLACKROCK, INC. (XNYS:BLK)</v>
    <v>2</v>
    <v>3</v>
    <v>Finance</v>
    <v>4</v>
    <v>785.65</v>
    <v>503.12360000000001</v>
    <v>1.2890999999999999</v>
    <v>3.79</v>
    <v>0</v>
    <v>5.0720000000000001E-3</v>
    <v>0</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753.37</v>
    <v>Investment Banking &amp; Investment Services</v>
    <v>Stock</v>
    <v>45127.869589675778</v>
    <v>12</v>
    <v>742.5</v>
    <v>112212846000</v>
    <v>BLACKROCK, INC.</v>
    <v>BLACKROCK, INC.</v>
    <v>744.02</v>
    <v>23.174600000000002</v>
    <v>747.3</v>
    <v>751.09</v>
    <v>750.88</v>
    <v>149400000</v>
    <v>BLK</v>
    <v>BLACKROCK, INC. (XNYS:BLK)</v>
    <v>620563</v>
    <v>649787</v>
    <v>2006</v>
  </rv>
  <rv s="2">
    <v>13</v>
  </rv>
  <rv s="0">
    <v>http://en.wikipedia.org/wiki/Public_domain</v>
    <v>Public domain</v>
  </rv>
  <rv s="0">
    <v>http://it.wikipedia.org/wiki/T._Rowe_Price</v>
    <v>Wikipedia</v>
  </rv>
  <rv s="3">
    <v>15</v>
    <v>16</v>
  </rv>
  <rv s="4">
    <v>10</v>
    <v>https://www.bing.com/th?id=AMMS_4c600be848f66590834841f27e6f786d&amp;qlt=95</v>
    <v>17</v>
    <v>0</v>
    <v>https://www.bing.com/images/search?form=xlimg&amp;q=t.+rowe+price</v>
    <v>Image of T. ROWE PRICE GROUP, INC.</v>
  </rv>
  <rv s="0">
    <v>https://www.bing.com/financeapi/forcetrigger?t=a24i3m&amp;q=XNAS%3aTROW&amp;form=skydnc</v>
    <v>Learn more on Bing</v>
  </rv>
  <rv s="5">
    <v>en-US</v>
    <v>a24i3m</v>
    <v>268435456</v>
    <v>1</v>
    <v>Powered by Refinitiv</v>
    <v>6</v>
    <v>T. ROWE PRICE GROUP, INC. (XNAS:TROW)</v>
    <v>8</v>
    <v>9</v>
    <v>Finance</v>
    <v>4</v>
    <v>134.63999999999999</v>
    <v>93.53</v>
    <v>1.3093999999999999</v>
    <v>-1.02</v>
    <v>0</v>
    <v>-8.4110000000000001E-3</v>
    <v>0</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121.03</v>
    <v>18</v>
    <v>Investment Banking &amp; Investment Services</v>
    <v>Stock</v>
    <v>45127.867470207813</v>
    <v>19</v>
    <v>119.41</v>
    <v>27004783000</v>
    <v>T. ROWE PRICE GROUP, INC.</v>
    <v>T. ROWE PRICE GROUP, INC.</v>
    <v>120.2</v>
    <v>19.889800000000001</v>
    <v>121.27</v>
    <v>120.25</v>
    <v>120.25</v>
    <v>224572000</v>
    <v>TROW</v>
    <v>T. ROWE PRICE GROUP, INC. (XNAS:TROW)</v>
    <v>1244635</v>
    <v>1359788</v>
    <v>2000</v>
  </rv>
  <rv s="2">
    <v>20</v>
  </rv>
  <rv s="0">
    <v>https://www.bing.com/financeapi/forcetrigger?t=a1yjxm&amp;q=XNYS%3aNKE&amp;form=skydnc</v>
    <v>Learn more on Bing</v>
  </rv>
  <rv s="1">
    <v>en-US</v>
    <v>a1yjxm</v>
    <v>268435456</v>
    <v>1</v>
    <v>Powered by Refinitiv</v>
    <v>0</v>
    <v>NIKE, INC. (XNYS:NKE)</v>
    <v>2</v>
    <v>3</v>
    <v>Finance</v>
    <v>4</v>
    <v>131.31</v>
    <v>82.22</v>
    <v>1.1171</v>
    <v>-2.35</v>
    <v>0</v>
    <v>-2.1387E-2</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110.02</v>
    <v>Textiles &amp; Apparel</v>
    <v>Stock</v>
    <v>45127.869590335154</v>
    <v>22</v>
    <v>107.48</v>
    <v>165272427170</v>
    <v>NIKE, INC.</v>
    <v>NIKE, INC.</v>
    <v>109.57</v>
    <v>34.003999999999998</v>
    <v>109.88</v>
    <v>107.53</v>
    <v>107.53</v>
    <v>1536989000</v>
    <v>NKE</v>
    <v>NIKE, INC. (XNYS:NKE)</v>
    <v>6452760</v>
    <v>9065116</v>
    <v>1969</v>
  </rv>
  <rv s="2">
    <v>23</v>
  </rv>
  <rv s="0">
    <v>https://www.bing.com/financeapi/forcetrigger?t=a22n4c&amp;q=XNYS%3aSCHW&amp;form=skydnc</v>
    <v>Learn more on Bing</v>
  </rv>
  <rv s="1">
    <v>en-US</v>
    <v>a22n4c</v>
    <v>268435456</v>
    <v>1</v>
    <v>Powered by Refinitiv</v>
    <v>0</v>
    <v>THE CHARLES SCHWAB CORPORATION (XNYS:SCHW)</v>
    <v>2</v>
    <v>3</v>
    <v>Finance</v>
    <v>4</v>
    <v>86.63</v>
    <v>45</v>
    <v>0.90300000000000002</v>
    <v>1.93</v>
    <v>-1.472E-4</v>
    <v>2.9224999999999998E-2</v>
    <v>-0.01</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36000</v>
    <v>New York Stock Exchange</v>
    <v>XNYS</v>
    <v>XNYS</v>
    <v>3000 Schwab Way, WESTLAKE, TX, 76262 US</v>
    <v>67.98</v>
    <v>Investment Banking &amp; Investment Services</v>
    <v>Stock</v>
    <v>45127.869321503909</v>
    <v>25</v>
    <v>65.78</v>
    <v>123707846920</v>
    <v>THE CHARLES SCHWAB CORPORATION</v>
    <v>THE CHARLES SCHWAB CORPORATION</v>
    <v>65.97</v>
    <v>19.238299999999999</v>
    <v>66.040000000000006</v>
    <v>67.97</v>
    <v>67.930000000000007</v>
    <v>1820036000</v>
    <v>SCHW</v>
    <v>THE CHARLES SCHWAB CORPORATION (XNYS:SCHW)</v>
    <v>13585511</v>
    <v>13800358</v>
    <v>1986</v>
  </rv>
  <rv s="2">
    <v>26</v>
  </rv>
  <rv s="0">
    <v>https://www.bing.com/financeapi/forcetrigger?t=a1q7jc&amp;q=XNYS%3aCPB&amp;form=skydnc</v>
    <v>Learn more on Bing</v>
  </rv>
  <rv s="1">
    <v>en-US</v>
    <v>a1q7jc</v>
    <v>268435456</v>
    <v>1</v>
    <v>Powered by Refinitiv</v>
    <v>0</v>
    <v>CAMPBELL SOUP COMPANY (XNYS:CPB)</v>
    <v>2</v>
    <v>3</v>
    <v>Finance</v>
    <v>4</v>
    <v>57.774999999999999</v>
    <v>44.76</v>
    <v>0.31090000000000001</v>
    <v>0.66500000000000004</v>
    <v>0</v>
    <v>1.4491E-2</v>
    <v>0</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46.56</v>
    <v>Food &amp; Tobacco</v>
    <v>Stock</v>
    <v>45127.86821209453</v>
    <v>28</v>
    <v>45.64</v>
    <v>13877668404</v>
    <v>CAMPBELL SOUP COMPANY</v>
    <v>CAMPBELL SOUP COMPANY</v>
    <v>45.89</v>
    <v>17.581700000000001</v>
    <v>45.89</v>
    <v>46.555</v>
    <v>46.55</v>
    <v>298091900</v>
    <v>CPB</v>
    <v>CAMPBELL SOUP COMPANY (XNYS:CPB)</v>
    <v>3598807</v>
    <v>2409357</v>
    <v>1922</v>
  </rv>
  <rv s="2">
    <v>29</v>
  </rv>
  <rv s="0">
    <v>https://www.bing.com/financeapi/forcetrigger?t=a1t227&amp;q=XNYS%3aFLO&amp;form=skydnc</v>
    <v>Learn more on Bing</v>
  </rv>
  <rv s="1">
    <v>en-US</v>
    <v>a1t227</v>
    <v>268435456</v>
    <v>1</v>
    <v>Powered by Refinitiv</v>
    <v>0</v>
    <v>FLOWERS FOODS, INC. (XNYS:FLO)</v>
    <v>2</v>
    <v>3</v>
    <v>Finance</v>
    <v>5</v>
    <v>30.16</v>
    <v>23.87</v>
    <v>0.40429999999999999</v>
    <v>0.23</v>
    <v>7.6949999999999996E-3</v>
    <v>9.4029999999999999E-3</v>
    <v>0.19</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24.72</v>
    <v>Food &amp; Tobacco</v>
    <v>Stock</v>
    <v>45127.843720798439</v>
    <v>31</v>
    <v>24.313800000000001</v>
    <v>5230490085</v>
    <v>FLOWERS FOODS, INC.</v>
    <v>FLOWERS FOODS, INC.</v>
    <v>24.64</v>
    <v>24.429500000000001</v>
    <v>24.46</v>
    <v>24.69</v>
    <v>24.88</v>
    <v>211846500</v>
    <v>FLO</v>
    <v>FLOWERS FOODS, INC. (XNYS:FLO)</v>
    <v>1110588</v>
    <v>1625795</v>
    <v>2000</v>
  </rv>
  <rv s="2">
    <v>32</v>
  </rv>
  <rv s="0">
    <v>https://www.bing.com/financeapi/forcetrigger?t=a1tvzr&amp;q=XNYS%3aGIS&amp;form=skydnc</v>
    <v>Learn more on Bing</v>
  </rv>
  <rv s="1">
    <v>en-US</v>
    <v>a1tvzr</v>
    <v>268435456</v>
    <v>1</v>
    <v>Powered by Refinitiv</v>
    <v>0</v>
    <v>GENERAL MILLS, INC. (XNYS:GIS)</v>
    <v>2</v>
    <v>3</v>
    <v>Finance</v>
    <v>4</v>
    <v>90.89</v>
    <v>72.16</v>
    <v>0.2142</v>
    <v>1.19</v>
    <v>0</v>
    <v>1.5821999999999999E-2</v>
    <v>0</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76.45</v>
    <v>Food &amp; Tobacco</v>
    <v>Stock</v>
    <v>45127.869589803122</v>
    <v>34</v>
    <v>75.040000000000006</v>
    <v>44707958280</v>
    <v>GENERAL MILLS, INC.</v>
    <v>GENERAL MILLS, INC.</v>
    <v>75.37</v>
    <v>17.442299999999999</v>
    <v>75.209999999999994</v>
    <v>76.400000000000006</v>
    <v>76.36</v>
    <v>585182700</v>
    <v>GIS</v>
    <v>GENERAL MILLS, INC. (XNYS:GIS)</v>
    <v>3522773</v>
    <v>4234512</v>
    <v>1928</v>
  </rv>
  <rv s="2">
    <v>35</v>
  </rv>
  <rv s="0">
    <v>https://www.bing.com/financeapi/forcetrigger?t=a1wljc&amp;q=XNYS%3aKO&amp;form=skydnc</v>
    <v>Learn more on Bing</v>
  </rv>
  <rv s="1">
    <v>en-US</v>
    <v>a1wljc</v>
    <v>268435456</v>
    <v>1</v>
    <v>Powered by Refinitiv</v>
    <v>0</v>
    <v>THE COCA-COLA COMPANY (XNYS:KO)</v>
    <v>2</v>
    <v>3</v>
    <v>Finance</v>
    <v>4</v>
    <v>65.47</v>
    <v>54.015000000000001</v>
    <v>0.53680000000000005</v>
    <v>0.75</v>
    <v>3.2059999999999999E-4</v>
    <v>1.2166999999999999E-2</v>
    <v>0.02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62.41</v>
    <v>Beverages</v>
    <v>Stock</v>
    <v>45127.870021214847</v>
    <v>37</v>
    <v>61.67</v>
    <v>269810421420</v>
    <v>THE COCA-COLA COMPANY</v>
    <v>THE COCA-COLA COMPANY</v>
    <v>61.68</v>
    <v>27.1511</v>
    <v>61.64</v>
    <v>62.39</v>
    <v>62.41</v>
    <v>4324578000</v>
    <v>KO</v>
    <v>THE COCA-COLA COMPANY (XNYS:KO)</v>
    <v>11556915</v>
    <v>14480215</v>
    <v>1919</v>
  </rv>
  <rv s="2">
    <v>38</v>
  </rv>
  <rv s="0">
    <v>https://www.bing.com/financeapi/forcetrigger?t=a22k9c&amp;q=XNAS%3aSBUX&amp;form=skydnc</v>
    <v>Learn more on Bing</v>
  </rv>
  <rv s="1">
    <v>en-US</v>
    <v>a22k9c</v>
    <v>268435456</v>
    <v>1</v>
    <v>Powered by Refinitiv</v>
    <v>0</v>
    <v>STARBUCKS CORPORATION (XNAS:SBUX)</v>
    <v>2</v>
    <v>3</v>
    <v>Finance</v>
    <v>4</v>
    <v>115.48</v>
    <v>80</v>
    <v>0.92789999999999995</v>
    <v>-0.95</v>
    <v>1.487E-3</v>
    <v>-9.3289999999999988E-3</v>
    <v>0.15</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102.48</v>
    <v>Hotels &amp; Entertainment Services</v>
    <v>Stock</v>
    <v>45127.870043078125</v>
    <v>40</v>
    <v>100.7</v>
    <v>115648832000</v>
    <v>STARBUCKS CORPORATION</v>
    <v>STARBUCKS CORPORATION</v>
    <v>101.78</v>
    <v>33.008299999999998</v>
    <v>101.83</v>
    <v>100.88</v>
    <v>101.03</v>
    <v>1146400000</v>
    <v>SBUX</v>
    <v>STARBUCKS CORPORATION (XNAS:SBUX)</v>
    <v>5459552</v>
    <v>6759973</v>
    <v>1985</v>
  </rv>
  <rv s="2">
    <v>41</v>
  </rv>
  <rv s="0">
    <v>https://www.bing.com/financeapi/forcetrigger?t=a1uv7w&amp;q=XNYS%3aHRL&amp;form=skydnc</v>
    <v>Learn more on Bing</v>
  </rv>
  <rv s="1">
    <v>en-US</v>
    <v>a1uv7w</v>
    <v>268435456</v>
    <v>1</v>
    <v>Powered by Refinitiv</v>
    <v>0</v>
    <v>HORMEL FOODS CORPORATION (XNYS:HRL)</v>
    <v>2</v>
    <v>3</v>
    <v>Finance</v>
    <v>4</v>
    <v>51.69</v>
    <v>37.774999999999999</v>
    <v>0.18440000000000001</v>
    <v>0.65</v>
    <v>-5.7199999999999994E-3</v>
    <v>1.6431000000000001E-2</v>
    <v>-0.23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40.22</v>
    <v>Food &amp; Tobacco</v>
    <v>Stock</v>
    <v>45127.860346353904</v>
    <v>43</v>
    <v>39.450000000000003</v>
    <v>21965444322</v>
    <v>HORMEL FOODS CORPORATION</v>
    <v>HORMEL FOODS CORPORATION</v>
    <v>39.69</v>
    <v>23.295400000000001</v>
    <v>39.56</v>
    <v>40.21</v>
    <v>39.979999999999997</v>
    <v>546268200</v>
    <v>HRL</v>
    <v>HORMEL FOODS CORPORATION (XNYS:HRL)</v>
    <v>1538000</v>
    <v>1927866</v>
    <v>1928</v>
  </rv>
  <rv s="2">
    <v>44</v>
  </rv>
  <rv s="0">
    <v>https://www.bing.com/financeapi/forcetrigger?t=a24km7&amp;q=XNYS%3aTSN&amp;form=skydnc</v>
    <v>Learn more on Bing</v>
  </rv>
  <rv s="1">
    <v>en-US</v>
    <v>a24km7</v>
    <v>268435456</v>
    <v>1</v>
    <v>Powered by Refinitiv</v>
    <v>0</v>
    <v>TYSON FOODS, INC. (XNYS:TSN)</v>
    <v>2</v>
    <v>3</v>
    <v>Finance</v>
    <v>4</v>
    <v>88.76</v>
    <v>47.11</v>
    <v>0.77239999999999998</v>
    <v>0.24</v>
    <v>0</v>
    <v>4.5919999999999997E-3</v>
    <v>0</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52.63</v>
    <v>Food &amp; Tobacco</v>
    <v>Stock</v>
    <v>45127.868157140627</v>
    <v>46</v>
    <v>52.115000000000002</v>
    <v>18673117857</v>
    <v>TYSON FOODS, INC.</v>
    <v>TYSON FOODS, INC.</v>
    <v>52.63</v>
    <v>12.4223</v>
    <v>52.27</v>
    <v>52.51</v>
    <v>52.5</v>
    <v>355610700</v>
    <v>TSN</v>
    <v>TYSON FOODS, INC. (XNYS:TSN)</v>
    <v>2331156</v>
    <v>2895987</v>
    <v>1986</v>
  </rv>
  <rv s="2">
    <v>47</v>
  </rv>
  <rv s="0">
    <v>http://en.wikipedia.org/wiki/McDonald's</v>
    <v>Wikipedia</v>
  </rv>
  <rv s="3">
    <v>15</v>
    <v>49</v>
  </rv>
  <rv s="4">
    <v>10</v>
    <v>https://www.bing.com/th?id=AMMS_7d8255243964a8970376f8dd41121106&amp;qlt=95</v>
    <v>50</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4</v>
    <v>299.10000000000002</v>
    <v>230.58</v>
    <v>0.63990000000000002</v>
    <v>2.84</v>
    <v>0</v>
    <v>9.6559999999999997E-3</v>
    <v>0</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297.56</v>
    <v>51</v>
    <v>Hotels &amp; Entertainment Services</v>
    <v>Stock</v>
    <v>45127.868213055466</v>
    <v>52</v>
    <v>294.11</v>
    <v>216815985483</v>
    <v>MCDONALD'S CORPORATION</v>
    <v>MCDONALD'S CORPORATION</v>
    <v>294.31</v>
    <v>31.570499999999999</v>
    <v>294.13</v>
    <v>296.97000000000003</v>
    <v>297.13</v>
    <v>730093900</v>
    <v>MCD</v>
    <v>MCDONALD'S CORPORATION (XNYS:MCD)</v>
    <v>2103489</v>
    <v>2226213</v>
    <v>1964</v>
  </rv>
  <rv s="2">
    <v>53</v>
  </rv>
  <rv s="0">
    <v>https://www.bing.com/financeapi/forcetrigger?t=a1uwu2&amp;q=XNYS%3aHSY&amp;form=skydnc</v>
    <v>Learn more on Bing</v>
  </rv>
  <rv s="1">
    <v>en-US</v>
    <v>a1uwu2</v>
    <v>268435456</v>
    <v>1</v>
    <v>Powered by Refinitiv</v>
    <v>0</v>
    <v>THE HERSHEY COMPANY (XNYS:HSY)</v>
    <v>2</v>
    <v>3</v>
    <v>Finance</v>
    <v>5</v>
    <v>276.88049999999998</v>
    <v>211.49</v>
    <v>0.28470000000000001</v>
    <v>2.96</v>
    <v>0</v>
    <v>1.2198000000000001E-2</v>
    <v>0</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246.19</v>
    <v>Food &amp; Tobacco</v>
    <v>Stock</v>
    <v>45127.843922546097</v>
    <v>55</v>
    <v>240.84</v>
    <v>50204433256</v>
    <v>THE HERSHEY COMPANY</v>
    <v>THE HERSHEY COMPANY</v>
    <v>243.41</v>
    <v>29.445499999999999</v>
    <v>242.66</v>
    <v>245.62</v>
    <v>245.62</v>
    <v>204398800</v>
    <v>HSY</v>
    <v>THE HERSHEY COMPANY (XNYS:HSY)</v>
    <v>2068977</v>
    <v>1253851</v>
    <v>1927</v>
  </rv>
  <rv s="2">
    <v>56</v>
  </rv>
  <rv s="0">
    <v>https://www.bing.com/financeapi/forcetrigger?t=axyhnm&amp;q=XNAS%3aPEP&amp;form=skydnc</v>
    <v>Learn more on Bing</v>
  </rv>
  <rv s="1">
    <v>en-US</v>
    <v>axyhnm</v>
    <v>268435456</v>
    <v>1</v>
    <v>Powered by Refinitiv</v>
    <v>0</v>
    <v>PEPSICO, INC. (XNAS:PEP)</v>
    <v>2</v>
    <v>3</v>
    <v>Finance</v>
    <v>4</v>
    <v>196.88</v>
    <v>160.97999999999999</v>
    <v>0.53669999999999995</v>
    <v>3.04</v>
    <v>2.6410000000000001E-3</v>
    <v>1.6321000000000002E-2</v>
    <v>0.5</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189.99</v>
    <v>Beverages</v>
    <v>Stock</v>
    <v>45127.869765231248</v>
    <v>58</v>
    <v>186.81</v>
    <v>260586783300</v>
    <v>PEPSICO, INC.</v>
    <v>PEPSICO, INC.</v>
    <v>187.5</v>
    <v>32.250700000000002</v>
    <v>186.26</v>
    <v>189.3</v>
    <v>189.8</v>
    <v>1376581000</v>
    <v>PEP</v>
    <v>PEPSICO, INC. (XNAS:PEP)</v>
    <v>5049740</v>
    <v>5188473</v>
    <v>1986</v>
  </rv>
  <rv s="2">
    <v>59</v>
  </rv>
  <rv s="0">
    <v>http://zh.wikipedia.org/wiki/味可美</v>
    <v>Wikipedia</v>
  </rv>
  <rv s="3">
    <v>15</v>
    <v>61</v>
  </rv>
  <rv s="4">
    <v>10</v>
    <v>https://www.bing.com/th?id=AMMS_8d96836a886471f7120ce0135f3ca8bd&amp;qlt=95</v>
    <v>62</v>
    <v>0</v>
    <v>https://www.bing.com/images/search?form=xlimg&amp;q=mccormick+%26+company</v>
    <v>Image of MCCORMICK &amp; COMPANY, INCORPORATED</v>
  </rv>
  <rv s="0">
    <v>https://www.bing.com/financeapi/forcetrigger?t=a1xof2&amp;q=XNYS%3aMKC.V&amp;form=skydnc</v>
    <v>Learn more on Bing</v>
  </rv>
  <rv s="5">
    <v>en-US</v>
    <v>a1xof2</v>
    <v>268435456</v>
    <v>1</v>
    <v>Powered by Refinitiv</v>
    <v>6</v>
    <v>MCCORMICK &amp; COMPANY, INCORPORATED (XNYS:MKC.V)</v>
    <v>8</v>
    <v>9</v>
    <v>Finance</v>
    <v>5</v>
    <v>94.97</v>
    <v>68.010000000000005</v>
    <v>0.5716</v>
    <v>1.6951000000000001</v>
    <v>-6.705E-3</v>
    <v>1.9640999999999999E-2</v>
    <v>-0.59</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89.999899999999997</v>
    <v>63</v>
    <v>Food &amp; Tobacco</v>
    <v>Stock</v>
    <v>45127.84027780078</v>
    <v>64</v>
    <v>86.92</v>
    <v>23096400000</v>
    <v>MCCORMICK &amp; COMPANY, INCORPORATED</v>
    <v>MCCORMICK &amp; COMPANY, INCORPORATED</v>
    <v>86.92</v>
    <v>50.858699999999999</v>
    <v>86.304900000000004</v>
    <v>88</v>
    <v>87.41</v>
    <v>268326500</v>
    <v>MKC.V</v>
    <v>MCCORMICK &amp; COMPANY, INCORPORATED (XNYS:MKC.V)</v>
    <v>916</v>
    <v>1140</v>
    <v>1915</v>
  </rv>
  <rv s="2">
    <v>65</v>
  </rv>
  <rv s="0">
    <v>https://www.bing.com/financeapi/forcetrigger?t=a1p7zr&amp;q=XNYS%3aCAT&amp;form=skydnc</v>
    <v>Learn more on Bing</v>
  </rv>
  <rv s="1">
    <v>en-US</v>
    <v>a1p7zr</v>
    <v>268435456</v>
    <v>1</v>
    <v>Powered by Refinitiv</v>
    <v>0</v>
    <v>CATERPILLAR INC. (XNYS:CAT)</v>
    <v>2</v>
    <v>3</v>
    <v>Finance</v>
    <v>4</v>
    <v>266.04000000000002</v>
    <v>160.6</v>
    <v>1.1160000000000001</v>
    <v>-1.67</v>
    <v>2.298E-4</v>
    <v>-6.3560000000000005E-3</v>
    <v>0.06</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265.39999999999998</v>
    <v>Machinery, Equipment &amp; Components</v>
    <v>Stock</v>
    <v>45127.867070508597</v>
    <v>67</v>
    <v>260.44</v>
    <v>134549066155</v>
    <v>CATERPILLAR INC.</v>
    <v>CATERPILLAR INC.</v>
    <v>264.17</v>
    <v>19.4239</v>
    <v>262.75</v>
    <v>261.08</v>
    <v>261.14999999999998</v>
    <v>515355700</v>
    <v>CAT</v>
    <v>CATERPILLAR INC. (XNYS:CAT)</v>
    <v>2100778</v>
    <v>2754596</v>
    <v>1986</v>
  </rv>
  <rv s="2">
    <v>68</v>
  </rv>
  <rv s="0">
    <v>https://www.bing.com/financeapi/forcetrigger?t=a1qvjc&amp;q=XNYS%3aDE&amp;form=skydnc</v>
    <v>Learn more on Bing</v>
  </rv>
  <rv s="1">
    <v>en-US</v>
    <v>a1qvjc</v>
    <v>268435456</v>
    <v>1</v>
    <v>Powered by Refinitiv</v>
    <v>0</v>
    <v>DEERE &amp; COMPANY (XNYS:DE)</v>
    <v>2</v>
    <v>3</v>
    <v>Finance</v>
    <v>4</v>
    <v>448.3999</v>
    <v>308.60500000000002</v>
    <v>1.0690999999999999</v>
    <v>3.33</v>
    <v>-1.3880000000000001E-3</v>
    <v>7.6349999999999994E-3</v>
    <v>-0.61</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440.005</v>
    <v>Machinery, Equipment &amp; Components</v>
    <v>Stock</v>
    <v>45127.862597210158</v>
    <v>70</v>
    <v>435.05</v>
    <v>128857927950</v>
    <v>DEERE &amp; COMPANY</v>
    <v>DEERE &amp; COMPANY</v>
    <v>438.78</v>
    <v>14.64</v>
    <v>436.17</v>
    <v>439.5</v>
    <v>439.02</v>
    <v>293192100</v>
    <v>DE</v>
    <v>DEERE &amp; COMPANY (XNYS:DE)</v>
    <v>1284378</v>
    <v>1504808</v>
    <v>1958</v>
  </rv>
  <rv s="2">
    <v>71</v>
  </rv>
  <rv s="0">
    <v>https://www.bing.com/financeapi/forcetrigger?t=a1pshw&amp;q=XNYS%3aCL&amp;form=skydnc</v>
    <v>Learn more on Bing</v>
  </rv>
  <rv s="1">
    <v>en-US</v>
    <v>a1pshw</v>
    <v>268435456</v>
    <v>1</v>
    <v>Powered by Refinitiv</v>
    <v>0</v>
    <v>COLGATE-PALMOLIVE COMPANY (XNYS:CL)</v>
    <v>2</v>
    <v>3</v>
    <v>Finance</v>
    <v>4</v>
    <v>83.81</v>
    <v>67.84</v>
    <v>0.48349999999999999</v>
    <v>1.0649999999999999</v>
    <v>0</v>
    <v>1.4024000000000002E-2</v>
    <v>0</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77.17</v>
    <v>Personal &amp; Household Products &amp; Services</v>
    <v>Stock</v>
    <v>45127.868212546091</v>
    <v>73</v>
    <v>75.430000000000007</v>
    <v>63395600000</v>
    <v>COLGATE-PALMOLIVE COMPANY</v>
    <v>COLGATE-PALMOLIVE COMPANY</v>
    <v>75.94</v>
    <v>39.801299999999998</v>
    <v>75.94</v>
    <v>77.004999999999995</v>
    <v>77</v>
    <v>829568200</v>
    <v>CL</v>
    <v>COLGATE-PALMOLIVE COMPANY (XNYS:CL)</v>
    <v>4345808</v>
    <v>4796295</v>
    <v>1923</v>
  </rv>
  <rv s="2">
    <v>74</v>
  </rv>
  <rv s="0">
    <v>https://www.bing.com/financeapi/forcetrigger?t=a1pvu2&amp;q=XNYS%3aCLX&amp;form=skydnc</v>
    <v>Learn more on Bing</v>
  </rv>
  <rv s="1">
    <v>en-US</v>
    <v>a1pvu2</v>
    <v>268435456</v>
    <v>1</v>
    <v>Powered by Refinitiv</v>
    <v>0</v>
    <v>THE CLOROX COMPANY (XNYS:CLX)</v>
    <v>2</v>
    <v>3</v>
    <v>Finance</v>
    <v>4</v>
    <v>178.20500000000001</v>
    <v>124.58</v>
    <v>0.27710000000000001</v>
    <v>-7.0000000000000007E-2</v>
    <v>0</v>
    <v>-4.5240000000000005E-4</v>
    <v>0</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154.82499999999999</v>
    <v>Personal &amp; Household Products &amp; Services</v>
    <v>Stock</v>
    <v>45127.867470613281</v>
    <v>76</v>
    <v>149.72999999999999</v>
    <v>19120846745</v>
    <v>THE CLOROX COMPANY</v>
    <v>THE CLOROX COMPANY</v>
    <v>152</v>
    <v>260.5752</v>
    <v>154.74</v>
    <v>154.66999999999999</v>
    <v>154.6</v>
    <v>123623500</v>
    <v>CLX</v>
    <v>THE CLOROX COMPANY (XNYS:CLX)</v>
    <v>1237328</v>
    <v>1033942</v>
    <v>1986</v>
  </rv>
  <rv s="2">
    <v>77</v>
  </rv>
  <rv s="0">
    <v>https://www.bing.com/financeapi/forcetrigger?t=a1wjz2&amp;q=XNYS%3aKMB&amp;form=skydnc</v>
    <v>Learn more on Bing</v>
  </rv>
  <rv s="1">
    <v>en-US</v>
    <v>a1wjz2</v>
    <v>268435456</v>
    <v>1</v>
    <v>Powered by Refinitiv</v>
    <v>0</v>
    <v>KIMBERLY-CLARK CORPORATION (XNYS:KMB)</v>
    <v>2</v>
    <v>3</v>
    <v>Finance</v>
    <v>4</v>
    <v>147.87</v>
    <v>108.74</v>
    <v>0.41449999999999998</v>
    <v>-0.55000000000000004</v>
    <v>0</v>
    <v>-4.0639999999999999E-3</v>
    <v>0</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134.93</v>
    <v>Personal &amp; Household Products &amp; Services</v>
    <v>Stock</v>
    <v>45127.867471851561</v>
    <v>79</v>
    <v>130.82499999999999</v>
    <v>45478958800</v>
    <v>KIMBERLY-CLARK CORPORATION</v>
    <v>KIMBERLY-CLARK CORPORATION</v>
    <v>132.99</v>
    <v>23.166699999999999</v>
    <v>135.35</v>
    <v>134.80000000000001</v>
    <v>134.87</v>
    <v>337381000</v>
    <v>KMB</v>
    <v>KIMBERLY-CLARK CORPORATION (XNYS:KMB)</v>
    <v>2282499</v>
    <v>1551416</v>
    <v>1928</v>
  </rv>
  <rv s="2">
    <v>80</v>
  </rv>
  <rv s="0">
    <v>https://www.bing.com/financeapi/forcetrigger?t=a1zsjc&amp;q=XNYS%3aPG&amp;form=skydnc</v>
    <v>Learn more on Bing</v>
  </rv>
  <rv s="1">
    <v>en-US</v>
    <v>a1zsjc</v>
    <v>268435456</v>
    <v>1</v>
    <v>Powered by Refinitiv</v>
    <v>0</v>
    <v>THE PROCTER &amp; GAMBLE COMPANY (XNYS:PG)</v>
    <v>2</v>
    <v>3</v>
    <v>Finance</v>
    <v>4</v>
    <v>158.11000000000001</v>
    <v>122.18</v>
    <v>0.40539999999999998</v>
    <v>1.2306999999999999</v>
    <v>0</v>
    <v>8.2399999999999991E-3</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150.75</v>
    <v>Personal &amp; Household Products &amp; Services</v>
    <v>Stock</v>
    <v>45127.868156307813</v>
    <v>82</v>
    <v>148.13999999999999</v>
    <v>354228900000</v>
    <v>THE PROCTER &amp; GAMBLE COMPANY</v>
    <v>THE PROCTER &amp; GAMBLE COMPANY</v>
    <v>149.55000000000001</v>
    <v>26.012</v>
    <v>149.3493</v>
    <v>150.58000000000001</v>
    <v>150.56</v>
    <v>2356969000</v>
    <v>PG</v>
    <v>THE PROCTER &amp; GAMBLE COMPANY (XNYS:PG)</v>
    <v>6445137</v>
    <v>6571226</v>
    <v>1905</v>
  </rv>
  <rv s="2">
    <v>83</v>
  </rv>
  <rv s="0">
    <v>https://www.bing.com/financeapi/forcetrigger?t=a1nl77&amp;q=XNYS%3aAPD&amp;form=skydnc</v>
    <v>Learn more on Bing</v>
  </rv>
  <rv s="1">
    <v>en-US</v>
    <v>a1nl77</v>
    <v>268435456</v>
    <v>1</v>
    <v>Powered by Refinitiv</v>
    <v>0</v>
    <v>AIR PRODUCTS AND CHEMICALS, INC. (XNYS:APD)</v>
    <v>2</v>
    <v>3</v>
    <v>Finance</v>
    <v>5</v>
    <v>328.56</v>
    <v>224.75489999999999</v>
    <v>0.87050000000000005</v>
    <v>2.75</v>
    <v>-1.327E-4</v>
    <v>9.2100000000000012E-3</v>
    <v>-0.04</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301.85700000000003</v>
    <v>Chemicals</v>
    <v>Stock</v>
    <v>45127.850610346875</v>
    <v>85</v>
    <v>298.05</v>
    <v>66934454417</v>
    <v>AIR PRODUCTS AND CHEMICALS, INC.</v>
    <v>AIR PRODUCTS AND CHEMICALS, INC.</v>
    <v>300.31</v>
    <v>30.7014</v>
    <v>298.58999999999997</v>
    <v>301.33999999999997</v>
    <v>301.3</v>
    <v>222122700</v>
    <v>APD</v>
    <v>AIR PRODUCTS AND CHEMICALS, INC. (XNYS:APD)</v>
    <v>751608</v>
    <v>798598</v>
    <v>1961</v>
  </rv>
  <rv s="2">
    <v>86</v>
  </rv>
  <rv s="0">
    <v>https://www.bing.com/financeapi/forcetrigger?t=bpifbh&amp;q=XNYS%3aDOW&amp;form=skydnc</v>
    <v>Learn more on Bing</v>
  </rv>
  <rv s="1">
    <v>en-US</v>
    <v>bpifbh</v>
    <v>268435456</v>
    <v>1</v>
    <v>Powered by Refinitiv</v>
    <v>0</v>
    <v>Dow Inc. (XNYS:DOW)</v>
    <v>2</v>
    <v>3</v>
    <v>Finance</v>
    <v>5</v>
    <v>60.875</v>
    <v>42.91</v>
    <v>1.3325</v>
    <v>0.23</v>
    <v>3.2049999999999999E-3</v>
    <v>4.3540000000000002E-3</v>
    <v>0.17</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53.34</v>
    <v>Chemicals</v>
    <v>Stock</v>
    <v>45127.859148784373</v>
    <v>88</v>
    <v>52.6</v>
    <v>37523050140</v>
    <v>Dow Inc.</v>
    <v>Dow Inc.</v>
    <v>53.32</v>
    <v>13.1988</v>
    <v>52.82</v>
    <v>53.05</v>
    <v>53.22</v>
    <v>707314800</v>
    <v>DOW</v>
    <v>Dow Inc. (XNYS:DOW)</v>
    <v>3749989</v>
    <v>4243216</v>
    <v>2018</v>
  </rv>
  <rv s="2">
    <v>89</v>
  </rv>
  <rv s="0">
    <v>https://www.bing.com/financeapi/forcetrigger?t=a1rxu2&amp;q=XNYS%3aEMN&amp;form=skydnc</v>
    <v>Learn more on Bing</v>
  </rv>
  <rv s="1">
    <v>en-US</v>
    <v>a1rxu2</v>
    <v>268435456</v>
    <v>1</v>
    <v>Powered by Refinitiv</v>
    <v>0</v>
    <v>EASTMAN CHEMICAL COMPANY (XNYS:EMN)</v>
    <v>2</v>
    <v>3</v>
    <v>Finance</v>
    <v>4</v>
    <v>102.18</v>
    <v>69.91</v>
    <v>1.52</v>
    <v>-0.78</v>
    <v>0</v>
    <v>-8.829E-3</v>
    <v>0</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88.82</v>
    <v>Chemicals</v>
    <v>Stock</v>
    <v>45127.868109397656</v>
    <v>91</v>
    <v>87.34</v>
    <v>10434123126</v>
    <v>EASTMAN CHEMICAL COMPANY</v>
    <v>EASTMAN CHEMICAL COMPANY</v>
    <v>88.82</v>
    <v>15.736700000000001</v>
    <v>88.35</v>
    <v>87.57</v>
    <v>87.58</v>
    <v>119151800</v>
    <v>EMN</v>
    <v>EASTMAN CHEMICAL COMPANY (XNYS:EMN)</v>
    <v>651610</v>
    <v>860435</v>
    <v>1993</v>
  </rv>
  <rv s="2">
    <v>92</v>
  </rv>
  <rv s="0">
    <v>https://www.bing.com/financeapi/forcetrigger?t=a1x8c7&amp;q=XNYS%3aLYB&amp;form=skydnc</v>
    <v>Learn more on Bing</v>
  </rv>
  <rv s="1">
    <v>en-US</v>
    <v>a1x8c7</v>
    <v>268435456</v>
    <v>1</v>
    <v>Powered by Refinitiv</v>
    <v>0</v>
    <v>LyondellBasell Industries NV (XNYS:LYB)</v>
    <v>2</v>
    <v>3</v>
    <v>Finance</v>
    <v>4</v>
    <v>101.3</v>
    <v>71.459999999999994</v>
    <v>1.2035</v>
    <v>-0.13</v>
    <v>0</v>
    <v>-1.4249999999999998E-3</v>
    <v>0</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and advanced polymers, which include Cat alloy and polybutene-1.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92.38</v>
    <v>Chemicals</v>
    <v>Stock</v>
    <v>45127.869589814065</v>
    <v>94</v>
    <v>90.8</v>
    <v>29638975992</v>
    <v>LyondellBasell Industries NV</v>
    <v>LyondellBasell Industries NV</v>
    <v>92.22</v>
    <v>9.782</v>
    <v>91.25</v>
    <v>91.12</v>
    <v>91.15</v>
    <v>325274100</v>
    <v>LYB</v>
    <v>LyondellBasell Industries NV (XNYS:LYB)</v>
    <v>2499764</v>
    <v>1741130</v>
    <v>2009</v>
  </rv>
  <rv s="2">
    <v>95</v>
  </rv>
  <rv s="0">
    <v>https://www.bing.com/financeapi/forcetrigger?t=a1vv8m&amp;q=XNYS%3aITW&amp;form=skydnc</v>
    <v>Learn more on Bing</v>
  </rv>
  <rv s="1">
    <v>en-US</v>
    <v>a1vv8m</v>
    <v>268435456</v>
    <v>1</v>
    <v>Powered by Refinitiv</v>
    <v>0</v>
    <v>ILLINOIS TOOL WORKS INC. (XNYS:ITW)</v>
    <v>2</v>
    <v>3</v>
    <v>Finance</v>
    <v>5</v>
    <v>256.61</v>
    <v>180.27</v>
    <v>1.1397999999999999</v>
    <v>0.55000000000000004</v>
    <v>0</v>
    <v>2.1570000000000001E-3</v>
    <v>0</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256.61</v>
    <v>Consumer Goods Conglomerates</v>
    <v>Stock</v>
    <v>45127.84475392344</v>
    <v>97</v>
    <v>252.941</v>
    <v>77650204428</v>
    <v>ILLINOIS TOOL WORKS INC.</v>
    <v>ILLINOIS TOOL WORKS INC.</v>
    <v>254.59</v>
    <v>25.511299999999999</v>
    <v>254.96</v>
    <v>255.51</v>
    <v>255.51</v>
    <v>303902800</v>
    <v>ITW</v>
    <v>ILLINOIS TOOL WORKS INC. (XNYS:ITW)</v>
    <v>879118</v>
    <v>975364</v>
    <v>1961</v>
  </rv>
  <rv s="2">
    <v>98</v>
  </rv>
  <rv s="0">
    <v>https://www.bing.com/financeapi/forcetrigger?t=a1xroc&amp;q=XNYS%3aMMM&amp;form=skydnc</v>
    <v>Learn more on Bing</v>
  </rv>
  <rv s="1">
    <v>en-US</v>
    <v>a1xroc</v>
    <v>268435456</v>
    <v>1</v>
    <v>Powered by Refinitiv</v>
    <v>0</v>
    <v>3M COMPANY (XNYS:MMM)</v>
    <v>2</v>
    <v>3</v>
    <v>Finance</v>
    <v>4</v>
    <v>152.30000000000001</v>
    <v>92.38</v>
    <v>0.95440000000000003</v>
    <v>0.81</v>
    <v>-5.849E-3</v>
    <v>7.8279999999999999E-3</v>
    <v>-0.61</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104.73439999999999</v>
    <v>Consumer Goods Conglomerates</v>
    <v>Stock</v>
    <v>45127.865962395314</v>
    <v>100</v>
    <v>102.51</v>
    <v>57533893738</v>
    <v>3M COMPANY</v>
    <v>3M COMPANY</v>
    <v>103.17</v>
    <v>10.723699999999999</v>
    <v>103.48</v>
    <v>104.29</v>
    <v>103.68</v>
    <v>551672200</v>
    <v>MMM</v>
    <v>3M COMPANY (XNYS:MMM)</v>
    <v>2863490</v>
    <v>3704018</v>
    <v>1929</v>
  </rv>
  <rv s="2">
    <v>101</v>
  </rv>
  <rv s="0">
    <v>https://www.bing.com/financeapi/forcetrigger?t=a1nkm7&amp;q=XNYS%3aAOS&amp;form=skydnc</v>
    <v>Learn more on Bing</v>
  </rv>
  <rv s="1">
    <v>en-US</v>
    <v>a1nkm7</v>
    <v>268435456</v>
    <v>1</v>
    <v>Powered by Refinitiv</v>
    <v>0</v>
    <v>A. O. SMITH CORPORATION (XNYS:AOS)</v>
    <v>2</v>
    <v>3</v>
    <v>Finance</v>
    <v>5</v>
    <v>76.944999999999993</v>
    <v>46.58</v>
    <v>1.2904</v>
    <v>-0.28000000000000003</v>
    <v>0</v>
    <v>-3.653E-3</v>
    <v>0</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76.944999999999993</v>
    <v>Machinery, Equipment &amp; Components</v>
    <v>Stock</v>
    <v>45127.841037395316</v>
    <v>103</v>
    <v>76.03</v>
    <v>11487712940</v>
    <v>A. O. SMITH CORPORATION</v>
    <v>A. O. SMITH CORPORATION</v>
    <v>76.73</v>
    <v>48.970599999999997</v>
    <v>76.64</v>
    <v>76.36</v>
    <v>76.36</v>
    <v>150441500</v>
    <v>AOS</v>
    <v>A. O. SMITH CORPORATION (XNYS:AOS)</v>
    <v>660948</v>
    <v>890547</v>
    <v>1986</v>
  </rv>
  <rv s="2">
    <v>104</v>
  </rv>
  <rv s="0">
    <v>https://www.bing.com/financeapi/forcetrigger?t=a1sqr7&amp;q=XNYS%3aFDX&amp;form=skydnc</v>
    <v>Learn more on Bing</v>
  </rv>
  <rv s="1">
    <v>en-US</v>
    <v>a1sqr7</v>
    <v>268435456</v>
    <v>1</v>
    <v>Powered by Refinitiv</v>
    <v>0</v>
    <v>FEDEX CORPORATION (XNYS:FDX)</v>
    <v>2</v>
    <v>3</v>
    <v>Finance</v>
    <v>4</v>
    <v>265.60000000000002</v>
    <v>141.91929999999999</v>
    <v>1.3540000000000001</v>
    <v>3.34</v>
    <v>0</v>
    <v>1.2833000000000001E-2</v>
    <v>0</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264.52</v>
    <v>Freight &amp; Logistics Services</v>
    <v>Stock</v>
    <v>45127.868107175782</v>
    <v>106</v>
    <v>259</v>
    <v>66212945920</v>
    <v>FEDEX CORPORATION</v>
    <v>FEDEX CORPORATION</v>
    <v>259.25</v>
    <v>16.764299999999999</v>
    <v>260.26</v>
    <v>263.60000000000002</v>
    <v>263.54000000000002</v>
    <v>251187200</v>
    <v>FDX</v>
    <v>FEDEX CORPORATION (XNYS:FDX)</v>
    <v>2137657</v>
    <v>2668135</v>
    <v>1997</v>
  </rv>
  <rv s="2">
    <v>107</v>
  </rv>
  <rv s="0">
    <v>https://www.bing.com/financeapi/forcetrigger?t=a24ynm&amp;q=XNYS%3aUPS&amp;form=skydnc</v>
    <v>Learn more on Bing</v>
  </rv>
  <rv s="1">
    <v>en-US</v>
    <v>a24ynm</v>
    <v>268435456</v>
    <v>1</v>
    <v>Powered by Refinitiv</v>
    <v>0</v>
    <v>UNITED PARCEL SERVICE, INC. (XNYS:UPS)</v>
    <v>2</v>
    <v>3</v>
    <v>Finance</v>
    <v>5</v>
    <v>209.39</v>
    <v>154.87180000000001</v>
    <v>1.075</v>
    <v>0.92</v>
    <v>3.745E-4</v>
    <v>4.9459999999999999E-3</v>
    <v>7.0000000000000007E-2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188.20500000000001</v>
    <v>Freight &amp; Logistics Services</v>
    <v>Stock</v>
    <v>45127.855673356251</v>
    <v>109</v>
    <v>185.6</v>
    <v>160560223616</v>
    <v>UNITED PARCEL SERVICE, INC.</v>
    <v>UNITED PARCEL SERVICE, INC.</v>
    <v>186.63</v>
    <v>15.035299999999999</v>
    <v>186.02</v>
    <v>186.94</v>
    <v>187.01</v>
    <v>858886400</v>
    <v>UPS</v>
    <v>UNITED PARCEL SERVICE, INC. (XNYS:UPS)</v>
    <v>2702538</v>
    <v>3829811</v>
    <v>1999</v>
  </rv>
  <rv s="2">
    <v>110</v>
  </rv>
  <rv s="0">
    <v>https://www.bing.com/financeapi/forcetrigger?t=a1mptc&amp;q=XNYS%3aABC&amp;form=skydnc</v>
    <v>Learn more on Bing</v>
  </rv>
  <rv s="1">
    <v>en-US</v>
    <v>a1mptc</v>
    <v>268435456</v>
    <v>1</v>
    <v>Powered by Refinitiv</v>
    <v>0</v>
    <v>AMERISOURCEBERGEN CORPORATION (XNYS:ABC)</v>
    <v>2</v>
    <v>3</v>
    <v>Finance</v>
    <v>5</v>
    <v>193.83</v>
    <v>135.13999999999999</v>
    <v>0.56679999999999997</v>
    <v>1.47</v>
    <v>0</v>
    <v>7.659E-3</v>
    <v>0</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193.83</v>
    <v>Healthcare Equipment &amp; Supplies</v>
    <v>Stock</v>
    <v>45127.858878529689</v>
    <v>112</v>
    <v>191.76</v>
    <v>39118990554</v>
    <v>AMERISOURCEBERGEN CORPORATION</v>
    <v>AMERISOURCEBERGEN CORPORATION</v>
    <v>193.08</v>
    <v>24.662299999999998</v>
    <v>191.94</v>
    <v>193.41</v>
    <v>193.41</v>
    <v>202259400</v>
    <v>ABC</v>
    <v>AMERISOURCEBERGEN CORPORATION (XNYS:ABC)</v>
    <v>838912</v>
    <v>1279410</v>
    <v>2001</v>
  </rv>
  <rv s="2">
    <v>113</v>
  </rv>
  <rv s="0">
    <v>https://www.bing.com/financeapi/forcetrigger?t=a1ook2&amp;q=XNYS%3aBMY&amp;form=skydnc</v>
    <v>Learn more on Bing</v>
  </rv>
  <rv s="1">
    <v>en-US</v>
    <v>a1ook2</v>
    <v>268435456</v>
    <v>1</v>
    <v>Powered by Refinitiv</v>
    <v>0</v>
    <v>BRISTOL-MYERS SQUIBB COMPANY (XNYS:BMY)</v>
    <v>2</v>
    <v>3</v>
    <v>Finance</v>
    <v>4</v>
    <v>81.435000000000002</v>
    <v>61.405000000000001</v>
    <v>0.41189999999999999</v>
    <v>1.7</v>
    <v>0</v>
    <v>2.7393000000000001E-2</v>
    <v>0</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NEW JERSEY, NJ, 08543 US</v>
    <v>64.040000000000006</v>
    <v>Pharmaceuticals</v>
    <v>Stock</v>
    <v>45127.869589664064</v>
    <v>115</v>
    <v>62.37</v>
    <v>133950004720</v>
    <v>BRISTOL-MYERS SQUIBB COMPANY</v>
    <v>BRISTOL-MYERS SQUIBB COMPANY</v>
    <v>62.45</v>
    <v>18.078199999999999</v>
    <v>62.06</v>
    <v>63.76</v>
    <v>63.77</v>
    <v>2100847000</v>
    <v>BMY</v>
    <v>BRISTOL-MYERS SQUIBB COMPANY (XNYS:BMY)</v>
    <v>9255585</v>
    <v>8473213</v>
    <v>1933</v>
  </rv>
  <rv s="2">
    <v>116</v>
  </rv>
  <rv s="0">
    <v>https://www.bing.com/financeapi/forcetrigger?t=a1p58m&amp;q=XNYS%3aCAH&amp;form=skydnc</v>
    <v>Learn more on Bing</v>
  </rv>
  <rv s="1">
    <v>en-US</v>
    <v>a1p58m</v>
    <v>268435456</v>
    <v>1</v>
    <v>Powered by Refinitiv</v>
    <v>0</v>
    <v>CARDINAL HEALTH, INC. (XNYS:CAH)</v>
    <v>2</v>
    <v>3</v>
    <v>Finance</v>
    <v>5</v>
    <v>95.1</v>
    <v>55.18</v>
    <v>0.79749999999999999</v>
    <v>1.95</v>
    <v>0</v>
    <v>2.1160999999999999E-2</v>
    <v>0</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94.12</v>
    <v>Pharmaceuticals</v>
    <v>Stock</v>
    <v>45127.840277789066</v>
    <v>118</v>
    <v>92.680199999999999</v>
    <v>23957878820</v>
    <v>CARDINAL HEALTH, INC.</v>
    <v>CARDINAL HEALTH, INC.</v>
    <v>92.91</v>
    <v>52.731000000000002</v>
    <v>92.15</v>
    <v>94.1</v>
    <v>94.1</v>
    <v>254600200</v>
    <v>CAH</v>
    <v>CARDINAL HEALTH, INC. (XNYS:CAH)</v>
    <v>1915438</v>
    <v>2426913</v>
    <v>1979</v>
  </rv>
  <rv s="2">
    <v>119</v>
  </rv>
  <rv s="0">
    <v>https://www.bing.com/financeapi/forcetrigger?t=a1wyu2&amp;q=XNYS%3aLLY&amp;form=skydnc</v>
    <v>Learn more on Bing</v>
  </rv>
  <rv s="1">
    <v>en-US</v>
    <v>a1wyu2</v>
    <v>268435456</v>
    <v>1</v>
    <v>Powered by Refinitiv</v>
    <v>0</v>
    <v>ELI LILLY AND COMPANY (XNYS:LLY)</v>
    <v>2</v>
    <v>3</v>
    <v>Finance</v>
    <v>4</v>
    <v>469.87</v>
    <v>296.32</v>
    <v>0.35170000000000001</v>
    <v>10.26</v>
    <v>0</v>
    <v>2.2621000000000002E-2</v>
    <v>0</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465.22</v>
    <v>Pharmaceuticals</v>
    <v>Stock</v>
    <v>45127.869590092188</v>
    <v>121</v>
    <v>455</v>
    <v>440291756478</v>
    <v>ELI LILLY AND COMPANY</v>
    <v>ELI LILLY AND COMPANY</v>
    <v>455.15</v>
    <v>72.001300000000001</v>
    <v>453.56</v>
    <v>463.82</v>
    <v>463.82</v>
    <v>949272900</v>
    <v>LLY</v>
    <v>ELI LILLY AND COMPANY (XNYS:LLY)</v>
    <v>2623146</v>
    <v>2770861</v>
    <v>1901</v>
  </rv>
  <rv s="2">
    <v>122</v>
  </rv>
  <rv s="0">
    <v>https://www.bing.com/financeapi/forcetrigger?t=a1xg3m&amp;q=XNYS%3aMDT&amp;form=skydnc</v>
    <v>Learn more on Bing</v>
  </rv>
  <rv s="1">
    <v>en-US</v>
    <v>a1xg3m</v>
    <v>268435456</v>
    <v>1</v>
    <v>Powered by Refinitiv</v>
    <v>0</v>
    <v>MEDTRONIC PUBLIC LIMITED COMPANY (XNYS:MDT)</v>
    <v>2</v>
    <v>3</v>
    <v>Finance</v>
    <v>4</v>
    <v>95.6</v>
    <v>75.765000000000001</v>
    <v>0.72030000000000005</v>
    <v>3.2349999999999999</v>
    <v>0</v>
    <v>3.7564E-2</v>
    <v>0</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89.49</v>
    <v>Healthcare Equipment &amp; Supplies</v>
    <v>Stock</v>
    <v>45127.863676678127</v>
    <v>124</v>
    <v>87.125</v>
    <v>118878338775</v>
    <v>MEDTRONIC PUBLIC LIMITED COMPANY</v>
    <v>MEDTRONIC PUBLIC LIMITED COMPANY</v>
    <v>87.25</v>
    <v>30.523900000000001</v>
    <v>86.12</v>
    <v>89.355000000000004</v>
    <v>89.35</v>
    <v>1330405000</v>
    <v>MDT</v>
    <v>MEDTRONIC PUBLIC LIMITED COMPANY (XNYS:MDT)</v>
    <v>5942616</v>
    <v>5005626</v>
    <v>2014</v>
  </rv>
  <rv s="2">
    <v>125</v>
  </rv>
  <rv s="0">
    <v>https://www.bing.com/financeapi/forcetrigger?t=a1mpqh&amp;q=XNYS%3aABBV&amp;form=skydnc</v>
    <v>Learn more on Bing</v>
  </rv>
  <rv s="1">
    <v>en-US</v>
    <v>a1mpqh</v>
    <v>268435456</v>
    <v>1</v>
    <v>Powered by Refinitiv</v>
    <v>0</v>
    <v>ABBVIE INC. (XNYS:ABBV)</v>
    <v>2</v>
    <v>3</v>
    <v>Finance</v>
    <v>4</v>
    <v>168.11</v>
    <v>130.96010000000001</v>
    <v>0.53659999999999997</v>
    <v>4.5</v>
    <v>0</v>
    <v>3.2684000000000005E-2</v>
    <v>0</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142.72</v>
    <v>Pharmaceuticals</v>
    <v>Stock</v>
    <v>45127.869590231247</v>
    <v>127</v>
    <v>138.55000000000001</v>
    <v>250846752200</v>
    <v>ABBVIE INC.</v>
    <v>ABBVIE INC.</v>
    <v>138.84</v>
    <v>32.485300000000002</v>
    <v>137.68</v>
    <v>142.18</v>
    <v>142.19</v>
    <v>1764290000</v>
    <v>ABBV</v>
    <v>ABBVIE INC. (XNYS:ABBV)</v>
    <v>7006986</v>
    <v>6062340</v>
    <v>2012</v>
  </rv>
  <rv s="2">
    <v>128</v>
  </rv>
  <rv s="0">
    <v>https://www.bing.com/financeapi/forcetrigger?t=a1zqnm&amp;q=XNYS%3aPFE&amp;form=skydnc</v>
    <v>Learn more on Bing</v>
  </rv>
  <rv s="1">
    <v>en-US</v>
    <v>a1zqnm</v>
    <v>268435456</v>
    <v>1</v>
    <v>Powered by Refinitiv</v>
    <v>0</v>
    <v>PFIZER INC. (XNYS:PFE)</v>
    <v>2</v>
    <v>3</v>
    <v>Finance</v>
    <v>4</v>
    <v>54.93</v>
    <v>35.35</v>
    <v>0.58540000000000003</v>
    <v>0.33</v>
    <v>2.3120000000000001E-4</v>
    <v>9.0559999999999998E-3</v>
    <v>8.5000000000000006E-3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37.07</v>
    <v>Pharmaceuticals</v>
    <v>Stock</v>
    <v>45127.87002966406</v>
    <v>130</v>
    <v>36.36</v>
    <v>207577938390</v>
    <v>PFIZER INC.</v>
    <v>PFIZER INC.</v>
    <v>36.4</v>
    <v>7.1817000000000002</v>
    <v>36.44</v>
    <v>36.770000000000003</v>
    <v>36.778500000000001</v>
    <v>5645307000</v>
    <v>PFE</v>
    <v>PFIZER INC. (XNYS:PFE)</v>
    <v>22335801</v>
    <v>25373941</v>
    <v>1942</v>
  </rv>
  <rv s="2">
    <v>131</v>
  </rv>
  <rv s="0">
    <v>https://www.bing.com/financeapi/forcetrigger?t=a26hyc&amp;q=XNYS%3aZTS&amp;form=skydnc</v>
    <v>Learn more on Bing</v>
  </rv>
  <rv s="1">
    <v>en-US</v>
    <v>a26hyc</v>
    <v>268435456</v>
    <v>1</v>
    <v>Powered by Refinitiv</v>
    <v>0</v>
    <v>ZOETIS INC. (XNYS:ZTS)</v>
    <v>2</v>
    <v>3</v>
    <v>Finance</v>
    <v>5</v>
    <v>187.81989999999999</v>
    <v>124.14830000000001</v>
    <v>0.76849999999999996</v>
    <v>1.095</v>
    <v>0</v>
    <v>6.4219999999999998E-3</v>
    <v>0</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172.30500000000001</v>
    <v>Pharmaceuticals</v>
    <v>Stock</v>
    <v>45127.844752777346</v>
    <v>133</v>
    <v>170.01</v>
    <v>78970340000</v>
    <v>ZOETIS INC.</v>
    <v>ZOETIS INC.</v>
    <v>170.88</v>
    <v>38.510399999999997</v>
    <v>170.51499999999999</v>
    <v>171.61</v>
    <v>171.61</v>
    <v>462112200</v>
    <v>ZTS</v>
    <v>ZOETIS INC. (XNYS:ZTS)</v>
    <v>2910476</v>
    <v>1735216</v>
    <v>2012</v>
  </rv>
  <rv s="2">
    <v>134</v>
  </rv>
  <rv s="0">
    <v>https://www.bing.com/financeapi/forcetrigger?t=a1qlnm&amp;q=XNYS%3aCVS&amp;form=skydnc</v>
    <v>Learn more on Bing</v>
  </rv>
  <rv s="1">
    <v>en-US</v>
    <v>a1qlnm</v>
    <v>268435456</v>
    <v>1</v>
    <v>Powered by Refinitiv</v>
    <v>0</v>
    <v>CVS HEALTH CORPORATION (XNYS:CVS)</v>
    <v>2</v>
    <v>3</v>
    <v>Finance</v>
    <v>4</v>
    <v>107.26</v>
    <v>66.34</v>
    <v>0.6099</v>
    <v>1.105</v>
    <v>-9.3499999999999996E-4</v>
    <v>1.4978E-2</v>
    <v>-7.0000000000000007E-2</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75.03</v>
    <v>Healthcare Providers &amp; Services</v>
    <v>Stock</v>
    <v>45127.870061006251</v>
    <v>136</v>
    <v>73.820700000000002</v>
    <v>95357040000</v>
    <v>CVS HEALTH CORPORATION</v>
    <v>CVS HEALTH CORPORATION</v>
    <v>74.114999999999995</v>
    <v>24.3108</v>
    <v>73.775000000000006</v>
    <v>74.88</v>
    <v>74.8</v>
    <v>1282025000</v>
    <v>CVS</v>
    <v>CVS HEALTH CORPORATION (XNYS:CVS)</v>
    <v>9865203</v>
    <v>9974164</v>
    <v>1996</v>
  </rv>
  <rv s="2">
    <v>137</v>
  </rv>
  <rv s="0">
    <v>https://www.bing.com/financeapi/forcetrigger?t=a1w8ec&amp;q=XNYS%3aJNJ&amp;form=skydnc</v>
    <v>Learn more on Bing</v>
  </rv>
  <rv s="1">
    <v>en-US</v>
    <v>a1w8ec</v>
    <v>268435456</v>
    <v>1</v>
    <v>Powered by Refinitiv</v>
    <v>0</v>
    <v>JOHNSON &amp; JOHNSON (XNYS:JNJ)</v>
    <v>2</v>
    <v>3</v>
    <v>Finance</v>
    <v>4</v>
    <v>181.03899999999999</v>
    <v>150.11000000000001</v>
    <v>0.53559999999999997</v>
    <v>9.66</v>
    <v>-3.614E-3</v>
    <v>6.0853999999999998E-2</v>
    <v>-0.60850000000000004</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169.14</v>
    <v>Pharmaceuticals</v>
    <v>Stock</v>
    <v>45127.870024779688</v>
    <v>139</v>
    <v>161.30000000000001</v>
    <v>437626805600</v>
    <v>JOHNSON &amp; JOHNSON</v>
    <v>JOHNSON &amp; JOHNSON</v>
    <v>161.94</v>
    <v>33.207900000000002</v>
    <v>158.74</v>
    <v>168.4</v>
    <v>167.7715</v>
    <v>2598734000</v>
    <v>JNJ</v>
    <v>JOHNSON &amp; JOHNSON (XNYS:JNJ)</v>
    <v>21864632</v>
    <v>6770601</v>
    <v>1887</v>
  </rv>
  <rv s="2">
    <v>140</v>
  </rv>
  <rv s="0">
    <v>https://www.bing.com/financeapi/forcetrigger?t=a1q44c&amp;q=XNYS%3aCTRA&amp;form=skydnc</v>
    <v>Learn more on Bing</v>
  </rv>
  <rv s="1">
    <v>en-US</v>
    <v>a1q44c</v>
    <v>268435456</v>
    <v>1</v>
    <v>Powered by Refinitiv</v>
    <v>0</v>
    <v>Coterra Energy Inc. (XNYS:CTRA)</v>
    <v>2</v>
    <v>3</v>
    <v>Finance</v>
    <v>4</v>
    <v>32.47</v>
    <v>22.25</v>
    <v>0.28070000000000001</v>
    <v>0.375</v>
    <v>1.488E-3</v>
    <v>1.4151E-2</v>
    <v>0.04</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27.09</v>
    <v>Oil &amp; Gas</v>
    <v>Stock</v>
    <v>45127.870035381253</v>
    <v>142</v>
    <v>26.54</v>
    <v>20356554750</v>
    <v>Coterra Energy Inc.</v>
    <v>Coterra Energy Inc.</v>
    <v>26.75</v>
    <v>5.0808999999999997</v>
    <v>26.5</v>
    <v>26.875</v>
    <v>26.92</v>
    <v>757453200</v>
    <v>CTRA</v>
    <v>Coterra Energy Inc. (XNYS:CTRA)</v>
    <v>5083844</v>
    <v>7223214</v>
    <v>1989</v>
  </rv>
  <rv s="2">
    <v>143</v>
  </rv>
  <rv s="0">
    <v>https://www.bing.com/financeapi/forcetrigger?t=a1qlz2&amp;q=XNYS%3aCVX&amp;form=skydnc</v>
    <v>Learn more on Bing</v>
  </rv>
  <rv s="1">
    <v>en-US</v>
    <v>a1qlz2</v>
    <v>268435456</v>
    <v>1</v>
    <v>Powered by Refinitiv</v>
    <v>0</v>
    <v>CHEVRON CORPORATION (XNYS:CVX)</v>
    <v>2</v>
    <v>3</v>
    <v>Finance</v>
    <v>4</v>
    <v>189.68</v>
    <v>140.46</v>
    <v>1.1577999999999999</v>
    <v>1.71</v>
    <v>0</v>
    <v>1.1054E-2</v>
    <v>0</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and transporting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crude oil into petroleum products; marketing crude oil, refined products and lubricants; manufacturing and marketing renewable fuels; transporting crude oil and refined products, and manufacturing and marketing commodity petrochemicals.</v>
    <v>43846</v>
    <v>New York Stock Exchange</v>
    <v>XNYS</v>
    <v>XNYS</v>
    <v>6001 Bollinger Canyon Rd, SAN RAMON, CA, 94583 US</v>
    <v>157.19</v>
    <v>Oil &amp; Gas</v>
    <v>Stock</v>
    <v>45127.86959005781</v>
    <v>145</v>
    <v>155.71</v>
    <v>292382136400</v>
    <v>CHEVRON CORPORATION</v>
    <v>CHEVRON CORPORATION</v>
    <v>156.16</v>
    <v>8.3627000000000002</v>
    <v>154.69</v>
    <v>156.4</v>
    <v>156.4</v>
    <v>1869451000</v>
    <v>CVX</v>
    <v>CHEVRON CORPORATION (XNYS:CVX)</v>
    <v>5864769</v>
    <v>7672515</v>
    <v>1926</v>
  </rv>
  <rv s="2">
    <v>146</v>
  </rv>
  <rv s="0">
    <v>https://www.bing.com/financeapi/forcetrigger?t=a1s24c&amp;q=XNYS%3aEOG&amp;form=skydnc</v>
    <v>Learn more on Bing</v>
  </rv>
  <rv s="1">
    <v>en-US</v>
    <v>a1s24c</v>
    <v>268435456</v>
    <v>1</v>
    <v>Powered by Refinitiv</v>
    <v>0</v>
    <v>EOG RESOURCES, INC. (XNYS:EOG)</v>
    <v>2</v>
    <v>3</v>
    <v>Finance</v>
    <v>5</v>
    <v>147.7389</v>
    <v>94.202399999999997</v>
    <v>1.5329999999999999</v>
    <v>1.05</v>
    <v>0</v>
    <v>8.5760000000000003E-3</v>
    <v>0</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124.72</v>
    <v>Oil &amp; Gas</v>
    <v>Stock</v>
    <v>45127.844752383593</v>
    <v>148</v>
    <v>122.83</v>
    <v>72224188514</v>
    <v>EOG RESOURCES, INC.</v>
    <v>EOG RESOURCES, INC.</v>
    <v>124.3</v>
    <v>7.6555999999999997</v>
    <v>122.44</v>
    <v>123.49</v>
    <v>123.49</v>
    <v>584858600</v>
    <v>EOG</v>
    <v>EOG RESOURCES, INC. (XNYS:EOG)</v>
    <v>2629349</v>
    <v>3489459</v>
    <v>1985</v>
  </rv>
  <rv s="2">
    <v>149</v>
  </rv>
  <rv s="0">
    <v>https://www.bing.com/financeapi/forcetrigger?t=a269ec&amp;q=XNYS%3aXOM&amp;form=skydnc</v>
    <v>Learn more on Bing</v>
  </rv>
  <rv s="1">
    <v>en-US</v>
    <v>a269ec</v>
    <v>268435456</v>
    <v>1</v>
    <v>Powered by Refinitiv</v>
    <v>0</v>
    <v>EXXON MOBIL CORPORATION (XNYS:XOM)</v>
    <v>2</v>
    <v>3</v>
    <v>Finance</v>
    <v>4</v>
    <v>119.92</v>
    <v>83.89</v>
    <v>1.0741000000000001</v>
    <v>1.78</v>
    <v>0</v>
    <v>1.7516E-2</v>
    <v>0</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103.66</v>
    <v>Oil &amp; Gas</v>
    <v>Stock</v>
    <v>45127.870104443748</v>
    <v>151</v>
    <v>102.36</v>
    <v>418046200000</v>
    <v>EXXON MOBIL CORPORATION</v>
    <v>EXXON MOBIL CORPORATION</v>
    <v>102.535</v>
    <v>6.8781999999999996</v>
    <v>101.62</v>
    <v>103.4</v>
    <v>103.41</v>
    <v>4043000000</v>
    <v>XOM</v>
    <v>EXXON MOBIL CORPORATION (XNYS:XOM)</v>
    <v>15730967</v>
    <v>17197366</v>
    <v>1882</v>
  </rv>
  <rv s="2">
    <v>152</v>
  </rv>
  <rv s="0">
    <v>https://www.bing.com/financeapi/forcetrigger?t=a1nfbh&amp;q=ARCX%3aAMLP&amp;form=skydnc</v>
    <v>Learn more on Bing</v>
  </rv>
  <rv s="6">
    <v>en-US</v>
    <v>a1nfbh</v>
    <v>268435456</v>
    <v>1</v>
    <v>Powered by Refinitiv</v>
    <v>11</v>
    <v>Alps Alerian MLP ETF (ARCX:AMLP)</v>
    <v>12</v>
    <v>13</v>
    <v>Finance</v>
    <v>14</v>
    <v>42.47</v>
    <v>34.690100000000001</v>
    <v>1.2103999999999999</v>
    <v>0.31</v>
    <v>0</v>
    <v>7.6370000000000006E-3</v>
    <v>0</v>
    <v>USD</v>
    <v>NYSE Arca</v>
    <v>ARCX</v>
    <v>8.5000000000000006E-3</v>
    <v>40.924999999999997</v>
    <v>ETF</v>
    <v>45127.84027780078</v>
    <v>154</v>
    <v>40.729999999999997</v>
    <v>6402397741.0100002</v>
    <v>Alps Alerian MLP ETF</v>
    <v>40.770000000000003</v>
    <v>40.590000000000003</v>
    <v>40.9</v>
    <v>40.9</v>
    <v>AMLP</v>
    <v>Alps Alerian MLP ETF (ARCX:AMLP)</v>
    <v>898314</v>
    <v>950656</v>
  </rv>
  <rv s="2">
    <v>155</v>
  </rv>
  <rv s="0">
    <v>https://www.bing.com/financeapi/forcetrigger?t=a1xqar&amp;q=ARCX%3aMLPX&amp;form=skydnc</v>
    <v>Learn more on Bing</v>
  </rv>
  <rv s="6">
    <v>en-US</v>
    <v>a1xqar</v>
    <v>268435456</v>
    <v>1</v>
    <v>Powered by Refinitiv</v>
    <v>11</v>
    <v>Glbl X MLP &amp; Engy Infra (ARCX:MLPX)</v>
    <v>12</v>
    <v>13</v>
    <v>Finance</v>
    <v>14</v>
    <v>44.38</v>
    <v>36.291400000000003</v>
    <v>1.3633999999999999</v>
    <v>0.3</v>
    <v>-1.9709000000000001E-2</v>
    <v>7.0889999999999998E-3</v>
    <v>-0.84</v>
    <v>USD</v>
    <v>NYSE Arca</v>
    <v>ARCX</v>
    <v>4.5000000000000005E-3</v>
    <v>42.67</v>
    <v>ETF</v>
    <v>45127.84027780078</v>
    <v>157</v>
    <v>42.35</v>
    <v>946666500</v>
    <v>Glbl X MLP &amp; Engy Infra</v>
    <v>42.38</v>
    <v>42.32</v>
    <v>42.62</v>
    <v>41.78</v>
    <v>MLPX</v>
    <v>Glbl X MLP &amp; Engy Infra (ARCX:MLPX)</v>
    <v>69913</v>
    <v>81505</v>
  </rv>
  <rv s="2">
    <v>158</v>
  </rv>
  <rv s="0">
    <v>https://www.bing.com/financeapi/forcetrigger?t=a1o2lh&amp;q=XNYS%3aAXP&amp;form=skydnc</v>
    <v>Learn more on Bing</v>
  </rv>
  <rv s="1">
    <v>en-US</v>
    <v>a1o2lh</v>
    <v>268435456</v>
    <v>1</v>
    <v>Powered by Refinitiv</v>
    <v>0</v>
    <v>AMERICAN EXPRESS COMPANY (XNYS:AXP)</v>
    <v>2</v>
    <v>3</v>
    <v>Finance</v>
    <v>4</v>
    <v>182.15</v>
    <v>130.65</v>
    <v>1.1894</v>
    <v>-0.1</v>
    <v>3.2750000000000001E-3</v>
    <v>-5.6460000000000006E-4</v>
    <v>0.57999999999999996</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177.22</v>
    <v>Banking Services</v>
    <v>Stock</v>
    <v>45127.869716481247</v>
    <v>160</v>
    <v>174.05</v>
    <v>131568468714</v>
    <v>AMERICAN EXPRESS COMPANY</v>
    <v>AMERICAN EXPRESS COMPANY</v>
    <v>175.56</v>
    <v>18.636800000000001</v>
    <v>177.12</v>
    <v>177.02</v>
    <v>177.69</v>
    <v>743240700</v>
    <v>AXP</v>
    <v>AMERICAN EXPRESS COMPANY (XNYS:AXP)</v>
    <v>3900879</v>
    <v>2632317</v>
    <v>1965</v>
  </rv>
  <rv s="2">
    <v>161</v>
  </rv>
  <rv s="0">
    <v>https://www.bing.com/financeapi/forcetrigger?t=a256cw&amp;q=XNYS%3aV&amp;form=skydnc</v>
    <v>Learn more on Bing</v>
  </rv>
  <rv s="1">
    <v>en-US</v>
    <v>a256cw</v>
    <v>268435456</v>
    <v>1</v>
    <v>Powered by Refinitiv</v>
    <v>0</v>
    <v>VISA INC. (XNYS:V)</v>
    <v>2</v>
    <v>3</v>
    <v>Finance</v>
    <v>4</v>
    <v>245.37</v>
    <v>174.6</v>
    <v>0.96960000000000002</v>
    <v>-1.85</v>
    <v>0</v>
    <v>-7.6629999999999997E-3</v>
    <v>0</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241.61</v>
    <v>Software &amp; IT Services</v>
    <v>Stock</v>
    <v>45127.869589860937</v>
    <v>163</v>
    <v>239.07</v>
    <v>490913667650</v>
    <v>VISA INC.</v>
    <v>VISA INC.</v>
    <v>241.16</v>
    <v>32.275399999999998</v>
    <v>241.42</v>
    <v>239.57</v>
    <v>239.62</v>
    <v>2049145000</v>
    <v>V</v>
    <v>VISA INC. (XNYS:V)</v>
    <v>4694022</v>
    <v>6705836</v>
    <v>2007</v>
  </rv>
  <rv s="2">
    <v>164</v>
  </rv>
  <rv s="0">
    <v>https://www.bing.com/financeapi/forcetrigger?t=a1q19c&amp;q=XNYS%3aCNI&amp;form=skydnc</v>
    <v>Learn more on Bing</v>
  </rv>
  <rv s="1">
    <v>en-US</v>
    <v>a1q19c</v>
    <v>268435456</v>
    <v>1</v>
    <v>Powered by Refinitiv</v>
    <v>0</v>
    <v>Canadian National Railway Company (XNYS:CNI)</v>
    <v>2</v>
    <v>15</v>
    <v>Finance</v>
    <v>5</v>
    <v>129.88999999999999</v>
    <v>103.79</v>
    <v>0.68179999999999996</v>
    <v>-0.34</v>
    <v>-4.5889999999999993E-3</v>
    <v>-2.8810000000000003E-3</v>
    <v>-0.54</v>
    <v>USD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New York Stock Exchange</v>
    <v>XNYS</v>
    <v>XNYS</v>
    <v>935 de la Gauchetiere Street West, MONTREAL, QC, H3B 2M9 CA</v>
    <v>118.63</v>
    <v>Freight &amp; Logistics Services</v>
    <v>Stock</v>
    <v>45127.841824142968</v>
    <v>166</v>
    <v>117.48</v>
    <v>104800100000</v>
    <v>Canadian National Railway Company</v>
    <v>Canadian National Railway Company</v>
    <v>118.29</v>
    <v>20.032800000000002</v>
    <v>118</v>
    <v>117.66</v>
    <v>117.12</v>
    <v>674673200</v>
    <v>CNI</v>
    <v>Canadian National Railway Company (XNYS:CNI)</v>
    <v>865315</v>
    <v>1051117</v>
    <v>1995</v>
  </rv>
  <rv s="2">
    <v>167</v>
  </rv>
  <rv s="0">
    <v>https://www.bing.com/financeapi/forcetrigger?t=a24xww&amp;q=XNYS%3aUNP&amp;form=skydnc</v>
    <v>Learn more on Bing</v>
  </rv>
  <rv s="1">
    <v>en-US</v>
    <v>a24xww</v>
    <v>268435456</v>
    <v>1</v>
    <v>Powered by Refinitiv</v>
    <v>0</v>
    <v>UNION PACIFIC CORPORATION (XNYS:UNP)</v>
    <v>2</v>
    <v>3</v>
    <v>Finance</v>
    <v>4</v>
    <v>242.35499999999999</v>
    <v>183.69</v>
    <v>1.0982000000000001</v>
    <v>2.56</v>
    <v>-1.1578999999999999E-2</v>
    <v>1.1949000000000001E-2</v>
    <v>-2.5099999999999998</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217.61850000000001</v>
    <v>Freight &amp; Logistics Services</v>
    <v>Stock</v>
    <v>45127.868863483593</v>
    <v>169</v>
    <v>214.62</v>
    <v>130627300000</v>
    <v>UNION PACIFIC CORPORATION</v>
    <v>UNION PACIFIC CORPORATION</v>
    <v>215.03</v>
    <v>18.942</v>
    <v>214.25</v>
    <v>216.81</v>
    <v>214.27</v>
    <v>609695400</v>
    <v>UNP</v>
    <v>UNION PACIFIC CORPORATION (XNYS:UNP)</v>
    <v>3137372</v>
    <v>2444891</v>
    <v>1969</v>
  </rv>
  <rv s="2">
    <v>170</v>
  </rv>
  <rv s="0">
    <v>https://www.bing.com/financeapi/forcetrigger?t=a1q6k2&amp;q=XNAS%3aCOST&amp;form=skydnc</v>
    <v>Learn more on Bing</v>
  </rv>
  <rv s="1">
    <v>en-US</v>
    <v>a1q6k2</v>
    <v>268435456</v>
    <v>1</v>
    <v>Powered by Refinitiv</v>
    <v>0</v>
    <v>COSTCO WHOLESALE CORPORATION (XNAS:COST)</v>
    <v>2</v>
    <v>3</v>
    <v>Finance</v>
    <v>4</v>
    <v>564.75</v>
    <v>447.9</v>
    <v>0.78890000000000005</v>
    <v>2.85</v>
    <v>9.6949999999999998E-4</v>
    <v>5.143E-3</v>
    <v>0.54</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561.06500000000005</v>
    <v>Diversified Retail</v>
    <v>Stock</v>
    <v>45127.870131527343</v>
    <v>172</v>
    <v>553.71</v>
    <v>246815988560</v>
    <v>COSTCO WHOLESALE CORPORATION</v>
    <v>COSTCO WHOLESALE CORPORATION</v>
    <v>553.80999999999995</v>
    <v>41.052199999999999</v>
    <v>554.11</v>
    <v>556.96</v>
    <v>557.5</v>
    <v>443148500</v>
    <v>COST</v>
    <v>COSTCO WHOLESALE CORPORATION (XNAS:COST)</v>
    <v>1730037</v>
    <v>1671821</v>
    <v>1987</v>
  </rv>
  <rv s="2">
    <v>173</v>
  </rv>
  <rv s="0">
    <v>https://www.bing.com/financeapi/forcetrigger?t=a246z2&amp;q=XNYS%3aTGT&amp;form=skydnc</v>
    <v>Learn more on Bing</v>
  </rv>
  <rv s="1">
    <v>en-US</v>
    <v>a246z2</v>
    <v>268435456</v>
    <v>1</v>
    <v>Powered by Refinitiv</v>
    <v>0</v>
    <v>TARGET CORPORATION (XNYS:TGT)</v>
    <v>2</v>
    <v>3</v>
    <v>Finance</v>
    <v>4</v>
    <v>183.88659999999999</v>
    <v>125.08</v>
    <v>1.0054000000000001</v>
    <v>1.93</v>
    <v>2.2280000000000002E-4</v>
    <v>1.4544E-2</v>
    <v>0.03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135.28989999999999</v>
    <v>Diversified Retail</v>
    <v>Stock</v>
    <v>45127.869817858591</v>
    <v>175</v>
    <v>132.47999999999999</v>
    <v>62139768948</v>
    <v>TARGET CORPORATION</v>
    <v>TARGET CORPORATION</v>
    <v>133.13</v>
    <v>22.572199999999999</v>
    <v>132.69999999999999</v>
    <v>134.63</v>
    <v>134.66999999999999</v>
    <v>461559600</v>
    <v>TGT</v>
    <v>TARGET CORPORATION (XNYS:TGT)</v>
    <v>4165709</v>
    <v>5624118</v>
    <v>1902</v>
  </rv>
  <rv s="2">
    <v>176</v>
  </rv>
  <rv s="0">
    <v>https://www.bing.com/financeapi/forcetrigger?t=a25ya2&amp;q=XNYS%3aWMT&amp;form=skydnc</v>
    <v>Learn more on Bing</v>
  </rv>
  <rv s="1">
    <v>en-US</v>
    <v>a25ya2</v>
    <v>268435456</v>
    <v>1</v>
    <v>Powered by Refinitiv</v>
    <v>0</v>
    <v>WALMART INC. (XNYS:WMT)</v>
    <v>2</v>
    <v>3</v>
    <v>Finance</v>
    <v>4</v>
    <v>159.12</v>
    <v>120.06</v>
    <v>0.50129999999999997</v>
    <v>2.85</v>
    <v>4.4450000000000002E-4</v>
    <v>1.8432E-2</v>
    <v>7.0000000000000007E-2</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157.55000000000001</v>
    <v>Food &amp; Drug Retailing</v>
    <v>Stock</v>
    <v>45127.86942121484</v>
    <v>178</v>
    <v>154.9</v>
    <v>424040727450</v>
    <v>WALMART INC.</v>
    <v>WALMART INC.</v>
    <v>154.93</v>
    <v>37.2639</v>
    <v>154.62</v>
    <v>157.47</v>
    <v>157.55000000000001</v>
    <v>2692835000</v>
    <v>WMT</v>
    <v>WALMART INC. (XNYS:WMT)</v>
    <v>4986827</v>
    <v>5420343</v>
    <v>1969</v>
  </rv>
  <rv s="2">
    <v>179</v>
  </rv>
  <rv s="0">
    <v>https://www.bing.com/financeapi/forcetrigger?t=a1uj52&amp;q=XNYS%3aHD&amp;form=skydnc</v>
    <v>Learn more on Bing</v>
  </rv>
  <rv s="1">
    <v>en-US</v>
    <v>a1uj52</v>
    <v>268435456</v>
    <v>1</v>
    <v>Powered by Refinitiv</v>
    <v>0</v>
    <v>THE HOME DEPOT, INC. (XNYS:HD)</v>
    <v>2</v>
    <v>3</v>
    <v>Finance</v>
    <v>4</v>
    <v>347.25</v>
    <v>265.61</v>
    <v>0.9476</v>
    <v>-0.47</v>
    <v>0</v>
    <v>-1.4710000000000001E-3</v>
    <v>0</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321.45</v>
    <v>Specialty Retailers</v>
    <v>Stock</v>
    <v>45127.869589803122</v>
    <v>181</v>
    <v>317.88</v>
    <v>320724997760</v>
    <v>THE HOME DEPOT, INC.</v>
    <v>THE HOME DEPOT, INC.</v>
    <v>320.33999999999997</v>
    <v>19.456</v>
    <v>319.48</v>
    <v>319.01</v>
    <v>319.08999999999997</v>
    <v>1005376000</v>
    <v>HD</v>
    <v>THE HOME DEPOT, INC. (XNYS:HD)</v>
    <v>2100900</v>
    <v>3888141</v>
    <v>1978</v>
  </rv>
  <rv s="2">
    <v>182</v>
  </rv>
  <rv s="0">
    <v>https://www.bing.com/financeapi/forcetrigger?t=a1x2ur&amp;q=XNYS%3aLOW&amp;form=skydnc</v>
    <v>Learn more on Bing</v>
  </rv>
  <rv s="1">
    <v>en-US</v>
    <v>a1x2ur</v>
    <v>268435456</v>
    <v>1</v>
    <v>Powered by Refinitiv</v>
    <v>0</v>
    <v>LOWE'S COMPANIES, INC. (XNYS:LOW)</v>
    <v>2</v>
    <v>3</v>
    <v>Finance</v>
    <v>4</v>
    <v>235.07</v>
    <v>176.5</v>
    <v>1.081</v>
    <v>0.09</v>
    <v>2.5979999999999997E-4</v>
    <v>3.8979999999999999E-4</v>
    <v>0.06</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231.38</v>
    <v>Specialty Retailers</v>
    <v>Stock</v>
    <v>45127.863069988278</v>
    <v>184</v>
    <v>228.42</v>
    <v>135349845184</v>
    <v>LOWE'S COMPANIES, INC.</v>
    <v>LOWE'S COMPANIES, INC.</v>
    <v>231.38</v>
    <v>23.0776</v>
    <v>230.89</v>
    <v>230.98</v>
    <v>231.05</v>
    <v>585980800</v>
    <v>LOW</v>
    <v>LOWE'S COMPANIES, INC. (XNYS:LOW)</v>
    <v>1958370</v>
    <v>2872372</v>
    <v>1952</v>
  </rv>
  <rv s="2">
    <v>185</v>
  </rv>
  <rv s="0">
    <v>https://www.bing.com/financeapi/forcetrigger?t=a1z11h&amp;q=XNYS%3aO&amp;form=skydnc</v>
    <v>Learn more on Bing</v>
  </rv>
  <rv s="1">
    <v>en-US</v>
    <v>a1z11h</v>
    <v>268435456</v>
    <v>1</v>
    <v>Powered by Refinitiv</v>
    <v>0</v>
    <v>REALTY INCOME CORPORATION (XNYS:O)</v>
    <v>2</v>
    <v>3</v>
    <v>Finance</v>
    <v>4</v>
    <v>75.11</v>
    <v>55.5</v>
    <v>0.78490000000000004</v>
    <v>0.89</v>
    <v>-3.1940000000000001E-4</v>
    <v>1.4418E-2</v>
    <v>-0.02</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62.64</v>
    <v>Residential &amp; Commercial REIT</v>
    <v>Stock</v>
    <v>45127.87006236094</v>
    <v>187</v>
    <v>61.47</v>
    <v>42157192950</v>
    <v>REALTY INCOME CORPORATION</v>
    <v>REALTY INCOME CORPORATION</v>
    <v>62</v>
    <v>43.328400000000002</v>
    <v>61.73</v>
    <v>62.62</v>
    <v>62.6</v>
    <v>673222500</v>
    <v>O</v>
    <v>REALTY INCOME CORPORATION (XNYS:O)</v>
    <v>3248556</v>
    <v>5081655</v>
    <v>1997</v>
  </rv>
  <rv s="2">
    <v>188</v>
  </rv>
  <rv s="0">
    <v>https://www.bing.com/financeapi/forcetrigger?t=a23d6h&amp;q=XNYS%3aSPG&amp;form=skydnc</v>
    <v>Learn more on Bing</v>
  </rv>
  <rv s="1">
    <v>en-US</v>
    <v>a23d6h</v>
    <v>268435456</v>
    <v>1</v>
    <v>Powered by Refinitiv</v>
    <v>0</v>
    <v>SIMON PROPERTY GROUP, INC. (XNYS:SPG)</v>
    <v>2</v>
    <v>3</v>
    <v>Finance</v>
    <v>4</v>
    <v>133.08000000000001</v>
    <v>86.02</v>
    <v>1.5497000000000001</v>
    <v>0.36</v>
    <v>0</v>
    <v>2.9170000000000003E-3</v>
    <v>0</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123.97</v>
    <v>Residential &amp; Commercial REIT</v>
    <v>Stock</v>
    <v>45127.868101585154</v>
    <v>190</v>
    <v>121.92</v>
    <v>40472356805</v>
    <v>SIMON PROPERTY GROUP, INC.</v>
    <v>SIMON PROPERTY GROUP, INC.</v>
    <v>123.34</v>
    <v>18.697700000000001</v>
    <v>123.41</v>
    <v>123.77</v>
    <v>123.75</v>
    <v>326996500</v>
    <v>SPG</v>
    <v>SIMON PROPERTY GROUP, INC. (XNYS:SPG)</v>
    <v>1185798</v>
    <v>1664245</v>
    <v>1998</v>
  </rv>
  <rv s="2">
    <v>191</v>
  </rv>
  <rv s="0">
    <v>https://www.bing.com/financeapi/forcetrigger?t=a24jvh&amp;q=XNAS%3aTSCO&amp;form=skydnc</v>
    <v>Learn more on Bing</v>
  </rv>
  <rv s="1">
    <v>en-US</v>
    <v>a24jvh</v>
    <v>268435456</v>
    <v>1</v>
    <v>Powered by Refinitiv</v>
    <v>0</v>
    <v>TRACTOR SUPPLY COMPANY (XNAS:TSCO)</v>
    <v>2</v>
    <v>3</v>
    <v>Finance</v>
    <v>4</v>
    <v>251.17</v>
    <v>181.4</v>
    <v>0.81030000000000002</v>
    <v>3.25</v>
    <v>0</v>
    <v>1.5390999999999998E-2</v>
    <v>0</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215.46</v>
    <v>Specialty Retailers</v>
    <v>Stock</v>
    <v>45127.867475671097</v>
    <v>193</v>
    <v>210.47</v>
    <v>23136450000</v>
    <v>TRACTOR SUPPLY COMPANY</v>
    <v>TRACTOR SUPPLY COMPANY</v>
    <v>210.47</v>
    <v>21.744599999999998</v>
    <v>211.16</v>
    <v>214.41</v>
    <v>214.41</v>
    <v>109568400</v>
    <v>TSCO</v>
    <v>TRACTOR SUPPLY COMPANY (XNAS:TSCO)</v>
    <v>1820768</v>
    <v>1302987</v>
    <v>1982</v>
  </rv>
  <rv s="2">
    <v>194</v>
  </rv>
  <rv s="0">
    <v>https://www.bing.com/financeapi/forcetrigger?t=a1o9gh&amp;q=XNYS%3aBBY&amp;form=skydnc</v>
    <v>Learn more on Bing</v>
  </rv>
  <rv s="1">
    <v>en-US</v>
    <v>a1o9gh</v>
    <v>268435456</v>
    <v>1</v>
    <v>Powered by Refinitiv</v>
    <v>0</v>
    <v>Best Buy Co., Inc. (XNYS:BBY)</v>
    <v>2</v>
    <v>3</v>
    <v>Finance</v>
    <v>5</v>
    <v>93.3215</v>
    <v>60.784999999999997</v>
    <v>1.5509999999999999</v>
    <v>-0.6</v>
    <v>-4.7840000000000003E-4</v>
    <v>-7.1240000000000001E-3</v>
    <v>-0.04</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84.14</v>
    <v>Specialty Retailers</v>
    <v>Stock</v>
    <v>45127.858575242972</v>
    <v>196</v>
    <v>82.85</v>
    <v>18246762010</v>
    <v>Best Buy Co., Inc.</v>
    <v>Best Buy Co., Inc.</v>
    <v>84</v>
    <v>14.235300000000001</v>
    <v>84.22</v>
    <v>83.62</v>
    <v>83.58</v>
    <v>218210500</v>
    <v>BBY</v>
    <v>Best Buy Co., Inc. (XNYS:BBY)</v>
    <v>1516174</v>
    <v>2297166</v>
    <v>1966</v>
  </rv>
  <rv s="2">
    <v>197</v>
  </rv>
  <rv s="0">
    <v>https://www.bing.com/financeapi/forcetrigger?t=a1sl52&amp;q=XNAS%3aFAST&amp;form=skydnc</v>
    <v>Learn more on Bing</v>
  </rv>
  <rv s="1">
    <v>en-US</v>
    <v>a1sl52</v>
    <v>268435456</v>
    <v>1</v>
    <v>Powered by Refinitiv</v>
    <v>0</v>
    <v>Fastenal Company (XNAS:FAST)</v>
    <v>2</v>
    <v>3</v>
    <v>Finance</v>
    <v>4</v>
    <v>59.43</v>
    <v>43.73</v>
    <v>1.1471</v>
    <v>0.56999999999999995</v>
    <v>5.1849999999999997E-4</v>
    <v>9.9489999999999995E-3</v>
    <v>0.03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58.094999999999999</v>
    <v>Machinery, Equipment &amp; Components</v>
    <v>Stock</v>
    <v>45127.869765960153</v>
    <v>199</v>
    <v>56.819000000000003</v>
    <v>33057327380</v>
    <v>Fastenal Company</v>
    <v>Fastenal Company</v>
    <v>57.32</v>
    <v>29.235700000000001</v>
    <v>57.29</v>
    <v>57.86</v>
    <v>57.89</v>
    <v>571333000</v>
    <v>FAST</v>
    <v>Fastenal Company (XNAS:FAST)</v>
    <v>3873888</v>
    <v>3492055</v>
    <v>1968</v>
  </rv>
  <rv s="2">
    <v>200</v>
  </rv>
  <rv s="0">
    <v>https://www.bing.com/financeapi/forcetrigger?t=a1xear&amp;q=XNYS%3aMCO&amp;form=skydnc</v>
    <v>Learn more on Bing</v>
  </rv>
  <rv s="1">
    <v>en-US</v>
    <v>a1xear</v>
    <v>268435456</v>
    <v>1</v>
    <v>Powered by Refinitiv</v>
    <v>0</v>
    <v>MOODY'S CORPORATION (XNYS:MCO)</v>
    <v>2</v>
    <v>3</v>
    <v>Finance</v>
    <v>5</v>
    <v>361.38499999999999</v>
    <v>230.16</v>
    <v>1.3038000000000001</v>
    <v>-0.69</v>
    <v>0</v>
    <v>-1.9189999999999999E-3</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361</v>
    <v>Professional &amp; Commercial Services</v>
    <v>Stock</v>
    <v>45127.843908414063</v>
    <v>202</v>
    <v>357.21</v>
    <v>65848975000</v>
    <v>MOODY'S CORPORATION</v>
    <v>MOODY'S CORPORATION</v>
    <v>357.51</v>
    <v>46.485500000000002</v>
    <v>359.54</v>
    <v>358.85</v>
    <v>358.85</v>
    <v>183500000</v>
    <v>MCO</v>
    <v>MOODY'S CORPORATION (XNYS:MCO)</v>
    <v>747883</v>
    <v>723348</v>
    <v>2000</v>
  </rv>
  <rv s="2">
    <v>203</v>
  </rv>
  <rv s="0">
    <v>https://www.bing.com/financeapi/forcetrigger?t=a1mw4c&amp;q=XNAS%3aADP&amp;form=skydnc</v>
    <v>Learn more on Bing</v>
  </rv>
  <rv s="1">
    <v>en-US</v>
    <v>a1mw4c</v>
    <v>268435456</v>
    <v>1</v>
    <v>Powered by Refinitiv</v>
    <v>0</v>
    <v>AUTOMATIC DATA PROCESSING, INC. (XNAS:ADP)</v>
    <v>2</v>
    <v>3</v>
    <v>Finance</v>
    <v>4</v>
    <v>274.92</v>
    <v>201.46</v>
    <v>0.82069999999999999</v>
    <v>-0.25</v>
    <v>0</v>
    <v>-1.0530000000000001E-3</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238.33</v>
    <v>Software &amp; IT Services</v>
    <v>Stock</v>
    <v>45127.869589953123</v>
    <v>205</v>
    <v>235.29</v>
    <v>97943153424</v>
    <v>AUTOMATIC DATA PROCESSING, INC.</v>
    <v>AUTOMATIC DATA PROCESSING, INC.</v>
    <v>236.48</v>
    <v>30.319500000000001</v>
    <v>237.33</v>
    <v>237.08</v>
    <v>237.08</v>
    <v>413122800</v>
    <v>ADP</v>
    <v>AUTOMATIC DATA PROCESSING, INC. (XNAS:ADP)</v>
    <v>1452409</v>
    <v>1626929</v>
    <v>1961</v>
  </rv>
  <rv s="2">
    <v>206</v>
  </rv>
  <rv s="0">
    <v>https://www.bing.com/financeapi/forcetrigger?t=a1nz8m&amp;q=XNAS%3aAVGO&amp;form=skydnc</v>
    <v>Learn more on Bing</v>
  </rv>
  <rv s="1">
    <v>en-US</v>
    <v>a1nz8m</v>
    <v>268435456</v>
    <v>1</v>
    <v>Powered by Refinitiv</v>
    <v>0</v>
    <v>Broadcom Inc. (XNAS:AVGO)</v>
    <v>2</v>
    <v>3</v>
    <v>Finance</v>
    <v>4</v>
    <v>921.7799</v>
    <v>415.06819999999999</v>
    <v>1.1185</v>
    <v>-13.03</v>
    <v>7.7670000000000007E-4</v>
    <v>-1.4456E-2</v>
    <v>0.69</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906.99990000000003</v>
    <v>Semiconductors &amp; Semiconductor Equipment</v>
    <v>Stock</v>
    <v>45127.870067800781</v>
    <v>208</v>
    <v>886</v>
    <v>366604948236</v>
    <v>Broadcom Inc.</v>
    <v>Broadcom Inc.</v>
    <v>892.54</v>
    <v>28.200399999999998</v>
    <v>901.37</v>
    <v>888.34</v>
    <v>889.03</v>
    <v>412685400</v>
    <v>AVGO</v>
    <v>Broadcom Inc. (XNAS:AVGO)</v>
    <v>2821443</v>
    <v>2718400</v>
    <v>2018</v>
  </rv>
  <rv s="2">
    <v>209</v>
  </rv>
  <rv s="0">
    <v>https://www.bing.com/financeapi/forcetrigger?t=a1vmf2&amp;q=XNAS%3aINTC&amp;form=skydnc</v>
    <v>Learn more on Bing</v>
  </rv>
  <rv s="1">
    <v>en-US</v>
    <v>a1vmf2</v>
    <v>268435456</v>
    <v>1</v>
    <v>Powered by Refinitiv</v>
    <v>0</v>
    <v>INTEL CORPORATION (XNAS:INTC)</v>
    <v>2</v>
    <v>3</v>
    <v>Finance</v>
    <v>4</v>
    <v>40.67</v>
    <v>24.59</v>
    <v>0.88190000000000002</v>
    <v>-1.0900000000000001</v>
    <v>1.199E-3</v>
    <v>-3.1630999999999999E-2</v>
    <v>0.04</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34.204999999999998</v>
    <v>Semiconductors &amp; Semiconductor Equipment</v>
    <v>Stock</v>
    <v>45127.870125300782</v>
    <v>211</v>
    <v>33.229999999999997</v>
    <v>139186270000</v>
    <v>INTEL CORPORATION</v>
    <v>INTEL CORPORATION</v>
    <v>33.704000000000001</v>
    <v>15.3622</v>
    <v>34.46</v>
    <v>33.369999999999997</v>
    <v>33.409999999999997</v>
    <v>4171000000</v>
    <v>INTC</v>
    <v>INTEL CORPORATION (XNAS:INTC)</v>
    <v>37809055</v>
    <v>43620335</v>
    <v>1989</v>
  </rv>
  <rv s="2">
    <v>212</v>
  </rv>
  <rv s="0">
    <v>https://www.bing.com/financeapi/forcetrigger?t=a24p1h&amp;q=XNAS%3aTXN&amp;form=skydnc</v>
    <v>Learn more on Bing</v>
  </rv>
  <rv s="1">
    <v>en-US</v>
    <v>a24p1h</v>
    <v>268435456</v>
    <v>1</v>
    <v>Powered by Refinitiv</v>
    <v>0</v>
    <v>TEXAS INSTRUMENTS INCORPORATED (XNAS:TXN)</v>
    <v>2</v>
    <v>3</v>
    <v>Finance</v>
    <v>4</v>
    <v>186.3</v>
    <v>145.97</v>
    <v>1.0081</v>
    <v>-3.75</v>
    <v>-3.4460000000000003E-3</v>
    <v>-2.0417000000000001E-2</v>
    <v>-0.62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182.17</v>
    <v>Semiconductors &amp; Semiconductor Equipment</v>
    <v>Stock</v>
    <v>45127.868652881247</v>
    <v>214</v>
    <v>179.28</v>
    <v>163305089688</v>
    <v>TEXAS INSTRUMENTS INCORPORATED</v>
    <v>TEXAS INSTRUMENTS INCORPORATED</v>
    <v>180.65</v>
    <v>20.612300000000001</v>
    <v>183.67</v>
    <v>179.92</v>
    <v>179.3</v>
    <v>907653900</v>
    <v>TXN</v>
    <v>TEXAS INSTRUMENTS INCORPORATED (XNAS:TXN)</v>
    <v>7149645</v>
    <v>4657649</v>
    <v>1938</v>
  </rv>
  <rv s="2">
    <v>215</v>
  </rv>
  <rv s="0">
    <v>https://www.bing.com/financeapi/forcetrigger?t=a1x4f2&amp;q=XNAS%3aLRCX&amp;form=skydnc</v>
    <v>Learn more on Bing</v>
  </rv>
  <rv s="1">
    <v>en-US</v>
    <v>a1x4f2</v>
    <v>268435456</v>
    <v>1</v>
    <v>Powered by Refinitiv</v>
    <v>0</v>
    <v>LAM RESEARCH CORPORATION (XNAS:LRCX)</v>
    <v>2</v>
    <v>3</v>
    <v>Finance</v>
    <v>4</v>
    <v>663.83249999999998</v>
    <v>299.59199999999998</v>
    <v>1.4605999999999999</v>
    <v>-24.59</v>
    <v>0</v>
    <v>-3.8414999999999998E-2</v>
    <v>0</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629.87</v>
    <v>Semiconductors &amp; Semiconductor Equipment</v>
    <v>Stock</v>
    <v>45127.868212430469</v>
    <v>217</v>
    <v>612.61</v>
    <v>82689264560</v>
    <v>LAM RESEARCH CORPORATION</v>
    <v>LAM RESEARCH CORPORATION</v>
    <v>629.70000000000005</v>
    <v>17.822500000000002</v>
    <v>640.11</v>
    <v>615.52</v>
    <v>615.52</v>
    <v>134340500</v>
    <v>LRCX</v>
    <v>LAM RESEARCH CORPORATION (XNAS:LRCX)</v>
    <v>1670867</v>
    <v>1208806</v>
    <v>1989</v>
  </rv>
  <rv s="2">
    <v>218</v>
  </rv>
  <rv s="0">
    <v>https://www.bing.com/financeapi/forcetrigger?t=a1vmtc&amp;q=XNAS%3aINTU&amp;form=skydnc</v>
    <v>Learn more on Bing</v>
  </rv>
  <rv s="1">
    <v>en-US</v>
    <v>a1vmtc</v>
    <v>268435456</v>
    <v>1</v>
    <v>Powered by Refinitiv</v>
    <v>0</v>
    <v>INTUIT INC. (XNAS:INTU)</v>
    <v>2</v>
    <v>3</v>
    <v>Finance</v>
    <v>4</v>
    <v>508.09</v>
    <v>352.63</v>
    <v>1.1957</v>
    <v>-8.7799999999999994</v>
    <v>1.8500000000000001E-3</v>
    <v>-1.754E-2</v>
    <v>0.91</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503.38499999999999</v>
    <v>Financial Technology (Fintech) &amp; Infrastructure</v>
    <v>Stock</v>
    <v>45127.86978756875</v>
    <v>220</v>
    <v>490.93</v>
    <v>137727759266</v>
    <v>INTUIT INC.</v>
    <v>INTUIT INC.</v>
    <v>498.13</v>
    <v>63.255800000000001</v>
    <v>500.56</v>
    <v>491.78</v>
    <v>492.69</v>
    <v>280059700</v>
    <v>INTU</v>
    <v>INTUIT INC. (XNAS:INTU)</v>
    <v>1275335</v>
    <v>1468600</v>
    <v>1993</v>
  </rv>
  <rv s="2">
    <v>221</v>
  </rv>
  <rv s="0">
    <v>https://www.bing.com/financeapi/forcetrigger?t=a1x9yc&amp;q=XNYS%3aMAN&amp;form=skydnc</v>
    <v>Learn more on Bing</v>
  </rv>
  <rv s="1">
    <v>en-US</v>
    <v>a1x9yc</v>
    <v>268435456</v>
    <v>1</v>
    <v>Powered by Refinitiv</v>
    <v>0</v>
    <v>MANPOWERGROUP INC. (XNYS:MAN)</v>
    <v>2</v>
    <v>3</v>
    <v>Finance</v>
    <v>4</v>
    <v>92.43</v>
    <v>64</v>
    <v>1.6676</v>
    <v>-6.41</v>
    <v>0</v>
    <v>-7.2144E-2</v>
    <v>0</v>
    <v>USD</v>
    <v>ManpowerGroup Inc. is engaged in offering workforce solutions. The Company's workforce solutions and services include recruitment and assessment, upskilling, reskilling, training and development, career management, outsourcing, and workforce consulting. The Company's portfolio of recruitment services includes permanent, temporary and contract recruitment of professionals, as well as administrative, industrial and information technology (IT) professional positions. The Company offers IT resourcing and services under its Experis brand. Its Talent Solutions brand specializes in the delivery of customized workforce strategies and new solutions and creating added value that addresses its client's complex global workforce needs. Talent Solutions combines global offerings of recruitment process outsourcing (RPO), TAPFIN - Managed Service Provider (MSP) and right management to provide data-driven capabilities that help organizations with their workforce transformation.</v>
    <v>30900</v>
    <v>New York Stock Exchange</v>
    <v>XNYS</v>
    <v>XNYS</v>
    <v>100 Manpower Place, MILWAUKEE, WI, 53212 US</v>
    <v>86.03</v>
    <v>Professional &amp; Commercial Services</v>
    <v>Stock</v>
    <v>45127.868206145315</v>
    <v>223</v>
    <v>81.290000000000006</v>
    <v>4157126859</v>
    <v>MANPOWERGROUP INC.</v>
    <v>MANPOWERGROUP INC.</v>
    <v>85.7</v>
    <v>12.926299999999999</v>
    <v>88.85</v>
    <v>82.44</v>
    <v>82.35</v>
    <v>50426090</v>
    <v>MAN</v>
    <v>MANPOWERGROUP INC. (XNYS:MAN)</v>
    <v>1472418</v>
    <v>386478</v>
    <v>1990</v>
  </rv>
  <rv s="2">
    <v>224</v>
  </rv>
  <rv s="0">
    <v>https://en.wikipedia.org/wiki/Microsoft</v>
    <v>Wikipedia</v>
  </rv>
  <rv s="3">
    <v>15</v>
    <v>226</v>
  </rv>
  <rv s="4">
    <v>10</v>
    <v>https://www.bing.com/th?id=AMMS_e6e837c7bf3a77408619758b7447855a&amp;qlt=95</v>
    <v>227</v>
    <v>0</v>
    <v>https://www.bing.com/images/search?form=xlimg&amp;q=microsoft</v>
    <v>Image of MICROSOFT CORPORATION</v>
  </rv>
  <rv s="0">
    <v>https://www.bing.com/financeapi/forcetrigger?t=a1xzim&amp;q=XNAS%3aMSFT&amp;form=skydnc</v>
    <v>Learn more on Bing</v>
  </rv>
  <rv s="5">
    <v>en-US</v>
    <v>a1xzim</v>
    <v>268435456</v>
    <v>1</v>
    <v>Powered by Refinitiv</v>
    <v>6</v>
    <v>MICROSOFT CORPORATION (XNAS:MSFT)</v>
    <v>8</v>
    <v>9</v>
    <v>Finance</v>
    <v>4</v>
    <v>366.78</v>
    <v>213.43100000000001</v>
    <v>0.91100000000000003</v>
    <v>-8.2100000000000009</v>
    <v>2.883E-5</v>
    <v>-2.3121999999999997E-2</v>
    <v>0.01</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357.97</v>
    <v>228</v>
    <v>Software &amp; IT Services</v>
    <v>Stock</v>
    <v>45127.870138159378</v>
    <v>229</v>
    <v>345.37</v>
    <v>2579147722560</v>
    <v>MICROSOFT CORPORATION</v>
    <v>MICROSOFT CORPORATION</v>
    <v>353.57</v>
    <v>38.4876</v>
    <v>355.08</v>
    <v>346.87</v>
    <v>346.88</v>
    <v>7435488000</v>
    <v>MSFT</v>
    <v>MICROSOFT CORPORATION (XNAS:MSFT)</v>
    <v>32831257</v>
    <v>27441312</v>
    <v>1993</v>
  </rv>
  <rv s="2">
    <v>230</v>
  </rv>
  <rv s="0">
    <v>https://www.bing.com/financeapi/forcetrigger?t=a1mou2&amp;q=XNAS%3aAAPL&amp;form=skydnc</v>
    <v>Learn more on Bing</v>
  </rv>
  <rv s="1">
    <v>en-US</v>
    <v>a1mou2</v>
    <v>268435456</v>
    <v>1</v>
    <v>Powered by Refinitiv</v>
    <v>0</v>
    <v>APPLE INC. (XNAS:AAPL)</v>
    <v>2</v>
    <v>3</v>
    <v>Finance</v>
    <v>4</v>
    <v>198.23</v>
    <v>124.17</v>
    <v>1.2879</v>
    <v>-1.97</v>
    <v>-4.6600000000000005E-4</v>
    <v>-1.0097E-2</v>
    <v>-0.09</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196.47</v>
    <v>Computers, Phones &amp; Household Electronics</v>
    <v>Stock</v>
    <v>45127.870104409376</v>
    <v>232</v>
    <v>192.495</v>
    <v>3037683831000</v>
    <v>APPLE INC.</v>
    <v>APPLE INC.</v>
    <v>195.09</v>
    <v>33.085599999999999</v>
    <v>195.1</v>
    <v>193.13</v>
    <v>193.04</v>
    <v>15728700000</v>
    <v>AAPL</v>
    <v>APPLE INC. (XNAS:AAPL)</v>
    <v>59258724</v>
    <v>54574207</v>
    <v>1977</v>
  </rv>
  <rv s="2">
    <v>233</v>
  </rv>
  <rv s="0">
    <v>https://www.bing.com/financeapi/forcetrigger?t=a1xtpr&amp;q=XNYS%3aMO&amp;form=skydnc</v>
    <v>Learn more on Bing</v>
  </rv>
  <rv s="1">
    <v>en-US</v>
    <v>a1xtpr</v>
    <v>268435456</v>
    <v>1</v>
    <v>Powered by Refinitiv</v>
    <v>0</v>
    <v>Altria Group, Inc. (XNYS:MO)</v>
    <v>2</v>
    <v>3</v>
    <v>Finance</v>
    <v>4</v>
    <v>48.99</v>
    <v>40.35</v>
    <v>0.62229999999999996</v>
    <v>0.28000000000000003</v>
    <v>6.5699999999999992E-4</v>
    <v>6.1700000000000001E-3</v>
    <v>0.03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45.844999999999999</v>
    <v>Food &amp; Tobacco</v>
    <v>Stock</v>
    <v>45127.86902255781</v>
    <v>235</v>
    <v>45.54</v>
    <v>81504926400</v>
    <v>Altria Group, Inc.</v>
    <v>Altria Group, Inc.</v>
    <v>45.69</v>
    <v>14.582100000000001</v>
    <v>45.38</v>
    <v>45.66</v>
    <v>45.69</v>
    <v>1785040000</v>
    <v>MO</v>
    <v>Altria Group, Inc. (XNYS:MO)</v>
    <v>6616878</v>
    <v>7734948</v>
    <v>2009</v>
  </rv>
  <rv s="2">
    <v>236</v>
  </rv>
  <rv s="0">
    <v>https://www.bing.com/financeapi/forcetrigger?t=a1zzmw&amp;q=XNYS%3aPM&amp;form=skydnc</v>
    <v>Learn more on Bing</v>
  </rv>
  <rv s="1">
    <v>en-US</v>
    <v>a1zzmw</v>
    <v>268435456</v>
    <v>1</v>
    <v>Powered by Refinitiv</v>
    <v>0</v>
    <v>Philip Morris International Inc. (XNYS:PM)</v>
    <v>2</v>
    <v>3</v>
    <v>Finance</v>
    <v>4</v>
    <v>105.62</v>
    <v>82.85</v>
    <v>0.71730000000000005</v>
    <v>-0.56000000000000005</v>
    <v>0</v>
    <v>-5.6699999999999997E-3</v>
    <v>0</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100.7</v>
    <v>Food &amp; Tobacco</v>
    <v>Stock</v>
    <v>45127.869589664064</v>
    <v>238</v>
    <v>98.15</v>
    <v>152441267370</v>
    <v>Philip Morris International Inc.</v>
    <v>Philip Morris International Inc.</v>
    <v>99.78</v>
    <v>17.646599999999999</v>
    <v>98.77</v>
    <v>98.21</v>
    <v>98.18</v>
    <v>1552197000</v>
    <v>PM</v>
    <v>Philip Morris International Inc. (XNYS:PM)</v>
    <v>6552754</v>
    <v>4632269</v>
    <v>2007</v>
  </rv>
  <rv s="2">
    <v>239</v>
  </rv>
  <rv s="0">
    <v>https://www.bing.com/financeapi/forcetrigger?t=a1ngur&amp;q=XNYS%3aAMT&amp;form=skydnc</v>
    <v>Learn more on Bing</v>
  </rv>
  <rv s="1">
    <v>en-US</v>
    <v>a1ngur</v>
    <v>268435456</v>
    <v>1</v>
    <v>Powered by Refinitiv</v>
    <v>0</v>
    <v>AMERICAN TOWER CORPORATION (XNYS:AMT)</v>
    <v>2</v>
    <v>3</v>
    <v>Finance</v>
    <v>4</v>
    <v>282.47000000000003</v>
    <v>178.17</v>
    <v>0.5716</v>
    <v>-4.46</v>
    <v>5.4159999999999996E-5</v>
    <v>-2.3584000000000001E-2</v>
    <v>0.01</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184.86</v>
    <v>Residential &amp; Commercial REIT</v>
    <v>Stock</v>
    <v>45127.869121678123</v>
    <v>241</v>
    <v>179.21</v>
    <v>86054876880</v>
    <v>AMERICAN TOWER CORPORATION</v>
    <v>AMERICAN TOWER CORPORATION</v>
    <v>182.82</v>
    <v>62.971800000000002</v>
    <v>189.11</v>
    <v>184.65</v>
    <v>184.66</v>
    <v>466043200</v>
    <v>AMT</v>
    <v>AMERICAN TOWER CORPORATION (XNYS:AMT)</v>
    <v>4162677</v>
    <v>2371027</v>
    <v>1996</v>
  </rv>
  <rv s="2">
    <v>242</v>
  </rv>
  <rv s="0">
    <v>https://www.bing.com/financeapi/forcetrigger?t=a1pcf2&amp;q=XNYS%3aCCI&amp;form=skydnc</v>
    <v>Learn more on Bing</v>
  </rv>
  <rv s="1">
    <v>en-US</v>
    <v>a1pcf2</v>
    <v>268435456</v>
    <v>1</v>
    <v>Powered by Refinitiv</v>
    <v>0</v>
    <v>CROWN CASTLE INC. (XNYS:CCI)</v>
    <v>2</v>
    <v>3</v>
    <v>Finance</v>
    <v>4</v>
    <v>184.92</v>
    <v>103.22</v>
    <v>0.65049999999999997</v>
    <v>-6.11</v>
    <v>0</v>
    <v>-5.3832999999999999E-2</v>
    <v>0</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109.98</v>
    <v>Residential &amp; Commercial REIT</v>
    <v>Stock</v>
    <v>45127.868266296093</v>
    <v>244</v>
    <v>103.22</v>
    <v>46571960907</v>
    <v>CROWN CASTLE INC.</v>
    <v>CROWN CASTLE INC.</v>
    <v>107.48</v>
    <v>28.862100000000002</v>
    <v>113.5</v>
    <v>107.39</v>
    <v>107.5</v>
    <v>433671300</v>
    <v>CCI</v>
    <v>CROWN CASTLE INC. (XNYS:CCI)</v>
    <v>8367550</v>
    <v>3206451</v>
    <v>2014</v>
  </rv>
  <rv s="2">
    <v>245</v>
  </rv>
  <rv s="0">
    <v>https://www.bing.com/financeapi/forcetrigger?t=a1qpw7&amp;q=XNYS%3aD&amp;form=skydnc</v>
    <v>Learn more on Bing</v>
  </rv>
  <rv s="1">
    <v>en-US</v>
    <v>a1qpw7</v>
    <v>268435456</v>
    <v>1</v>
    <v>Powered by Refinitiv</v>
    <v>0</v>
    <v>Dominion Energy, Inc. (XNYS:D)</v>
    <v>2</v>
    <v>3</v>
    <v>Finance</v>
    <v>4</v>
    <v>86.28</v>
    <v>48.475000000000001</v>
    <v>0.45550000000000002</v>
    <v>1.1499999999999999</v>
    <v>0</v>
    <v>2.2128000000000002E-2</v>
    <v>0</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53.17</v>
    <v>Electrical Utilities &amp; IPPs</v>
    <v>Stock</v>
    <v>45127.868102372653</v>
    <v>247</v>
    <v>51.600999999999999</v>
    <v>44405207168</v>
    <v>Dominion Energy, Inc.</v>
    <v>Dominion Energy, Inc.</v>
    <v>52.15</v>
    <v>36.153300000000002</v>
    <v>51.97</v>
    <v>53.12</v>
    <v>53.11</v>
    <v>835941400</v>
    <v>D</v>
    <v>Dominion Energy, Inc. (XNYS:D)</v>
    <v>2871548</v>
    <v>3890522</v>
    <v>1983</v>
  </rv>
  <rv s="2">
    <v>248</v>
  </rv>
  <rv s="0">
    <v>https://www.bing.com/financeapi/forcetrigger?t=a1rdzr&amp;q=XNYS%3aDUK&amp;form=skydnc</v>
    <v>Learn more on Bing</v>
  </rv>
  <rv s="1">
    <v>en-US</v>
    <v>a1rdzr</v>
    <v>268435456</v>
    <v>1</v>
    <v>Powered by Refinitiv</v>
    <v>0</v>
    <v>DUKE ENERGY CORPORATION (XNYS:DUK)</v>
    <v>2</v>
    <v>3</v>
    <v>Finance</v>
    <v>4</v>
    <v>113.67</v>
    <v>83.76</v>
    <v>0.4239</v>
    <v>1.55</v>
    <v>0</v>
    <v>1.6912E-2</v>
    <v>0</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93.34</v>
    <v>Electrical Utilities &amp; IPPs</v>
    <v>Stock</v>
    <v>45127.866512291403</v>
    <v>250</v>
    <v>91.38</v>
    <v>71824738440</v>
    <v>DUKE ENERGY CORPORATION</v>
    <v>DUKE ENERGY CORPORATION</v>
    <v>92</v>
    <v>18.2211</v>
    <v>91.65</v>
    <v>93.2</v>
    <v>93.2</v>
    <v>770651700</v>
    <v>DUK</v>
    <v>DUKE ENERGY CORPORATION (XNYS:DUK)</v>
    <v>2428223</v>
    <v>2841242</v>
    <v>2005</v>
  </rv>
  <rv s="2">
    <v>251</v>
  </rv>
  <rv s="0">
    <v>https://www.bing.com/financeapi/forcetrigger?t=a1rmkr&amp;q=XNYS%3aED&amp;form=skydnc</v>
    <v>Learn more on Bing</v>
  </rv>
  <rv s="1">
    <v>en-US</v>
    <v>a1rmkr</v>
    <v>268435456</v>
    <v>1</v>
    <v>Powered by Refinitiv</v>
    <v>0</v>
    <v>CONSOLIDATED EDISON, INC. (XNYS:ED)</v>
    <v>2</v>
    <v>3</v>
    <v>Finance</v>
    <v>4</v>
    <v>102.21</v>
    <v>78.099999999999994</v>
    <v>0.3584</v>
    <v>2.4</v>
    <v>0</v>
    <v>2.5670999999999999E-2</v>
    <v>0</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96.05</v>
    <v>Electrical Utilities &amp; IPPs</v>
    <v>Stock</v>
    <v>45127.868266238278</v>
    <v>253</v>
    <v>93.22</v>
    <v>33229739778</v>
    <v>CONSOLIDATED EDISON, INC.</v>
    <v>CONSOLIDATED EDISON, INC.</v>
    <v>93.8</v>
    <v>13.319599999999999</v>
    <v>93.49</v>
    <v>95.89</v>
    <v>95.89</v>
    <v>346540200</v>
    <v>ED</v>
    <v>CONSOLIDATED EDISON, INC. (XNYS:ED)</v>
    <v>2095808</v>
    <v>1749679</v>
    <v>1997</v>
  </rv>
  <rv s="2">
    <v>254</v>
  </rv>
  <rv s="0">
    <v>https://www.bing.com/financeapi/forcetrigger?t=a23a5r&amp;q=XNYS%3aSO&amp;form=skydnc</v>
    <v>Learn more on Bing</v>
  </rv>
  <rv s="1">
    <v>en-US</v>
    <v>a23a5r</v>
    <v>268435456</v>
    <v>1</v>
    <v>Powered by Refinitiv</v>
    <v>0</v>
    <v>THE SOUTHERN COMPANY (XNYS:SO)</v>
    <v>2</v>
    <v>3</v>
    <v>Finance</v>
    <v>4</v>
    <v>80.569999999999993</v>
    <v>58.85</v>
    <v>0.49659999999999999</v>
    <v>0.9</v>
    <v>-1.407E-4</v>
    <v>1.2830999999999999E-2</v>
    <v>-0.01</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71.295000000000002</v>
    <v>Electrical Utilities &amp; IPPs</v>
    <v>Stock</v>
    <v>45127.867255786718</v>
    <v>256</v>
    <v>69.98</v>
    <v>77462229120</v>
    <v>THE SOUTHERN COMPANY</v>
    <v>THE SOUTHERN COMPANY</v>
    <v>70.36</v>
    <v>22.692900000000002</v>
    <v>70.14</v>
    <v>71.040000000000006</v>
    <v>71.06</v>
    <v>1090403000</v>
    <v>SO</v>
    <v>THE SOUTHERN COMPANY (XNYS:SO)</v>
    <v>6103204</v>
    <v>3929499</v>
    <v>1945</v>
  </rv>
  <rv s="2">
    <v>257</v>
  </rv>
  <rv s="0">
    <v>https://www.bing.com/financeapi/forcetrigger?t=a23www&amp;q=XNYS%3aT&amp;form=skydnc</v>
    <v>Learn more on Bing</v>
  </rv>
  <rv s="1">
    <v>en-US</v>
    <v>a23www</v>
    <v>268435456</v>
    <v>1</v>
    <v>Powered by Refinitiv</v>
    <v>0</v>
    <v>AT&amp;T INC. (XNYS:T)</v>
    <v>2</v>
    <v>3</v>
    <v>Finance</v>
    <v>4</v>
    <v>21.12</v>
    <v>13.43</v>
    <v>0.6129</v>
    <v>6.7500000000000004E-2</v>
    <v>-1.5587E-2</v>
    <v>4.6259999999999999E-3</v>
    <v>-0.22850000000000001</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14.66</v>
    <v>Telecommunications Services</v>
    <v>Stock</v>
    <v>45127.869904015628</v>
    <v>259</v>
    <v>14.451599999999999</v>
    <v>104786467500</v>
    <v>AT&amp;T INC.</v>
    <v>AT&amp;T INC.</v>
    <v>14.59</v>
    <v>7.0513000000000003</v>
    <v>14.59</v>
    <v>14.657500000000001</v>
    <v>14.4315</v>
    <v>7149000000</v>
    <v>T</v>
    <v>AT&amp;T INC. (XNYS:T)</v>
    <v>76601218</v>
    <v>51354773</v>
    <v>1983</v>
  </rv>
  <rv s="2">
    <v>260</v>
  </rv>
  <rv s="0">
    <v>https://www.bing.com/financeapi/forcetrigger?t=a25obh&amp;q=XNYS%3aVZ&amp;form=skydnc</v>
    <v>Learn more on Bing</v>
  </rv>
  <rv s="1">
    <v>en-US</v>
    <v>a25obh</v>
    <v>268435456</v>
    <v>1</v>
    <v>Powered by Refinitiv</v>
    <v>0</v>
    <v>VERIZON COMMUNICATIONS INC. (XNYS:VZ)</v>
    <v>2</v>
    <v>3</v>
    <v>Finance</v>
    <v>4</v>
    <v>50.545000000000002</v>
    <v>31.25</v>
    <v>0.34379999999999999</v>
    <v>-0.33</v>
    <v>-4.4590000000000003E-3</v>
    <v>-9.7140000000000004E-3</v>
    <v>-0.15</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v>
    <v>Telecommunications Services</v>
    <v>Stock</v>
    <v>45127.870086689065</v>
    <v>262</v>
    <v>33.51</v>
    <v>141422290880</v>
    <v>VERIZON COMMUNICATIONS INC.</v>
    <v>VERIZON COMMUNICATIONS INC.</v>
    <v>33.9</v>
    <v>6.6193</v>
    <v>33.97</v>
    <v>33.64</v>
    <v>33.49</v>
    <v>4203992000</v>
    <v>VZ</v>
    <v>VERIZON COMMUNICATIONS INC. (XNYS:VZ)</v>
    <v>32753421</v>
    <v>27850520</v>
    <v>1983</v>
  </rv>
  <rv s="2">
    <v>263</v>
  </rv>
  <rv s="0">
    <v>https://www.bing.com/financeapi/forcetrigger?t=a1pwqh&amp;q=XNAS%3aCMCSA&amp;form=skydnc</v>
    <v>Learn more on Bing</v>
  </rv>
  <rv s="1">
    <v>en-US</v>
    <v>a1pwqh</v>
    <v>268435456</v>
    <v>1</v>
    <v>Powered by Refinitiv</v>
    <v>0</v>
    <v>COMCAST CORPORATION (XNAS:CMCSA)</v>
    <v>2</v>
    <v>3</v>
    <v>Finance</v>
    <v>4</v>
    <v>43.715000000000003</v>
    <v>28.39</v>
    <v>0.98850000000000005</v>
    <v>0.5</v>
    <v>1.6200000000000001E-3</v>
    <v>1.1707E-2</v>
    <v>7.0000000000000007E-2</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43.42</v>
    <v>Telecommunications Services</v>
    <v>Stock</v>
    <v>45127.869852650001</v>
    <v>265</v>
    <v>42.78</v>
    <v>180135014670</v>
    <v>COMCAST CORPORATION</v>
    <v>COMCAST CORPORATION</v>
    <v>42.9</v>
    <v>32.306100000000001</v>
    <v>42.71</v>
    <v>43.21</v>
    <v>43.28</v>
    <v>4168827000</v>
    <v>CMCSA</v>
    <v>COMCAST CORPORATION (XNAS:CMCSA)</v>
    <v>17971754</v>
    <v>16127264</v>
    <v>2001</v>
  </rv>
  <rv s="2">
    <v>266</v>
  </rv>
  <rv s="0">
    <v>https://www.bing.com/financeapi/forcetrigger?t=a25xjc&amp;q=XNYS%3aWM&amp;form=skydnc</v>
    <v>Learn more on Bing</v>
  </rv>
  <rv s="1">
    <v>en-US</v>
    <v>a25xjc</v>
    <v>268435456</v>
    <v>1</v>
    <v>Powered by Refinitiv</v>
    <v>0</v>
    <v>WASTE MANAGEMENT, INC. (XNYS:WM)</v>
    <v>2</v>
    <v>3</v>
    <v>Finance</v>
    <v>4</v>
    <v>175.98</v>
    <v>148.31</v>
    <v>0.71930000000000005</v>
    <v>5.22</v>
    <v>0</v>
    <v>3.1314000000000002E-2</v>
    <v>0</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172</v>
    <v>Professional &amp; Commercial Services</v>
    <v>Stock</v>
    <v>45127.869589860937</v>
    <v>268</v>
    <v>166.34</v>
    <v>69939927064</v>
    <v>WASTE MANAGEMENT, INC.</v>
    <v>WASTE MANAGEMENT, INC.</v>
    <v>166.53</v>
    <v>30.485499999999998</v>
    <v>166.7</v>
    <v>171.92</v>
    <v>171.9</v>
    <v>406816700</v>
    <v>WM</v>
    <v>WASTE MANAGEMENT, INC. (XNYS:WM)</v>
    <v>1588777</v>
    <v>1354666</v>
    <v>1995</v>
  </rv>
  <rv s="2">
    <v>269</v>
  </rv>
  <rv s="0">
    <v>https://www.bing.com/financeapi/forcetrigger?t=a1yngh&amp;q=XNYS%3aNOC&amp;form=skydnc</v>
    <v>Learn more on Bing</v>
  </rv>
  <rv s="1">
    <v>en-US</v>
    <v>a1yngh</v>
    <v>268435456</v>
    <v>1</v>
    <v>Powered by Refinitiv</v>
    <v>0</v>
    <v>NORTHROP GRUMMAN CORPORATION (XNYS:NOC)</v>
    <v>2</v>
    <v>3</v>
    <v>Finance</v>
    <v>4</v>
    <v>556.27</v>
    <v>429.1</v>
    <v>0.50849999999999995</v>
    <v>11.84</v>
    <v>0</v>
    <v>2.6770000000000002E-2</v>
    <v>0</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C/O NORTHROP GRUMMAN CORP, 2980 FAIRVIEW PARK DRIVE, FALLS CHURCH, VA, 22042 US</v>
    <v>455.16</v>
    <v>Aerospace &amp; Defense</v>
    <v>Stock</v>
    <v>45127.869590103903</v>
    <v>271</v>
    <v>443.19</v>
    <v>67164400000</v>
    <v>NORTHROP GRUMMAN CORPORATION</v>
    <v>NORTHROP GRUMMAN CORPORATION</v>
    <v>447.53</v>
    <v>14.314500000000001</v>
    <v>442.28</v>
    <v>454.12</v>
    <v>454.36</v>
    <v>151859400</v>
    <v>NOC</v>
    <v>NORTHROP GRUMMAN CORPORATION (XNYS:NOC)</v>
    <v>978125</v>
    <v>640191</v>
    <v>2010</v>
  </rv>
  <rv s="2">
    <v>272</v>
  </rv>
  <rv s="0">
    <v>https://www.bing.com/financeapi/forcetrigger?t=a214h7&amp;q=XNYS%3aPPG&amp;form=skydnc</v>
    <v>Learn more on Bing</v>
  </rv>
  <rv s="1">
    <v>en-US</v>
    <v>a214h7</v>
    <v>268435456</v>
    <v>1</v>
    <v>Powered by Refinitiv</v>
    <v>0</v>
    <v>PPG INDUSTRIES, INC. (XNYS:PPG)</v>
    <v>2</v>
    <v>3</v>
    <v>Finance</v>
    <v>4</v>
    <v>152.88999999999999</v>
    <v>107.4</v>
    <v>1.1881999999999999</v>
    <v>-0.71</v>
    <v>-1.8902000000000002E-2</v>
    <v>-4.725E-3</v>
    <v>-2.83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150.44499999999999</v>
    <v>Chemicals</v>
    <v>Stock</v>
    <v>45127.866493437497</v>
    <v>274</v>
    <v>148.63999999999999</v>
    <v>35206462800</v>
    <v>PPG INDUSTRIES, INC.</v>
    <v>PPG INDUSTRIES, INC.</v>
    <v>150.18</v>
    <v>27.9559</v>
    <v>150.26</v>
    <v>149.55000000000001</v>
    <v>146.88999999999999</v>
    <v>235416000</v>
    <v>PPG</v>
    <v>PPG INDUSTRIES, INC. (XNYS:PPG)</v>
    <v>2252514</v>
    <v>1548524</v>
    <v>1883</v>
  </rv>
  <rv s="2">
    <v>275</v>
  </rv>
  <rv s="0">
    <v>http://en.wikipedia.org/wiki/Qualcomm</v>
    <v>Wikipedia</v>
  </rv>
  <rv s="3">
    <v>15</v>
    <v>277</v>
  </rv>
  <rv s="4">
    <v>10</v>
    <v>https://www.bing.com/th?id=AMMS_2b1c176dae370ecc0d55a1517537f595&amp;qlt=95</v>
    <v>278</v>
    <v>0</v>
    <v>https://www.bing.com/images/search?form=xlimg&amp;q=qualcomm</v>
    <v>Image of QUALCOMM INCORPORATED</v>
  </rv>
  <rv s="0">
    <v>https://www.bing.com/financeapi/forcetrigger?t=a21k2w&amp;q=XNAS%3aQCOM&amp;form=skydnc</v>
    <v>Learn more on Bing</v>
  </rv>
  <rv s="5">
    <v>en-US</v>
    <v>a21k2w</v>
    <v>268435456</v>
    <v>1</v>
    <v>Powered by Refinitiv</v>
    <v>6</v>
    <v>QUALCOMM INCORPORATED (XNAS:QCOM)</v>
    <v>8</v>
    <v>9</v>
    <v>Finance</v>
    <v>4</v>
    <v>156.66</v>
    <v>101.47</v>
    <v>1.2301</v>
    <v>-3.7</v>
    <v>-8.284E-5</v>
    <v>-2.9738000000000001E-2</v>
    <v>-0.01</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124.6</v>
    <v>279</v>
    <v>Semiconductors &amp; Semiconductor Equipment</v>
    <v>Stock</v>
    <v>45127.870067846874</v>
    <v>280</v>
    <v>120.22499999999999</v>
    <v>134482080000</v>
    <v>QUALCOMM INCORPORATED</v>
    <v>QUALCOMM INCORPORATED</v>
    <v>123.52</v>
    <v>13.2376</v>
    <v>124.42</v>
    <v>120.72</v>
    <v>120.71</v>
    <v>1114000000</v>
    <v>QCOM</v>
    <v>QUALCOMM INCORPORATED (XNAS:QCOM)</v>
    <v>9131430</v>
    <v>7632409</v>
    <v>1991</v>
  </rv>
  <rv s="2">
    <v>281</v>
  </rv>
  <rv s="0">
    <v>https://www.bing.com/financeapi/forcetrigger?t=a22xk2&amp;q=XNYS%3aSHW&amp;form=skydnc</v>
    <v>Learn more on Bing</v>
  </rv>
  <rv s="1">
    <v>en-US</v>
    <v>a22xk2</v>
    <v>268435456</v>
    <v>1</v>
    <v>Powered by Refinitiv</v>
    <v>0</v>
    <v>THE SHERWIN-WILLIAMS COMPANY (XNYS:SHW)</v>
    <v>2</v>
    <v>3</v>
    <v>Finance</v>
    <v>4</v>
    <v>271.18060000000003</v>
    <v>195.24</v>
    <v>1.0941000000000001</v>
    <v>-1.69</v>
    <v>0</v>
    <v>-6.3060000000000008E-3</v>
    <v>0</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268.67</v>
    <v>Chemicals</v>
    <v>Stock</v>
    <v>45127.868264907032</v>
    <v>283</v>
    <v>265.54000000000002</v>
    <v>68681344696</v>
    <v>THE SHERWIN-WILLIAMS COMPANY</v>
    <v>THE SHERWIN-WILLIAMS COMPANY</v>
    <v>267.08</v>
    <v>32.876899999999999</v>
    <v>268.01</v>
    <v>266.32</v>
    <v>266.33</v>
    <v>257890300</v>
    <v>SHW</v>
    <v>THE SHERWIN-WILLIAMS COMPANY (XNYS:SHW)</v>
    <v>1255975</v>
    <v>1276849</v>
    <v>1884</v>
  </rv>
  <rv s="2">
    <v>284</v>
  </rv>
  <rv s="0">
    <v>https://www.bing.com/financeapi/forcetrigger?t=a2319c&amp;q=XNYS%3aSJM&amp;form=skydnc</v>
    <v>Learn more on Bing</v>
  </rv>
  <rv s="1">
    <v>en-US</v>
    <v>a2319c</v>
    <v>268435456</v>
    <v>1</v>
    <v>Powered by Refinitiv</v>
    <v>0</v>
    <v>THE J. M. SMUCKER COMPANY (XNYS:SJM)</v>
    <v>2</v>
    <v>3</v>
    <v>Finance</v>
    <v>5</v>
    <v>163.07</v>
    <v>125.825</v>
    <v>0.21540000000000001</v>
    <v>2.79</v>
    <v>0</v>
    <v>1.8638999999999999E-2</v>
    <v>0</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152.51</v>
    <v>Food &amp; Tobacco</v>
    <v>Stock</v>
    <v>45127.842102950781</v>
    <v>286</v>
    <v>149.66999999999999</v>
    <v>15569458335</v>
    <v>THE J. M. SMUCKER COMPANY</v>
    <v>THE J. M. SMUCKER COMPANY</v>
    <v>150.44999999999999</v>
    <v>22.7424</v>
    <v>149.69</v>
    <v>152.47999999999999</v>
    <v>152.47999999999999</v>
    <v>102108200</v>
    <v>SJM</v>
    <v>THE J. M. SMUCKER COMPANY (XNYS:SJM)</v>
    <v>677700</v>
    <v>791924</v>
    <v>1921</v>
  </rv>
  <rv s="2">
    <v>287</v>
  </rv>
  <rv s="0">
    <v>https://www.bing.com/financeapi/forcetrigger?t=a237gh&amp;q=XNYS%3aSNA&amp;form=skydnc</v>
    <v>Learn more on Bing</v>
  </rv>
  <rv s="1">
    <v>en-US</v>
    <v>a237gh</v>
    <v>268435456</v>
    <v>1</v>
    <v>Powered by Refinitiv</v>
    <v>0</v>
    <v>SNAP-ON INCORPORATED (XNYS:SNA)</v>
    <v>2</v>
    <v>3</v>
    <v>Finance</v>
    <v>4</v>
    <v>297.255</v>
    <v>200.75</v>
    <v>1.1160000000000001</v>
    <v>-21.65</v>
    <v>3.6659999999999998E-5</v>
    <v>-7.3562000000000002E-2</v>
    <v>0.01</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291.97000000000003</v>
    <v>Machinery, Equipment &amp; Components</v>
    <v>Stock</v>
    <v>45127.862256342189</v>
    <v>289</v>
    <v>272.36</v>
    <v>14432390041</v>
    <v>SNAP-ON INCORPORATED</v>
    <v>SNAP-ON INCORPORATED</v>
    <v>290.7</v>
    <v>16.897200000000002</v>
    <v>294.31</v>
    <v>272.66000000000003</v>
    <v>272.75</v>
    <v>52931820</v>
    <v>SNA</v>
    <v>SNAP-ON INCORPORATED (XNYS:SNA)</v>
    <v>714229</v>
    <v>272937</v>
    <v>1930</v>
  </rv>
  <rv s="2">
    <v>290</v>
  </rv>
  <rv s="0">
    <v>https://www.bing.com/financeapi/forcetrigger?t=a23d9c&amp;q=XNYS%3aSPGI&amp;form=skydnc</v>
    <v>Learn more on Bing</v>
  </rv>
  <rv s="1">
    <v>en-US</v>
    <v>a23d9c</v>
    <v>268435456</v>
    <v>1</v>
    <v>Powered by Refinitiv</v>
    <v>0</v>
    <v>S&amp;P Global Inc. (XNYS:SPGI)</v>
    <v>2</v>
    <v>3</v>
    <v>Finance</v>
    <v>5</v>
    <v>425.34</v>
    <v>279.32</v>
    <v>1.1312</v>
    <v>1.26</v>
    <v>-2.1448999999999999E-2</v>
    <v>2.9820000000000003E-3</v>
    <v>-9.09</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424.11</v>
    <v>Professional &amp; Commercial Services</v>
    <v>Stock</v>
    <v>45127.855845856247</v>
    <v>292</v>
    <v>420.82</v>
    <v>135951832000</v>
    <v>S&amp;P Global Inc.</v>
    <v>S&amp;P Global Inc.</v>
    <v>422.91</v>
    <v>49.739400000000003</v>
    <v>422.53</v>
    <v>423.79</v>
    <v>414.7</v>
    <v>320800000</v>
    <v>SPGI</v>
    <v>S&amp;P Global Inc. (XNYS:SPGI)</v>
    <v>1085431</v>
    <v>1195157</v>
    <v>1925</v>
  </rv>
  <rv s="2">
    <v>293</v>
  </rv>
  <rv s="0">
    <v>https://www.bing.com/financeapi/forcetrigger?t=a24u6h&amp;q=XNAS%3aUFPI&amp;form=skydnc</v>
    <v>Learn more on Bing</v>
  </rv>
  <rv s="1">
    <v>en-US</v>
    <v>a24u6h</v>
    <v>268435456</v>
    <v>1</v>
    <v>Powered by Refinitiv</v>
    <v>0</v>
    <v>UFP INDUSTRIES, INC. (XNAS:UFPI)</v>
    <v>2</v>
    <v>3</v>
    <v>Finance</v>
    <v>5</v>
    <v>103.39</v>
    <v>66.165000000000006</v>
    <v>1.5255000000000001</v>
    <v>-1.29</v>
    <v>-7.9909999999999998E-3</v>
    <v>-1.2567E-2</v>
    <v>-0.81</v>
    <v>USD</v>
    <v>UFP Industries, Inc. is a holding company with subsidiaries throughout North America, Europe, Asia, and Australia that supply products primarily manufactured from wood, wood and non-wood composites, and other materials. The Company's segments include Retail, Packaging and Construction. Its Retail Solutions segment is comprised of business units, such as ProWood, Sunbelt, Deckorators and UFP-Edge. The Retail Solutions segment is focused on distinct product offerings, which are grouped by brands and business units. Its Packaging segment is comprised of business units, such as Structural Packaging, PalletOne, and Protective Packaging Solutions. Its Construction segment is comprised of business units, such as Factory-Built Housing, Site-Built Construction, Commercial Construction, and Concrete Forming. Its ProWood and Sunbelt business units manufacture and sell treated lumber products, including decking, fencing, lattice and similar products, as well as decorative and functional lawn and garden products.</v>
    <v>15500</v>
    <v>Nasdaq Stock Market</v>
    <v>XNAS</v>
    <v>XNAS</v>
    <v>2801 EAST BELTLINE NE, GRAND RAPIDS, MI, 49525 US</v>
    <v>103.28</v>
    <v>Paper &amp; Forest Products</v>
    <v>Stock</v>
    <v>45127.836156816404</v>
    <v>295</v>
    <v>100.8001</v>
    <v>6294006975</v>
    <v>UFP INDUSTRIES, INC.</v>
    <v>UFP INDUSTRIES, INC.</v>
    <v>103.28</v>
    <v>10.3399</v>
    <v>102.65</v>
    <v>101.36</v>
    <v>100.55</v>
    <v>62095570</v>
    <v>UFPI</v>
    <v>UFP INDUSTRIES, INC. (XNAS:UFPI)</v>
    <v>343787</v>
    <v>368546</v>
    <v>1955</v>
  </rv>
  <rv s="2">
    <v>296</v>
  </rv>
  <rv s="0">
    <v>https://www.bing.com/financeapi/forcetrigger?t=a24xlh&amp;q=XNYS%3aUNH&amp;form=skydnc</v>
    <v>Learn more on Bing</v>
  </rv>
  <rv s="1">
    <v>en-US</v>
    <v>a24xlh</v>
    <v>268435456</v>
    <v>1</v>
    <v>Powered by Refinitiv</v>
    <v>0</v>
    <v>UNITEDHEALTH GROUP INCORPORATED (XNYS:UNH)</v>
    <v>2</v>
    <v>3</v>
    <v>Finance</v>
    <v>4</v>
    <v>558.1</v>
    <v>445.68</v>
    <v>0.66310000000000002</v>
    <v>0.61</v>
    <v>0</v>
    <v>1.2110000000000001E-3</v>
    <v>0</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508.68</v>
    <v>Healthcare Providers &amp; Services</v>
    <v>Stock</v>
    <v>45127.869590115624</v>
    <v>298</v>
    <v>500.52499999999998</v>
    <v>469528747920</v>
    <v>UNITEDHEALTH GROUP INCORPORATED</v>
    <v>UNITEDHEALTH GROUP INCORPORATED</v>
    <v>506.66</v>
    <v>22.5352</v>
    <v>503.7</v>
    <v>504.31</v>
    <v>504.24</v>
    <v>931032000</v>
    <v>UNH</v>
    <v>UNITEDHEALTH GROUP INCORPORATED (XNYS:UNH)</v>
    <v>2961140</v>
    <v>5349505</v>
    <v>2015</v>
  </rv>
  <rv s="2">
    <v>299</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6">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v>
      <v>1</v>
      <v>1</v>
    </spb>
    <spb s="10">
      <v>1</v>
      <v>2</v>
      <v>1</v>
      <v>3</v>
      <v>1</v>
      <v>1</v>
      <v>1</v>
      <v>4</v>
      <v>5</v>
      <v>6</v>
      <v>1</v>
      <v>1</v>
      <v>5</v>
      <v>1</v>
      <v>4</v>
      <v>7</v>
      <v>9</v>
      <v>1</v>
      <v>1</v>
      <v>5</v>
    </spb>
    <spb s="11">
      <v>at close</v>
      <v>from previous close</v>
      <v>Source: Nasdaq</v>
      <v>from previous close</v>
      <v>GMT</v>
      <v>Delayed 15 minutes</v>
      <v>from close</v>
      <v>from close</v>
    </spb>
    <spb s="3">
      <v>1</v>
      <v>2</v>
      <v>2</v>
      <v>1</v>
      <v>3</v>
      <v>1</v>
      <v>1</v>
      <v>1</v>
      <v>4</v>
      <v>4</v>
      <v>5</v>
      <v>11</v>
      <v>1</v>
      <v>1</v>
      <v>1</v>
      <v>4</v>
      <v>7</v>
      <v>8</v>
      <v>9</v>
      <v>4</v>
      <v>1</v>
      <v>1</v>
      <v>5</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#,##0_-;-[$$-en-CA]* #,##0_-;_-[$$-en-CA]*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96" totalsRowShown="0" headerRowDxfId="24">
  <autoFilter ref="A1:W96" xr:uid="{66D2B856-772C-4FD6-B77E-AB52C78A90D5}"/>
  <sortState xmlns:xlrd2="http://schemas.microsoft.com/office/spreadsheetml/2017/richdata2" ref="A2:W96">
    <sortCondition ref="E1:E96"/>
  </sortState>
  <tableColumns count="23">
    <tableColumn id="2" xr3:uid="{E54267A8-1274-4CB8-9364-B6AFEFAB730B}" name="DataField"/>
    <tableColumn id="8" xr3:uid="{3D67C510-B7A6-4B83-B3F5-EA69DE0AE262}" name="Ticker" dataDxfId="23">
      <calculatedColumnFormula array="1">_FV(Table22[[#This Row],[DataField]],"Ticker symbol",TRUE)</calculatedColumnFormula>
    </tableColumn>
    <tableColumn id="17" xr3:uid="{B8B9692B-FAE7-42D8-9DC1-D599A6091D24}" name="Type" dataDxfId="22"/>
    <tableColumn id="12" xr3:uid="{C6D8233A-5D82-4178-AA78-3E954721BC49}" name="Analysis" dataDxfId="21"/>
    <tableColumn id="19" xr3:uid="{2986F2F1-93E9-472F-B90D-92A34E3DF2BE}" name="Category" dataDxfId="20"/>
    <tableColumn id="3" xr3:uid="{8FEFC1D9-4D79-4B6F-8B2E-9D3DCEBAB8CF}" name="500" dataDxfId="19"/>
    <tableColumn id="1" xr3:uid="{67DC3C51-0B74-4A06-BE49-228B9D113448}" name="FY" dataDxfId="18"/>
    <tableColumn id="16" xr3:uid="{839B34CB-EBB7-4183-8EEC-7C3AB369B120}" name="Market_x000a_Price" dataDxfId="17">
      <calculatedColumnFormula array="1">_FV(Table22[[#This Row],[DataField]],"Price",TRUE)</calculatedColumnFormula>
    </tableColumn>
    <tableColumn id="6" xr3:uid="{15618F4E-F1A2-4BDA-87AE-31221A50E59D}" name="52 Week_x000a_Low" dataDxfId="16">
      <calculatedColumnFormula array="1">_FV(Table22[[#This Row],[DataField]],"52 week low",TRUE)</calculatedColumnFormula>
    </tableColumn>
    <tableColumn id="11" xr3:uid="{B9725F72-31B4-4341-8B45-9B93781D6E1E}" name="52 Week_x000a_High" dataDxfId="15">
      <calculatedColumnFormula array="1">_FV(Table22[[#This Row],[DataField]],"52 week high",TRUE)</calculatedColumnFormula>
    </tableColumn>
    <tableColumn id="5" xr3:uid="{C927092D-CF71-4FC4-A52F-C9A3D12DD178}" name="DivInc" dataDxfId="14" dataCellStyle="Percent"/>
    <tableColumn id="9" xr3:uid="{9B5E71DF-2ECB-4815-96A2-A7044F1D9125}" name="FwdDiv" dataDxfId="13"/>
    <tableColumn id="18" xr3:uid="{69ADC090-DE70-478C-99BA-312D9E9B25B1}" name="DivYield" dataDxfId="12" dataCellStyle="Percent">
      <calculatedColumnFormula>Table22[[#This Row],[FwdDiv]]/Table22[[#This Row],[Market
Price]]</calculatedColumnFormula>
    </tableColumn>
    <tableColumn id="20" xr3:uid="{B4C7F86C-DDE9-4A57-81E7-7A92A96FBA07}" name="DivGro_x000a_10Y" dataDxfId="11" dataCellStyle="Percent"/>
    <tableColumn id="14" xr3:uid="{C45FC7C7-5CC7-4A96-A98A-BD0AE25155A0}" name="DivGro_x000a_Last" dataDxfId="10" dataCellStyle="Percent"/>
    <tableColumn id="23" xr3:uid="{8B320389-2FD1-4E72-A9EC-E4EEA41F09B1}" name="DYT" dataDxfId="9" dataCellStyle="Percent"/>
    <tableColumn id="10" xr3:uid="{689400AC-E077-44EF-9CD5-52FFF6BBA754}" name="DVT" dataDxfId="8" dataCellStyle="Percent"/>
    <tableColumn id="24" xr3:uid="{37C9CB9F-7798-485B-8585-4D8A69356151}" name="DYPrice" dataDxfId="7" dataCellStyle="Percent">
      <calculatedColumnFormula>Table22[[#This Row],[FwdDiv]]/Table22[[#This Row],[DYT]]</calculatedColumnFormula>
    </tableColumn>
    <tableColumn id="13" xr3:uid="{B2DAFC53-A6F7-4EBF-8E80-5DEA3542B6A3}" name="DVPrice" dataDxfId="6" dataCellStyle="Percent">
      <calculatedColumnFormula>Table22[[#This Row],[FwdDiv]]/Table22[[#This Row],[DVT]]</calculatedColumnFormula>
    </tableColumn>
    <tableColumn id="22" xr3:uid="{8D1D17C0-D12F-40A2-A51E-E3C306E65496}" name="Mstar_x000a_Price" dataDxfId="5" dataCellStyle="Currency"/>
    <tableColumn id="7" xr3:uid="{B6455EBA-D209-4DB2-A787-CCB7F8447FA4}" name="Rating" dataDxfId="4">
      <calculatedColumnFormula>IF(Table22[[#This Row],[Market
Price]] &lt; Table22[[#This Row],[DVPrice]], "ALERT", IF(Table22[[#This Row],[Market
Price]] &lt; Table22[[#This Row],[DYPrice]], "WATCH", "HOLD"))</calculatedColumnFormula>
    </tableColumn>
    <tableColumn id="4" xr3:uid="{EF5CE948-5330-4FBE-A118-9B2FCEB69750}" name="Own" dataDxfId="3"/>
    <tableColumn id="15" xr3:uid="{7BE3147C-A5D7-495C-8A55-02B33D233FA6}" name="CAGR_x000a_Record" dataDxfId="2"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96"/>
  <sheetViews>
    <sheetView tabSelected="1" workbookViewId="0">
      <pane ySplit="1" topLeftCell="A67" activePane="bottomLeft" state="frozen"/>
      <selection pane="bottomLeft" activeCell="C89" sqref="C89:U89"/>
    </sheetView>
  </sheetViews>
  <sheetFormatPr defaultColWidth="8.85546875" defaultRowHeight="15" x14ac:dyDescent="0.25"/>
  <cols>
    <col min="1" max="1" width="55.28515625" bestFit="1" customWidth="1"/>
    <col min="2" max="2" width="8.42578125" bestFit="1" customWidth="1"/>
    <col min="3" max="3" width="8.42578125" customWidth="1"/>
    <col min="4" max="4" width="10.42578125" bestFit="1" customWidth="1"/>
    <col min="5" max="5" width="17.7109375" bestFit="1" customWidth="1"/>
    <col min="6" max="6" width="6.28515625" bestFit="1" customWidth="1"/>
    <col min="7" max="7" width="6.42578125" bestFit="1" customWidth="1"/>
    <col min="8" max="8" width="9.140625" bestFit="1" customWidth="1"/>
    <col min="9" max="10" width="9.140625" customWidth="1"/>
    <col min="11" max="11" width="8.7109375" bestFit="1" customWidth="1"/>
    <col min="12" max="12" width="9.85546875" bestFit="1" customWidth="1"/>
    <col min="13" max="13" width="11" customWidth="1"/>
    <col min="14" max="14" width="9.42578125" bestFit="1" customWidth="1"/>
    <col min="15" max="16" width="9.42578125" customWidth="1"/>
    <col min="17" max="18" width="10.140625" bestFit="1" customWidth="1"/>
    <col min="19" max="19" width="10.28515625" bestFit="1" customWidth="1"/>
    <col min="20" max="20" width="8.85546875" bestFit="1" customWidth="1"/>
    <col min="21" max="21" width="9.7109375" bestFit="1" customWidth="1"/>
    <col min="23" max="23" width="9.42578125" bestFit="1" customWidth="1"/>
  </cols>
  <sheetData>
    <row r="1" spans="1:23" ht="32.25" customHeight="1" x14ac:dyDescent="0.25">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73</v>
      </c>
      <c r="S1" s="7" t="s">
        <v>74</v>
      </c>
      <c r="T1" s="7" t="s">
        <v>17</v>
      </c>
      <c r="U1" s="9" t="s">
        <v>18</v>
      </c>
      <c r="V1" s="12" t="s">
        <v>19</v>
      </c>
      <c r="W1" s="9" t="s">
        <v>43</v>
      </c>
    </row>
    <row r="2" spans="1:23" x14ac:dyDescent="0.25">
      <c r="A2" t="e" vm="1">
        <v>#VALUE!</v>
      </c>
      <c r="B2" s="1" t="str" cm="1">
        <f t="array" ref="B2">_FV(Table22[[#This Row],[DataField]],"Ticker symbol",TRUE)</f>
        <v>GD</v>
      </c>
      <c r="C2" s="1" t="s">
        <v>20</v>
      </c>
      <c r="D2" s="3">
        <v>45049</v>
      </c>
      <c r="E2" s="1" t="s">
        <v>24</v>
      </c>
      <c r="F2" s="1" t="s">
        <v>21</v>
      </c>
      <c r="G2" s="1" t="s">
        <v>31</v>
      </c>
      <c r="H2" s="2" cm="1">
        <f t="array" ref="H2">_FV(Table22[[#This Row],[DataField]],"Price",TRUE)</f>
        <v>215.98</v>
      </c>
      <c r="I2" s="2" cm="1">
        <f t="array" ref="I2">_FV(Table22[[#This Row],[DataField]],"52 week low",TRUE)</f>
        <v>202.35</v>
      </c>
      <c r="J2" s="2" cm="1">
        <f t="array" ref="J2">_FV(Table22[[#This Row],[DataField]],"52 week high",TRUE)</f>
        <v>256.86</v>
      </c>
      <c r="K2" s="15" t="s">
        <v>38</v>
      </c>
      <c r="L2" s="2">
        <v>5.28</v>
      </c>
      <c r="M2" s="16">
        <f>Table22[[#This Row],[FwdDiv]]/Table22[[#This Row],[Market
Price]]</f>
        <v>2.4446708028521162E-2</v>
      </c>
      <c r="N2" s="16">
        <v>0.125</v>
      </c>
      <c r="O2" s="16">
        <v>0.05</v>
      </c>
      <c r="P2" s="16">
        <v>2.3E-2</v>
      </c>
      <c r="Q2" s="16">
        <v>2.7E-2</v>
      </c>
      <c r="R2" s="10">
        <f>Table22[[#This Row],[FwdDiv]]/Table22[[#This Row],[DYT]]</f>
        <v>229.56521739130437</v>
      </c>
      <c r="S2" s="10">
        <f>Table22[[#This Row],[FwdDiv]]/Table22[[#This Row],[DVT]]</f>
        <v>195.55555555555557</v>
      </c>
      <c r="T2" s="11">
        <v>240</v>
      </c>
      <c r="U2" t="str">
        <f>IF(Table22[[#This Row],[Market
Price]] &lt; Table22[[#This Row],[DVPrice]], "ALERT", IF(Table22[[#This Row],[Market
Price]] &lt; Table22[[#This Row],[DYPrice]], "WATCH", "HOLD"))</f>
        <v>WATCH</v>
      </c>
      <c r="V2" s="13" t="s">
        <v>21</v>
      </c>
      <c r="W2" s="14">
        <v>0.22</v>
      </c>
    </row>
    <row r="3" spans="1:23" x14ac:dyDescent="0.25">
      <c r="A3" t="e" vm="2">
        <v>#VALUE!</v>
      </c>
      <c r="B3" s="1" t="str" cm="1">
        <f t="array" ref="B3">_FV(Table22[[#This Row],[DataField]],"Ticker symbol",TRUE)</f>
        <v>LMT</v>
      </c>
      <c r="C3" s="1" t="s">
        <v>20</v>
      </c>
      <c r="D3" s="3">
        <v>45049</v>
      </c>
      <c r="E3" s="1" t="s">
        <v>24</v>
      </c>
      <c r="F3" s="1" t="s">
        <v>21</v>
      </c>
      <c r="G3" s="1" t="s">
        <v>31</v>
      </c>
      <c r="H3" s="2" cm="1">
        <f t="array" ref="H3">_FV(Table22[[#This Row],[DataField]],"Price",TRUE)</f>
        <v>455.98</v>
      </c>
      <c r="I3" s="2" cm="1">
        <f t="array" ref="I3">_FV(Table22[[#This Row],[DataField]],"52 week low",TRUE)</f>
        <v>381.55</v>
      </c>
      <c r="J3" s="2" cm="1">
        <f t="array" ref="J3">_FV(Table22[[#This Row],[DataField]],"52 week high",TRUE)</f>
        <v>508.1</v>
      </c>
      <c r="K3" s="15" t="s">
        <v>36</v>
      </c>
      <c r="L3" s="2">
        <v>12</v>
      </c>
      <c r="M3" s="16">
        <f>Table22[[#This Row],[FwdDiv]]/Table22[[#This Row],[Market
Price]]</f>
        <v>2.6316943725601998E-2</v>
      </c>
      <c r="N3" s="16">
        <v>0.107</v>
      </c>
      <c r="O3" s="16">
        <v>7.5999999999999998E-2</v>
      </c>
      <c r="P3" s="16">
        <v>2.7E-2</v>
      </c>
      <c r="Q3" s="16">
        <v>0.03</v>
      </c>
      <c r="R3" s="10">
        <f>Table22[[#This Row],[FwdDiv]]/Table22[[#This Row],[DYT]]</f>
        <v>444.44444444444446</v>
      </c>
      <c r="S3" s="10">
        <f>Table22[[#This Row],[FwdDiv]]/Table22[[#This Row],[DVT]]</f>
        <v>400</v>
      </c>
      <c r="T3" s="11">
        <v>441</v>
      </c>
      <c r="U3" t="str">
        <f>IF(Table22[[#This Row],[Market
Price]] &lt; Table22[[#This Row],[DVPrice]], "ALERT", IF(Table22[[#This Row],[Market
Price]] &lt; Table22[[#This Row],[DYPrice]], "WATCH", "HOLD"))</f>
        <v>HOLD</v>
      </c>
      <c r="V3" s="13" t="s">
        <v>21</v>
      </c>
      <c r="W3" s="14">
        <v>0.22</v>
      </c>
    </row>
    <row r="4" spans="1:23" x14ac:dyDescent="0.25">
      <c r="A4" t="e" vm="3">
        <v>#VALUE!</v>
      </c>
      <c r="B4" s="1" t="str" cm="1">
        <f t="array" ref="B4">_FV(Table22[[#This Row],[DataField]],"Ticker symbol",TRUE)</f>
        <v>BF.A</v>
      </c>
      <c r="C4" s="1" t="s">
        <v>20</v>
      </c>
      <c r="D4" s="3">
        <v>45122</v>
      </c>
      <c r="E4" s="1" t="s">
        <v>42</v>
      </c>
      <c r="F4" s="1" t="s">
        <v>21</v>
      </c>
      <c r="G4" s="1" t="s">
        <v>38</v>
      </c>
      <c r="H4" s="2" cm="1">
        <f t="array" ref="H4">_FV(Table22[[#This Row],[DataField]],"Price",TRUE)</f>
        <v>70.22</v>
      </c>
      <c r="I4" s="2" cm="1">
        <f t="array" ref="I4">_FV(Table22[[#This Row],[DataField]],"52 week low",TRUE)</f>
        <v>61.47</v>
      </c>
      <c r="J4" s="2" cm="1">
        <f t="array" ref="J4">_FV(Table22[[#This Row],[DataField]],"52 week high",TRUE)</f>
        <v>76.599999999999994</v>
      </c>
      <c r="K4" s="15" t="s">
        <v>31</v>
      </c>
      <c r="L4" s="2">
        <v>0.82</v>
      </c>
      <c r="M4" s="16">
        <f>Table22[[#This Row],[FwdDiv]]/Table22[[#This Row],[Market
Price]]</f>
        <v>1.1677584733694103E-2</v>
      </c>
      <c r="N4" s="16">
        <v>7.2999999999999995E-2</v>
      </c>
      <c r="O4" s="16">
        <v>4.1000000000000002E-2</v>
      </c>
      <c r="P4" s="16">
        <v>1.7999999999999999E-2</v>
      </c>
      <c r="Q4" s="16">
        <v>2.8000000000000001E-2</v>
      </c>
      <c r="R4" s="10">
        <f>Table22[[#This Row],[FwdDiv]]/Table22[[#This Row],[DYT]]</f>
        <v>45.555555555555557</v>
      </c>
      <c r="S4" s="10">
        <f>Table22[[#This Row],[FwdDiv]]/Table22[[#This Row],[DVT]]</f>
        <v>29.285714285714285</v>
      </c>
      <c r="T4" s="11">
        <v>67</v>
      </c>
      <c r="U4" t="str">
        <f>IF(Table22[[#This Row],[Market
Price]] &lt; Table22[[#This Row],[DVPrice]], "ALERT", IF(Table22[[#This Row],[Market
Price]] &lt; Table22[[#This Row],[DYPrice]], "WATCH", "HOLD"))</f>
        <v>HOLD</v>
      </c>
      <c r="V4" s="13" t="s">
        <v>27</v>
      </c>
      <c r="W4" s="14"/>
    </row>
    <row r="5" spans="1:23" x14ac:dyDescent="0.25">
      <c r="A5" t="e" vm="4">
        <v>#VALUE!</v>
      </c>
      <c r="B5" s="1" t="str" cm="1">
        <f t="array" ref="B5">_FV(Table22[[#This Row],[DataField]],"Ticker symbol",TRUE)</f>
        <v>DEO</v>
      </c>
      <c r="C5" s="1" t="s">
        <v>12</v>
      </c>
      <c r="D5" s="3">
        <v>45125</v>
      </c>
      <c r="E5" s="1" t="s">
        <v>42</v>
      </c>
      <c r="F5" s="1" t="s">
        <v>27</v>
      </c>
      <c r="G5" s="1" t="s">
        <v>35</v>
      </c>
      <c r="H5" s="2" cm="1">
        <f t="array" ref="H5">_FV(Table22[[#This Row],[DataField]],"Price",TRUE)</f>
        <v>176.05</v>
      </c>
      <c r="I5" s="2" cm="1">
        <f t="array" ref="I5">_FV(Table22[[#This Row],[DataField]],"52 week low",TRUE)</f>
        <v>160.09</v>
      </c>
      <c r="J5" s="2" cm="1">
        <f t="array" ref="J5">_FV(Table22[[#This Row],[DataField]],"52 week high",TRUE)</f>
        <v>194.04060000000001</v>
      </c>
      <c r="K5" s="15" t="s">
        <v>25</v>
      </c>
      <c r="L5" s="2">
        <v>3.64</v>
      </c>
      <c r="M5" s="16">
        <f>Table22[[#This Row],[FwdDiv]]/Table22[[#This Row],[Market
Price]]</f>
        <v>2.0675944333996023E-2</v>
      </c>
      <c r="N5" s="16">
        <v>3.9E-2</v>
      </c>
      <c r="O5" s="16">
        <v>-0.06</v>
      </c>
      <c r="P5" s="16">
        <v>0.04</v>
      </c>
      <c r="Q5" s="16">
        <v>0.05</v>
      </c>
      <c r="R5" s="10">
        <f>Table22[[#This Row],[FwdDiv]]/Table22[[#This Row],[DYT]]</f>
        <v>91</v>
      </c>
      <c r="S5" s="10">
        <f>Table22[[#This Row],[FwdDiv]]/Table22[[#This Row],[DVT]]</f>
        <v>72.8</v>
      </c>
      <c r="T5" s="11">
        <v>160</v>
      </c>
      <c r="U5" t="str">
        <f>IF(Table22[[#This Row],[Market
Price]] &lt; Table22[[#This Row],[DVPrice]], "ALERT", IF(Table22[[#This Row],[Market
Price]] &lt; Table22[[#This Row],[DYPrice]], "WATCH", "HOLD"))</f>
        <v>HOLD</v>
      </c>
      <c r="V5" s="13" t="s">
        <v>27</v>
      </c>
      <c r="W5" s="14"/>
    </row>
    <row r="6" spans="1:23" x14ac:dyDescent="0.25">
      <c r="A6" t="e" vm="5">
        <v>#VALUE!</v>
      </c>
      <c r="B6" s="1" t="str" cm="1">
        <f t="array" ref="B6">_FV(Table22[[#This Row],[DataField]],"Ticker symbol",TRUE)</f>
        <v>BLK</v>
      </c>
      <c r="C6" s="1" t="s">
        <v>20</v>
      </c>
      <c r="D6" s="3">
        <v>45047</v>
      </c>
      <c r="E6" s="1" t="s">
        <v>28</v>
      </c>
      <c r="F6" s="1" t="s">
        <v>21</v>
      </c>
      <c r="G6" s="1" t="s">
        <v>31</v>
      </c>
      <c r="H6" s="2" cm="1">
        <f t="array" ref="H6">_FV(Table22[[#This Row],[DataField]],"Price",TRUE)</f>
        <v>751.09</v>
      </c>
      <c r="I6" s="2" cm="1">
        <f t="array" ref="I6">_FV(Table22[[#This Row],[DataField]],"52 week low",TRUE)</f>
        <v>503.12360000000001</v>
      </c>
      <c r="J6" s="2" cm="1">
        <f t="array" ref="J6">_FV(Table22[[#This Row],[DataField]],"52 week high",TRUE)</f>
        <v>785.65</v>
      </c>
      <c r="K6" s="15" t="s">
        <v>30</v>
      </c>
      <c r="L6" s="2">
        <v>20</v>
      </c>
      <c r="M6" s="16">
        <f>Table22[[#This Row],[FwdDiv]]/Table22[[#This Row],[Market
Price]]</f>
        <v>2.6627967354112023E-2</v>
      </c>
      <c r="N6" s="16">
        <v>0.11700000000000001</v>
      </c>
      <c r="O6" s="16">
        <v>2.5000000000000001E-2</v>
      </c>
      <c r="P6" s="16">
        <v>2.5000000000000001E-2</v>
      </c>
      <c r="Q6" s="16">
        <v>0.03</v>
      </c>
      <c r="R6" s="10">
        <f>Table22[[#This Row],[FwdDiv]]/Table22[[#This Row],[DYT]]</f>
        <v>800</v>
      </c>
      <c r="S6" s="10">
        <f>Table22[[#This Row],[FwdDiv]]/Table22[[#This Row],[DVT]]</f>
        <v>666.66666666666674</v>
      </c>
      <c r="T6" s="11">
        <v>810</v>
      </c>
      <c r="U6" t="str">
        <f>IF(Table22[[#This Row],[Market
Price]] &lt; Table22[[#This Row],[DVPrice]], "ALERT", IF(Table22[[#This Row],[Market
Price]] &lt; Table22[[#This Row],[DYPrice]], "WATCH", "HOLD"))</f>
        <v>WATCH</v>
      </c>
      <c r="V6" s="13" t="s">
        <v>21</v>
      </c>
      <c r="W6" s="14"/>
    </row>
    <row r="7" spans="1:23" x14ac:dyDescent="0.25">
      <c r="A7" t="e" vm="6">
        <v>#VALUE!</v>
      </c>
      <c r="B7" s="1" t="str" cm="1">
        <f t="array" ref="B7">_FV(Table22[[#This Row],[DataField]],"Ticker symbol",TRUE)</f>
        <v>TROW</v>
      </c>
      <c r="C7" s="1" t="s">
        <v>20</v>
      </c>
      <c r="D7" s="3">
        <v>45047</v>
      </c>
      <c r="E7" s="1" t="s">
        <v>28</v>
      </c>
      <c r="F7" s="1" t="s">
        <v>21</v>
      </c>
      <c r="G7" s="1" t="s">
        <v>30</v>
      </c>
      <c r="H7" s="2" cm="1">
        <f t="array" ref="H7">_FV(Table22[[#This Row],[DataField]],"Price",TRUE)</f>
        <v>120.25</v>
      </c>
      <c r="I7" s="2" cm="1">
        <f t="array" ref="I7">_FV(Table22[[#This Row],[DataField]],"52 week low",TRUE)</f>
        <v>93.53</v>
      </c>
      <c r="J7" s="2" cm="1">
        <f t="array" ref="J7">_FV(Table22[[#This Row],[DataField]],"52 week high",TRUE)</f>
        <v>134.63999999999999</v>
      </c>
      <c r="K7" s="15" t="s">
        <v>30</v>
      </c>
      <c r="L7" s="2">
        <v>4.88</v>
      </c>
      <c r="M7" s="16">
        <f>Table22[[#This Row],[FwdDiv]]/Table22[[#This Row],[Market
Price]]</f>
        <v>4.058212058212058E-2</v>
      </c>
      <c r="N7" s="16">
        <v>0.126</v>
      </c>
      <c r="O7" s="16">
        <v>1.7000000000000001E-2</v>
      </c>
      <c r="P7" s="16">
        <v>0.03</v>
      </c>
      <c r="Q7" s="16">
        <v>4.4999999999999998E-2</v>
      </c>
      <c r="R7" s="10">
        <f>Table22[[#This Row],[FwdDiv]]/Table22[[#This Row],[DYT]]</f>
        <v>162.66666666666666</v>
      </c>
      <c r="S7" s="2">
        <f>Table22[[#This Row],[FwdDiv]]/Table22[[#This Row],[DVT]]</f>
        <v>108.44444444444444</v>
      </c>
      <c r="T7" s="11">
        <v>110</v>
      </c>
      <c r="U7" t="str">
        <f>IF(Table22[[#This Row],[Market
Price]] &lt; Table22[[#This Row],[DVPrice]], "ALERT", IF(Table22[[#This Row],[Market
Price]] &lt; Table22[[#This Row],[DYPrice]], "WATCH", "HOLD"))</f>
        <v>WATCH</v>
      </c>
      <c r="V7" s="13" t="s">
        <v>21</v>
      </c>
      <c r="W7" s="14"/>
    </row>
    <row r="8" spans="1:23" x14ac:dyDescent="0.25">
      <c r="A8" t="e" vm="7">
        <v>#VALUE!</v>
      </c>
      <c r="B8" s="1" t="str" cm="1">
        <f t="array" ref="B8">_FV(Table22[[#This Row],[DataField]],"Ticker symbol",TRUE)</f>
        <v>NKE</v>
      </c>
      <c r="C8" s="1" t="s">
        <v>20</v>
      </c>
      <c r="D8" s="3">
        <v>45127</v>
      </c>
      <c r="E8" s="1" t="s">
        <v>88</v>
      </c>
      <c r="F8" s="1" t="s">
        <v>21</v>
      </c>
      <c r="G8" s="1" t="s">
        <v>37</v>
      </c>
      <c r="H8" s="2" cm="1">
        <f t="array" ref="H8">_FV(Table22[[#This Row],[DataField]],"Price",TRUE)</f>
        <v>107.53</v>
      </c>
      <c r="I8" s="2" cm="1">
        <f t="array" ref="I8">_FV(Table22[[#This Row],[DataField]],"52 week low",TRUE)</f>
        <v>82.22</v>
      </c>
      <c r="J8" s="2" cm="1">
        <f t="array" ref="J8">_FV(Table22[[#This Row],[DataField]],"52 week high",TRUE)</f>
        <v>131.31</v>
      </c>
      <c r="K8" s="15" t="s">
        <v>31</v>
      </c>
      <c r="L8" s="2">
        <v>1.36</v>
      </c>
      <c r="M8" s="16">
        <f>Table22[[#This Row],[FwdDiv]]/Table22[[#This Row],[Market
Price]]</f>
        <v>1.2647633218636661E-2</v>
      </c>
      <c r="N8" s="16">
        <v>0.123</v>
      </c>
      <c r="O8" s="16">
        <v>8.4000000000000005E-2</v>
      </c>
      <c r="P8" s="16">
        <v>1.2E-2</v>
      </c>
      <c r="Q8" s="16">
        <v>1.4999999999999999E-2</v>
      </c>
      <c r="R8" s="10">
        <f>Table22[[#This Row],[FwdDiv]]/Table22[[#This Row],[DYT]]</f>
        <v>113.33333333333334</v>
      </c>
      <c r="S8" s="10">
        <f>Table22[[#This Row],[FwdDiv]]/Table22[[#This Row],[DVT]]</f>
        <v>90.666666666666671</v>
      </c>
      <c r="T8" s="11">
        <v>138</v>
      </c>
      <c r="U8" t="str">
        <f>IF(Table22[[#This Row],[Market
Price]] &lt; Table22[[#This Row],[DVPrice]], "ALERT", IF(Table22[[#This Row],[Market
Price]] &lt; Table22[[#This Row],[DYPrice]], "WATCH", "HOLD"))</f>
        <v>WATCH</v>
      </c>
      <c r="V8" s="13" t="s">
        <v>27</v>
      </c>
      <c r="W8" s="14"/>
    </row>
    <row r="9" spans="1:23" x14ac:dyDescent="0.25">
      <c r="A9" t="e" vm="8">
        <v>#VALUE!</v>
      </c>
      <c r="B9" s="1" t="str" cm="1">
        <f t="array" ref="B9">_FV(Table22[[#This Row],[DataField]],"Ticker symbol",TRUE)</f>
        <v>SCHW</v>
      </c>
      <c r="C9" s="1" t="s">
        <v>20</v>
      </c>
      <c r="D9" s="3">
        <v>45127</v>
      </c>
      <c r="E9" s="1" t="s">
        <v>89</v>
      </c>
      <c r="F9" s="1" t="s">
        <v>21</v>
      </c>
      <c r="G9" s="1" t="s">
        <v>31</v>
      </c>
      <c r="H9" s="2" cm="1">
        <f t="array" ref="H9">_FV(Table22[[#This Row],[DataField]],"Price",TRUE)</f>
        <v>67.97</v>
      </c>
      <c r="I9" s="2" cm="1">
        <f t="array" ref="I9">_FV(Table22[[#This Row],[DataField]],"52 week low",TRUE)</f>
        <v>45</v>
      </c>
      <c r="J9" s="2" cm="1">
        <f t="array" ref="J9">_FV(Table22[[#This Row],[DataField]],"52 week high",TRUE)</f>
        <v>86.63</v>
      </c>
      <c r="K9" s="15" t="s">
        <v>34</v>
      </c>
      <c r="L9" s="2">
        <v>1</v>
      </c>
      <c r="M9" s="16">
        <f>Table22[[#This Row],[FwdDiv]]/Table22[[#This Row],[Market
Price]]</f>
        <v>1.4712373105781962E-2</v>
      </c>
      <c r="N9" s="16">
        <v>0.13100000000000001</v>
      </c>
      <c r="O9" s="16">
        <v>0.16700000000000001</v>
      </c>
      <c r="P9" s="16">
        <v>1.2E-2</v>
      </c>
      <c r="Q9" s="16">
        <v>0.02</v>
      </c>
      <c r="R9" s="10">
        <f>Table22[[#This Row],[FwdDiv]]/Table22[[#This Row],[DYT]]</f>
        <v>83.333333333333329</v>
      </c>
      <c r="S9" s="10">
        <f>Table22[[#This Row],[FwdDiv]]/Table22[[#This Row],[DVT]]</f>
        <v>50</v>
      </c>
      <c r="T9" s="11">
        <v>70</v>
      </c>
      <c r="U9" t="str">
        <f>IF(Table22[[#This Row],[Market
Price]] &lt; Table22[[#This Row],[DVPrice]], "ALERT", IF(Table22[[#This Row],[Market
Price]] &lt; Table22[[#This Row],[DYPrice]], "WATCH", "HOLD"))</f>
        <v>WATCH</v>
      </c>
      <c r="V9" s="13" t="s">
        <v>27</v>
      </c>
      <c r="W9" s="14"/>
    </row>
    <row r="10" spans="1:23" x14ac:dyDescent="0.25">
      <c r="A10" t="e" vm="9">
        <v>#VALUE!</v>
      </c>
      <c r="B10" s="1" t="str" cm="1">
        <f t="array" ref="B10">_FV(Table22[[#This Row],[DataField]],"Ticker symbol",TRUE)</f>
        <v>CPB</v>
      </c>
      <c r="C10" s="1" t="s">
        <v>12</v>
      </c>
      <c r="D10" s="3">
        <v>45123</v>
      </c>
      <c r="E10" s="1" t="s">
        <v>46</v>
      </c>
      <c r="F10" s="1" t="s">
        <v>21</v>
      </c>
      <c r="G10" s="1" t="s">
        <v>32</v>
      </c>
      <c r="H10" s="2" cm="1">
        <f t="array" ref="H10">_FV(Table22[[#This Row],[DataField]],"Price",TRUE)</f>
        <v>46.555</v>
      </c>
      <c r="I10" s="2" cm="1">
        <f t="array" ref="I10">_FV(Table22[[#This Row],[DataField]],"52 week low",TRUE)</f>
        <v>44.76</v>
      </c>
      <c r="J10" s="2" cm="1">
        <f t="array" ref="J10">_FV(Table22[[#This Row],[DataField]],"52 week high",TRUE)</f>
        <v>57.774999999999999</v>
      </c>
      <c r="K10" s="15" t="s">
        <v>25</v>
      </c>
      <c r="L10" s="2">
        <v>1.48</v>
      </c>
      <c r="M10" s="16">
        <f>Table22[[#This Row],[FwdDiv]]/Table22[[#This Row],[Market
Price]]</f>
        <v>3.1790355493502308E-2</v>
      </c>
      <c r="N10" s="16">
        <v>0.02</v>
      </c>
      <c r="O10" s="16">
        <v>0</v>
      </c>
      <c r="P10" s="16">
        <v>0.03</v>
      </c>
      <c r="Q10" s="16">
        <v>0.05</v>
      </c>
      <c r="R10" s="10">
        <f>Table22[[#This Row],[FwdDiv]]/Table22[[#This Row],[DYT]]</f>
        <v>49.333333333333336</v>
      </c>
      <c r="S10" s="10">
        <f>Table22[[#This Row],[FwdDiv]]/Table22[[#This Row],[DVT]]</f>
        <v>29.599999999999998</v>
      </c>
      <c r="T10" s="11">
        <v>58</v>
      </c>
      <c r="U10" t="str">
        <f>IF(Table22[[#This Row],[Market
Price]] &lt; Table22[[#This Row],[DVPrice]], "ALERT", IF(Table22[[#This Row],[Market
Price]] &lt; Table22[[#This Row],[DYPrice]], "WATCH", "HOLD"))</f>
        <v>WATCH</v>
      </c>
      <c r="V10" s="13" t="s">
        <v>27</v>
      </c>
      <c r="W10" s="14"/>
    </row>
    <row r="11" spans="1:23" x14ac:dyDescent="0.25">
      <c r="A11" t="e" vm="10">
        <v>#VALUE!</v>
      </c>
      <c r="B11" s="1" t="str" cm="1">
        <f t="array" ref="B11">_FV(Table22[[#This Row],[DataField]],"Ticker symbol",TRUE)</f>
        <v>FLO</v>
      </c>
      <c r="C11" s="1" t="s">
        <v>12</v>
      </c>
      <c r="D11" s="3">
        <v>45126</v>
      </c>
      <c r="E11" s="1" t="s">
        <v>46</v>
      </c>
      <c r="F11" s="1" t="s">
        <v>27</v>
      </c>
      <c r="G11" s="1" t="s">
        <v>31</v>
      </c>
      <c r="H11" s="2" cm="1">
        <f t="array" ref="H11">_FV(Table22[[#This Row],[DataField]],"Price",TRUE)</f>
        <v>24.69</v>
      </c>
      <c r="I11" s="2" cm="1">
        <f t="array" ref="I11">_FV(Table22[[#This Row],[DataField]],"52 week low",TRUE)</f>
        <v>23.87</v>
      </c>
      <c r="J11" s="2" cm="1">
        <f t="array" ref="J11">_FV(Table22[[#This Row],[DataField]],"52 week high",TRUE)</f>
        <v>30.16</v>
      </c>
      <c r="K11" s="15" t="s">
        <v>35</v>
      </c>
      <c r="L11" s="2">
        <v>0.92</v>
      </c>
      <c r="M11" s="16">
        <f>Table22[[#This Row],[FwdDiv]]/Table22[[#This Row],[Market
Price]]</f>
        <v>3.7262049412717699E-2</v>
      </c>
      <c r="N11" s="16">
        <v>8.5000000000000006E-2</v>
      </c>
      <c r="O11" s="16">
        <v>4.5999999999999999E-2</v>
      </c>
      <c r="P11" s="16">
        <v>0.03</v>
      </c>
      <c r="Q11" s="16">
        <v>4.4999999999999998E-2</v>
      </c>
      <c r="R11" s="10">
        <f>Table22[[#This Row],[FwdDiv]]/Table22[[#This Row],[DYT]]</f>
        <v>30.666666666666668</v>
      </c>
      <c r="S11" s="10">
        <f>Table22[[#This Row],[FwdDiv]]/Table22[[#This Row],[DVT]]</f>
        <v>20.444444444444446</v>
      </c>
      <c r="T11" s="11">
        <v>26</v>
      </c>
      <c r="U11" t="str">
        <f>IF(Table22[[#This Row],[Market
Price]] &lt; Table22[[#This Row],[DVPrice]], "ALERT", IF(Table22[[#This Row],[Market
Price]] &lt; Table22[[#This Row],[DYPrice]], "WATCH", "HOLD"))</f>
        <v>WATCH</v>
      </c>
      <c r="V11" s="13" t="s">
        <v>27</v>
      </c>
      <c r="W11" s="14"/>
    </row>
    <row r="12" spans="1:23" x14ac:dyDescent="0.25">
      <c r="A12" t="e" vm="11">
        <v>#VALUE!</v>
      </c>
      <c r="B12" s="1" t="str" cm="1">
        <f t="array" ref="B12">_FV(Table22[[#This Row],[DataField]],"Ticker symbol",TRUE)</f>
        <v>GIS</v>
      </c>
      <c r="C12" s="1" t="s">
        <v>20</v>
      </c>
      <c r="D12" s="3">
        <v>45124</v>
      </c>
      <c r="E12" s="1" t="s">
        <v>46</v>
      </c>
      <c r="F12" s="1" t="s">
        <v>21</v>
      </c>
      <c r="G12" s="1" t="s">
        <v>37</v>
      </c>
      <c r="H12" s="2" cm="1">
        <f t="array" ref="H12">_FV(Table22[[#This Row],[DataField]],"Price",TRUE)</f>
        <v>76.400000000000006</v>
      </c>
      <c r="I12" s="2" cm="1">
        <f t="array" ref="I12">_FV(Table22[[#This Row],[DataField]],"52 week low",TRUE)</f>
        <v>72.16</v>
      </c>
      <c r="J12" s="2" cm="1">
        <f t="array" ref="J12">_FV(Table22[[#This Row],[DataField]],"52 week high",TRUE)</f>
        <v>90.89</v>
      </c>
      <c r="K12" s="15" t="s">
        <v>32</v>
      </c>
      <c r="L12" s="2">
        <v>2.36</v>
      </c>
      <c r="M12" s="16">
        <f>Table22[[#This Row],[FwdDiv]]/Table22[[#This Row],[Market
Price]]</f>
        <v>3.089005235602094E-2</v>
      </c>
      <c r="N12" s="16">
        <v>4.3999999999999997E-2</v>
      </c>
      <c r="O12" s="16">
        <v>9.1999999999999998E-2</v>
      </c>
      <c r="P12" s="16">
        <v>0.03</v>
      </c>
      <c r="Q12" s="16">
        <v>3.5000000000000003E-2</v>
      </c>
      <c r="R12" s="10">
        <f>Table22[[#This Row],[FwdDiv]]/Table22[[#This Row],[DYT]]</f>
        <v>78.666666666666671</v>
      </c>
      <c r="S12" s="10">
        <f>Table22[[#This Row],[FwdDiv]]/Table22[[#This Row],[DVT]]</f>
        <v>67.428571428571416</v>
      </c>
      <c r="T12" s="11">
        <v>78</v>
      </c>
      <c r="U12" t="str">
        <f>IF(Table22[[#This Row],[Market
Price]] &lt; Table22[[#This Row],[DVPrice]], "ALERT", IF(Table22[[#This Row],[Market
Price]] &lt; Table22[[#This Row],[DYPrice]], "WATCH", "HOLD"))</f>
        <v>WATCH</v>
      </c>
      <c r="V12" s="13" t="s">
        <v>27</v>
      </c>
      <c r="W12" s="14"/>
    </row>
    <row r="13" spans="1:23" x14ac:dyDescent="0.25">
      <c r="A13" t="e" vm="12">
        <v>#VALUE!</v>
      </c>
      <c r="B13" s="1" t="str" cm="1">
        <f t="array" ref="B13">_FV(Table22[[#This Row],[DataField]],"Ticker symbol",TRUE)</f>
        <v>KO</v>
      </c>
      <c r="C13" s="1" t="s">
        <v>12</v>
      </c>
      <c r="D13" s="3">
        <v>45123</v>
      </c>
      <c r="E13" s="1" t="s">
        <v>53</v>
      </c>
      <c r="F13" s="1" t="s">
        <v>21</v>
      </c>
      <c r="G13" s="1" t="s">
        <v>31</v>
      </c>
      <c r="H13" s="2" cm="1">
        <f t="array" ref="H13">_FV(Table22[[#This Row],[DataField]],"Price",TRUE)</f>
        <v>62.39</v>
      </c>
      <c r="I13" s="2" cm="1">
        <f t="array" ref="I13">_FV(Table22[[#This Row],[DataField]],"52 week low",TRUE)</f>
        <v>54.015000000000001</v>
      </c>
      <c r="J13" s="2" cm="1">
        <f t="array" ref="J13">_FV(Table22[[#This Row],[DataField]],"52 week high",TRUE)</f>
        <v>65.47</v>
      </c>
      <c r="K13" s="15" t="s">
        <v>30</v>
      </c>
      <c r="L13" s="2">
        <v>1.84</v>
      </c>
      <c r="M13" s="16">
        <f>Table22[[#This Row],[FwdDiv]]/Table22[[#This Row],[Market
Price]]</f>
        <v>2.9491905754127266E-2</v>
      </c>
      <c r="N13" s="16">
        <v>5.0999999999999997E-2</v>
      </c>
      <c r="O13" s="16">
        <v>4.5999999999999999E-2</v>
      </c>
      <c r="P13" s="16">
        <v>3.1E-2</v>
      </c>
      <c r="Q13" s="16">
        <v>0.04</v>
      </c>
      <c r="R13" s="10">
        <f>Table22[[#This Row],[FwdDiv]]/Table22[[#This Row],[DYT]]</f>
        <v>59.354838709677423</v>
      </c>
      <c r="S13" s="10">
        <f>Table22[[#This Row],[FwdDiv]]/Table22[[#This Row],[DVT]]</f>
        <v>46</v>
      </c>
      <c r="T13" s="11">
        <v>58</v>
      </c>
      <c r="U13" t="str">
        <f>IF(Table22[[#This Row],[Market
Price]] &lt; Table22[[#This Row],[DVPrice]], "ALERT", IF(Table22[[#This Row],[Market
Price]] &lt; Table22[[#This Row],[DYPrice]], "WATCH", "HOLD"))</f>
        <v>HOLD</v>
      </c>
      <c r="V13" s="13" t="s">
        <v>27</v>
      </c>
      <c r="W13" s="14"/>
    </row>
    <row r="14" spans="1:23" x14ac:dyDescent="0.25">
      <c r="A14" t="e" vm="13">
        <v>#VALUE!</v>
      </c>
      <c r="B14" s="1" t="str" cm="1">
        <f t="array" ref="B14">_FV(Table22[[#This Row],[DataField]],"Ticker symbol",TRUE)</f>
        <v>SBUX</v>
      </c>
      <c r="C14" s="1" t="s">
        <v>20</v>
      </c>
      <c r="D14" s="3">
        <v>45126</v>
      </c>
      <c r="E14" s="1" t="s">
        <v>53</v>
      </c>
      <c r="F14" s="1" t="s">
        <v>21</v>
      </c>
      <c r="G14" s="1" t="s">
        <v>40</v>
      </c>
      <c r="H14" s="2" cm="1">
        <f t="array" ref="H14">_FV(Table22[[#This Row],[DataField]],"Price",TRUE)</f>
        <v>100.88</v>
      </c>
      <c r="I14" s="2" cm="1">
        <f t="array" ref="I14">_FV(Table22[[#This Row],[DataField]],"52 week low",TRUE)</f>
        <v>80</v>
      </c>
      <c r="J14" s="2" cm="1">
        <f t="array" ref="J14">_FV(Table22[[#This Row],[DataField]],"52 week high",TRUE)</f>
        <v>115.48</v>
      </c>
      <c r="K14" s="15" t="s">
        <v>36</v>
      </c>
      <c r="L14" s="2">
        <v>2.12</v>
      </c>
      <c r="M14" s="16">
        <f>Table22[[#This Row],[FwdDiv]]/Table22[[#This Row],[Market
Price]]</f>
        <v>2.1015067406819986E-2</v>
      </c>
      <c r="N14" s="16">
        <v>0.17799999999999999</v>
      </c>
      <c r="O14" s="16">
        <v>0.08</v>
      </c>
      <c r="P14" s="16">
        <v>1.7999999999999999E-2</v>
      </c>
      <c r="Q14" s="16">
        <v>2.5000000000000001E-2</v>
      </c>
      <c r="R14" s="10">
        <f>Table22[[#This Row],[FwdDiv]]/Table22[[#This Row],[DYT]]</f>
        <v>117.77777777777779</v>
      </c>
      <c r="S14" s="10">
        <f>Table22[[#This Row],[FwdDiv]]/Table22[[#This Row],[DVT]]</f>
        <v>84.8</v>
      </c>
      <c r="T14" s="11">
        <v>104</v>
      </c>
      <c r="U14" t="str">
        <f>IF(Table22[[#This Row],[Market
Price]] &lt; Table22[[#This Row],[DVPrice]], "ALERT", IF(Table22[[#This Row],[Market
Price]] &lt; Table22[[#This Row],[DYPrice]], "WATCH", "HOLD"))</f>
        <v>WATCH</v>
      </c>
      <c r="V14" s="13" t="s">
        <v>27</v>
      </c>
      <c r="W14" s="14"/>
    </row>
    <row r="15" spans="1:23" x14ac:dyDescent="0.25">
      <c r="A15" t="e" vm="14">
        <v>#VALUE!</v>
      </c>
      <c r="B15" s="1" t="str" cm="1">
        <f t="array" ref="B15">_FV(Table22[[#This Row],[DataField]],"Ticker symbol",TRUE)</f>
        <v>HRL</v>
      </c>
      <c r="C15" s="1" t="s">
        <v>20</v>
      </c>
      <c r="D15" s="3">
        <v>45124</v>
      </c>
      <c r="E15" s="1" t="s">
        <v>57</v>
      </c>
      <c r="F15" s="1" t="s">
        <v>21</v>
      </c>
      <c r="G15" s="1" t="s">
        <v>33</v>
      </c>
      <c r="H15" s="2" cm="1">
        <f t="array" ref="H15">_FV(Table22[[#This Row],[DataField]],"Price",TRUE)</f>
        <v>40.21</v>
      </c>
      <c r="I15" s="2" cm="1">
        <f t="array" ref="I15">_FV(Table22[[#This Row],[DataField]],"52 week low",TRUE)</f>
        <v>37.774999999999999</v>
      </c>
      <c r="J15" s="2" cm="1">
        <f t="array" ref="J15">_FV(Table22[[#This Row],[DataField]],"52 week high",TRUE)</f>
        <v>51.69</v>
      </c>
      <c r="K15" s="15" t="s">
        <v>39</v>
      </c>
      <c r="L15" s="2">
        <v>1.1000000000000001</v>
      </c>
      <c r="M15" s="16">
        <f>Table22[[#This Row],[FwdDiv]]/Table22[[#This Row],[Market
Price]]</f>
        <v>2.7356379010196469E-2</v>
      </c>
      <c r="N15" s="16">
        <v>0.126</v>
      </c>
      <c r="O15" s="16">
        <v>5.8000000000000003E-2</v>
      </c>
      <c r="P15" s="16">
        <v>0.02</v>
      </c>
      <c r="Q15" s="16">
        <v>2.75E-2</v>
      </c>
      <c r="R15" s="10">
        <f>Table22[[#This Row],[FwdDiv]]/Table22[[#This Row],[DYT]]</f>
        <v>55</v>
      </c>
      <c r="S15" s="10">
        <f>Table22[[#This Row],[FwdDiv]]/Table22[[#This Row],[DVT]]</f>
        <v>40</v>
      </c>
      <c r="T15" s="11">
        <v>38</v>
      </c>
      <c r="U15" t="str">
        <f>IF(Table22[[#This Row],[Market
Price]] &lt; Table22[[#This Row],[DVPrice]], "ALERT", IF(Table22[[#This Row],[Market
Price]] &lt; Table22[[#This Row],[DYPrice]], "WATCH", "HOLD"))</f>
        <v>WATCH</v>
      </c>
      <c r="V15" s="13" t="s">
        <v>27</v>
      </c>
      <c r="W15" s="14"/>
    </row>
    <row r="16" spans="1:23" x14ac:dyDescent="0.25">
      <c r="A16" t="e" vm="15">
        <v>#VALUE!</v>
      </c>
      <c r="B16" s="1" t="str" cm="1">
        <f t="array" ref="B16">_FV(Table22[[#This Row],[DataField]],"Ticker symbol",TRUE)</f>
        <v>TSN</v>
      </c>
      <c r="C16" s="1" t="s">
        <v>20</v>
      </c>
      <c r="D16" s="3">
        <v>45047</v>
      </c>
      <c r="E16" s="1" t="s">
        <v>57</v>
      </c>
      <c r="F16" s="1" t="s">
        <v>21</v>
      </c>
      <c r="G16" s="1" t="s">
        <v>40</v>
      </c>
      <c r="H16" s="2" cm="1">
        <f t="array" ref="H16">_FV(Table22[[#This Row],[DataField]],"Price",TRUE)</f>
        <v>52.51</v>
      </c>
      <c r="I16" s="2" cm="1">
        <f t="array" ref="I16">_FV(Table22[[#This Row],[DataField]],"52 week low",TRUE)</f>
        <v>47.11</v>
      </c>
      <c r="J16" s="2" cm="1">
        <f t="array" ref="J16">_FV(Table22[[#This Row],[DataField]],"52 week high",TRUE)</f>
        <v>88.76</v>
      </c>
      <c r="K16" s="15" t="s">
        <v>36</v>
      </c>
      <c r="L16" s="2">
        <v>1.92</v>
      </c>
      <c r="M16" s="16">
        <f>Table22[[#This Row],[FwdDiv]]/Table22[[#This Row],[Market
Price]]</f>
        <v>3.6564463911635876E-2</v>
      </c>
      <c r="N16" s="16">
        <v>0.28000000000000003</v>
      </c>
      <c r="O16" s="16">
        <v>0.04</v>
      </c>
      <c r="P16" s="16">
        <v>2.1999999999999999E-2</v>
      </c>
      <c r="Q16" s="16">
        <v>3.2000000000000001E-2</v>
      </c>
      <c r="R16" s="10">
        <f>Table22[[#This Row],[FwdDiv]]/Table22[[#This Row],[DYT]]</f>
        <v>87.27272727272728</v>
      </c>
      <c r="S16" s="10">
        <f>Table22[[#This Row],[FwdDiv]]/Table22[[#This Row],[DVT]]</f>
        <v>60</v>
      </c>
      <c r="T16" s="11">
        <v>103</v>
      </c>
      <c r="U16" t="str">
        <f>IF(Table22[[#This Row],[Market
Price]] &lt; Table22[[#This Row],[DVPrice]], "ALERT", IF(Table22[[#This Row],[Market
Price]] &lt; Table22[[#This Row],[DYPrice]], "WATCH", "HOLD"))</f>
        <v>ALERT</v>
      </c>
      <c r="V16" s="13" t="s">
        <v>21</v>
      </c>
      <c r="W16" s="14"/>
    </row>
    <row r="17" spans="1:23" x14ac:dyDescent="0.25">
      <c r="A17" t="e" vm="16">
        <v>#VALUE!</v>
      </c>
      <c r="B17" s="1" t="str" cm="1">
        <f t="array" ref="B17">_FV(Table22[[#This Row],[DataField]],"Ticker symbol",TRUE)</f>
        <v>MCD</v>
      </c>
      <c r="C17" s="1" t="s">
        <v>20</v>
      </c>
      <c r="D17" s="3">
        <v>45127</v>
      </c>
      <c r="E17" s="1" t="s">
        <v>85</v>
      </c>
      <c r="F17" s="1" t="s">
        <v>21</v>
      </c>
      <c r="G17" s="1" t="s">
        <v>31</v>
      </c>
      <c r="H17" s="2" cm="1">
        <f t="array" ref="H17">_FV(Table22[[#This Row],[DataField]],"Price",TRUE)</f>
        <v>296.97000000000003</v>
      </c>
      <c r="I17" s="2" cm="1">
        <f t="array" ref="I17">_FV(Table22[[#This Row],[DataField]],"52 week low",TRUE)</f>
        <v>230.58</v>
      </c>
      <c r="J17" s="2" cm="1">
        <f t="array" ref="J17">_FV(Table22[[#This Row],[DataField]],"52 week high",TRUE)</f>
        <v>299.10000000000002</v>
      </c>
      <c r="K17" s="15" t="s">
        <v>36</v>
      </c>
      <c r="L17" s="2">
        <v>6.08</v>
      </c>
      <c r="M17" s="16">
        <f>Table22[[#This Row],[FwdDiv]]/Table22[[#This Row],[Market
Price]]</f>
        <v>2.0473448496481125E-2</v>
      </c>
      <c r="N17" s="16">
        <v>7.0000000000000007E-2</v>
      </c>
      <c r="O17" s="16">
        <v>7.8E-2</v>
      </c>
      <c r="P17" s="16">
        <v>2.8000000000000001E-2</v>
      </c>
      <c r="Q17" s="16">
        <v>3.2000000000000001E-2</v>
      </c>
      <c r="R17" s="10">
        <f>Table22[[#This Row],[FwdDiv]]/Table22[[#This Row],[DYT]]</f>
        <v>217.14285714285714</v>
      </c>
      <c r="S17" s="10">
        <f>Table22[[#This Row],[FwdDiv]]/Table22[[#This Row],[DVT]]</f>
        <v>190</v>
      </c>
      <c r="T17" s="11">
        <v>260</v>
      </c>
      <c r="U17" t="str">
        <f>IF(Table22[[#This Row],[Market
Price]] &lt; Table22[[#This Row],[DVPrice]], "ALERT", IF(Table22[[#This Row],[Market
Price]] &lt; Table22[[#This Row],[DYPrice]], "WATCH", "HOLD"))</f>
        <v>HOLD</v>
      </c>
      <c r="V17" s="13" t="s">
        <v>27</v>
      </c>
      <c r="W17" s="14"/>
    </row>
    <row r="18" spans="1:23" x14ac:dyDescent="0.25">
      <c r="A18" t="e" vm="17">
        <v>#VALUE!</v>
      </c>
      <c r="B18" s="1" t="str" cm="1">
        <f t="array" ref="B18">_FV(Table22[[#This Row],[DataField]],"Ticker symbol",TRUE)</f>
        <v>HSY</v>
      </c>
      <c r="C18" s="1" t="s">
        <v>20</v>
      </c>
      <c r="D18" s="3">
        <v>45127</v>
      </c>
      <c r="E18" s="1" t="s">
        <v>81</v>
      </c>
      <c r="F18" s="1" t="s">
        <v>21</v>
      </c>
      <c r="G18" s="1" t="s">
        <v>31</v>
      </c>
      <c r="H18" s="2" cm="1">
        <f t="array" ref="H18">_FV(Table22[[#This Row],[DataField]],"Price",TRUE)</f>
        <v>245.62</v>
      </c>
      <c r="I18" s="2" cm="1">
        <f t="array" ref="I18">_FV(Table22[[#This Row],[DataField]],"52 week low",TRUE)</f>
        <v>211.49</v>
      </c>
      <c r="J18" s="2" cm="1">
        <f t="array" ref="J18">_FV(Table22[[#This Row],[DataField]],"52 week high",TRUE)</f>
        <v>276.88049999999998</v>
      </c>
      <c r="K18" s="15" t="s">
        <v>45</v>
      </c>
      <c r="L18" s="2">
        <v>4.1399999999999997</v>
      </c>
      <c r="M18" s="16">
        <f>Table22[[#This Row],[FwdDiv]]/Table22[[#This Row],[Market
Price]]</f>
        <v>1.6855304942594251E-2</v>
      </c>
      <c r="N18" s="16">
        <v>9.6000000000000002E-2</v>
      </c>
      <c r="O18" s="16">
        <v>0.13600000000000001</v>
      </c>
      <c r="P18" s="16">
        <v>2.1999999999999999E-2</v>
      </c>
      <c r="Q18" s="16">
        <v>2.5000000000000001E-2</v>
      </c>
      <c r="R18" s="10">
        <f>Table22[[#This Row],[FwdDiv]]/Table22[[#This Row],[DYT]]</f>
        <v>188.18181818181819</v>
      </c>
      <c r="S18" s="10">
        <f>Table22[[#This Row],[FwdDiv]]/Table22[[#This Row],[DVT]]</f>
        <v>165.59999999999997</v>
      </c>
      <c r="T18" s="11">
        <v>192</v>
      </c>
      <c r="U18" t="str">
        <f>IF(Table22[[#This Row],[Market
Price]] &lt; Table22[[#This Row],[DVPrice]], "ALERT", IF(Table22[[#This Row],[Market
Price]] &lt; Table22[[#This Row],[DYPrice]], "WATCH", "HOLD"))</f>
        <v>HOLD</v>
      </c>
      <c r="V18" s="13" t="s">
        <v>27</v>
      </c>
      <c r="W18" s="14"/>
    </row>
    <row r="19" spans="1:23" x14ac:dyDescent="0.25">
      <c r="A19" t="e" vm="18">
        <v>#VALUE!</v>
      </c>
      <c r="B19" s="1" t="str" cm="1">
        <f t="array" ref="B19">_FV(Table22[[#This Row],[DataField]],"Ticker symbol",TRUE)</f>
        <v>PEP</v>
      </c>
      <c r="C19" s="1" t="s">
        <v>20</v>
      </c>
      <c r="D19" s="3">
        <v>45047</v>
      </c>
      <c r="E19" s="1" t="s">
        <v>52</v>
      </c>
      <c r="F19" s="1" t="s">
        <v>21</v>
      </c>
      <c r="G19" s="1" t="s">
        <v>31</v>
      </c>
      <c r="H19" s="2" cm="1">
        <f t="array" ref="H19">_FV(Table22[[#This Row],[DataField]],"Price",TRUE)</f>
        <v>189.3</v>
      </c>
      <c r="I19" s="2" cm="1">
        <f t="array" ref="I19">_FV(Table22[[#This Row],[DataField]],"52 week low",TRUE)</f>
        <v>160.97999999999999</v>
      </c>
      <c r="J19" s="2" cm="1">
        <f t="array" ref="J19">_FV(Table22[[#This Row],[DataField]],"52 week high",TRUE)</f>
        <v>196.88</v>
      </c>
      <c r="K19" s="15" t="s">
        <v>35</v>
      </c>
      <c r="L19" s="2">
        <v>4.5999999999999996</v>
      </c>
      <c r="M19" s="16">
        <f>Table22[[#This Row],[FwdDiv]]/Table22[[#This Row],[Market
Price]]</f>
        <v>2.4300052826201794E-2</v>
      </c>
      <c r="N19" s="16">
        <v>7.9000000000000001E-2</v>
      </c>
      <c r="O19" s="16">
        <v>6.5000000000000002E-2</v>
      </c>
      <c r="P19" s="16">
        <v>2.9000000000000001E-2</v>
      </c>
      <c r="Q19" s="16">
        <v>3.3000000000000002E-2</v>
      </c>
      <c r="R19" s="10">
        <f>Table22[[#This Row],[FwdDiv]]/Table22[[#This Row],[DYT]]</f>
        <v>158.62068965517238</v>
      </c>
      <c r="S19" s="10">
        <f>Table22[[#This Row],[FwdDiv]]/Table22[[#This Row],[DVT]]</f>
        <v>139.39393939393938</v>
      </c>
      <c r="T19" s="11">
        <v>176</v>
      </c>
      <c r="U19" t="str">
        <f>IF(Table22[[#This Row],[Market
Price]] &lt; Table22[[#This Row],[DVPrice]], "ALERT", IF(Table22[[#This Row],[Market
Price]] &lt; Table22[[#This Row],[DYPrice]], "WATCH", "HOLD"))</f>
        <v>HOLD</v>
      </c>
      <c r="V19" s="13" t="s">
        <v>21</v>
      </c>
      <c r="W19" s="14">
        <v>0.16</v>
      </c>
    </row>
    <row r="20" spans="1:23" x14ac:dyDescent="0.25">
      <c r="A20" t="e" vm="19">
        <v>#VALUE!</v>
      </c>
      <c r="B20" s="1" t="str" cm="1">
        <f t="array" ref="B20">_FV(Table22[[#This Row],[DataField]],"Ticker symbol",TRUE)</f>
        <v>MKC.V</v>
      </c>
      <c r="C20" s="1" t="s">
        <v>20</v>
      </c>
      <c r="D20" s="3">
        <v>45123</v>
      </c>
      <c r="E20" s="1" t="s">
        <v>58</v>
      </c>
      <c r="F20" s="1" t="s">
        <v>21</v>
      </c>
      <c r="G20" s="1" t="s">
        <v>36</v>
      </c>
      <c r="H20" s="2" cm="1">
        <f t="array" ref="H20">_FV(Table22[[#This Row],[DataField]],"Price",TRUE)</f>
        <v>88</v>
      </c>
      <c r="I20" s="2" cm="1">
        <f t="array" ref="I20">_FV(Table22[[#This Row],[DataField]],"52 week low",TRUE)</f>
        <v>68.010000000000005</v>
      </c>
      <c r="J20" s="2" cm="1">
        <f t="array" ref="J20">_FV(Table22[[#This Row],[DataField]],"52 week high",TRUE)</f>
        <v>94.97</v>
      </c>
      <c r="K20" s="15" t="s">
        <v>31</v>
      </c>
      <c r="L20" s="2">
        <v>1.56</v>
      </c>
      <c r="M20" s="16">
        <f>Table22[[#This Row],[FwdDiv]]/Table22[[#This Row],[Market
Price]]</f>
        <v>1.7727272727272727E-2</v>
      </c>
      <c r="N20" s="16">
        <v>8.6999999999999994E-2</v>
      </c>
      <c r="O20" s="16">
        <v>5.3999999999999999E-2</v>
      </c>
      <c r="P20" s="16">
        <v>0.02</v>
      </c>
      <c r="Q20" s="16">
        <v>2.5000000000000001E-2</v>
      </c>
      <c r="R20" s="10">
        <f>Table22[[#This Row],[FwdDiv]]/Table22[[#This Row],[DYT]]</f>
        <v>78</v>
      </c>
      <c r="S20" s="10">
        <f>Table22[[#This Row],[FwdDiv]]/Table22[[#This Row],[DVT]]</f>
        <v>62.4</v>
      </c>
      <c r="T20" s="11">
        <v>80</v>
      </c>
      <c r="U20" t="str">
        <f>IF(Table22[[#This Row],[Market
Price]] &lt; Table22[[#This Row],[DVPrice]], "ALERT", IF(Table22[[#This Row],[Market
Price]] &lt; Table22[[#This Row],[DYPrice]], "WATCH", "HOLD"))</f>
        <v>HOLD</v>
      </c>
      <c r="V20" s="13" t="s">
        <v>27</v>
      </c>
      <c r="W20" s="14"/>
    </row>
    <row r="21" spans="1:23" x14ac:dyDescent="0.25">
      <c r="A21" t="e" vm="20">
        <v>#VALUE!</v>
      </c>
      <c r="B21" s="1" t="str" cm="1">
        <f t="array" ref="B21">_FV(Table22[[#This Row],[DataField]],"Ticker symbol",TRUE)</f>
        <v>CAT</v>
      </c>
      <c r="C21" s="1" t="s">
        <v>20</v>
      </c>
      <c r="D21" s="3">
        <v>45123</v>
      </c>
      <c r="E21" s="1" t="s">
        <v>44</v>
      </c>
      <c r="F21" s="1" t="s">
        <v>21</v>
      </c>
      <c r="G21" s="1" t="s">
        <v>31</v>
      </c>
      <c r="H21" s="2" cm="1">
        <f t="array" ref="H21">_FV(Table22[[#This Row],[DataField]],"Price",TRUE)</f>
        <v>261.08</v>
      </c>
      <c r="I21" s="2" cm="1">
        <f t="array" ref="I21">_FV(Table22[[#This Row],[DataField]],"52 week low",TRUE)</f>
        <v>160.6</v>
      </c>
      <c r="J21" s="2" cm="1">
        <f t="array" ref="J21">_FV(Table22[[#This Row],[DataField]],"52 week high",TRUE)</f>
        <v>266.04000000000002</v>
      </c>
      <c r="K21" s="15" t="s">
        <v>32</v>
      </c>
      <c r="L21" s="2">
        <v>5.2</v>
      </c>
      <c r="M21" s="16">
        <f>Table22[[#This Row],[FwdDiv]]/Table22[[#This Row],[Market
Price]]</f>
        <v>1.991726673816455E-2</v>
      </c>
      <c r="N21" s="16">
        <v>8.8999999999999996E-2</v>
      </c>
      <c r="O21" s="16">
        <v>0.126</v>
      </c>
      <c r="P21" s="16">
        <v>2.8000000000000001E-2</v>
      </c>
      <c r="Q21" s="16">
        <v>0.03</v>
      </c>
      <c r="R21" s="10">
        <f>Table22[[#This Row],[FwdDiv]]/Table22[[#This Row],[DYT]]</f>
        <v>185.71428571428572</v>
      </c>
      <c r="S21" s="10">
        <f>Table22[[#This Row],[FwdDiv]]/Table22[[#This Row],[DVT]]</f>
        <v>173.33333333333334</v>
      </c>
      <c r="T21" s="11">
        <v>209</v>
      </c>
      <c r="U21" t="str">
        <f>IF(Table22[[#This Row],[Market
Price]] &lt; Table22[[#This Row],[DVPrice]], "ALERT", IF(Table22[[#This Row],[Market
Price]] &lt; Table22[[#This Row],[DYPrice]], "WATCH", "HOLD"))</f>
        <v>HOLD</v>
      </c>
      <c r="V21" s="13" t="s">
        <v>27</v>
      </c>
      <c r="W21" s="14"/>
    </row>
    <row r="22" spans="1:23" x14ac:dyDescent="0.25">
      <c r="A22" t="e" vm="21">
        <v>#VALUE!</v>
      </c>
      <c r="B22" s="1" t="str" cm="1">
        <f t="array" ref="B22">_FV(Table22[[#This Row],[DataField]],"Ticker symbol",TRUE)</f>
        <v>DE</v>
      </c>
      <c r="C22" s="1" t="s">
        <v>20</v>
      </c>
      <c r="D22" s="3">
        <v>42567</v>
      </c>
      <c r="E22" s="1" t="s">
        <v>44</v>
      </c>
      <c r="F22" s="1" t="s">
        <v>21</v>
      </c>
      <c r="G22" s="1" t="s">
        <v>33</v>
      </c>
      <c r="H22" s="2" cm="1">
        <f t="array" ref="H22">_FV(Table22[[#This Row],[DataField]],"Price",TRUE)</f>
        <v>439.5</v>
      </c>
      <c r="I22" s="2" cm="1">
        <f t="array" ref="I22">_FV(Table22[[#This Row],[DataField]],"52 week low",TRUE)</f>
        <v>308.60500000000002</v>
      </c>
      <c r="J22" s="2" cm="1">
        <f t="array" ref="J22">_FV(Table22[[#This Row],[DataField]],"52 week high",TRUE)</f>
        <v>448.3999</v>
      </c>
      <c r="K22" s="15" t="s">
        <v>30</v>
      </c>
      <c r="L22" s="2">
        <v>5</v>
      </c>
      <c r="M22" s="16">
        <f>Table22[[#This Row],[FwdDiv]]/Table22[[#This Row],[Market
Price]]</f>
        <v>1.1376564277588168E-2</v>
      </c>
      <c r="N22" s="16">
        <v>9.9000000000000005E-2</v>
      </c>
      <c r="O22" s="16">
        <v>0.14699999999999999</v>
      </c>
      <c r="P22" s="16">
        <v>0.02</v>
      </c>
      <c r="Q22" s="16">
        <v>2.5000000000000001E-2</v>
      </c>
      <c r="R22" s="10">
        <f>Table22[[#This Row],[FwdDiv]]/Table22[[#This Row],[DYT]]</f>
        <v>250</v>
      </c>
      <c r="S22" s="10">
        <f>Table22[[#This Row],[FwdDiv]]/Table22[[#This Row],[DVT]]</f>
        <v>200</v>
      </c>
      <c r="T22" s="11">
        <v>377</v>
      </c>
      <c r="U22" t="str">
        <f>IF(Table22[[#This Row],[Market
Price]] &lt; Table22[[#This Row],[DVPrice]], "ALERT", IF(Table22[[#This Row],[Market
Price]] &lt; Table22[[#This Row],[DYPrice]], "WATCH", "HOLD"))</f>
        <v>HOLD</v>
      </c>
      <c r="V22" s="13" t="s">
        <v>27</v>
      </c>
      <c r="W22" s="14"/>
    </row>
    <row r="23" spans="1:23" x14ac:dyDescent="0.25">
      <c r="A23" t="e" vm="22">
        <v>#VALUE!</v>
      </c>
      <c r="B23" s="1" t="str" cm="1">
        <f t="array" ref="B23">_FV(Table22[[#This Row],[DataField]],"Ticker symbol",TRUE)</f>
        <v>CL</v>
      </c>
      <c r="C23" s="1" t="s">
        <v>12</v>
      </c>
      <c r="D23" s="3">
        <v>45127</v>
      </c>
      <c r="E23" s="1" t="s">
        <v>59</v>
      </c>
      <c r="F23" s="1" t="s">
        <v>21</v>
      </c>
      <c r="G23" s="1" t="s">
        <v>31</v>
      </c>
      <c r="H23" s="2" cm="1">
        <f t="array" ref="H23">_FV(Table22[[#This Row],[DataField]],"Price",TRUE)</f>
        <v>77.004999999999995</v>
      </c>
      <c r="I23" s="2" cm="1">
        <f t="array" ref="I23">_FV(Table22[[#This Row],[DataField]],"52 week low",TRUE)</f>
        <v>67.84</v>
      </c>
      <c r="J23" s="2" cm="1">
        <f t="array" ref="J23">_FV(Table22[[#This Row],[DataField]],"52 week high",TRUE)</f>
        <v>83.81</v>
      </c>
      <c r="K23" s="15" t="s">
        <v>38</v>
      </c>
      <c r="L23" s="2">
        <v>1.92</v>
      </c>
      <c r="M23" s="16">
        <f>Table22[[#This Row],[FwdDiv]]/Table22[[#This Row],[Market
Price]]</f>
        <v>2.4933445880137652E-2</v>
      </c>
      <c r="N23" s="16">
        <v>3.6999999999999998E-2</v>
      </c>
      <c r="O23" s="16">
        <v>2.7E-2</v>
      </c>
      <c r="P23" s="16">
        <v>2.5000000000000001E-2</v>
      </c>
      <c r="Q23" s="16">
        <v>3.3000000000000002E-2</v>
      </c>
      <c r="R23" s="10">
        <f>Table22[[#This Row],[FwdDiv]]/Table22[[#This Row],[DYT]]</f>
        <v>76.8</v>
      </c>
      <c r="S23" s="10">
        <f>Table22[[#This Row],[FwdDiv]]/Table22[[#This Row],[DVT]]</f>
        <v>58.18181818181818</v>
      </c>
      <c r="T23" s="11">
        <v>76</v>
      </c>
      <c r="U23" t="str">
        <f>IF(Table22[[#This Row],[Market
Price]] &lt; Table22[[#This Row],[DVPrice]], "ALERT", IF(Table22[[#This Row],[Market
Price]] &lt; Table22[[#This Row],[DYPrice]], "WATCH", "HOLD"))</f>
        <v>HOLD</v>
      </c>
      <c r="V23" s="13" t="s">
        <v>27</v>
      </c>
      <c r="W23" s="14"/>
    </row>
    <row r="24" spans="1:23" x14ac:dyDescent="0.25">
      <c r="A24" t="e" vm="23">
        <v>#VALUE!</v>
      </c>
      <c r="B24" s="1" t="str" cm="1">
        <f t="array" ref="B24">_FV(Table22[[#This Row],[DataField]],"Ticker symbol",TRUE)</f>
        <v>CLX</v>
      </c>
      <c r="C24" s="1" t="s">
        <v>20</v>
      </c>
      <c r="D24" s="3">
        <v>45123</v>
      </c>
      <c r="E24" s="1" t="s">
        <v>59</v>
      </c>
      <c r="F24" s="1" t="s">
        <v>21</v>
      </c>
      <c r="G24" s="1" t="s">
        <v>35</v>
      </c>
      <c r="H24" s="2" cm="1">
        <f t="array" ref="H24">_FV(Table22[[#This Row],[DataField]],"Price",TRUE)</f>
        <v>154.66999999999999</v>
      </c>
      <c r="I24" s="2" cm="1">
        <f t="array" ref="I24">_FV(Table22[[#This Row],[DataField]],"52 week low",TRUE)</f>
        <v>124.58</v>
      </c>
      <c r="J24" s="2" cm="1">
        <f t="array" ref="J24">_FV(Table22[[#This Row],[DataField]],"52 week high",TRUE)</f>
        <v>178.20500000000001</v>
      </c>
      <c r="K24" s="15" t="s">
        <v>32</v>
      </c>
      <c r="L24" s="2">
        <v>4.72</v>
      </c>
      <c r="M24" s="16">
        <f>Table22[[#This Row],[FwdDiv]]/Table22[[#This Row],[Market
Price]]</f>
        <v>3.0516583694316934E-2</v>
      </c>
      <c r="N24" s="16">
        <v>6.9000000000000006E-2</v>
      </c>
      <c r="O24" s="16">
        <v>4.4999999999999998E-2</v>
      </c>
      <c r="P24" s="16">
        <v>2.9100000000000001E-2</v>
      </c>
      <c r="Q24" s="16">
        <v>3.3000000000000002E-2</v>
      </c>
      <c r="R24" s="10">
        <f>Table22[[#This Row],[FwdDiv]]/Table22[[#This Row],[DYT]]</f>
        <v>162.19931271477662</v>
      </c>
      <c r="S24" s="10">
        <f>Table22[[#This Row],[FwdDiv]]/Table22[[#This Row],[DVT]]</f>
        <v>143.030303030303</v>
      </c>
      <c r="T24" s="11">
        <v>166</v>
      </c>
      <c r="U24" t="str">
        <f>IF(Table22[[#This Row],[Market
Price]] &lt; Table22[[#This Row],[DVPrice]], "ALERT", IF(Table22[[#This Row],[Market
Price]] &lt; Table22[[#This Row],[DYPrice]], "WATCH", "HOLD"))</f>
        <v>WATCH</v>
      </c>
      <c r="V24" s="13" t="s">
        <v>27</v>
      </c>
      <c r="W24" s="14"/>
    </row>
    <row r="25" spans="1:23" x14ac:dyDescent="0.25">
      <c r="A25" t="e" vm="24">
        <v>#VALUE!</v>
      </c>
      <c r="B25" s="1" t="str" cm="1">
        <f t="array" ref="B25">_FV(Table22[[#This Row],[DataField]],"Ticker symbol",TRUE)</f>
        <v>KMB</v>
      </c>
      <c r="C25" s="1" t="s">
        <v>12</v>
      </c>
      <c r="D25" s="3">
        <v>45127</v>
      </c>
      <c r="E25" s="1" t="s">
        <v>59</v>
      </c>
      <c r="F25" s="1" t="s">
        <v>21</v>
      </c>
      <c r="G25" s="1" t="s">
        <v>31</v>
      </c>
      <c r="H25" s="2" cm="1">
        <f t="array" ref="H25">_FV(Table22[[#This Row],[DataField]],"Price",TRUE)</f>
        <v>134.80000000000001</v>
      </c>
      <c r="I25" s="2" cm="1">
        <f t="array" ref="I25">_FV(Table22[[#This Row],[DataField]],"52 week low",TRUE)</f>
        <v>108.74</v>
      </c>
      <c r="J25" s="2" cm="1">
        <f t="array" ref="J25">_FV(Table22[[#This Row],[DataField]],"52 week high",TRUE)</f>
        <v>147.87</v>
      </c>
      <c r="K25" s="15" t="s">
        <v>30</v>
      </c>
      <c r="L25" s="2">
        <v>4.72</v>
      </c>
      <c r="M25" s="16">
        <f>Table22[[#This Row],[FwdDiv]]/Table22[[#This Row],[Market
Price]]</f>
        <v>3.5014836795252219E-2</v>
      </c>
      <c r="N25" s="16">
        <v>3.7999999999999999E-2</v>
      </c>
      <c r="O25" s="16">
        <v>1.72E-2</v>
      </c>
      <c r="P25" s="16">
        <v>3.5000000000000003E-2</v>
      </c>
      <c r="Q25" s="16">
        <v>4.4999999999999998E-2</v>
      </c>
      <c r="R25" s="10">
        <f>Table22[[#This Row],[FwdDiv]]/Table22[[#This Row],[DYT]]</f>
        <v>134.85714285714283</v>
      </c>
      <c r="S25" s="10">
        <f>Table22[[#This Row],[FwdDiv]]/Table22[[#This Row],[DVT]]</f>
        <v>104.88888888888889</v>
      </c>
      <c r="T25" s="11">
        <v>134</v>
      </c>
      <c r="U25" t="str">
        <f>IF(Table22[[#This Row],[Market
Price]] &lt; Table22[[#This Row],[DVPrice]], "ALERT", IF(Table22[[#This Row],[Market
Price]] &lt; Table22[[#This Row],[DYPrice]], "WATCH", "HOLD"))</f>
        <v>WATCH</v>
      </c>
      <c r="V25" s="13" t="s">
        <v>27</v>
      </c>
      <c r="W25" s="14"/>
    </row>
    <row r="26" spans="1:23" x14ac:dyDescent="0.25">
      <c r="A26" t="e" vm="25">
        <v>#VALUE!</v>
      </c>
      <c r="B26" s="1" t="str" cm="1">
        <f t="array" ref="B26">_FV(Table22[[#This Row],[DataField]],"Ticker symbol",TRUE)</f>
        <v>PG</v>
      </c>
      <c r="C26" s="1" t="s">
        <v>20</v>
      </c>
      <c r="D26" s="3">
        <v>45124</v>
      </c>
      <c r="E26" s="1" t="s">
        <v>59</v>
      </c>
      <c r="F26" s="1" t="s">
        <v>21</v>
      </c>
      <c r="G26" s="1" t="s">
        <v>35</v>
      </c>
      <c r="H26" s="2" cm="1">
        <f t="array" ref="H26">_FV(Table22[[#This Row],[DataField]],"Price",TRUE)</f>
        <v>150.58000000000001</v>
      </c>
      <c r="I26" s="2" cm="1">
        <f t="array" ref="I26">_FV(Table22[[#This Row],[DataField]],"52 week low",TRUE)</f>
        <v>122.18</v>
      </c>
      <c r="J26" s="2" cm="1">
        <f t="array" ref="J26">_FV(Table22[[#This Row],[DataField]],"52 week high",TRUE)</f>
        <v>158.11000000000001</v>
      </c>
      <c r="K26" s="15" t="s">
        <v>38</v>
      </c>
      <c r="L26" s="2">
        <v>3.76</v>
      </c>
      <c r="M26" s="16">
        <f>Table22[[#This Row],[FwdDiv]]/Table22[[#This Row],[Market
Price]]</f>
        <v>2.4970115553194311E-2</v>
      </c>
      <c r="N26" s="16">
        <v>5.0999999999999997E-2</v>
      </c>
      <c r="O26" s="16">
        <v>6.7000000000000004E-2</v>
      </c>
      <c r="P26" s="16">
        <v>2.9000000000000001E-2</v>
      </c>
      <c r="Q26" s="16">
        <v>3.4000000000000002E-2</v>
      </c>
      <c r="R26" s="10">
        <f>Table22[[#This Row],[FwdDiv]]/Table22[[#This Row],[DYT]]</f>
        <v>129.65517241379308</v>
      </c>
      <c r="S26" s="10">
        <f>Table22[[#This Row],[FwdDiv]]/Table22[[#This Row],[DVT]]</f>
        <v>110.58823529411764</v>
      </c>
      <c r="T26" s="11">
        <v>129</v>
      </c>
      <c r="U26" t="str">
        <f>IF(Table22[[#This Row],[Market
Price]] &lt; Table22[[#This Row],[DVPrice]], "ALERT", IF(Table22[[#This Row],[Market
Price]] &lt; Table22[[#This Row],[DYPrice]], "WATCH", "HOLD"))</f>
        <v>HOLD</v>
      </c>
      <c r="V26" s="13" t="s">
        <v>27</v>
      </c>
      <c r="W26" s="14"/>
    </row>
    <row r="27" spans="1:23" x14ac:dyDescent="0.25">
      <c r="A27" t="e" vm="26">
        <v>#VALUE!</v>
      </c>
      <c r="B27" s="1" t="str" cm="1">
        <f t="array" ref="B27">_FV(Table22[[#This Row],[DataField]],"Ticker symbol",TRUE)</f>
        <v>APD</v>
      </c>
      <c r="C27" s="1" t="s">
        <v>20</v>
      </c>
      <c r="D27" s="3">
        <v>45127</v>
      </c>
      <c r="E27" s="1" t="s">
        <v>77</v>
      </c>
      <c r="F27" s="1" t="s">
        <v>21</v>
      </c>
      <c r="G27" s="1" t="s">
        <v>40</v>
      </c>
      <c r="H27" s="2" cm="1">
        <f t="array" ref="H27">_FV(Table22[[#This Row],[DataField]],"Price",TRUE)</f>
        <v>301.33999999999997</v>
      </c>
      <c r="I27" s="2" cm="1">
        <f t="array" ref="I27">_FV(Table22[[#This Row],[DataField]],"52 week low",TRUE)</f>
        <v>224.75489999999999</v>
      </c>
      <c r="J27" s="2" cm="1">
        <f t="array" ref="J27">_FV(Table22[[#This Row],[DataField]],"52 week high",TRUE)</f>
        <v>328.56</v>
      </c>
      <c r="K27" s="15" t="s">
        <v>30</v>
      </c>
      <c r="L27" s="2">
        <v>7</v>
      </c>
      <c r="M27" s="16">
        <f>Table22[[#This Row],[FwdDiv]]/Table22[[#This Row],[Market
Price]]</f>
        <v>2.3229574566934363E-2</v>
      </c>
      <c r="N27" s="16">
        <v>8.5000000000000006E-2</v>
      </c>
      <c r="O27" s="16">
        <v>0.08</v>
      </c>
      <c r="P27" s="16">
        <v>2.3E-2</v>
      </c>
      <c r="Q27" s="16">
        <v>2.5999999999999999E-2</v>
      </c>
      <c r="R27" s="10">
        <f>Table22[[#This Row],[FwdDiv]]/Table22[[#This Row],[DYT]]</f>
        <v>304.3478260869565</v>
      </c>
      <c r="S27" s="10">
        <f>Table22[[#This Row],[FwdDiv]]/Table22[[#This Row],[DVT]]</f>
        <v>269.23076923076923</v>
      </c>
      <c r="T27" s="11">
        <v>319</v>
      </c>
      <c r="U27" t="str">
        <f>IF(Table22[[#This Row],[Market
Price]] &lt; Table22[[#This Row],[DVPrice]], "ALERT", IF(Table22[[#This Row],[Market
Price]] &lt; Table22[[#This Row],[DYPrice]], "WATCH", "HOLD"))</f>
        <v>WATCH</v>
      </c>
      <c r="V27" s="13"/>
      <c r="W27" s="14"/>
    </row>
    <row r="28" spans="1:23" x14ac:dyDescent="0.25">
      <c r="A28" t="e" vm="27">
        <v>#VALUE!</v>
      </c>
      <c r="B28" s="1" t="str" cm="1">
        <f t="array" ref="B28">_FV(Table22[[#This Row],[DataField]],"Ticker symbol",TRUE)</f>
        <v>DOW</v>
      </c>
      <c r="C28" s="1" t="s">
        <v>12</v>
      </c>
      <c r="D28" s="3">
        <v>45126</v>
      </c>
      <c r="E28" s="1" t="s">
        <v>77</v>
      </c>
      <c r="F28" s="1" t="s">
        <v>21</v>
      </c>
      <c r="G28" s="1" t="s">
        <v>31</v>
      </c>
      <c r="H28" s="2" cm="1">
        <f t="array" ref="H28">_FV(Table22[[#This Row],[DataField]],"Price",TRUE)</f>
        <v>53.05</v>
      </c>
      <c r="I28" s="2" cm="1">
        <f t="array" ref="I28">_FV(Table22[[#This Row],[DataField]],"52 week low",TRUE)</f>
        <v>42.91</v>
      </c>
      <c r="J28" s="2" cm="1">
        <f t="array" ref="J28">_FV(Table22[[#This Row],[DataField]],"52 week high",TRUE)</f>
        <v>60.875</v>
      </c>
      <c r="K28" s="15" t="s">
        <v>25</v>
      </c>
      <c r="L28" s="2">
        <v>2.8</v>
      </c>
      <c r="M28" s="16">
        <f>Table22[[#This Row],[FwdDiv]]/Table22[[#This Row],[Market
Price]]</f>
        <v>5.2780395852968898E-2</v>
      </c>
      <c r="N28" s="16">
        <v>0</v>
      </c>
      <c r="O28" s="16">
        <v>0</v>
      </c>
      <c r="P28" s="16">
        <v>5.2999999999999999E-2</v>
      </c>
      <c r="Q28" s="16">
        <v>6.5000000000000002E-2</v>
      </c>
      <c r="R28" s="10">
        <f>Table22[[#This Row],[FwdDiv]]/Table22[[#This Row],[DYT]]</f>
        <v>52.830188679245282</v>
      </c>
      <c r="S28" s="10">
        <f>Table22[[#This Row],[FwdDiv]]/Table22[[#This Row],[DVT]]</f>
        <v>43.076923076923073</v>
      </c>
      <c r="T28" s="11">
        <v>72</v>
      </c>
      <c r="U28" t="str">
        <f>IF(Table22[[#This Row],[Market
Price]] &lt; Table22[[#This Row],[DVPrice]], "ALERT", IF(Table22[[#This Row],[Market
Price]] &lt; Table22[[#This Row],[DYPrice]], "WATCH", "HOLD"))</f>
        <v>HOLD</v>
      </c>
      <c r="V28" s="13" t="s">
        <v>27</v>
      </c>
      <c r="W28" s="14"/>
    </row>
    <row r="29" spans="1:23" x14ac:dyDescent="0.25">
      <c r="A29" t="e" vm="28">
        <v>#VALUE!</v>
      </c>
      <c r="B29" s="1" t="str" cm="1">
        <f t="array" ref="B29">_FV(Table22[[#This Row],[DataField]],"Ticker symbol",TRUE)</f>
        <v>EMN</v>
      </c>
      <c r="C29" s="1" t="s">
        <v>20</v>
      </c>
      <c r="D29" s="3">
        <v>45123</v>
      </c>
      <c r="E29" s="1" t="s">
        <v>77</v>
      </c>
      <c r="F29" s="1" t="s">
        <v>21</v>
      </c>
      <c r="G29" s="1" t="s">
        <v>31</v>
      </c>
      <c r="H29" s="2" cm="1">
        <f t="array" ref="H29">_FV(Table22[[#This Row],[DataField]],"Price",TRUE)</f>
        <v>87.57</v>
      </c>
      <c r="I29" s="2" cm="1">
        <f t="array" ref="I29">_FV(Table22[[#This Row],[DataField]],"52 week low",TRUE)</f>
        <v>69.91</v>
      </c>
      <c r="J29" s="2" cm="1">
        <f t="array" ref="J29">_FV(Table22[[#This Row],[DataField]],"52 week high",TRUE)</f>
        <v>102.18</v>
      </c>
      <c r="K29" s="15" t="s">
        <v>31</v>
      </c>
      <c r="L29" s="2">
        <v>3.16</v>
      </c>
      <c r="M29" s="16">
        <f>Table22[[#This Row],[FwdDiv]]/Table22[[#This Row],[Market
Price]]</f>
        <v>3.6085417380381415E-2</v>
      </c>
      <c r="N29" s="16">
        <v>9.8000000000000004E-2</v>
      </c>
      <c r="O29" s="16">
        <v>8.5000000000000006E-2</v>
      </c>
      <c r="P29" s="16">
        <v>0.03</v>
      </c>
      <c r="Q29" s="16">
        <v>3.5000000000000003E-2</v>
      </c>
      <c r="R29" s="10">
        <f>Table22[[#This Row],[FwdDiv]]/Table22[[#This Row],[DYT]]</f>
        <v>105.33333333333334</v>
      </c>
      <c r="S29" s="10">
        <f>Table22[[#This Row],[FwdDiv]]/Table22[[#This Row],[DVT]]</f>
        <v>90.285714285714278</v>
      </c>
      <c r="T29" s="11">
        <v>130</v>
      </c>
      <c r="U29" t="str">
        <f>IF(Table22[[#This Row],[Market
Price]] &lt; Table22[[#This Row],[DVPrice]], "ALERT", IF(Table22[[#This Row],[Market
Price]] &lt; Table22[[#This Row],[DYPrice]], "WATCH", "HOLD"))</f>
        <v>ALERT</v>
      </c>
      <c r="V29" s="13" t="s">
        <v>21</v>
      </c>
      <c r="W29" s="14"/>
    </row>
    <row r="30" spans="1:23" x14ac:dyDescent="0.25">
      <c r="A30" t="e" vm="29">
        <v>#VALUE!</v>
      </c>
      <c r="B30" s="1" t="str" cm="1">
        <f t="array" ref="B30">_FV(Table22[[#This Row],[DataField]],"Ticker symbol",TRUE)</f>
        <v>LYB</v>
      </c>
      <c r="C30" s="1" t="s">
        <v>20</v>
      </c>
      <c r="D30" s="3">
        <v>45123</v>
      </c>
      <c r="E30" s="1" t="s">
        <v>77</v>
      </c>
      <c r="F30" s="1" t="s">
        <v>21</v>
      </c>
      <c r="G30" s="1" t="s">
        <v>31</v>
      </c>
      <c r="H30" s="2" cm="1">
        <f t="array" ref="H30">_FV(Table22[[#This Row],[DataField]],"Price",TRUE)</f>
        <v>91.12</v>
      </c>
      <c r="I30" s="2" cm="1">
        <f t="array" ref="I30">_FV(Table22[[#This Row],[DataField]],"52 week low",TRUE)</f>
        <v>71.459999999999994</v>
      </c>
      <c r="J30" s="2" cm="1">
        <f t="array" ref="J30">_FV(Table22[[#This Row],[DataField]],"52 week high",TRUE)</f>
        <v>101.3</v>
      </c>
      <c r="K30" s="15" t="s">
        <v>37</v>
      </c>
      <c r="L30" s="2">
        <v>5</v>
      </c>
      <c r="M30" s="16">
        <f>Table22[[#This Row],[FwdDiv]]/Table22[[#This Row],[Market
Price]]</f>
        <v>5.4872695346795432E-2</v>
      </c>
      <c r="N30" s="16">
        <v>9.9000000000000005E-2</v>
      </c>
      <c r="O30" s="16">
        <v>6.4000000000000001E-2</v>
      </c>
      <c r="P30" s="16">
        <v>0.04</v>
      </c>
      <c r="Q30" s="16">
        <v>4.4999999999999998E-2</v>
      </c>
      <c r="R30" s="10">
        <f>Table22[[#This Row],[FwdDiv]]/Table22[[#This Row],[DYT]]</f>
        <v>125</v>
      </c>
      <c r="S30" s="10">
        <f>Table22[[#This Row],[FwdDiv]]/Table22[[#This Row],[DVT]]</f>
        <v>111.11111111111111</v>
      </c>
      <c r="T30" s="11">
        <v>124</v>
      </c>
      <c r="U30" t="str">
        <f>IF(Table22[[#This Row],[Market
Price]] &lt; Table22[[#This Row],[DVPrice]], "ALERT", IF(Table22[[#This Row],[Market
Price]] &lt; Table22[[#This Row],[DYPrice]], "WATCH", "HOLD"))</f>
        <v>ALERT</v>
      </c>
      <c r="V30" s="13" t="s">
        <v>21</v>
      </c>
      <c r="W30" s="14"/>
    </row>
    <row r="31" spans="1:23" x14ac:dyDescent="0.25">
      <c r="A31" t="e" vm="30">
        <v>#VALUE!</v>
      </c>
      <c r="B31" s="1" t="str" cm="1">
        <f t="array" ref="B31">_FV(Table22[[#This Row],[DataField]],"Ticker symbol",TRUE)</f>
        <v>ITW</v>
      </c>
      <c r="C31" s="1" t="s">
        <v>20</v>
      </c>
      <c r="D31" s="3">
        <v>45127</v>
      </c>
      <c r="E31" s="1" t="s">
        <v>83</v>
      </c>
      <c r="F31" s="1" t="s">
        <v>21</v>
      </c>
      <c r="G31" s="1" t="s">
        <v>31</v>
      </c>
      <c r="H31" s="2" cm="1">
        <f t="array" ref="H31">_FV(Table22[[#This Row],[DataField]],"Price",TRUE)</f>
        <v>255.51</v>
      </c>
      <c r="I31" s="2" cm="1">
        <f t="array" ref="I31">_FV(Table22[[#This Row],[DataField]],"52 week low",TRUE)</f>
        <v>180.27</v>
      </c>
      <c r="J31" s="2" cm="1">
        <f t="array" ref="J31">_FV(Table22[[#This Row],[DataField]],"52 week high",TRUE)</f>
        <v>256.61</v>
      </c>
      <c r="K31" s="15" t="s">
        <v>40</v>
      </c>
      <c r="L31" s="2">
        <v>5.24</v>
      </c>
      <c r="M31" s="16">
        <f>Table22[[#This Row],[FwdDiv]]/Table22[[#This Row],[Market
Price]]</f>
        <v>2.0508003600641856E-2</v>
      </c>
      <c r="N31" s="16">
        <v>0.13200000000000001</v>
      </c>
      <c r="O31" s="16">
        <v>7.1999999999999995E-2</v>
      </c>
      <c r="P31" s="16">
        <v>2.1999999999999999E-2</v>
      </c>
      <c r="Q31" s="16">
        <v>2.7E-2</v>
      </c>
      <c r="R31" s="10">
        <f>Table22[[#This Row],[FwdDiv]]/Table22[[#This Row],[DYT]]</f>
        <v>238.18181818181822</v>
      </c>
      <c r="S31" s="10">
        <f>Table22[[#This Row],[FwdDiv]]/Table22[[#This Row],[DVT]]</f>
        <v>194.07407407407408</v>
      </c>
      <c r="T31" s="11">
        <v>203</v>
      </c>
      <c r="U31" t="str">
        <f>IF(Table22[[#This Row],[Market
Price]] &lt; Table22[[#This Row],[DVPrice]], "ALERT", IF(Table22[[#This Row],[Market
Price]] &lt; Table22[[#This Row],[DYPrice]], "WATCH", "HOLD"))</f>
        <v>HOLD</v>
      </c>
      <c r="V31" s="13" t="s">
        <v>27</v>
      </c>
      <c r="W31" s="14"/>
    </row>
    <row r="32" spans="1:23" x14ac:dyDescent="0.25">
      <c r="A32" t="e" vm="31">
        <v>#VALUE!</v>
      </c>
      <c r="B32" s="1" t="str" cm="1">
        <f t="array" ref="B32">_FV(Table22[[#This Row],[DataField]],"Ticker symbol",TRUE)</f>
        <v>MMM</v>
      </c>
      <c r="C32" s="1" t="s">
        <v>12</v>
      </c>
      <c r="D32" s="3">
        <v>45127</v>
      </c>
      <c r="E32" s="1" t="s">
        <v>87</v>
      </c>
      <c r="F32" s="1" t="s">
        <v>21</v>
      </c>
      <c r="G32" s="1" t="s">
        <v>31</v>
      </c>
      <c r="H32" s="2" cm="1">
        <f t="array" ref="H32">_FV(Table22[[#This Row],[DataField]],"Price",TRUE)</f>
        <v>104.29</v>
      </c>
      <c r="I32" s="2" cm="1">
        <f t="array" ref="I32">_FV(Table22[[#This Row],[DataField]],"52 week low",TRUE)</f>
        <v>92.38</v>
      </c>
      <c r="J32" s="2" cm="1">
        <f t="array" ref="J32">_FV(Table22[[#This Row],[DataField]],"52 week high",TRUE)</f>
        <v>152.30000000000001</v>
      </c>
      <c r="K32" s="15" t="s">
        <v>34</v>
      </c>
      <c r="L32" s="2">
        <v>6</v>
      </c>
      <c r="M32" s="16">
        <f>Table22[[#This Row],[FwdDiv]]/Table22[[#This Row],[Market
Price]]</f>
        <v>5.7531882251414319E-2</v>
      </c>
      <c r="N32" s="16">
        <v>9.4E-2</v>
      </c>
      <c r="O32" s="16">
        <v>7.0000000000000001E-3</v>
      </c>
      <c r="P32" s="16">
        <v>2.8000000000000001E-2</v>
      </c>
      <c r="Q32" s="16">
        <v>0.06</v>
      </c>
      <c r="R32" s="10">
        <f>Table22[[#This Row],[FwdDiv]]/Table22[[#This Row],[DYT]]</f>
        <v>214.28571428571428</v>
      </c>
      <c r="S32" s="10">
        <f>Table22[[#This Row],[FwdDiv]]/Table22[[#This Row],[DVT]]</f>
        <v>100</v>
      </c>
      <c r="T32" s="11">
        <v>121</v>
      </c>
      <c r="U32" t="str">
        <f>IF(Table22[[#This Row],[Market
Price]] &lt; Table22[[#This Row],[DVPrice]], "ALERT", IF(Table22[[#This Row],[Market
Price]] &lt; Table22[[#This Row],[DYPrice]], "WATCH", "HOLD"))</f>
        <v>WATCH</v>
      </c>
      <c r="V32" s="13" t="s">
        <v>27</v>
      </c>
      <c r="W32" s="14"/>
    </row>
    <row r="33" spans="1:23" x14ac:dyDescent="0.25">
      <c r="A33" t="e" vm="32">
        <v>#VALUE!</v>
      </c>
      <c r="B33" s="1" t="str" cm="1">
        <f t="array" ref="B33">_FV(Table22[[#This Row],[DataField]],"Ticker symbol",TRUE)</f>
        <v>AOS</v>
      </c>
      <c r="C33" s="1" t="s">
        <v>20</v>
      </c>
      <c r="D33" s="3">
        <v>45126</v>
      </c>
      <c r="E33" s="1" t="s">
        <v>78</v>
      </c>
      <c r="F33" s="1" t="s">
        <v>21</v>
      </c>
      <c r="G33" s="1" t="s">
        <v>31</v>
      </c>
      <c r="H33" s="2" cm="1">
        <f t="array" ref="H33">_FV(Table22[[#This Row],[DataField]],"Price",TRUE)</f>
        <v>76.36</v>
      </c>
      <c r="I33" s="2" cm="1">
        <f t="array" ref="I33">_FV(Table22[[#This Row],[DataField]],"52 week low",TRUE)</f>
        <v>46.58</v>
      </c>
      <c r="J33" s="2" cm="1">
        <f t="array" ref="J33">_FV(Table22[[#This Row],[DataField]],"52 week high",TRUE)</f>
        <v>76.944999999999993</v>
      </c>
      <c r="K33" s="15" t="s">
        <v>33</v>
      </c>
      <c r="L33" s="2">
        <v>1.2</v>
      </c>
      <c r="M33" s="16">
        <f>Table22[[#This Row],[FwdDiv]]/Table22[[#This Row],[Market
Price]]</f>
        <v>1.5715034049240441E-2</v>
      </c>
      <c r="N33" s="16">
        <v>0.20699999999999999</v>
      </c>
      <c r="O33" s="16">
        <v>7.5999999999999998E-2</v>
      </c>
      <c r="P33" s="16">
        <v>1.7999999999999999E-2</v>
      </c>
      <c r="Q33" s="16">
        <v>2.5000000000000001E-2</v>
      </c>
      <c r="R33" s="10">
        <f>Table22[[#This Row],[FwdDiv]]/Table22[[#This Row],[DYT]]</f>
        <v>66.666666666666671</v>
      </c>
      <c r="S33" s="10">
        <f>Table22[[#This Row],[FwdDiv]]/Table22[[#This Row],[DVT]]</f>
        <v>47.999999999999993</v>
      </c>
      <c r="T33" s="11">
        <v>66</v>
      </c>
      <c r="U33" t="str">
        <f>IF(Table22[[#This Row],[Market
Price]] &lt; Table22[[#This Row],[DVPrice]], "ALERT", IF(Table22[[#This Row],[Market
Price]] &lt; Table22[[#This Row],[DYPrice]], "WATCH", "HOLD"))</f>
        <v>HOLD</v>
      </c>
      <c r="V33" s="13" t="s">
        <v>27</v>
      </c>
      <c r="W33" s="14"/>
    </row>
    <row r="34" spans="1:23" x14ac:dyDescent="0.25">
      <c r="A34" t="e" vm="33">
        <v>#VALUE!</v>
      </c>
      <c r="B34" s="1" t="str" cm="1">
        <f t="array" ref="B34">_FV(Table22[[#This Row],[DataField]],"Ticker symbol",TRUE)</f>
        <v>FDX</v>
      </c>
      <c r="C34" s="1" t="s">
        <v>20</v>
      </c>
      <c r="D34" s="3">
        <v>45123</v>
      </c>
      <c r="E34" s="1" t="s">
        <v>26</v>
      </c>
      <c r="F34" s="1" t="s">
        <v>21</v>
      </c>
      <c r="G34" s="1" t="s">
        <v>37</v>
      </c>
      <c r="H34" s="2" cm="1">
        <f t="array" ref="H34">_FV(Table22[[#This Row],[DataField]],"Price",TRUE)</f>
        <v>263.60000000000002</v>
      </c>
      <c r="I34" s="2" cm="1">
        <f t="array" ref="I34">_FV(Table22[[#This Row],[DataField]],"52 week low",TRUE)</f>
        <v>141.91929999999999</v>
      </c>
      <c r="J34" s="2" cm="1">
        <f t="array" ref="J34">_FV(Table22[[#This Row],[DataField]],"52 week high",TRUE)</f>
        <v>265.60000000000002</v>
      </c>
      <c r="K34" s="15" t="s">
        <v>35</v>
      </c>
      <c r="L34" s="2">
        <v>5.24</v>
      </c>
      <c r="M34" s="16">
        <f>Table22[[#This Row],[FwdDiv]]/Table22[[#This Row],[Market
Price]]</f>
        <v>1.9878603945371776E-2</v>
      </c>
      <c r="N34" s="16">
        <v>0.25600000000000001</v>
      </c>
      <c r="O34" s="16">
        <v>0.14000000000000001</v>
      </c>
      <c r="P34" s="16">
        <v>1.6E-2</v>
      </c>
      <c r="Q34" s="16">
        <v>2.5999999999999999E-2</v>
      </c>
      <c r="R34" s="10">
        <f>Table22[[#This Row],[FwdDiv]]/Table22[[#This Row],[DYT]]</f>
        <v>327.5</v>
      </c>
      <c r="S34" s="10">
        <f>Table22[[#This Row],[FwdDiv]]/Table22[[#This Row],[DVT]]</f>
        <v>201.53846153846155</v>
      </c>
      <c r="T34" s="11">
        <v>222</v>
      </c>
      <c r="U34" t="str">
        <f>IF(Table22[[#This Row],[Market
Price]] &lt; Table22[[#This Row],[DVPrice]], "ALERT", IF(Table22[[#This Row],[Market
Price]] &lt; Table22[[#This Row],[DYPrice]], "WATCH", "HOLD"))</f>
        <v>WATCH</v>
      </c>
      <c r="V34" s="13" t="s">
        <v>27</v>
      </c>
      <c r="W34" s="14"/>
    </row>
    <row r="35" spans="1:23" x14ac:dyDescent="0.25">
      <c r="A35" t="e" vm="34">
        <v>#VALUE!</v>
      </c>
      <c r="B35" s="1" t="str" cm="1">
        <f t="array" ref="B35">_FV(Table22[[#This Row],[DataField]],"Ticker symbol",TRUE)</f>
        <v>UPS</v>
      </c>
      <c r="C35" s="1" t="s">
        <v>20</v>
      </c>
      <c r="D35" s="3">
        <v>45046</v>
      </c>
      <c r="E35" s="1" t="s">
        <v>26</v>
      </c>
      <c r="F35" s="1" t="s">
        <v>21</v>
      </c>
      <c r="G35" s="1" t="s">
        <v>31</v>
      </c>
      <c r="H35" s="2" cm="1">
        <f t="array" ref="H35">_FV(Table22[[#This Row],[DataField]],"Price",TRUE)</f>
        <v>186.94</v>
      </c>
      <c r="I35" s="2" cm="1">
        <f t="array" ref="I35">_FV(Table22[[#This Row],[DataField]],"52 week low",TRUE)</f>
        <v>154.87180000000001</v>
      </c>
      <c r="J35" s="2" cm="1">
        <f t="array" ref="J35">_FV(Table22[[#This Row],[DataField]],"52 week high",TRUE)</f>
        <v>209.39</v>
      </c>
      <c r="K35" s="15" t="s">
        <v>34</v>
      </c>
      <c r="L35" s="2">
        <v>6.48</v>
      </c>
      <c r="M35" s="16">
        <f>Table22[[#This Row],[FwdDiv]]/Table22[[#This Row],[Market
Price]]</f>
        <v>3.4663528404835782E-2</v>
      </c>
      <c r="N35" s="16">
        <v>0.1</v>
      </c>
      <c r="O35" s="16">
        <v>6.5000000000000002E-2</v>
      </c>
      <c r="P35" s="16">
        <v>0.03</v>
      </c>
      <c r="Q35" s="16">
        <v>3.5000000000000003E-2</v>
      </c>
      <c r="R35" s="10">
        <f>Table22[[#This Row],[FwdDiv]]/Table22[[#This Row],[DYT]]</f>
        <v>216.00000000000003</v>
      </c>
      <c r="S35" s="10">
        <f>Table22[[#This Row],[FwdDiv]]/Table22[[#This Row],[DVT]]</f>
        <v>185.14285714285714</v>
      </c>
      <c r="T35" s="11">
        <v>177</v>
      </c>
      <c r="U35" t="str">
        <f>IF(Table22[[#This Row],[Market
Price]] &lt; Table22[[#This Row],[DVPrice]], "ALERT", IF(Table22[[#This Row],[Market
Price]] &lt; Table22[[#This Row],[DYPrice]], "WATCH", "HOLD"))</f>
        <v>WATCH</v>
      </c>
      <c r="V35" s="13" t="s">
        <v>21</v>
      </c>
      <c r="W35" s="14">
        <v>0.18</v>
      </c>
    </row>
    <row r="36" spans="1:23" x14ac:dyDescent="0.25">
      <c r="A36" t="e" vm="35">
        <v>#VALUE!</v>
      </c>
      <c r="B36" s="1" t="str" cm="1">
        <f t="array" ref="B36">_FV(Table22[[#This Row],[DataField]],"Ticker symbol",TRUE)</f>
        <v>ABC</v>
      </c>
      <c r="C36" s="1" t="s">
        <v>20</v>
      </c>
      <c r="D36" s="3">
        <v>45127</v>
      </c>
      <c r="E36" s="1" t="s">
        <v>79</v>
      </c>
      <c r="F36" s="1" t="s">
        <v>21</v>
      </c>
      <c r="G36" s="1" t="s">
        <v>40</v>
      </c>
      <c r="H36" s="2" cm="1">
        <f t="array" ref="H36">_FV(Table22[[#This Row],[DataField]],"Price",TRUE)</f>
        <v>193.41</v>
      </c>
      <c r="I36" s="2" cm="1">
        <f t="array" ref="I36">_FV(Table22[[#This Row],[DataField]],"52 week low",TRUE)</f>
        <v>135.13999999999999</v>
      </c>
      <c r="J36" s="2" cm="1">
        <f t="array" ref="J36">_FV(Table22[[#This Row],[DataField]],"52 week high",TRUE)</f>
        <v>193.83</v>
      </c>
      <c r="K36" s="15" t="s">
        <v>36</v>
      </c>
      <c r="L36" s="2">
        <v>1.94</v>
      </c>
      <c r="M36" s="16">
        <f>Table22[[#This Row],[FwdDiv]]/Table22[[#This Row],[Market
Price]]</f>
        <v>1.003050514451166E-2</v>
      </c>
      <c r="N36" s="16">
        <v>8.8999999999999996E-2</v>
      </c>
      <c r="O36" s="16">
        <v>5.3999999999999999E-2</v>
      </c>
      <c r="P36" s="16">
        <v>1.4999999999999999E-2</v>
      </c>
      <c r="Q36" s="16">
        <v>0.02</v>
      </c>
      <c r="R36" s="10">
        <f>Table22[[#This Row],[FwdDiv]]/Table22[[#This Row],[DYT]]</f>
        <v>129.33333333333334</v>
      </c>
      <c r="S36" s="10">
        <f>Table22[[#This Row],[FwdDiv]]/Table22[[#This Row],[DVT]]</f>
        <v>97</v>
      </c>
      <c r="T36" s="11">
        <v>149</v>
      </c>
      <c r="U36" t="str">
        <f>IF(Table22[[#This Row],[Market
Price]] &lt; Table22[[#This Row],[DVPrice]], "ALERT", IF(Table22[[#This Row],[Market
Price]] &lt; Table22[[#This Row],[DYPrice]], "WATCH", "HOLD"))</f>
        <v>HOLD</v>
      </c>
      <c r="V36" s="13" t="s">
        <v>27</v>
      </c>
      <c r="W36" s="14"/>
    </row>
    <row r="37" spans="1:23" x14ac:dyDescent="0.25">
      <c r="A37" t="e" vm="36">
        <v>#VALUE!</v>
      </c>
      <c r="B37" s="1" t="str" cm="1">
        <f t="array" ref="B37">_FV(Table22[[#This Row],[DataField]],"Ticker symbol",TRUE)</f>
        <v>BMY</v>
      </c>
      <c r="C37" s="1" t="s">
        <v>20</v>
      </c>
      <c r="D37" s="3">
        <v>45127</v>
      </c>
      <c r="E37" s="1" t="s">
        <v>60</v>
      </c>
      <c r="F37" s="1" t="s">
        <v>21</v>
      </c>
      <c r="G37" s="1" t="s">
        <v>31</v>
      </c>
      <c r="H37" s="2" cm="1">
        <f t="array" ref="H37">_FV(Table22[[#This Row],[DataField]],"Price",TRUE)</f>
        <v>63.76</v>
      </c>
      <c r="I37" s="2" cm="1">
        <f t="array" ref="I37">_FV(Table22[[#This Row],[DataField]],"52 week low",TRUE)</f>
        <v>61.405000000000001</v>
      </c>
      <c r="J37" s="2" cm="1">
        <f t="array" ref="J37">_FV(Table22[[#This Row],[DataField]],"52 week high",TRUE)</f>
        <v>81.435000000000002</v>
      </c>
      <c r="K37" s="15" t="s">
        <v>39</v>
      </c>
      <c r="L37" s="2">
        <v>2.2799999999999998</v>
      </c>
      <c r="M37" s="16">
        <f>Table22[[#This Row],[FwdDiv]]/Table22[[#This Row],[Market
Price]]</f>
        <v>3.5759096612296107E-2</v>
      </c>
      <c r="N37" s="16">
        <v>0.05</v>
      </c>
      <c r="O37" s="16">
        <v>4.1000000000000002E-2</v>
      </c>
      <c r="P37" s="16">
        <v>3.2000000000000001E-2</v>
      </c>
      <c r="Q37" s="16">
        <v>3.6999999999999998E-2</v>
      </c>
      <c r="R37" s="10">
        <f>Table22[[#This Row],[FwdDiv]]/Table22[[#This Row],[DYT]]</f>
        <v>71.249999999999986</v>
      </c>
      <c r="S37" s="10">
        <f>Table22[[#This Row],[FwdDiv]]/Table22[[#This Row],[DVT]]</f>
        <v>61.621621621621621</v>
      </c>
      <c r="T37" s="11">
        <v>66</v>
      </c>
      <c r="U37" t="str">
        <f>IF(Table22[[#This Row],[Market
Price]] &lt; Table22[[#This Row],[DVPrice]], "ALERT", IF(Table22[[#This Row],[Market
Price]] &lt; Table22[[#This Row],[DYPrice]], "WATCH", "HOLD"))</f>
        <v>WATCH</v>
      </c>
      <c r="V37" s="13" t="s">
        <v>27</v>
      </c>
      <c r="W37" s="14"/>
    </row>
    <row r="38" spans="1:23" x14ac:dyDescent="0.25">
      <c r="A38" t="e" vm="37">
        <v>#VALUE!</v>
      </c>
      <c r="B38" s="1" t="str" cm="1">
        <f t="array" ref="B38">_FV(Table22[[#This Row],[DataField]],"Ticker symbol",TRUE)</f>
        <v>CAH</v>
      </c>
      <c r="C38" s="1" t="s">
        <v>12</v>
      </c>
      <c r="D38" s="3">
        <v>45123</v>
      </c>
      <c r="E38" s="1" t="s">
        <v>60</v>
      </c>
      <c r="F38" s="1" t="s">
        <v>21</v>
      </c>
      <c r="G38" s="1" t="s">
        <v>35</v>
      </c>
      <c r="H38" s="2" cm="1">
        <f t="array" ref="H38">_FV(Table22[[#This Row],[DataField]],"Price",TRUE)</f>
        <v>94.1</v>
      </c>
      <c r="I38" s="2" cm="1">
        <f t="array" ref="I38">_FV(Table22[[#This Row],[DataField]],"52 week low",TRUE)</f>
        <v>55.18</v>
      </c>
      <c r="J38" s="2" cm="1">
        <f t="array" ref="J38">_FV(Table22[[#This Row],[DataField]],"52 week high",TRUE)</f>
        <v>95.1</v>
      </c>
      <c r="K38" s="15" t="s">
        <v>35</v>
      </c>
      <c r="L38" s="2">
        <v>2</v>
      </c>
      <c r="M38" s="16">
        <f>Table22[[#This Row],[FwdDiv]]/Table22[[#This Row],[Market
Price]]</f>
        <v>2.1253985122210415E-2</v>
      </c>
      <c r="N38" s="16">
        <v>6.4000000000000001E-2</v>
      </c>
      <c r="O38" s="16">
        <v>1.6E-2</v>
      </c>
      <c r="P38" s="16">
        <v>2.9000000000000001E-2</v>
      </c>
      <c r="Q38" s="16">
        <v>4.4999999999999998E-2</v>
      </c>
      <c r="R38" s="10">
        <f>Table22[[#This Row],[FwdDiv]]/Table22[[#This Row],[DYT]]</f>
        <v>68.965517241379303</v>
      </c>
      <c r="S38" s="10">
        <f>Table22[[#This Row],[FwdDiv]]/Table22[[#This Row],[DVT]]</f>
        <v>44.444444444444443</v>
      </c>
      <c r="T38" s="11">
        <v>67</v>
      </c>
      <c r="U38" t="str">
        <f>IF(Table22[[#This Row],[Market
Price]] &lt; Table22[[#This Row],[DVPrice]], "ALERT", IF(Table22[[#This Row],[Market
Price]] &lt; Table22[[#This Row],[DYPrice]], "WATCH", "HOLD"))</f>
        <v>HOLD</v>
      </c>
      <c r="V38" s="13" t="s">
        <v>27</v>
      </c>
      <c r="W38" s="14"/>
    </row>
    <row r="39" spans="1:23" x14ac:dyDescent="0.25">
      <c r="A39" t="e" vm="38">
        <v>#VALUE!</v>
      </c>
      <c r="B39" s="1" t="str" cm="1">
        <f t="array" ref="B39">_FV(Table22[[#This Row],[DataField]],"Ticker symbol",TRUE)</f>
        <v>LLY</v>
      </c>
      <c r="C39" s="1" t="s">
        <v>20</v>
      </c>
      <c r="D39" s="3">
        <v>45127</v>
      </c>
      <c r="E39" s="1" t="s">
        <v>60</v>
      </c>
      <c r="F39" s="1" t="s">
        <v>21</v>
      </c>
      <c r="G39" s="1" t="s">
        <v>31</v>
      </c>
      <c r="H39" s="2" cm="1">
        <f t="array" ref="H39">_FV(Table22[[#This Row],[DataField]],"Price",TRUE)</f>
        <v>463.82</v>
      </c>
      <c r="I39" s="2" cm="1">
        <f t="array" ref="I39">_FV(Table22[[#This Row],[DataField]],"52 week low",TRUE)</f>
        <v>296.32</v>
      </c>
      <c r="J39" s="2" cm="1">
        <f t="array" ref="J39">_FV(Table22[[#This Row],[DataField]],"52 week high",TRUE)</f>
        <v>469.87</v>
      </c>
      <c r="K39" s="15" t="s">
        <v>34</v>
      </c>
      <c r="L39" s="2">
        <v>4.53</v>
      </c>
      <c r="M39" s="16">
        <f>Table22[[#This Row],[FwdDiv]]/Table22[[#This Row],[Market
Price]]</f>
        <v>9.7667198482169811E-3</v>
      </c>
      <c r="N39" s="16">
        <v>8.8999999999999996E-2</v>
      </c>
      <c r="O39" s="16">
        <v>0.156</v>
      </c>
      <c r="P39" s="16">
        <v>2.5999999999999999E-2</v>
      </c>
      <c r="Q39" s="16">
        <v>0.03</v>
      </c>
      <c r="R39" s="10">
        <f>Table22[[#This Row],[FwdDiv]]/Table22[[#This Row],[DYT]]</f>
        <v>174.23076923076925</v>
      </c>
      <c r="S39" s="10">
        <f>Table22[[#This Row],[FwdDiv]]/Table22[[#This Row],[DVT]]</f>
        <v>151</v>
      </c>
      <c r="T39" s="11">
        <v>368</v>
      </c>
      <c r="U39" t="str">
        <f>IF(Table22[[#This Row],[Market
Price]] &lt; Table22[[#This Row],[DVPrice]], "ALERT", IF(Table22[[#This Row],[Market
Price]] &lt; Table22[[#This Row],[DYPrice]], "WATCH", "HOLD"))</f>
        <v>HOLD</v>
      </c>
      <c r="V39" s="13" t="s">
        <v>27</v>
      </c>
      <c r="W39" s="14"/>
    </row>
    <row r="40" spans="1:23" x14ac:dyDescent="0.25">
      <c r="A40" t="e" vm="39">
        <v>#VALUE!</v>
      </c>
      <c r="B40" s="1" t="str" cm="1">
        <f t="array" ref="B40">_FV(Table22[[#This Row],[DataField]],"Ticker symbol",TRUE)</f>
        <v>MDT</v>
      </c>
      <c r="C40" s="1" t="s">
        <v>20</v>
      </c>
      <c r="D40" s="3">
        <v>45126</v>
      </c>
      <c r="E40" s="1" t="s">
        <v>71</v>
      </c>
      <c r="F40" s="1" t="s">
        <v>21</v>
      </c>
      <c r="G40" s="1" t="s">
        <v>38</v>
      </c>
      <c r="H40" s="2" cm="1">
        <f t="array" ref="H40">_FV(Table22[[#This Row],[DataField]],"Price",TRUE)</f>
        <v>89.355000000000004</v>
      </c>
      <c r="I40" s="2" cm="1">
        <f t="array" ref="I40">_FV(Table22[[#This Row],[DataField]],"52 week low",TRUE)</f>
        <v>75.765000000000001</v>
      </c>
      <c r="J40" s="2" cm="1">
        <f t="array" ref="J40">_FV(Table22[[#This Row],[DataField]],"52 week high",TRUE)</f>
        <v>95.6</v>
      </c>
      <c r="K40" s="15" t="s">
        <v>35</v>
      </c>
      <c r="L40" s="2">
        <v>2.76</v>
      </c>
      <c r="M40" s="16">
        <f>Table22[[#This Row],[FwdDiv]]/Table22[[#This Row],[Market
Price]]</f>
        <v>3.0888030888030885E-2</v>
      </c>
      <c r="N40" s="16">
        <v>9.6000000000000002E-2</v>
      </c>
      <c r="O40" s="16">
        <v>1.4999999999999999E-2</v>
      </c>
      <c r="P40" s="16">
        <v>2.3E-2</v>
      </c>
      <c r="Q40" s="16">
        <v>0.03</v>
      </c>
      <c r="R40" s="10">
        <f>Table22[[#This Row],[FwdDiv]]/Table22[[#This Row],[DYT]]</f>
        <v>119.99999999999999</v>
      </c>
      <c r="S40" s="10">
        <f>Table22[[#This Row],[FwdDiv]]/Table22[[#This Row],[DVT]]</f>
        <v>92</v>
      </c>
      <c r="T40" s="11">
        <v>112</v>
      </c>
      <c r="U40" t="str">
        <f>IF(Table22[[#This Row],[Market
Price]] &lt; Table22[[#This Row],[DVPrice]], "ALERT", IF(Table22[[#This Row],[Market
Price]] &lt; Table22[[#This Row],[DYPrice]], "WATCH", "HOLD"))</f>
        <v>ALERT</v>
      </c>
      <c r="V40" s="13" t="s">
        <v>27</v>
      </c>
      <c r="W40" s="14"/>
    </row>
    <row r="41" spans="1:23" x14ac:dyDescent="0.25">
      <c r="A41" t="e" vm="40">
        <v>#VALUE!</v>
      </c>
      <c r="B41" s="1" t="str" cm="1">
        <f t="array" ref="B41">_FV(Table22[[#This Row],[DataField]],"Ticker symbol",TRUE)</f>
        <v>ABBV</v>
      </c>
      <c r="C41" s="1" t="s">
        <v>20</v>
      </c>
      <c r="D41" s="3">
        <v>45074</v>
      </c>
      <c r="E41" s="1" t="s">
        <v>62</v>
      </c>
      <c r="F41" s="1" t="s">
        <v>21</v>
      </c>
      <c r="G41" s="1" t="s">
        <v>31</v>
      </c>
      <c r="H41" s="2" cm="1">
        <f t="array" ref="H41">_FV(Table22[[#This Row],[DataField]],"Price",TRUE)</f>
        <v>142.18</v>
      </c>
      <c r="I41" s="2" cm="1">
        <f t="array" ref="I41">_FV(Table22[[#This Row],[DataField]],"52 week low",TRUE)</f>
        <v>130.96010000000001</v>
      </c>
      <c r="J41" s="2" cm="1">
        <f t="array" ref="J41">_FV(Table22[[#This Row],[DataField]],"52 week high",TRUE)</f>
        <v>168.11</v>
      </c>
      <c r="K41" s="15" t="s">
        <v>39</v>
      </c>
      <c r="L41" s="2">
        <v>5.92</v>
      </c>
      <c r="M41" s="16">
        <f>Table22[[#This Row],[FwdDiv]]/Table22[[#This Row],[Market
Price]]</f>
        <v>4.1637361091574059E-2</v>
      </c>
      <c r="N41" s="16">
        <v>0.13</v>
      </c>
      <c r="O41" s="16">
        <v>0.05</v>
      </c>
      <c r="P41" s="16">
        <v>0.04</v>
      </c>
      <c r="Q41" s="16">
        <v>4.4999999999999998E-2</v>
      </c>
      <c r="R41" s="10">
        <f>Table22[[#This Row],[FwdDiv]]/Table22[[#This Row],[DYT]]</f>
        <v>148</v>
      </c>
      <c r="S41" s="10">
        <f>Table22[[#This Row],[FwdDiv]]/Table22[[#This Row],[DVT]]</f>
        <v>131.55555555555557</v>
      </c>
      <c r="T41" s="11">
        <v>120</v>
      </c>
      <c r="U41" t="str">
        <f>IF(Table22[[#This Row],[Market
Price]] &lt; Table22[[#This Row],[DVPrice]], "ALERT", IF(Table22[[#This Row],[Market
Price]] &lt; Table22[[#This Row],[DYPrice]], "WATCH", "HOLD"))</f>
        <v>WATCH</v>
      </c>
      <c r="V41" s="13" t="s">
        <v>27</v>
      </c>
      <c r="W41" s="14"/>
    </row>
    <row r="42" spans="1:23" x14ac:dyDescent="0.25">
      <c r="A42" t="e" vm="41">
        <v>#VALUE!</v>
      </c>
      <c r="B42" s="1" t="str" cm="1">
        <f t="array" ref="B42">_FV(Table22[[#This Row],[DataField]],"Ticker symbol",TRUE)</f>
        <v>PFE</v>
      </c>
      <c r="C42" s="1" t="s">
        <v>20</v>
      </c>
      <c r="D42" s="3">
        <v>45124</v>
      </c>
      <c r="E42" s="1" t="s">
        <v>62</v>
      </c>
      <c r="F42" s="1" t="s">
        <v>21</v>
      </c>
      <c r="G42" s="1" t="s">
        <v>31</v>
      </c>
      <c r="H42" s="2" cm="1">
        <f t="array" ref="H42">_FV(Table22[[#This Row],[DataField]],"Price",TRUE)</f>
        <v>36.770000000000003</v>
      </c>
      <c r="I42" s="2" cm="1">
        <f t="array" ref="I42">_FV(Table22[[#This Row],[DataField]],"52 week low",TRUE)</f>
        <v>35.35</v>
      </c>
      <c r="J42" s="2" cm="1">
        <f t="array" ref="J42">_FV(Table22[[#This Row],[DataField]],"52 week high",TRUE)</f>
        <v>54.93</v>
      </c>
      <c r="K42" s="15" t="s">
        <v>39</v>
      </c>
      <c r="L42" s="2">
        <v>1.64</v>
      </c>
      <c r="M42" s="16">
        <f>Table22[[#This Row],[FwdDiv]]/Table22[[#This Row],[Market
Price]]</f>
        <v>4.4601577372858303E-2</v>
      </c>
      <c r="N42" s="16">
        <v>5.5E-2</v>
      </c>
      <c r="O42" s="16">
        <v>2.5000000000000001E-2</v>
      </c>
      <c r="P42" s="16">
        <v>3.9E-2</v>
      </c>
      <c r="Q42" s="16">
        <v>4.4999999999999998E-2</v>
      </c>
      <c r="R42" s="10">
        <f>Table22[[#This Row],[FwdDiv]]/Table22[[#This Row],[DYT]]</f>
        <v>42.051282051282051</v>
      </c>
      <c r="S42" s="10">
        <f>Table22[[#This Row],[FwdDiv]]/Table22[[#This Row],[DVT]]</f>
        <v>36.444444444444443</v>
      </c>
      <c r="T42" s="11">
        <v>48</v>
      </c>
      <c r="U42" t="str">
        <f>IF(Table22[[#This Row],[Market
Price]] &lt; Table22[[#This Row],[DVPrice]], "ALERT", IF(Table22[[#This Row],[Market
Price]] &lt; Table22[[#This Row],[DYPrice]], "WATCH", "HOLD"))</f>
        <v>WATCH</v>
      </c>
      <c r="V42" s="13" t="s">
        <v>27</v>
      </c>
      <c r="W42" s="14"/>
    </row>
    <row r="43" spans="1:23" x14ac:dyDescent="0.25">
      <c r="A43" t="e" vm="42">
        <v>#VALUE!</v>
      </c>
      <c r="B43" s="1" t="str" cm="1">
        <f t="array" ref="B43">_FV(Table22[[#This Row],[DataField]],"Ticker symbol",TRUE)</f>
        <v>ZTS</v>
      </c>
      <c r="C43" s="1" t="s">
        <v>20</v>
      </c>
      <c r="D43" s="3">
        <v>45126</v>
      </c>
      <c r="E43" s="1" t="s">
        <v>72</v>
      </c>
      <c r="F43" s="1" t="s">
        <v>21</v>
      </c>
      <c r="G43" s="1" t="s">
        <v>31</v>
      </c>
      <c r="H43" s="2" cm="1">
        <f t="array" ref="H43">_FV(Table22[[#This Row],[DataField]],"Price",TRUE)</f>
        <v>171.61</v>
      </c>
      <c r="I43" s="2" cm="1">
        <f t="array" ref="I43">_FV(Table22[[#This Row],[DataField]],"52 week low",TRUE)</f>
        <v>124.14830000000001</v>
      </c>
      <c r="J43" s="2" cm="1">
        <f t="array" ref="J43">_FV(Table22[[#This Row],[DataField]],"52 week high",TRUE)</f>
        <v>187.81989999999999</v>
      </c>
      <c r="K43" s="15" t="s">
        <v>39</v>
      </c>
      <c r="L43" s="2">
        <v>1.5</v>
      </c>
      <c r="M43" s="16">
        <f>Table22[[#This Row],[FwdDiv]]/Table22[[#This Row],[Market
Price]]</f>
        <v>8.7407493735796281E-3</v>
      </c>
      <c r="N43" s="16">
        <v>0.23</v>
      </c>
      <c r="O43" s="16">
        <v>0.154</v>
      </c>
      <c r="P43" s="16">
        <v>7.0000000000000001E-3</v>
      </c>
      <c r="Q43" s="16">
        <v>8.9999999999999993E-3</v>
      </c>
      <c r="R43" s="10">
        <f>Table22[[#This Row],[FwdDiv]]/Table22[[#This Row],[DYT]]</f>
        <v>214.28571428571428</v>
      </c>
      <c r="S43" s="10">
        <f>Table22[[#This Row],[FwdDiv]]/Table22[[#This Row],[DVT]]</f>
        <v>166.66666666666669</v>
      </c>
      <c r="T43" s="11">
        <v>170</v>
      </c>
      <c r="U43" t="str">
        <f>IF(Table22[[#This Row],[Market
Price]] &lt; Table22[[#This Row],[DVPrice]], "ALERT", IF(Table22[[#This Row],[Market
Price]] &lt; Table22[[#This Row],[DYPrice]], "WATCH", "HOLD"))</f>
        <v>WATCH</v>
      </c>
      <c r="V43" s="13" t="s">
        <v>27</v>
      </c>
      <c r="W43" s="14"/>
    </row>
    <row r="44" spans="1:23" x14ac:dyDescent="0.25">
      <c r="A44" t="e" vm="43">
        <v>#VALUE!</v>
      </c>
      <c r="B44" s="1" t="str" cm="1">
        <f t="array" ref="B44">_FV(Table22[[#This Row],[DataField]],"Ticker symbol",TRUE)</f>
        <v>CVS</v>
      </c>
      <c r="C44" s="1" t="s">
        <v>20</v>
      </c>
      <c r="D44" s="3">
        <v>45127</v>
      </c>
      <c r="E44" s="1" t="s">
        <v>80</v>
      </c>
      <c r="F44" s="1" t="s">
        <v>21</v>
      </c>
      <c r="G44" s="1" t="s">
        <v>31</v>
      </c>
      <c r="H44" s="2" cm="1">
        <f t="array" ref="H44">_FV(Table22[[#This Row],[DataField]],"Price",TRUE)</f>
        <v>74.88</v>
      </c>
      <c r="I44" s="2" cm="1">
        <f t="array" ref="I44">_FV(Table22[[#This Row],[DataField]],"52 week low",TRUE)</f>
        <v>66.34</v>
      </c>
      <c r="J44" s="2" cm="1">
        <f t="array" ref="J44">_FV(Table22[[#This Row],[DataField]],"52 week high",TRUE)</f>
        <v>107.26</v>
      </c>
      <c r="K44" s="15" t="s">
        <v>39</v>
      </c>
      <c r="L44" s="2">
        <v>2.42</v>
      </c>
      <c r="M44" s="16">
        <f>Table22[[#This Row],[FwdDiv]]/Table22[[#This Row],[Market
Price]]</f>
        <v>3.2318376068376072E-2</v>
      </c>
      <c r="N44" s="16">
        <v>0.107</v>
      </c>
      <c r="O44" s="16">
        <v>0.1</v>
      </c>
      <c r="P44" s="16">
        <v>2.1999999999999999E-2</v>
      </c>
      <c r="Q44" s="16">
        <v>2.7E-2</v>
      </c>
      <c r="R44" s="10">
        <f>Table22[[#This Row],[FwdDiv]]/Table22[[#This Row],[DYT]]</f>
        <v>110</v>
      </c>
      <c r="S44" s="10">
        <f>Table22[[#This Row],[FwdDiv]]/Table22[[#This Row],[DVT]]</f>
        <v>89.629629629629633</v>
      </c>
      <c r="T44" s="11">
        <v>113</v>
      </c>
      <c r="U44" t="str">
        <f>IF(Table22[[#This Row],[Market
Price]] &lt; Table22[[#This Row],[DVPrice]], "ALERT", IF(Table22[[#This Row],[Market
Price]] &lt; Table22[[#This Row],[DYPrice]], "WATCH", "HOLD"))</f>
        <v>ALERT</v>
      </c>
      <c r="V44" s="13" t="s">
        <v>27</v>
      </c>
      <c r="W44" s="14"/>
    </row>
    <row r="45" spans="1:23" x14ac:dyDescent="0.25">
      <c r="A45" t="e" vm="44">
        <v>#VALUE!</v>
      </c>
      <c r="B45" s="1" t="str" cm="1">
        <f t="array" ref="B45">_FV(Table22[[#This Row],[DataField]],"Ticker symbol",TRUE)</f>
        <v>JNJ</v>
      </c>
      <c r="C45" s="1" t="s">
        <v>20</v>
      </c>
      <c r="D45" s="3">
        <v>45123</v>
      </c>
      <c r="E45" s="1" t="s">
        <v>61</v>
      </c>
      <c r="F45" s="1" t="s">
        <v>21</v>
      </c>
      <c r="G45" s="1" t="s">
        <v>31</v>
      </c>
      <c r="H45" s="2" cm="1">
        <f t="array" ref="H45">_FV(Table22[[#This Row],[DataField]],"Price",TRUE)</f>
        <v>168.4</v>
      </c>
      <c r="I45" s="2" cm="1">
        <f t="array" ref="I45">_FV(Table22[[#This Row],[DataField]],"52 week low",TRUE)</f>
        <v>150.11000000000001</v>
      </c>
      <c r="J45" s="2" cm="1">
        <f t="array" ref="J45">_FV(Table22[[#This Row],[DataField]],"52 week high",TRUE)</f>
        <v>181.03899999999999</v>
      </c>
      <c r="K45" s="15" t="s">
        <v>37</v>
      </c>
      <c r="L45" s="2">
        <v>4.76</v>
      </c>
      <c r="M45" s="16">
        <f>Table22[[#This Row],[FwdDiv]]/Table22[[#This Row],[Market
Price]]</f>
        <v>2.8266033254156768E-2</v>
      </c>
      <c r="N45" s="16">
        <v>6.3E-2</v>
      </c>
      <c r="O45" s="16">
        <v>7.0000000000000007E-2</v>
      </c>
      <c r="P45" s="16">
        <v>2.8000000000000001E-2</v>
      </c>
      <c r="Q45" s="16">
        <v>3.2000000000000001E-2</v>
      </c>
      <c r="R45" s="10">
        <f>Table22[[#This Row],[FwdDiv]]/Table22[[#This Row],[DYT]]</f>
        <v>170</v>
      </c>
      <c r="S45" s="10">
        <f>Table22[[#This Row],[FwdDiv]]/Table22[[#This Row],[DVT]]</f>
        <v>148.75</v>
      </c>
      <c r="T45" s="11">
        <v>164</v>
      </c>
      <c r="U45" t="str">
        <f>IF(Table22[[#This Row],[Market
Price]] &lt; Table22[[#This Row],[DVPrice]], "ALERT", IF(Table22[[#This Row],[Market
Price]] &lt; Table22[[#This Row],[DYPrice]], "WATCH", "HOLD"))</f>
        <v>WATCH</v>
      </c>
      <c r="V45" s="13" t="s">
        <v>27</v>
      </c>
      <c r="W45" s="14"/>
    </row>
    <row r="46" spans="1:23" x14ac:dyDescent="0.25">
      <c r="A46" t="e" vm="45">
        <v>#VALUE!</v>
      </c>
      <c r="B46" s="1" t="str" cm="1">
        <f t="array" ref="B46">_FV(Table22[[#This Row],[DataField]],"Ticker symbol",TRUE)</f>
        <v>CTRA</v>
      </c>
      <c r="C46" s="1" t="s">
        <v>12</v>
      </c>
      <c r="D46" s="3">
        <v>45127</v>
      </c>
      <c r="E46" s="1" t="s">
        <v>47</v>
      </c>
      <c r="F46" s="1" t="s">
        <v>21</v>
      </c>
      <c r="G46" s="1" t="s">
        <v>31</v>
      </c>
      <c r="H46" s="2" cm="1">
        <f t="array" ref="H46">_FV(Table22[[#This Row],[DataField]],"Price",TRUE)</f>
        <v>26.875</v>
      </c>
      <c r="I46" s="2" cm="1">
        <f t="array" ref="I46">_FV(Table22[[#This Row],[DataField]],"52 week low",TRUE)</f>
        <v>22.25</v>
      </c>
      <c r="J46" s="2" cm="1">
        <f t="array" ref="J46">_FV(Table22[[#This Row],[DataField]],"52 week high",TRUE)</f>
        <v>32.47</v>
      </c>
      <c r="K46" s="15" t="s">
        <v>25</v>
      </c>
      <c r="L46" s="2">
        <v>2.1</v>
      </c>
      <c r="M46" s="16">
        <f>Table22[[#This Row],[FwdDiv]]/Table22[[#This Row],[Market
Price]]</f>
        <v>7.813953488372094E-2</v>
      </c>
      <c r="N46" s="16">
        <v>0.02</v>
      </c>
      <c r="O46" s="16">
        <v>0.02</v>
      </c>
      <c r="P46" s="16">
        <v>7.0000000000000007E-2</v>
      </c>
      <c r="Q46" s="16">
        <v>0.09</v>
      </c>
      <c r="R46" s="10">
        <f>Table22[[#This Row],[FwdDiv]]/Table22[[#This Row],[DYT]]</f>
        <v>30</v>
      </c>
      <c r="S46" s="10">
        <f>Table22[[#This Row],[FwdDiv]]/Table22[[#This Row],[DVT]]</f>
        <v>23.333333333333336</v>
      </c>
      <c r="T46" s="11">
        <v>26</v>
      </c>
      <c r="U46" t="str">
        <f>IF(Table22[[#This Row],[Market
Price]] &lt; Table22[[#This Row],[DVPrice]], "ALERT", IF(Table22[[#This Row],[Market
Price]] &lt; Table22[[#This Row],[DYPrice]], "WATCH", "HOLD"))</f>
        <v>WATCH</v>
      </c>
      <c r="V46" s="13" t="s">
        <v>27</v>
      </c>
      <c r="W46" s="14"/>
    </row>
    <row r="47" spans="1:23" x14ac:dyDescent="0.25">
      <c r="A47" t="e" vm="46">
        <v>#VALUE!</v>
      </c>
      <c r="B47" s="1" t="str" cm="1">
        <f t="array" ref="B47">_FV(Table22[[#This Row],[DataField]],"Ticker symbol",TRUE)</f>
        <v>CVX</v>
      </c>
      <c r="C47" s="1" t="s">
        <v>12</v>
      </c>
      <c r="D47" s="3">
        <v>45123</v>
      </c>
      <c r="E47" s="1" t="s">
        <v>47</v>
      </c>
      <c r="F47" s="1" t="s">
        <v>21</v>
      </c>
      <c r="G47" s="1" t="s">
        <v>31</v>
      </c>
      <c r="H47" s="2" cm="1">
        <f t="array" ref="H47">_FV(Table22[[#This Row],[DataField]],"Price",TRUE)</f>
        <v>156.4</v>
      </c>
      <c r="I47" s="2" cm="1">
        <f t="array" ref="I47">_FV(Table22[[#This Row],[DataField]],"52 week low",TRUE)</f>
        <v>140.46</v>
      </c>
      <c r="J47" s="2" cm="1">
        <f t="array" ref="J47">_FV(Table22[[#This Row],[DataField]],"52 week high",TRUE)</f>
        <v>189.68</v>
      </c>
      <c r="K47" s="15" t="s">
        <v>34</v>
      </c>
      <c r="L47" s="2">
        <v>6.04</v>
      </c>
      <c r="M47" s="16">
        <f>Table22[[#This Row],[FwdDiv]]/Table22[[#This Row],[Market
Price]]</f>
        <v>3.8618925831202043E-2</v>
      </c>
      <c r="N47" s="16">
        <v>4.4999999999999998E-2</v>
      </c>
      <c r="O47" s="16">
        <v>6.3E-2</v>
      </c>
      <c r="P47" s="16">
        <v>3.9E-2</v>
      </c>
      <c r="Q47" s="16">
        <v>4.4999999999999998E-2</v>
      </c>
      <c r="R47" s="10">
        <f>Table22[[#This Row],[FwdDiv]]/Table22[[#This Row],[DYT]]</f>
        <v>154.87179487179486</v>
      </c>
      <c r="S47" s="10">
        <f>Table22[[#This Row],[FwdDiv]]/Table22[[#This Row],[DVT]]</f>
        <v>134.22222222222223</v>
      </c>
      <c r="T47" s="11">
        <v>153</v>
      </c>
      <c r="U47" t="str">
        <f>IF(Table22[[#This Row],[Market
Price]] &lt; Table22[[#This Row],[DVPrice]], "ALERT", IF(Table22[[#This Row],[Market
Price]] &lt; Table22[[#This Row],[DYPrice]], "WATCH", "HOLD"))</f>
        <v>HOLD</v>
      </c>
      <c r="V47" s="13" t="s">
        <v>27</v>
      </c>
      <c r="W47" s="14"/>
    </row>
    <row r="48" spans="1:23" x14ac:dyDescent="0.25">
      <c r="A48" t="e" vm="47">
        <v>#VALUE!</v>
      </c>
      <c r="B48" s="1" t="str" cm="1">
        <f t="array" ref="B48">_FV(Table22[[#This Row],[DataField]],"Ticker symbol",TRUE)</f>
        <v>EOG</v>
      </c>
      <c r="C48" s="1" t="s">
        <v>20</v>
      </c>
      <c r="D48" s="3">
        <v>45127</v>
      </c>
      <c r="E48" s="1" t="s">
        <v>47</v>
      </c>
      <c r="F48" s="1" t="s">
        <v>21</v>
      </c>
      <c r="G48" s="1" t="s">
        <v>31</v>
      </c>
      <c r="H48" s="2" cm="1">
        <f t="array" ref="H48">_FV(Table22[[#This Row],[DataField]],"Price",TRUE)</f>
        <v>123.49</v>
      </c>
      <c r="I48" s="2" cm="1">
        <f t="array" ref="I48">_FV(Table22[[#This Row],[DataField]],"52 week low",TRUE)</f>
        <v>94.202399999999997</v>
      </c>
      <c r="J48" s="2" cm="1">
        <f t="array" ref="J48">_FV(Table22[[#This Row],[DataField]],"52 week high",TRUE)</f>
        <v>147.7389</v>
      </c>
      <c r="K48" s="15" t="s">
        <v>39</v>
      </c>
      <c r="L48" s="2">
        <v>3.3</v>
      </c>
      <c r="M48" s="16">
        <f>Table22[[#This Row],[FwdDiv]]/Table22[[#This Row],[Market
Price]]</f>
        <v>2.6722811563689369E-2</v>
      </c>
      <c r="N48" s="16">
        <v>0.26700000000000002</v>
      </c>
      <c r="O48" s="16">
        <v>0.1</v>
      </c>
      <c r="P48" s="16">
        <v>0.03</v>
      </c>
      <c r="Q48" s="16">
        <v>3.3000000000000002E-2</v>
      </c>
      <c r="R48" s="10">
        <f>Table22[[#This Row],[FwdDiv]]/Table22[[#This Row],[DYT]]</f>
        <v>110</v>
      </c>
      <c r="S48" s="10">
        <f>Table22[[#This Row],[FwdDiv]]/Table22[[#This Row],[DVT]]</f>
        <v>99.999999999999986</v>
      </c>
      <c r="T48" s="11">
        <v>108</v>
      </c>
      <c r="U48" t="str">
        <f>IF(Table22[[#This Row],[Market
Price]] &lt; Table22[[#This Row],[DVPrice]], "ALERT", IF(Table22[[#This Row],[Market
Price]] &lt; Table22[[#This Row],[DYPrice]], "WATCH", "HOLD"))</f>
        <v>HOLD</v>
      </c>
      <c r="V48" s="13" t="s">
        <v>27</v>
      </c>
      <c r="W48" s="14"/>
    </row>
    <row r="49" spans="1:23" x14ac:dyDescent="0.25">
      <c r="A49" t="e" vm="48">
        <v>#VALUE!</v>
      </c>
      <c r="B49" s="1" t="str" cm="1">
        <f t="array" ref="B49">_FV(Table22[[#This Row],[DataField]],"Ticker symbol",TRUE)</f>
        <v>XOM</v>
      </c>
      <c r="C49" s="1" t="s">
        <v>12</v>
      </c>
      <c r="D49" s="3">
        <v>45124</v>
      </c>
      <c r="E49" s="1" t="s">
        <v>47</v>
      </c>
      <c r="F49" s="1" t="s">
        <v>21</v>
      </c>
      <c r="G49" s="1" t="s">
        <v>31</v>
      </c>
      <c r="H49" s="2" cm="1">
        <f t="array" ref="H49">_FV(Table22[[#This Row],[DataField]],"Price",TRUE)</f>
        <v>103.4</v>
      </c>
      <c r="I49" s="2" cm="1">
        <f t="array" ref="I49">_FV(Table22[[#This Row],[DataField]],"52 week low",TRUE)</f>
        <v>83.89</v>
      </c>
      <c r="J49" s="2" cm="1">
        <f t="array" ref="J49">_FV(Table22[[#This Row],[DataField]],"52 week high",TRUE)</f>
        <v>119.92</v>
      </c>
      <c r="K49" s="15" t="s">
        <v>36</v>
      </c>
      <c r="L49" s="2">
        <v>3.64</v>
      </c>
      <c r="M49" s="16">
        <f>Table22[[#This Row],[FwdDiv]]/Table22[[#This Row],[Market
Price]]</f>
        <v>3.5203094777562859E-2</v>
      </c>
      <c r="N49" s="16">
        <v>5.0999999999999997E-2</v>
      </c>
      <c r="O49" s="16">
        <v>1.7000000000000001E-2</v>
      </c>
      <c r="P49" s="16">
        <v>3.7999999999999999E-2</v>
      </c>
      <c r="Q49" s="16">
        <v>0.05</v>
      </c>
      <c r="R49" s="10">
        <f>Table22[[#This Row],[FwdDiv]]/Table22[[#This Row],[DYT]]</f>
        <v>95.789473684210535</v>
      </c>
      <c r="S49" s="10">
        <f>Table22[[#This Row],[FwdDiv]]/Table22[[#This Row],[DVT]]</f>
        <v>72.8</v>
      </c>
      <c r="T49" s="11">
        <v>118</v>
      </c>
      <c r="U49" t="str">
        <f>IF(Table22[[#This Row],[Market
Price]] &lt; Table22[[#This Row],[DVPrice]], "ALERT", IF(Table22[[#This Row],[Market
Price]] &lt; Table22[[#This Row],[DYPrice]], "WATCH", "HOLD"))</f>
        <v>HOLD</v>
      </c>
      <c r="V49" s="13" t="s">
        <v>27</v>
      </c>
      <c r="W49" s="14"/>
    </row>
    <row r="50" spans="1:23" x14ac:dyDescent="0.25">
      <c r="A50" t="e" vm="49">
        <v>#VALUE!</v>
      </c>
      <c r="B50" s="1" t="str" cm="1">
        <f t="array" ref="B50">_FV(Table22[[#This Row],[DataField]],"Ticker symbol",TRUE)</f>
        <v>AMLP</v>
      </c>
      <c r="C50" s="1" t="s">
        <v>12</v>
      </c>
      <c r="D50" s="3">
        <v>45047</v>
      </c>
      <c r="E50" s="1" t="s">
        <v>56</v>
      </c>
      <c r="F50" s="1" t="s">
        <v>27</v>
      </c>
      <c r="G50" s="1" t="s">
        <v>31</v>
      </c>
      <c r="H50" s="2" cm="1">
        <f t="array" ref="H50">_FV(Table22[[#This Row],[DataField]],"Price",TRUE)</f>
        <v>40.9</v>
      </c>
      <c r="I50" s="2" cm="1">
        <f t="array" ref="I50">_FV(Table22[[#This Row],[DataField]],"52 week low",TRUE)</f>
        <v>34.690100000000001</v>
      </c>
      <c r="J50" s="2" cm="1">
        <f t="array" ref="J50">_FV(Table22[[#This Row],[DataField]],"52 week high",TRUE)</f>
        <v>42.47</v>
      </c>
      <c r="K50" s="15" t="s">
        <v>25</v>
      </c>
      <c r="L50" s="2">
        <v>3.08</v>
      </c>
      <c r="M50" s="16">
        <f>Table22[[#This Row],[FwdDiv]]/Table22[[#This Row],[Market
Price]]</f>
        <v>7.5305623471882646E-2</v>
      </c>
      <c r="N50" s="16">
        <v>0</v>
      </c>
      <c r="O50" s="16">
        <v>0.05</v>
      </c>
      <c r="P50" s="16">
        <v>7.0000000000000007E-2</v>
      </c>
      <c r="Q50" s="16">
        <v>0.08</v>
      </c>
      <c r="R50" s="10">
        <f>Table22[[#This Row],[FwdDiv]]/Table22[[#This Row],[DYT]]</f>
        <v>44</v>
      </c>
      <c r="S50" s="10">
        <f>Table22[[#This Row],[FwdDiv]]/Table22[[#This Row],[DVT]]</f>
        <v>38.5</v>
      </c>
      <c r="T50" s="11"/>
      <c r="U50" t="str">
        <f>IF(Table22[[#This Row],[Market
Price]] &lt; Table22[[#This Row],[DVPrice]], "ALERT", IF(Table22[[#This Row],[Market
Price]] &lt; Table22[[#This Row],[DYPrice]], "WATCH", "HOLD"))</f>
        <v>WATCH</v>
      </c>
      <c r="V50" s="13" t="s">
        <v>21</v>
      </c>
      <c r="W50" s="14">
        <v>0.25</v>
      </c>
    </row>
    <row r="51" spans="1:23" x14ac:dyDescent="0.25">
      <c r="A51" t="e" vm="50">
        <v>#VALUE!</v>
      </c>
      <c r="B51" s="1" t="str" cm="1">
        <f t="array" ref="B51">_FV(Table22[[#This Row],[DataField]],"Ticker symbol",TRUE)</f>
        <v>MLPX</v>
      </c>
      <c r="C51" s="1" t="s">
        <v>12</v>
      </c>
      <c r="D51" s="3">
        <v>45126</v>
      </c>
      <c r="E51" s="1" t="s">
        <v>56</v>
      </c>
      <c r="F51" s="1" t="s">
        <v>21</v>
      </c>
      <c r="G51" s="1" t="s">
        <v>31</v>
      </c>
      <c r="H51" s="2" cm="1">
        <f t="array" ref="H51">_FV(Table22[[#This Row],[DataField]],"Price",TRUE)</f>
        <v>42.62</v>
      </c>
      <c r="I51" s="2" cm="1">
        <f t="array" ref="I51">_FV(Table22[[#This Row],[DataField]],"52 week low",TRUE)</f>
        <v>36.291400000000003</v>
      </c>
      <c r="J51" s="2" cm="1">
        <f t="array" ref="J51">_FV(Table22[[#This Row],[DataField]],"52 week high",TRUE)</f>
        <v>44.38</v>
      </c>
      <c r="K51" s="15" t="s">
        <v>25</v>
      </c>
      <c r="L51" s="2">
        <v>2.2000000000000002</v>
      </c>
      <c r="M51" s="16">
        <f>Table22[[#This Row],[FwdDiv]]/Table22[[#This Row],[Market
Price]]</f>
        <v>5.161895823557016E-2</v>
      </c>
      <c r="N51" s="16">
        <v>0.28000000000000003</v>
      </c>
      <c r="O51" s="16">
        <v>0.01</v>
      </c>
      <c r="P51" s="16">
        <v>0.06</v>
      </c>
      <c r="Q51" s="16">
        <v>7.0000000000000007E-2</v>
      </c>
      <c r="R51" s="10">
        <f>Table22[[#This Row],[FwdDiv]]/Table22[[#This Row],[DYT]]</f>
        <v>36.666666666666671</v>
      </c>
      <c r="S51" s="10">
        <f>Table22[[#This Row],[FwdDiv]]/Table22[[#This Row],[DVT]]</f>
        <v>31.428571428571427</v>
      </c>
      <c r="T51" s="11"/>
      <c r="U51" t="str">
        <f>IF(Table22[[#This Row],[Market
Price]] &lt; Table22[[#This Row],[DVPrice]], "ALERT", IF(Table22[[#This Row],[Market
Price]] &lt; Table22[[#This Row],[DYPrice]], "WATCH", "HOLD"))</f>
        <v>HOLD</v>
      </c>
      <c r="V51" s="13" t="s">
        <v>27</v>
      </c>
      <c r="W51" s="14"/>
    </row>
    <row r="52" spans="1:23" x14ac:dyDescent="0.25">
      <c r="A52" t="e" vm="51">
        <v>#VALUE!</v>
      </c>
      <c r="B52" s="1" t="str" cm="1">
        <f t="array" ref="B52">_FV(Table22[[#This Row],[DataField]],"Ticker symbol",TRUE)</f>
        <v>AXP</v>
      </c>
      <c r="C52" s="1" t="s">
        <v>20</v>
      </c>
      <c r="D52" s="3">
        <v>45126</v>
      </c>
      <c r="E52" s="1" t="s">
        <v>75</v>
      </c>
      <c r="F52" s="1" t="s">
        <v>21</v>
      </c>
      <c r="G52" s="1" t="s">
        <v>31</v>
      </c>
      <c r="H52" s="2" cm="1">
        <f t="array" ref="H52">_FV(Table22[[#This Row],[DataField]],"Price",TRUE)</f>
        <v>177.02</v>
      </c>
      <c r="I52" s="2" cm="1">
        <f t="array" ref="I52">_FV(Table22[[#This Row],[DataField]],"52 week low",TRUE)</f>
        <v>130.65</v>
      </c>
      <c r="J52" s="2" cm="1">
        <f t="array" ref="J52">_FV(Table22[[#This Row],[DataField]],"52 week high",TRUE)</f>
        <v>182.15</v>
      </c>
      <c r="K52" s="15" t="s">
        <v>38</v>
      </c>
      <c r="L52" s="2">
        <v>2.4</v>
      </c>
      <c r="M52" s="16">
        <f>Table22[[#This Row],[FwdDiv]]/Table22[[#This Row],[Market
Price]]</f>
        <v>1.3557790080216924E-2</v>
      </c>
      <c r="N52" s="16">
        <v>0.159</v>
      </c>
      <c r="O52" s="16">
        <v>0.153</v>
      </c>
      <c r="P52" s="16">
        <v>1.4999999999999999E-2</v>
      </c>
      <c r="Q52" s="16">
        <v>1.7000000000000001E-2</v>
      </c>
      <c r="R52" s="10">
        <f>Table22[[#This Row],[FwdDiv]]/Table22[[#This Row],[DYT]]</f>
        <v>160</v>
      </c>
      <c r="S52" s="10">
        <f>Table22[[#This Row],[FwdDiv]]/Table22[[#This Row],[DVT]]</f>
        <v>141.17647058823528</v>
      </c>
      <c r="T52" s="11">
        <v>169</v>
      </c>
      <c r="U52" t="str">
        <f>IF(Table22[[#This Row],[Market
Price]] &lt; Table22[[#This Row],[DVPrice]], "ALERT", IF(Table22[[#This Row],[Market
Price]] &lt; Table22[[#This Row],[DYPrice]], "WATCH", "HOLD"))</f>
        <v>HOLD</v>
      </c>
      <c r="V52" s="13" t="s">
        <v>27</v>
      </c>
      <c r="W52" s="14"/>
    </row>
    <row r="53" spans="1:23" x14ac:dyDescent="0.25">
      <c r="A53" t="e" vm="52">
        <v>#VALUE!</v>
      </c>
      <c r="B53" s="1" t="str" cm="1">
        <f t="array" ref="B53">_FV(Table22[[#This Row],[DataField]],"Ticker symbol",TRUE)</f>
        <v>V</v>
      </c>
      <c r="C53" s="1" t="s">
        <v>20</v>
      </c>
      <c r="D53" s="3">
        <v>45126</v>
      </c>
      <c r="E53" s="1" t="s">
        <v>75</v>
      </c>
      <c r="F53" s="1" t="s">
        <v>21</v>
      </c>
      <c r="G53" s="1" t="s">
        <v>40</v>
      </c>
      <c r="H53" s="2" cm="1">
        <f t="array" ref="H53">_FV(Table22[[#This Row],[DataField]],"Price",TRUE)</f>
        <v>239.57</v>
      </c>
      <c r="I53" s="2" cm="1">
        <f t="array" ref="I53">_FV(Table22[[#This Row],[DataField]],"52 week low",TRUE)</f>
        <v>174.6</v>
      </c>
      <c r="J53" s="2" cm="1">
        <f t="array" ref="J53">_FV(Table22[[#This Row],[DataField]],"52 week high",TRUE)</f>
        <v>245.37</v>
      </c>
      <c r="K53" s="15" t="s">
        <v>36</v>
      </c>
      <c r="L53" s="2">
        <v>1.8</v>
      </c>
      <c r="M53" s="16">
        <f>Table22[[#This Row],[FwdDiv]]/Table22[[#This Row],[Market
Price]]</f>
        <v>7.5134616187335643E-3</v>
      </c>
      <c r="N53" s="16">
        <v>0.186</v>
      </c>
      <c r="O53" s="16">
        <v>0.2</v>
      </c>
      <c r="P53" s="16">
        <v>7.0000000000000001E-3</v>
      </c>
      <c r="Q53" s="16">
        <v>8.0000000000000002E-3</v>
      </c>
      <c r="R53" s="10">
        <f>Table22[[#This Row],[FwdDiv]]/Table22[[#This Row],[DYT]]</f>
        <v>257.14285714285717</v>
      </c>
      <c r="S53" s="10">
        <f>Table22[[#This Row],[FwdDiv]]/Table22[[#This Row],[DVT]]</f>
        <v>225</v>
      </c>
      <c r="T53" s="11">
        <v>240</v>
      </c>
      <c r="U53" t="str">
        <f>IF(Table22[[#This Row],[Market
Price]] &lt; Table22[[#This Row],[DVPrice]], "ALERT", IF(Table22[[#This Row],[Market
Price]] &lt; Table22[[#This Row],[DYPrice]], "WATCH", "HOLD"))</f>
        <v>WATCH</v>
      </c>
      <c r="V53" s="13" t="s">
        <v>27</v>
      </c>
      <c r="W53" s="14"/>
    </row>
    <row r="54" spans="1:23" x14ac:dyDescent="0.25">
      <c r="A54" t="e" vm="53">
        <v>#VALUE!</v>
      </c>
      <c r="B54" s="1" t="str" cm="1">
        <f t="array" ref="B54">_FV(Table22[[#This Row],[DataField]],"Ticker symbol",TRUE)</f>
        <v>CNI</v>
      </c>
      <c r="C54" s="1" t="s">
        <v>12</v>
      </c>
      <c r="D54" s="3">
        <v>45125</v>
      </c>
      <c r="E54" s="1" t="s">
        <v>49</v>
      </c>
      <c r="F54" s="1" t="s">
        <v>21</v>
      </c>
      <c r="G54" s="1" t="s">
        <v>31</v>
      </c>
      <c r="H54" s="2" cm="1">
        <f t="array" ref="H54">_FV(Table22[[#This Row],[DataField]],"Price",TRUE)</f>
        <v>117.66</v>
      </c>
      <c r="I54" s="2" cm="1">
        <f t="array" ref="I54">_FV(Table22[[#This Row],[DataField]],"52 week low",TRUE)</f>
        <v>103.79</v>
      </c>
      <c r="J54" s="2" cm="1">
        <f t="array" ref="J54">_FV(Table22[[#This Row],[DataField]],"52 week high",TRUE)</f>
        <v>129.88999999999999</v>
      </c>
      <c r="K54" s="15" t="s">
        <v>30</v>
      </c>
      <c r="L54" s="2">
        <v>3.16</v>
      </c>
      <c r="M54" s="16">
        <f>Table22[[#This Row],[FwdDiv]]/Table22[[#This Row],[Market
Price]]</f>
        <v>2.6857045724970257E-2</v>
      </c>
      <c r="N54" s="16">
        <v>0.14599999999999999</v>
      </c>
      <c r="O54" s="16">
        <v>7.8E-2</v>
      </c>
      <c r="P54" s="16">
        <v>0.02</v>
      </c>
      <c r="Q54" s="16">
        <v>2.8000000000000001E-2</v>
      </c>
      <c r="R54" s="10">
        <f>Table22[[#This Row],[FwdDiv]]/Table22[[#This Row],[DYT]]</f>
        <v>158</v>
      </c>
      <c r="S54" s="10">
        <f>Table22[[#This Row],[FwdDiv]]/Table22[[#This Row],[DVT]]</f>
        <v>112.85714285714286</v>
      </c>
      <c r="T54" s="11">
        <v>111</v>
      </c>
      <c r="U54" t="str">
        <f>IF(Table22[[#This Row],[Market
Price]] &lt; Table22[[#This Row],[DVPrice]], "ALERT", IF(Table22[[#This Row],[Market
Price]] &lt; Table22[[#This Row],[DYPrice]], "WATCH", "HOLD"))</f>
        <v>WATCH</v>
      </c>
      <c r="V54" s="13" t="s">
        <v>27</v>
      </c>
      <c r="W54" s="14"/>
    </row>
    <row r="55" spans="1:23" x14ac:dyDescent="0.25">
      <c r="A55" t="e" vm="54">
        <v>#VALUE!</v>
      </c>
      <c r="B55" s="1" t="str" cm="1">
        <f t="array" ref="B55">_FV(Table22[[#This Row],[DataField]],"Ticker symbol",TRUE)</f>
        <v>UNP</v>
      </c>
      <c r="C55" s="1" t="s">
        <v>20</v>
      </c>
      <c r="D55" s="3">
        <v>45125</v>
      </c>
      <c r="E55" s="1" t="s">
        <v>49</v>
      </c>
      <c r="F55" s="1" t="s">
        <v>21</v>
      </c>
      <c r="G55" s="1" t="s">
        <v>31</v>
      </c>
      <c r="H55" s="2" cm="1">
        <f t="array" ref="H55">_FV(Table22[[#This Row],[DataField]],"Price",TRUE)</f>
        <v>216.81</v>
      </c>
      <c r="I55" s="2" cm="1">
        <f t="array" ref="I55">_FV(Table22[[#This Row],[DataField]],"52 week low",TRUE)</f>
        <v>183.69</v>
      </c>
      <c r="J55" s="2" cm="1">
        <f t="array" ref="J55">_FV(Table22[[#This Row],[DataField]],"52 week high",TRUE)</f>
        <v>242.35499999999999</v>
      </c>
      <c r="K55" s="15" t="s">
        <v>37</v>
      </c>
      <c r="L55" s="2">
        <v>5.2</v>
      </c>
      <c r="M55" s="16">
        <f>Table22[[#This Row],[FwdDiv]]/Table22[[#This Row],[Market
Price]]</f>
        <v>2.3984133573174669E-2</v>
      </c>
      <c r="N55" s="16">
        <v>0.154</v>
      </c>
      <c r="O55" s="16">
        <v>2.4E-2</v>
      </c>
      <c r="P55" s="16">
        <v>2.1000000000000001E-2</v>
      </c>
      <c r="Q55" s="16">
        <v>2.9000000000000001E-2</v>
      </c>
      <c r="R55" s="10">
        <f>Table22[[#This Row],[FwdDiv]]/Table22[[#This Row],[DYT]]</f>
        <v>247.61904761904762</v>
      </c>
      <c r="S55" s="10">
        <f>Table22[[#This Row],[FwdDiv]]/Table22[[#This Row],[DVT]]</f>
        <v>179.31034482758619</v>
      </c>
      <c r="T55" s="11">
        <v>203</v>
      </c>
      <c r="U55" t="str">
        <f>IF(Table22[[#This Row],[Market
Price]] &lt; Table22[[#This Row],[DVPrice]], "ALERT", IF(Table22[[#This Row],[Market
Price]] &lt; Table22[[#This Row],[DYPrice]], "WATCH", "HOLD"))</f>
        <v>WATCH</v>
      </c>
      <c r="V55" s="13" t="s">
        <v>27</v>
      </c>
      <c r="W55" s="14"/>
    </row>
    <row r="56" spans="1:23" x14ac:dyDescent="0.25">
      <c r="A56" t="e" vm="55">
        <v>#VALUE!</v>
      </c>
      <c r="B56" s="1" t="str" cm="1">
        <f t="array" ref="B56">_FV(Table22[[#This Row],[DataField]],"Ticker symbol",TRUE)</f>
        <v>COST</v>
      </c>
      <c r="C56" s="1" t="s">
        <v>20</v>
      </c>
      <c r="D56" s="3">
        <v>45123</v>
      </c>
      <c r="E56" s="1" t="s">
        <v>69</v>
      </c>
      <c r="F56" s="1" t="s">
        <v>21</v>
      </c>
      <c r="G56" s="1" t="s">
        <v>45</v>
      </c>
      <c r="H56" s="2" cm="1">
        <f t="array" ref="H56">_FV(Table22[[#This Row],[DataField]],"Price",TRUE)</f>
        <v>556.96</v>
      </c>
      <c r="I56" s="2" cm="1">
        <f t="array" ref="I56">_FV(Table22[[#This Row],[DataField]],"52 week low",TRUE)</f>
        <v>447.9</v>
      </c>
      <c r="J56" s="2" cm="1">
        <f t="array" ref="J56">_FV(Table22[[#This Row],[DataField]],"52 week high",TRUE)</f>
        <v>564.75</v>
      </c>
      <c r="K56" s="15" t="s">
        <v>37</v>
      </c>
      <c r="L56" s="2">
        <v>4.08</v>
      </c>
      <c r="M56" s="16">
        <f>Table22[[#This Row],[FwdDiv]]/Table22[[#This Row],[Market
Price]]</f>
        <v>7.3254811835679395E-3</v>
      </c>
      <c r="N56" s="16">
        <v>0.13300000000000001</v>
      </c>
      <c r="O56" s="16">
        <v>0.20699999999999999</v>
      </c>
      <c r="P56" s="16">
        <v>0.01</v>
      </c>
      <c r="Q56" s="16">
        <v>1.4999999999999999E-2</v>
      </c>
      <c r="R56" s="10">
        <f>Table22[[#This Row],[FwdDiv]]/Table22[[#This Row],[DYT]]</f>
        <v>408</v>
      </c>
      <c r="S56" s="10">
        <f>Table22[[#This Row],[FwdDiv]]/Table22[[#This Row],[DVT]]</f>
        <v>272</v>
      </c>
      <c r="T56" s="11">
        <v>491</v>
      </c>
      <c r="U56" t="str">
        <f>IF(Table22[[#This Row],[Market
Price]] &lt; Table22[[#This Row],[DVPrice]], "ALERT", IF(Table22[[#This Row],[Market
Price]] &lt; Table22[[#This Row],[DYPrice]], "WATCH", "HOLD"))</f>
        <v>HOLD</v>
      </c>
      <c r="V56" s="13" t="s">
        <v>27</v>
      </c>
      <c r="W56" s="14"/>
    </row>
    <row r="57" spans="1:23" x14ac:dyDescent="0.25">
      <c r="A57" t="e" vm="56">
        <v>#VALUE!</v>
      </c>
      <c r="B57" s="1" t="str" cm="1">
        <f t="array" ref="B57">_FV(Table22[[#This Row],[DataField]],"Ticker symbol",TRUE)</f>
        <v>TGT</v>
      </c>
      <c r="C57" s="1" t="s">
        <v>20</v>
      </c>
      <c r="D57" s="3">
        <v>45125</v>
      </c>
      <c r="E57" s="1" t="s">
        <v>69</v>
      </c>
      <c r="F57" s="1" t="s">
        <v>21</v>
      </c>
      <c r="G57" s="1" t="s">
        <v>39</v>
      </c>
      <c r="H57" s="2" cm="1">
        <f t="array" ref="H57">_FV(Table22[[#This Row],[DataField]],"Price",TRUE)</f>
        <v>134.63</v>
      </c>
      <c r="I57" s="2" cm="1">
        <f t="array" ref="I57">_FV(Table22[[#This Row],[DataField]],"52 week low",TRUE)</f>
        <v>125.08</v>
      </c>
      <c r="J57" s="2" cm="1">
        <f t="array" ref="J57">_FV(Table22[[#This Row],[DataField]],"52 week high",TRUE)</f>
        <v>183.88659999999999</v>
      </c>
      <c r="K57" s="15" t="s">
        <v>45</v>
      </c>
      <c r="L57" s="2">
        <v>4.4000000000000004</v>
      </c>
      <c r="M57" s="16">
        <f>Table22[[#This Row],[FwdDiv]]/Table22[[#This Row],[Market
Price]]</f>
        <v>3.2682165936269783E-2</v>
      </c>
      <c r="N57" s="16">
        <v>0.109</v>
      </c>
      <c r="O57" s="16">
        <v>0.1</v>
      </c>
      <c r="P57" s="16">
        <v>2.8000000000000001E-2</v>
      </c>
      <c r="Q57" s="16">
        <v>3.3000000000000002E-2</v>
      </c>
      <c r="R57" s="10">
        <f>Table22[[#This Row],[FwdDiv]]/Table22[[#This Row],[DYT]]</f>
        <v>157.14285714285714</v>
      </c>
      <c r="S57" s="10">
        <f>Table22[[#This Row],[FwdDiv]]/Table22[[#This Row],[DVT]]</f>
        <v>133.33333333333334</v>
      </c>
      <c r="T57" s="11">
        <v>165</v>
      </c>
      <c r="U57" t="str">
        <f>IF(Table22[[#This Row],[Market
Price]] &lt; Table22[[#This Row],[DVPrice]], "ALERT", IF(Table22[[#This Row],[Market
Price]] &lt; Table22[[#This Row],[DYPrice]], "WATCH", "HOLD"))</f>
        <v>WATCH</v>
      </c>
      <c r="V57" s="13" t="s">
        <v>27</v>
      </c>
      <c r="W57" s="14"/>
    </row>
    <row r="58" spans="1:23" x14ac:dyDescent="0.25">
      <c r="A58" t="e" vm="57">
        <v>#VALUE!</v>
      </c>
      <c r="B58" s="1" t="str" cm="1">
        <f t="array" ref="B58">_FV(Table22[[#This Row],[DataField]],"Ticker symbol",TRUE)</f>
        <v>WMT</v>
      </c>
      <c r="C58" s="1" t="s">
        <v>12</v>
      </c>
      <c r="D58" s="3">
        <v>45074</v>
      </c>
      <c r="E58" s="1" t="s">
        <v>69</v>
      </c>
      <c r="F58" s="1" t="s">
        <v>21</v>
      </c>
      <c r="G58" s="1" t="s">
        <v>39</v>
      </c>
      <c r="H58" s="2" cm="1">
        <f t="array" ref="H58">_FV(Table22[[#This Row],[DataField]],"Price",TRUE)</f>
        <v>157.47</v>
      </c>
      <c r="I58" s="2" cm="1">
        <f t="array" ref="I58">_FV(Table22[[#This Row],[DataField]],"52 week low",TRUE)</f>
        <v>120.06</v>
      </c>
      <c r="J58" s="2" cm="1">
        <f t="array" ref="J58">_FV(Table22[[#This Row],[DataField]],"52 week high",TRUE)</f>
        <v>159.12</v>
      </c>
      <c r="K58" s="15" t="s">
        <v>30</v>
      </c>
      <c r="L58" s="2">
        <v>2.2799999999999998</v>
      </c>
      <c r="M58" s="16">
        <f>Table22[[#This Row],[FwdDiv]]/Table22[[#This Row],[Market
Price]]</f>
        <v>1.4478948371118306E-2</v>
      </c>
      <c r="N58" s="16">
        <v>0.02</v>
      </c>
      <c r="O58" s="16">
        <v>1.7999999999999999E-2</v>
      </c>
      <c r="P58" s="16">
        <v>0.02</v>
      </c>
      <c r="Q58" s="16">
        <v>0.03</v>
      </c>
      <c r="R58" s="10">
        <f>Table22[[#This Row],[FwdDiv]]/Table22[[#This Row],[DYT]]</f>
        <v>113.99999999999999</v>
      </c>
      <c r="S58" s="10">
        <f>Table22[[#This Row],[FwdDiv]]/Table22[[#This Row],[DVT]]</f>
        <v>76</v>
      </c>
      <c r="T58" s="11">
        <v>148</v>
      </c>
      <c r="U58" t="str">
        <f>IF(Table22[[#This Row],[Market
Price]] &lt; Table22[[#This Row],[DVPrice]], "ALERT", IF(Table22[[#This Row],[Market
Price]] &lt; Table22[[#This Row],[DYPrice]], "WATCH", "HOLD"))</f>
        <v>HOLD</v>
      </c>
      <c r="V58" s="13" t="s">
        <v>27</v>
      </c>
      <c r="W58" s="14"/>
    </row>
    <row r="59" spans="1:23" x14ac:dyDescent="0.25">
      <c r="A59" t="e" vm="58">
        <v>#VALUE!</v>
      </c>
      <c r="B59" s="1" t="str" cm="1">
        <f t="array" ref="B59">_FV(Table22[[#This Row],[DataField]],"Ticker symbol",TRUE)</f>
        <v>HD</v>
      </c>
      <c r="C59" s="1" t="s">
        <v>20</v>
      </c>
      <c r="D59" s="3">
        <v>45017</v>
      </c>
      <c r="E59" s="1" t="s">
        <v>29</v>
      </c>
      <c r="F59" s="1" t="s">
        <v>21</v>
      </c>
      <c r="G59" s="1" t="s">
        <v>39</v>
      </c>
      <c r="H59" s="2" cm="1">
        <f t="array" ref="H59">_FV(Table22[[#This Row],[DataField]],"Price",TRUE)</f>
        <v>319.01</v>
      </c>
      <c r="I59" s="2" cm="1">
        <f t="array" ref="I59">_FV(Table22[[#This Row],[DataField]],"52 week low",TRUE)</f>
        <v>265.61</v>
      </c>
      <c r="J59" s="2" cm="1">
        <f t="array" ref="J59">_FV(Table22[[#This Row],[DataField]],"52 week high",TRUE)</f>
        <v>347.25</v>
      </c>
      <c r="K59" s="15" t="s">
        <v>30</v>
      </c>
      <c r="L59" s="2">
        <v>8.36</v>
      </c>
      <c r="M59" s="16">
        <f>Table22[[#This Row],[FwdDiv]]/Table22[[#This Row],[Market
Price]]</f>
        <v>2.6206075044669444E-2</v>
      </c>
      <c r="N59" s="16">
        <v>0.185</v>
      </c>
      <c r="O59" s="16">
        <v>0.1</v>
      </c>
      <c r="P59" s="16">
        <v>2.4E-2</v>
      </c>
      <c r="Q59" s="16">
        <v>2.8000000000000001E-2</v>
      </c>
      <c r="R59" s="10">
        <f>Table22[[#This Row],[FwdDiv]]/Table22[[#This Row],[DYT]]</f>
        <v>348.33333333333331</v>
      </c>
      <c r="S59" s="10">
        <f>Table22[[#This Row],[FwdDiv]]/Table22[[#This Row],[DVT]]</f>
        <v>298.57142857142856</v>
      </c>
      <c r="T59" s="4">
        <v>267</v>
      </c>
      <c r="U59" t="str">
        <f>IF(Table22[[#This Row],[Market
Price]] &lt; Table22[[#This Row],[DVPrice]], "ALERT", IF(Table22[[#This Row],[Market
Price]] &lt; Table22[[#This Row],[DYPrice]], "WATCH", "HOLD"))</f>
        <v>WATCH</v>
      </c>
      <c r="V59" s="13" t="s">
        <v>21</v>
      </c>
      <c r="W59" s="14"/>
    </row>
    <row r="60" spans="1:23" x14ac:dyDescent="0.25">
      <c r="A60" t="e" vm="59">
        <v>#VALUE!</v>
      </c>
      <c r="B60" s="1" t="str" cm="1">
        <f t="array" ref="B60">_FV(Table22[[#This Row],[DataField]],"Ticker symbol",TRUE)</f>
        <v>LOW</v>
      </c>
      <c r="C60" s="1" t="s">
        <v>20</v>
      </c>
      <c r="D60" s="3">
        <v>45030</v>
      </c>
      <c r="E60" s="1" t="s">
        <v>29</v>
      </c>
      <c r="F60" s="1" t="s">
        <v>21</v>
      </c>
      <c r="G60" s="1" t="s">
        <v>39</v>
      </c>
      <c r="H60" s="2" cm="1">
        <f t="array" ref="H60">_FV(Table22[[#This Row],[DataField]],"Price",TRUE)</f>
        <v>230.98</v>
      </c>
      <c r="I60" s="2" cm="1">
        <f t="array" ref="I60">_FV(Table22[[#This Row],[DataField]],"52 week low",TRUE)</f>
        <v>176.5</v>
      </c>
      <c r="J60" s="2" cm="1">
        <f t="array" ref="J60">_FV(Table22[[#This Row],[DataField]],"52 week high",TRUE)</f>
        <v>235.07</v>
      </c>
      <c r="K60" s="15" t="s">
        <v>32</v>
      </c>
      <c r="L60" s="2">
        <v>4.2</v>
      </c>
      <c r="M60" s="16">
        <f>Table22[[#This Row],[FwdDiv]]/Table22[[#This Row],[Market
Price]]</f>
        <v>1.8183392501515284E-2</v>
      </c>
      <c r="N60" s="16">
        <v>0.2</v>
      </c>
      <c r="O60" s="16">
        <v>0.32</v>
      </c>
      <c r="P60" s="16">
        <v>1.7999999999999999E-2</v>
      </c>
      <c r="Q60" s="16">
        <v>0.02</v>
      </c>
      <c r="R60" s="10">
        <f>Table22[[#This Row],[FwdDiv]]/Table22[[#This Row],[DYT]]</f>
        <v>233.33333333333337</v>
      </c>
      <c r="S60" s="10">
        <f>Table22[[#This Row],[FwdDiv]]/Table22[[#This Row],[DVT]]</f>
        <v>210</v>
      </c>
      <c r="T60" s="11">
        <v>218</v>
      </c>
      <c r="U60" t="str">
        <f>IF(Table22[[#This Row],[Market
Price]] &lt; Table22[[#This Row],[DVPrice]], "ALERT", IF(Table22[[#This Row],[Market
Price]] &lt; Table22[[#This Row],[DYPrice]], "WATCH", "HOLD"))</f>
        <v>WATCH</v>
      </c>
      <c r="V60" s="13" t="s">
        <v>21</v>
      </c>
      <c r="W60" s="14">
        <v>0.2</v>
      </c>
    </row>
    <row r="61" spans="1:23" x14ac:dyDescent="0.25">
      <c r="A61" t="e" vm="60">
        <v>#VALUE!</v>
      </c>
      <c r="B61" s="1" t="str" cm="1">
        <f t="array" ref="B61">_FV(Table22[[#This Row],[DataField]],"Ticker symbol",TRUE)</f>
        <v>O</v>
      </c>
      <c r="C61" s="1" t="s">
        <v>12</v>
      </c>
      <c r="D61" s="3">
        <v>45189</v>
      </c>
      <c r="E61" s="1" t="s">
        <v>63</v>
      </c>
      <c r="F61" s="1" t="s">
        <v>21</v>
      </c>
      <c r="G61" s="1" t="s">
        <v>31</v>
      </c>
      <c r="H61" s="2" cm="1">
        <f t="array" ref="H61">_FV(Table22[[#This Row],[DataField]],"Price",TRUE)</f>
        <v>62.62</v>
      </c>
      <c r="I61" s="2" cm="1">
        <f t="array" ref="I61">_FV(Table22[[#This Row],[DataField]],"52 week low",TRUE)</f>
        <v>55.5</v>
      </c>
      <c r="J61" s="2" cm="1">
        <f t="array" ref="J61">_FV(Table22[[#This Row],[DataField]],"52 week high",TRUE)</f>
        <v>75.11</v>
      </c>
      <c r="K61" s="15" t="s">
        <v>25</v>
      </c>
      <c r="L61" s="2">
        <v>3</v>
      </c>
      <c r="M61" s="16">
        <f>Table22[[#This Row],[FwdDiv]]/Table22[[#This Row],[Market
Price]]</f>
        <v>4.7908016608112426E-2</v>
      </c>
      <c r="N61" s="16">
        <v>5.3999999999999999E-2</v>
      </c>
      <c r="O61" s="16">
        <v>4.3999999999999997E-2</v>
      </c>
      <c r="P61" s="16">
        <v>4.4999999999999998E-2</v>
      </c>
      <c r="Q61" s="16">
        <v>5.5E-2</v>
      </c>
      <c r="R61" s="10">
        <f>Table22[[#This Row],[FwdDiv]]/Table22[[#This Row],[DYT]]</f>
        <v>66.666666666666671</v>
      </c>
      <c r="S61" s="10">
        <f>Table22[[#This Row],[FwdDiv]]/Table22[[#This Row],[DVT]]</f>
        <v>54.545454545454547</v>
      </c>
      <c r="T61" s="11">
        <v>76</v>
      </c>
      <c r="U61" t="str">
        <f>IF(Table22[[#This Row],[Market
Price]] &lt; Table22[[#This Row],[DVPrice]], "ALERT", IF(Table22[[#This Row],[Market
Price]] &lt; Table22[[#This Row],[DYPrice]], "WATCH", "HOLD"))</f>
        <v>WATCH</v>
      </c>
      <c r="V61" s="13" t="s">
        <v>27</v>
      </c>
      <c r="W61" s="14"/>
    </row>
    <row r="62" spans="1:23" x14ac:dyDescent="0.25">
      <c r="A62" t="e" vm="61">
        <v>#VALUE!</v>
      </c>
      <c r="B62" s="1" t="str" cm="1">
        <f t="array" ref="B62">_FV(Table22[[#This Row],[DataField]],"Ticker symbol",TRUE)</f>
        <v>SPG</v>
      </c>
      <c r="C62" s="1" t="s">
        <v>12</v>
      </c>
      <c r="D62" s="3">
        <v>45067</v>
      </c>
      <c r="E62" s="1" t="s">
        <v>63</v>
      </c>
      <c r="F62" s="1" t="s">
        <v>21</v>
      </c>
      <c r="G62" s="1" t="s">
        <v>31</v>
      </c>
      <c r="H62" s="2" cm="1">
        <f t="array" ref="H62">_FV(Table22[[#This Row],[DataField]],"Price",TRUE)</f>
        <v>123.77</v>
      </c>
      <c r="I62" s="2" cm="1">
        <f t="array" ref="I62">_FV(Table22[[#This Row],[DataField]],"52 week low",TRUE)</f>
        <v>86.02</v>
      </c>
      <c r="J62" s="2" cm="1">
        <f t="array" ref="J62">_FV(Table22[[#This Row],[DataField]],"52 week high",TRUE)</f>
        <v>133.08000000000001</v>
      </c>
      <c r="K62" s="15" t="s">
        <v>35</v>
      </c>
      <c r="L62" s="2">
        <v>7.4</v>
      </c>
      <c r="M62" s="16">
        <f>Table22[[#This Row],[FwdDiv]]/Table22[[#This Row],[Market
Price]]</f>
        <v>5.9788317039670358E-2</v>
      </c>
      <c r="N62" s="16">
        <v>7.0000000000000007E-2</v>
      </c>
      <c r="O62" s="16">
        <v>7.0000000000000007E-2</v>
      </c>
      <c r="P62" s="16">
        <v>5.5E-2</v>
      </c>
      <c r="Q62" s="16">
        <v>7.0000000000000007E-2</v>
      </c>
      <c r="R62" s="10">
        <f>Table22[[#This Row],[FwdDiv]]/Table22[[#This Row],[DYT]]</f>
        <v>134.54545454545456</v>
      </c>
      <c r="S62" s="10">
        <f>Table22[[#This Row],[FwdDiv]]/Table22[[#This Row],[DVT]]</f>
        <v>105.71428571428571</v>
      </c>
      <c r="T62" s="11">
        <v>150</v>
      </c>
      <c r="U62" t="str">
        <f>IF(Table22[[#This Row],[Market
Price]] &lt; Table22[[#This Row],[DVPrice]], "ALERT", IF(Table22[[#This Row],[Market
Price]] &lt; Table22[[#This Row],[DYPrice]], "WATCH", "HOLD"))</f>
        <v>WATCH</v>
      </c>
      <c r="V62" s="13" t="s">
        <v>21</v>
      </c>
      <c r="W62" s="14">
        <v>7.0000000000000007E-2</v>
      </c>
    </row>
    <row r="63" spans="1:23" x14ac:dyDescent="0.25">
      <c r="A63" t="e" vm="62">
        <v>#VALUE!</v>
      </c>
      <c r="B63" s="1" t="str" cm="1">
        <f t="array" ref="B63">_FV(Table22[[#This Row],[DataField]],"Ticker symbol",TRUE)</f>
        <v>TSCO</v>
      </c>
      <c r="C63" s="1" t="s">
        <v>20</v>
      </c>
      <c r="D63" s="3">
        <v>45125</v>
      </c>
      <c r="E63" s="1" t="s">
        <v>64</v>
      </c>
      <c r="F63" s="1" t="s">
        <v>21</v>
      </c>
      <c r="G63" s="1" t="s">
        <v>31</v>
      </c>
      <c r="H63" s="2" cm="1">
        <f t="array" ref="H63">_FV(Table22[[#This Row],[DataField]],"Price",TRUE)</f>
        <v>214.41</v>
      </c>
      <c r="I63" s="2" cm="1">
        <f t="array" ref="I63">_FV(Table22[[#This Row],[DataField]],"52 week low",TRUE)</f>
        <v>181.4</v>
      </c>
      <c r="J63" s="2" cm="1">
        <f t="array" ref="J63">_FV(Table22[[#This Row],[DataField]],"52 week high",TRUE)</f>
        <v>251.17</v>
      </c>
      <c r="K63" s="15" t="s">
        <v>34</v>
      </c>
      <c r="L63" s="2">
        <v>4.12</v>
      </c>
      <c r="M63" s="16">
        <f>Table22[[#This Row],[FwdDiv]]/Table22[[#This Row],[Market
Price]]</f>
        <v>1.9215521664101488E-2</v>
      </c>
      <c r="N63" s="16">
        <v>0.25</v>
      </c>
      <c r="O63" s="16">
        <v>0.12</v>
      </c>
      <c r="P63" s="16">
        <v>1.2999999999999999E-2</v>
      </c>
      <c r="Q63" s="16">
        <v>2.5000000000000001E-2</v>
      </c>
      <c r="R63" s="10">
        <f>Table22[[#This Row],[FwdDiv]]/Table22[[#This Row],[DYT]]</f>
        <v>316.92307692307696</v>
      </c>
      <c r="S63" s="10">
        <f>Table22[[#This Row],[FwdDiv]]/Table22[[#This Row],[DVT]]</f>
        <v>164.79999999999998</v>
      </c>
      <c r="T63" s="11">
        <v>214</v>
      </c>
      <c r="U63" t="str">
        <f>IF(Table22[[#This Row],[Market
Price]] &lt; Table22[[#This Row],[DVPrice]], "ALERT", IF(Table22[[#This Row],[Market
Price]] &lt; Table22[[#This Row],[DYPrice]], "WATCH", "HOLD"))</f>
        <v>WATCH</v>
      </c>
      <c r="V63" s="13" t="s">
        <v>27</v>
      </c>
      <c r="W63" s="14"/>
    </row>
    <row r="64" spans="1:23" x14ac:dyDescent="0.25">
      <c r="A64" t="e" vm="63">
        <v>#VALUE!</v>
      </c>
      <c r="B64" s="1" t="str" cm="1">
        <f t="array" ref="B64">_FV(Table22[[#This Row],[DataField]],"Ticker symbol",TRUE)</f>
        <v>BBY</v>
      </c>
      <c r="C64" s="1" t="s">
        <v>20</v>
      </c>
      <c r="D64" s="3">
        <v>45122</v>
      </c>
      <c r="E64" s="1" t="s">
        <v>65</v>
      </c>
      <c r="F64" s="1" t="s">
        <v>21</v>
      </c>
      <c r="G64" s="1" t="s">
        <v>39</v>
      </c>
      <c r="H64" s="2" cm="1">
        <f t="array" ref="H64">_FV(Table22[[#This Row],[DataField]],"Price",TRUE)</f>
        <v>83.62</v>
      </c>
      <c r="I64" s="2" cm="1">
        <f t="array" ref="I64">_FV(Table22[[#This Row],[DataField]],"52 week low",TRUE)</f>
        <v>60.784999999999997</v>
      </c>
      <c r="J64" s="2" cm="1">
        <f t="array" ref="J64">_FV(Table22[[#This Row],[DataField]],"52 week high",TRUE)</f>
        <v>93.3215</v>
      </c>
      <c r="K64" s="15" t="s">
        <v>30</v>
      </c>
      <c r="L64" s="2">
        <v>3.68</v>
      </c>
      <c r="M64" s="16">
        <f>Table22[[#This Row],[FwdDiv]]/Table22[[#This Row],[Market
Price]]</f>
        <v>4.4008610380291795E-2</v>
      </c>
      <c r="N64" s="16">
        <v>0.193</v>
      </c>
      <c r="O64" s="16">
        <v>4.5999999999999999E-2</v>
      </c>
      <c r="P64" s="16">
        <v>0.03</v>
      </c>
      <c r="Q64" s="16">
        <v>0.04</v>
      </c>
      <c r="R64" s="10">
        <f>Table22[[#This Row],[FwdDiv]]/Table22[[#This Row],[DYT]]</f>
        <v>122.66666666666667</v>
      </c>
      <c r="S64" s="10">
        <f>Table22[[#This Row],[FwdDiv]]/Table22[[#This Row],[DVT]]</f>
        <v>92</v>
      </c>
      <c r="T64" s="11">
        <v>100</v>
      </c>
      <c r="U64" t="str">
        <f>IF(Table22[[#This Row],[Market
Price]] &lt; Table22[[#This Row],[DVPrice]], "ALERT", IF(Table22[[#This Row],[Market
Price]] &lt; Table22[[#This Row],[DYPrice]], "WATCH", "HOLD"))</f>
        <v>ALERT</v>
      </c>
      <c r="V64" s="13" t="s">
        <v>27</v>
      </c>
      <c r="W64" s="14"/>
    </row>
    <row r="65" spans="1:23" x14ac:dyDescent="0.25">
      <c r="A65" t="e" vm="64">
        <v>#VALUE!</v>
      </c>
      <c r="B65" s="1" t="str" cm="1">
        <f t="array" ref="B65">_FV(Table22[[#This Row],[DataField]],"Ticker symbol",TRUE)</f>
        <v>FAST</v>
      </c>
      <c r="C65" s="1" t="s">
        <v>20</v>
      </c>
      <c r="D65" s="3">
        <v>45126</v>
      </c>
      <c r="E65" s="1" t="s">
        <v>67</v>
      </c>
      <c r="F65" s="1" t="s">
        <v>21</v>
      </c>
      <c r="G65" s="1" t="s">
        <v>31</v>
      </c>
      <c r="H65" s="2" cm="1">
        <f t="array" ref="H65">_FV(Table22[[#This Row],[DataField]],"Price",TRUE)</f>
        <v>57.86</v>
      </c>
      <c r="I65" s="2" cm="1">
        <f t="array" ref="I65">_FV(Table22[[#This Row],[DataField]],"52 week low",TRUE)</f>
        <v>43.73</v>
      </c>
      <c r="J65" s="2" cm="1">
        <f t="array" ref="J65">_FV(Table22[[#This Row],[DataField]],"52 week high",TRUE)</f>
        <v>59.43</v>
      </c>
      <c r="K65" s="15" t="s">
        <v>34</v>
      </c>
      <c r="L65" s="2">
        <v>1.4</v>
      </c>
      <c r="M65" s="16">
        <f>Table22[[#This Row],[FwdDiv]]/Table22[[#This Row],[Market
Price]]</f>
        <v>2.4196335983408226E-2</v>
      </c>
      <c r="N65" s="16">
        <v>0.13500000000000001</v>
      </c>
      <c r="O65" s="16">
        <v>0.129</v>
      </c>
      <c r="P65" s="16">
        <v>2.4E-2</v>
      </c>
      <c r="Q65" s="16">
        <v>2.7E-2</v>
      </c>
      <c r="R65" s="10">
        <f>Table22[[#This Row],[FwdDiv]]/Table22[[#This Row],[DYT]]</f>
        <v>58.333333333333329</v>
      </c>
      <c r="S65" s="10">
        <f>Table22[[#This Row],[FwdDiv]]/Table22[[#This Row],[DVT]]</f>
        <v>51.851851851851848</v>
      </c>
      <c r="T65" s="11">
        <v>48</v>
      </c>
      <c r="U65" t="str">
        <f>IF(Table22[[#This Row],[Market
Price]] &lt; Table22[[#This Row],[DVPrice]], "ALERT", IF(Table22[[#This Row],[Market
Price]] &lt; Table22[[#This Row],[DYPrice]], "WATCH", "HOLD"))</f>
        <v>WATCH</v>
      </c>
      <c r="V65" s="13" t="s">
        <v>27</v>
      </c>
      <c r="W65" s="14"/>
    </row>
    <row r="66" spans="1:23" x14ac:dyDescent="0.25">
      <c r="A66" t="e" vm="65">
        <v>#VALUE!</v>
      </c>
      <c r="B66" s="1" t="str" cm="1">
        <f t="array" ref="B66">_FV(Table22[[#This Row],[DataField]],"Ticker symbol",TRUE)</f>
        <v>MCO</v>
      </c>
      <c r="C66" s="1" t="s">
        <v>20</v>
      </c>
      <c r="D66" s="3">
        <v>45127</v>
      </c>
      <c r="E66" s="1" t="s">
        <v>86</v>
      </c>
      <c r="F66" s="1" t="s">
        <v>21</v>
      </c>
      <c r="G66" s="1" t="s">
        <v>31</v>
      </c>
      <c r="H66" s="2" cm="1">
        <f t="array" ref="H66">_FV(Table22[[#This Row],[DataField]],"Price",TRUE)</f>
        <v>358.85</v>
      </c>
      <c r="I66" s="2" cm="1">
        <f t="array" ref="I66">_FV(Table22[[#This Row],[DataField]],"52 week low",TRUE)</f>
        <v>230.16</v>
      </c>
      <c r="J66" s="2" cm="1">
        <f t="array" ref="J66">_FV(Table22[[#This Row],[DataField]],"52 week high",TRUE)</f>
        <v>361.38499999999999</v>
      </c>
      <c r="K66" s="15" t="s">
        <v>34</v>
      </c>
      <c r="L66" s="2">
        <v>3.08</v>
      </c>
      <c r="M66" s="16">
        <f>Table22[[#This Row],[FwdDiv]]/Table22[[#This Row],[Market
Price]]</f>
        <v>8.5829733872091404E-3</v>
      </c>
      <c r="N66" s="16">
        <v>0.13200000000000001</v>
      </c>
      <c r="O66" s="16">
        <v>0.1</v>
      </c>
      <c r="P66" s="16">
        <v>1.2E-2</v>
      </c>
      <c r="Q66" s="16">
        <v>1.4999999999999999E-2</v>
      </c>
      <c r="R66" s="10">
        <f>Table22[[#This Row],[FwdDiv]]/Table22[[#This Row],[DYT]]</f>
        <v>256.66666666666669</v>
      </c>
      <c r="S66" s="10">
        <f>Table22[[#This Row],[FwdDiv]]/Table22[[#This Row],[DVT]]</f>
        <v>205.33333333333334</v>
      </c>
      <c r="T66" s="11">
        <v>315</v>
      </c>
      <c r="U66" t="str">
        <f>IF(Table22[[#This Row],[Market
Price]] &lt; Table22[[#This Row],[DVPrice]], "ALERT", IF(Table22[[#This Row],[Market
Price]] &lt; Table22[[#This Row],[DYPrice]], "WATCH", "HOLD"))</f>
        <v>HOLD</v>
      </c>
      <c r="V66" s="13" t="s">
        <v>27</v>
      </c>
      <c r="W66" s="14"/>
    </row>
    <row r="67" spans="1:23" x14ac:dyDescent="0.25">
      <c r="A67" t="e" vm="66">
        <v>#VALUE!</v>
      </c>
      <c r="B67" s="1" t="str" cm="1">
        <f t="array" ref="B67">_FV(Table22[[#This Row],[DataField]],"Ticker symbol",TRUE)</f>
        <v>ADP</v>
      </c>
      <c r="C67" s="1" t="s">
        <v>20</v>
      </c>
      <c r="D67" s="3">
        <v>45126</v>
      </c>
      <c r="E67" s="1" t="s">
        <v>76</v>
      </c>
      <c r="F67" s="1" t="s">
        <v>21</v>
      </c>
      <c r="G67" s="1" t="s">
        <v>35</v>
      </c>
      <c r="H67" s="2" cm="1">
        <f t="array" ref="H67">_FV(Table22[[#This Row],[DataField]],"Price",TRUE)</f>
        <v>237.08</v>
      </c>
      <c r="I67" s="2" cm="1">
        <f t="array" ref="I67">_FV(Table22[[#This Row],[DataField]],"52 week low",TRUE)</f>
        <v>201.46</v>
      </c>
      <c r="J67" s="2" cm="1">
        <f t="array" ref="J67">_FV(Table22[[#This Row],[DataField]],"52 week high",TRUE)</f>
        <v>274.92</v>
      </c>
      <c r="K67" s="15" t="s">
        <v>31</v>
      </c>
      <c r="L67" s="2">
        <v>5</v>
      </c>
      <c r="M67" s="16">
        <f>Table22[[#This Row],[FwdDiv]]/Table22[[#This Row],[Market
Price]]</f>
        <v>2.1089927450649568E-2</v>
      </c>
      <c r="N67" s="16">
        <v>0.11600000000000001</v>
      </c>
      <c r="O67" s="16">
        <v>0.2</v>
      </c>
      <c r="P67" s="16">
        <v>2.3E-2</v>
      </c>
      <c r="Q67" s="16">
        <v>2.5000000000000001E-2</v>
      </c>
      <c r="R67" s="10">
        <f>Table22[[#This Row],[FwdDiv]]/Table22[[#This Row],[DYT]]</f>
        <v>217.39130434782609</v>
      </c>
      <c r="S67" s="10">
        <f>Table22[[#This Row],[FwdDiv]]/Table22[[#This Row],[DVT]]</f>
        <v>200</v>
      </c>
      <c r="T67" s="11">
        <v>228</v>
      </c>
      <c r="U67" t="str">
        <f>IF(Table22[[#This Row],[Market
Price]] &lt; Table22[[#This Row],[DVPrice]], "ALERT", IF(Table22[[#This Row],[Market
Price]] &lt; Table22[[#This Row],[DYPrice]], "WATCH", "HOLD"))</f>
        <v>HOLD</v>
      </c>
      <c r="V67" s="13" t="s">
        <v>27</v>
      </c>
      <c r="W67" s="14"/>
    </row>
    <row r="68" spans="1:23" x14ac:dyDescent="0.25">
      <c r="A68" t="e" vm="67">
        <v>#VALUE!</v>
      </c>
      <c r="B68" s="1" t="str" cm="1">
        <f t="array" ref="B68">_FV(Table22[[#This Row],[DataField]],"Ticker symbol",TRUE)</f>
        <v>AVGO</v>
      </c>
      <c r="C68" s="1" t="s">
        <v>20</v>
      </c>
      <c r="D68" s="3">
        <v>45122</v>
      </c>
      <c r="E68" s="1" t="s">
        <v>41</v>
      </c>
      <c r="F68" s="1" t="s">
        <v>21</v>
      </c>
      <c r="G68" s="1" t="s">
        <v>33</v>
      </c>
      <c r="H68" s="2" cm="1">
        <f t="array" ref="H68">_FV(Table22[[#This Row],[DataField]],"Price",TRUE)</f>
        <v>888.34</v>
      </c>
      <c r="I68" s="2" cm="1">
        <f t="array" ref="I68">_FV(Table22[[#This Row],[DataField]],"52 week low",TRUE)</f>
        <v>415.06819999999999</v>
      </c>
      <c r="J68" s="2" cm="1">
        <f t="array" ref="J68">_FV(Table22[[#This Row],[DataField]],"52 week high",TRUE)</f>
        <v>921.7799</v>
      </c>
      <c r="K68" s="15" t="s">
        <v>31</v>
      </c>
      <c r="L68" s="2">
        <v>18.399999999999999</v>
      </c>
      <c r="M68" s="16">
        <f>Table22[[#This Row],[FwdDiv]]/Table22[[#This Row],[Market
Price]]</f>
        <v>2.0712790147916337E-2</v>
      </c>
      <c r="N68" s="16">
        <v>0.42699999999999999</v>
      </c>
      <c r="O68" s="16">
        <v>0.122</v>
      </c>
      <c r="P68" s="16">
        <v>2.5999999999999999E-2</v>
      </c>
      <c r="Q68" s="16">
        <v>0.03</v>
      </c>
      <c r="R68" s="10">
        <f>Table22[[#This Row],[FwdDiv]]/Table22[[#This Row],[DYT]]</f>
        <v>707.69230769230762</v>
      </c>
      <c r="S68" s="10">
        <f>Table22[[#This Row],[FwdDiv]]/Table22[[#This Row],[DVT]]</f>
        <v>613.33333333333326</v>
      </c>
      <c r="T68" s="11">
        <v>790</v>
      </c>
      <c r="U68" t="str">
        <f>IF(Table22[[#This Row],[Market
Price]] &lt; Table22[[#This Row],[DVPrice]], "ALERT", IF(Table22[[#This Row],[Market
Price]] &lt; Table22[[#This Row],[DYPrice]], "WATCH", "HOLD"))</f>
        <v>HOLD</v>
      </c>
      <c r="V68" s="13" t="s">
        <v>27</v>
      </c>
      <c r="W68" s="14"/>
    </row>
    <row r="69" spans="1:23" x14ac:dyDescent="0.25">
      <c r="A69" t="e" vm="68">
        <v>#VALUE!</v>
      </c>
      <c r="B69" s="1" t="str" cm="1">
        <f t="array" ref="B69">_FV(Table22[[#This Row],[DataField]],"Ticker symbol",TRUE)</f>
        <v>INTC</v>
      </c>
      <c r="C69" s="1" t="s">
        <v>12</v>
      </c>
      <c r="D69" s="3">
        <v>45126</v>
      </c>
      <c r="E69" s="1" t="s">
        <v>41</v>
      </c>
      <c r="F69" s="1" t="s">
        <v>21</v>
      </c>
      <c r="G69" s="1" t="s">
        <v>31</v>
      </c>
      <c r="H69" s="2" cm="1">
        <f t="array" ref="H69">_FV(Table22[[#This Row],[DataField]],"Price",TRUE)</f>
        <v>33.369999999999997</v>
      </c>
      <c r="I69" s="2" cm="1">
        <f t="array" ref="I69">_FV(Table22[[#This Row],[DataField]],"52 week low",TRUE)</f>
        <v>24.59</v>
      </c>
      <c r="J69" s="2" cm="1">
        <f t="array" ref="J69">_FV(Table22[[#This Row],[DataField]],"52 week high",TRUE)</f>
        <v>40.67</v>
      </c>
      <c r="K69" s="15" t="s">
        <v>25</v>
      </c>
      <c r="L69" s="2">
        <v>0.5</v>
      </c>
      <c r="M69" s="16">
        <f>Table22[[#This Row],[FwdDiv]]/Table22[[#This Row],[Market
Price]]</f>
        <v>1.4983518130056939E-2</v>
      </c>
      <c r="N69" s="16">
        <v>5.3999999999999999E-2</v>
      </c>
      <c r="O69" s="16">
        <v>-0.65</v>
      </c>
      <c r="P69" s="16">
        <v>3.1E-2</v>
      </c>
      <c r="Q69" s="16">
        <v>0.05</v>
      </c>
      <c r="R69" s="10">
        <f>Table22[[#This Row],[FwdDiv]]/Table22[[#This Row],[DYT]]</f>
        <v>16.129032258064516</v>
      </c>
      <c r="S69" s="10">
        <f>Table22[[#This Row],[FwdDiv]]/Table22[[#This Row],[DVT]]</f>
        <v>10</v>
      </c>
      <c r="T69" s="11">
        <v>35</v>
      </c>
      <c r="U69" t="str">
        <f>IF(Table22[[#This Row],[Market
Price]] &lt; Table22[[#This Row],[DVPrice]], "ALERT", IF(Table22[[#This Row],[Market
Price]] &lt; Table22[[#This Row],[DYPrice]], "WATCH", "HOLD"))</f>
        <v>HOLD</v>
      </c>
      <c r="V69" s="13" t="s">
        <v>27</v>
      </c>
      <c r="W69" s="14"/>
    </row>
    <row r="70" spans="1:23" x14ac:dyDescent="0.25">
      <c r="A70" t="e" vm="69">
        <v>#VALUE!</v>
      </c>
      <c r="B70" s="1" t="str" cm="1">
        <f t="array" ref="B70">_FV(Table22[[#This Row],[DataField]],"Ticker symbol",TRUE)</f>
        <v>TXN</v>
      </c>
      <c r="C70" s="1" t="s">
        <v>20</v>
      </c>
      <c r="D70" s="3">
        <v>45017</v>
      </c>
      <c r="E70" s="1" t="s">
        <v>22</v>
      </c>
      <c r="F70" s="1" t="s">
        <v>21</v>
      </c>
      <c r="G70" s="1" t="s">
        <v>31</v>
      </c>
      <c r="H70" s="2" cm="1">
        <f t="array" ref="H70">_FV(Table22[[#This Row],[DataField]],"Price",TRUE)</f>
        <v>179.92</v>
      </c>
      <c r="I70" s="2" cm="1">
        <f t="array" ref="I70">_FV(Table22[[#This Row],[DataField]],"52 week low",TRUE)</f>
        <v>145.97</v>
      </c>
      <c r="J70" s="2" cm="1">
        <f t="array" ref="J70">_FV(Table22[[#This Row],[DataField]],"52 week high",TRUE)</f>
        <v>186.3</v>
      </c>
      <c r="K70" s="15" t="s">
        <v>31</v>
      </c>
      <c r="L70" s="2">
        <v>4.96</v>
      </c>
      <c r="M70" s="16">
        <f>Table22[[#This Row],[FwdDiv]]/Table22[[#This Row],[Market
Price]]</f>
        <v>2.7567807914628727E-2</v>
      </c>
      <c r="N70" s="16">
        <v>0.21</v>
      </c>
      <c r="O70" s="16">
        <v>0.115</v>
      </c>
      <c r="P70" s="16">
        <v>2.5999999999999999E-2</v>
      </c>
      <c r="Q70" s="16">
        <v>0.03</v>
      </c>
      <c r="R70" s="10">
        <f>Table22[[#This Row],[FwdDiv]]/Table22[[#This Row],[DYT]]</f>
        <v>190.76923076923077</v>
      </c>
      <c r="S70" s="2">
        <f>Table22[[#This Row],[FwdDiv]]/Table22[[#This Row],[DVT]]</f>
        <v>165.33333333333334</v>
      </c>
      <c r="T70" s="4">
        <v>168</v>
      </c>
      <c r="U70" t="str">
        <f>IF(Table22[[#This Row],[Market
Price]] &lt; Table22[[#This Row],[DVPrice]], "ALERT", IF(Table22[[#This Row],[Market
Price]] &lt; Table22[[#This Row],[DYPrice]], "WATCH", "HOLD"))</f>
        <v>WATCH</v>
      </c>
      <c r="V70" s="13" t="s">
        <v>21</v>
      </c>
      <c r="W70" s="14">
        <v>0.13</v>
      </c>
    </row>
    <row r="71" spans="1:23" x14ac:dyDescent="0.25">
      <c r="A71" t="e" vm="70">
        <v>#VALUE!</v>
      </c>
      <c r="B71" s="1" t="str" cm="1">
        <f t="array" ref="B71">_FV(Table22[[#This Row],[DataField]],"Ticker symbol",TRUE)</f>
        <v>LRCX</v>
      </c>
      <c r="C71" s="1" t="s">
        <v>20</v>
      </c>
      <c r="D71" s="3">
        <v>45123</v>
      </c>
      <c r="E71" s="1" t="s">
        <v>51</v>
      </c>
      <c r="F71" s="1" t="s">
        <v>21</v>
      </c>
      <c r="G71" s="1" t="s">
        <v>35</v>
      </c>
      <c r="H71" s="2" cm="1">
        <f t="array" ref="H71">_FV(Table22[[#This Row],[DataField]],"Price",TRUE)</f>
        <v>615.52</v>
      </c>
      <c r="I71" s="2" cm="1">
        <f t="array" ref="I71">_FV(Table22[[#This Row],[DataField]],"52 week low",TRUE)</f>
        <v>299.59199999999998</v>
      </c>
      <c r="J71" s="2" cm="1">
        <f t="array" ref="J71">_FV(Table22[[#This Row],[DataField]],"52 week high",TRUE)</f>
        <v>663.83249999999998</v>
      </c>
      <c r="K71" s="15" t="s">
        <v>40</v>
      </c>
      <c r="L71" s="2">
        <v>6.9</v>
      </c>
      <c r="M71" s="16">
        <f>Table22[[#This Row],[FwdDiv]]/Table22[[#This Row],[Market
Price]]</f>
        <v>1.1210033792565636E-2</v>
      </c>
      <c r="N71" s="16">
        <v>0.31900000000000001</v>
      </c>
      <c r="O71" s="16">
        <v>0.15</v>
      </c>
      <c r="P71" s="16">
        <v>1.5299999999999999E-2</v>
      </c>
      <c r="Q71" s="16">
        <v>0.02</v>
      </c>
      <c r="R71" s="10">
        <f>Table22[[#This Row],[FwdDiv]]/Table22[[#This Row],[DYT]]</f>
        <v>450.98039215686276</v>
      </c>
      <c r="S71" s="10">
        <f>Table22[[#This Row],[FwdDiv]]/Table22[[#This Row],[DVT]]</f>
        <v>345</v>
      </c>
      <c r="T71" s="11">
        <v>620</v>
      </c>
      <c r="U71" t="str">
        <f>IF(Table22[[#This Row],[Market
Price]] &lt; Table22[[#This Row],[DVPrice]], "ALERT", IF(Table22[[#This Row],[Market
Price]] &lt; Table22[[#This Row],[DYPrice]], "WATCH", "HOLD"))</f>
        <v>HOLD</v>
      </c>
      <c r="V71" s="13" t="s">
        <v>27</v>
      </c>
      <c r="W71" s="14"/>
    </row>
    <row r="72" spans="1:23" x14ac:dyDescent="0.25">
      <c r="A72" t="e" vm="71">
        <v>#VALUE!</v>
      </c>
      <c r="B72" s="1" t="str" cm="1">
        <f t="array" ref="B72">_FV(Table22[[#This Row],[DataField]],"Ticker symbol",TRUE)</f>
        <v>INTU</v>
      </c>
      <c r="C72" s="1" t="s">
        <v>20</v>
      </c>
      <c r="D72" s="3">
        <v>45127</v>
      </c>
      <c r="E72" s="1" t="s">
        <v>82</v>
      </c>
      <c r="F72" s="1" t="s">
        <v>21</v>
      </c>
      <c r="G72" s="1" t="s">
        <v>32</v>
      </c>
      <c r="H72" s="2" cm="1">
        <f t="array" ref="H72">_FV(Table22[[#This Row],[DataField]],"Price",TRUE)</f>
        <v>491.78</v>
      </c>
      <c r="I72" s="2" cm="1">
        <f t="array" ref="I72">_FV(Table22[[#This Row],[DataField]],"52 week low",TRUE)</f>
        <v>352.63</v>
      </c>
      <c r="J72" s="2" cm="1">
        <f t="array" ref="J72">_FV(Table22[[#This Row],[DataField]],"52 week high",TRUE)</f>
        <v>508.09</v>
      </c>
      <c r="K72" s="15" t="s">
        <v>33</v>
      </c>
      <c r="L72" s="2">
        <v>3.12</v>
      </c>
      <c r="M72" s="16">
        <f>Table22[[#This Row],[FwdDiv]]/Table22[[#This Row],[Market
Price]]</f>
        <v>6.3443002968807194E-3</v>
      </c>
      <c r="N72" s="16">
        <v>0.14399999999999999</v>
      </c>
      <c r="O72" s="16">
        <v>0.14699999999999999</v>
      </c>
      <c r="P72" s="16">
        <v>0.01</v>
      </c>
      <c r="Q72" s="16">
        <v>1.4999999999999999E-2</v>
      </c>
      <c r="R72" s="10">
        <f>Table22[[#This Row],[FwdDiv]]/Table22[[#This Row],[DYT]]</f>
        <v>312</v>
      </c>
      <c r="S72" s="10">
        <f>Table22[[#This Row],[FwdDiv]]/Table22[[#This Row],[DVT]]</f>
        <v>208.00000000000003</v>
      </c>
      <c r="T72" s="11">
        <v>503</v>
      </c>
      <c r="U72" t="str">
        <f>IF(Table22[[#This Row],[Market
Price]] &lt; Table22[[#This Row],[DVPrice]], "ALERT", IF(Table22[[#This Row],[Market
Price]] &lt; Table22[[#This Row],[DYPrice]], "WATCH", "HOLD"))</f>
        <v>HOLD</v>
      </c>
      <c r="V72" s="13" t="s">
        <v>27</v>
      </c>
      <c r="W72" s="14"/>
    </row>
    <row r="73" spans="1:23" x14ac:dyDescent="0.25">
      <c r="A73" t="e" vm="72">
        <v>#VALUE!</v>
      </c>
      <c r="B73" s="1" t="str" cm="1">
        <f t="array" ref="B73">_FV(Table22[[#This Row],[DataField]],"Ticker symbol",TRUE)</f>
        <v>MAN</v>
      </c>
      <c r="C73" s="1" t="s">
        <v>20</v>
      </c>
      <c r="D73" s="3">
        <v>45127</v>
      </c>
      <c r="E73" s="1" t="s">
        <v>84</v>
      </c>
      <c r="F73" s="1" t="s">
        <v>21</v>
      </c>
      <c r="G73" s="1" t="s">
        <v>31</v>
      </c>
      <c r="H73" s="2" cm="1">
        <f t="array" ref="H73">_FV(Table22[[#This Row],[DataField]],"Price",TRUE)</f>
        <v>82.44</v>
      </c>
      <c r="I73" s="2" cm="1">
        <f t="array" ref="I73">_FV(Table22[[#This Row],[DataField]],"52 week low",TRUE)</f>
        <v>64</v>
      </c>
      <c r="J73" s="2" cm="1">
        <f t="array" ref="J73">_FV(Table22[[#This Row],[DataField]],"52 week high",TRUE)</f>
        <v>92.43</v>
      </c>
      <c r="K73" s="15" t="s">
        <v>37</v>
      </c>
      <c r="L73" s="2">
        <v>2.94</v>
      </c>
      <c r="M73" s="16">
        <f>Table22[[#This Row],[FwdDiv]]/Table22[[#This Row],[Market
Price]]</f>
        <v>3.566229985443959E-2</v>
      </c>
      <c r="N73" s="16">
        <v>2.7E-2</v>
      </c>
      <c r="O73" s="16">
        <v>0.13300000000000001</v>
      </c>
      <c r="P73" s="16">
        <v>0.03</v>
      </c>
      <c r="Q73" s="16">
        <v>3.3000000000000002E-2</v>
      </c>
      <c r="R73" s="10">
        <f>Table22[[#This Row],[FwdDiv]]/Table22[[#This Row],[DYT]]</f>
        <v>98</v>
      </c>
      <c r="S73" s="10">
        <f>Table22[[#This Row],[FwdDiv]]/Table22[[#This Row],[DVT]]</f>
        <v>89.090909090909079</v>
      </c>
      <c r="T73" s="11">
        <v>89</v>
      </c>
      <c r="U73" t="str">
        <f>IF(Table22[[#This Row],[Market
Price]] &lt; Table22[[#This Row],[DVPrice]], "ALERT", IF(Table22[[#This Row],[Market
Price]] &lt; Table22[[#This Row],[DYPrice]], "WATCH", "HOLD"))</f>
        <v>ALERT</v>
      </c>
      <c r="V73" s="13" t="s">
        <v>27</v>
      </c>
      <c r="W73" s="14"/>
    </row>
    <row r="74" spans="1:23" x14ac:dyDescent="0.25">
      <c r="A74" t="e" vm="73">
        <v>#VALUE!</v>
      </c>
      <c r="B74" s="1" t="str" cm="1">
        <f t="array" ref="B74">_FV(Table22[[#This Row],[DataField]],"Ticker symbol",TRUE)</f>
        <v>MSFT</v>
      </c>
      <c r="C74" s="1" t="s">
        <v>20</v>
      </c>
      <c r="D74" s="3">
        <v>45049</v>
      </c>
      <c r="E74" s="1" t="s">
        <v>23</v>
      </c>
      <c r="F74" s="1" t="s">
        <v>21</v>
      </c>
      <c r="G74" s="1" t="s">
        <v>35</v>
      </c>
      <c r="H74" s="2" cm="1">
        <f t="array" ref="H74">_FV(Table22[[#This Row],[DataField]],"Price",TRUE)</f>
        <v>346.87</v>
      </c>
      <c r="I74" s="2" cm="1">
        <f t="array" ref="I74">_FV(Table22[[#This Row],[DataField]],"52 week low",TRUE)</f>
        <v>213.43100000000001</v>
      </c>
      <c r="J74" s="2" cm="1">
        <f t="array" ref="J74">_FV(Table22[[#This Row],[DataField]],"52 week high",TRUE)</f>
        <v>366.78</v>
      </c>
      <c r="K74" s="15" t="s">
        <v>36</v>
      </c>
      <c r="L74" s="2">
        <v>2.72</v>
      </c>
      <c r="M74" s="16">
        <f>Table22[[#This Row],[FwdDiv]]/Table22[[#This Row],[Market
Price]]</f>
        <v>7.8415544728572661E-3</v>
      </c>
      <c r="N74" s="16">
        <v>0.123</v>
      </c>
      <c r="O74" s="16">
        <v>0.105</v>
      </c>
      <c r="P74" s="16">
        <v>0.01</v>
      </c>
      <c r="Q74" s="16">
        <v>0.01</v>
      </c>
      <c r="R74" s="10">
        <f>Table22[[#This Row],[FwdDiv]]/Table22[[#This Row],[DYT]]</f>
        <v>272</v>
      </c>
      <c r="S74" s="10">
        <f>Table22[[#This Row],[FwdDiv]]/Table22[[#This Row],[DVT]]</f>
        <v>272</v>
      </c>
      <c r="T74" s="11">
        <v>325</v>
      </c>
      <c r="U74" t="str">
        <f>IF(Table22[[#This Row],[Market
Price]] &lt; Table22[[#This Row],[DVPrice]], "ALERT", IF(Table22[[#This Row],[Market
Price]] &lt; Table22[[#This Row],[DYPrice]], "WATCH", "HOLD"))</f>
        <v>HOLD</v>
      </c>
      <c r="V74" s="13" t="s">
        <v>21</v>
      </c>
      <c r="W74" s="14">
        <v>0.18</v>
      </c>
    </row>
    <row r="75" spans="1:23" x14ac:dyDescent="0.25">
      <c r="A75" t="e" vm="74">
        <v>#VALUE!</v>
      </c>
      <c r="B75" s="1" t="str" cm="1">
        <f t="array" ref="B75">_FV(Table22[[#This Row],[DataField]],"Ticker symbol",TRUE)</f>
        <v>AAPL</v>
      </c>
      <c r="C75" s="1" t="s">
        <v>20</v>
      </c>
      <c r="D75" s="3">
        <v>45049</v>
      </c>
      <c r="E75" s="1" t="s">
        <v>54</v>
      </c>
      <c r="F75" s="1" t="s">
        <v>21</v>
      </c>
      <c r="G75" s="1" t="s">
        <v>33</v>
      </c>
      <c r="H75" s="2" cm="1">
        <f t="array" ref="H75">_FV(Table22[[#This Row],[DataField]],"Price",TRUE)</f>
        <v>193.13</v>
      </c>
      <c r="I75" s="2" cm="1">
        <f t="array" ref="I75">_FV(Table22[[#This Row],[DataField]],"52 week low",TRUE)</f>
        <v>124.17</v>
      </c>
      <c r="J75" s="2" cm="1">
        <f t="array" ref="J75">_FV(Table22[[#This Row],[DataField]],"52 week high",TRUE)</f>
        <v>198.23</v>
      </c>
      <c r="K75" s="15" t="s">
        <v>37</v>
      </c>
      <c r="L75" s="2">
        <v>0.96</v>
      </c>
      <c r="M75" s="16">
        <f>Table22[[#This Row],[FwdDiv]]/Table22[[#This Row],[Market
Price]]</f>
        <v>4.9707450939781494E-3</v>
      </c>
      <c r="N75" s="16">
        <v>0.09</v>
      </c>
      <c r="O75" s="16">
        <v>4.2999999999999997E-2</v>
      </c>
      <c r="P75" s="16">
        <v>6.0000000000000001E-3</v>
      </c>
      <c r="Q75" s="16">
        <v>7.0000000000000001E-3</v>
      </c>
      <c r="R75" s="10">
        <f>Table22[[#This Row],[FwdDiv]]/Table22[[#This Row],[DYT]]</f>
        <v>160</v>
      </c>
      <c r="S75" s="10">
        <f>Table22[[#This Row],[FwdDiv]]/Table22[[#This Row],[DVT]]</f>
        <v>137.14285714285714</v>
      </c>
      <c r="T75" s="11">
        <v>150</v>
      </c>
      <c r="U75" t="str">
        <f>IF(Table22[[#This Row],[Market
Price]] &lt; Table22[[#This Row],[DVPrice]], "ALERT", IF(Table22[[#This Row],[Market
Price]] &lt; Table22[[#This Row],[DYPrice]], "WATCH", "HOLD"))</f>
        <v>HOLD</v>
      </c>
      <c r="V75" s="13" t="s">
        <v>21</v>
      </c>
      <c r="W75" s="14">
        <v>0.28999999999999998</v>
      </c>
    </row>
    <row r="76" spans="1:23" x14ac:dyDescent="0.25">
      <c r="A76" t="e" vm="75">
        <v>#VALUE!</v>
      </c>
      <c r="B76" s="1" t="str" cm="1">
        <f t="array" ref="B76">_FV(Table22[[#This Row],[DataField]],"Ticker symbol",TRUE)</f>
        <v>MO</v>
      </c>
      <c r="C76" s="1" t="s">
        <v>12</v>
      </c>
      <c r="D76" s="3">
        <v>45124</v>
      </c>
      <c r="E76" s="1" t="s">
        <v>48</v>
      </c>
      <c r="F76" s="1" t="s">
        <v>27</v>
      </c>
      <c r="G76" s="1" t="s">
        <v>31</v>
      </c>
      <c r="H76" s="2" cm="1">
        <f t="array" ref="H76">_FV(Table22[[#This Row],[DataField]],"Price",TRUE)</f>
        <v>45.66</v>
      </c>
      <c r="I76" s="2" cm="1">
        <f t="array" ref="I76">_FV(Table22[[#This Row],[DataField]],"52 week low",TRUE)</f>
        <v>40.35</v>
      </c>
      <c r="J76" s="2" cm="1">
        <f t="array" ref="J76">_FV(Table22[[#This Row],[DataField]],"52 week high",TRUE)</f>
        <v>48.99</v>
      </c>
      <c r="K76" s="15" t="s">
        <v>40</v>
      </c>
      <c r="L76" s="2">
        <v>3.76</v>
      </c>
      <c r="M76" s="16">
        <f>Table22[[#This Row],[FwdDiv]]/Table22[[#This Row],[Market
Price]]</f>
        <v>8.2347787998247921E-2</v>
      </c>
      <c r="N76" s="16">
        <v>7.4999999999999997E-2</v>
      </c>
      <c r="O76" s="16">
        <v>0.02</v>
      </c>
      <c r="P76" s="16">
        <v>6.5000000000000002E-2</v>
      </c>
      <c r="Q76" s="16">
        <v>0.08</v>
      </c>
      <c r="R76" s="10">
        <f>Table22[[#This Row],[FwdDiv]]/Table22[[#This Row],[DYT]]</f>
        <v>57.84615384615384</v>
      </c>
      <c r="S76" s="10">
        <f>Table22[[#This Row],[FwdDiv]]/Table22[[#This Row],[DVT]]</f>
        <v>46.999999999999993</v>
      </c>
      <c r="T76" s="11">
        <v>52</v>
      </c>
      <c r="U76" t="str">
        <f>IF(Table22[[#This Row],[Market
Price]] &lt; Table22[[#This Row],[DVPrice]], "ALERT", IF(Table22[[#This Row],[Market
Price]] &lt; Table22[[#This Row],[DYPrice]], "WATCH", "HOLD"))</f>
        <v>ALERT</v>
      </c>
      <c r="V76" s="13" t="s">
        <v>27</v>
      </c>
      <c r="W76" s="14"/>
    </row>
    <row r="77" spans="1:23" x14ac:dyDescent="0.25">
      <c r="A77" t="e" vm="76">
        <v>#VALUE!</v>
      </c>
      <c r="B77" s="1" t="str" cm="1">
        <f t="array" ref="B77">_FV(Table22[[#This Row],[DataField]],"Ticker symbol",TRUE)</f>
        <v>PM</v>
      </c>
      <c r="C77" s="1" t="s">
        <v>12</v>
      </c>
      <c r="D77" s="3">
        <v>45124</v>
      </c>
      <c r="E77" s="1" t="s">
        <v>48</v>
      </c>
      <c r="F77" s="1" t="s">
        <v>21</v>
      </c>
      <c r="G77" s="1" t="s">
        <v>31</v>
      </c>
      <c r="H77" s="2" cm="1">
        <f t="array" ref="H77">_FV(Table22[[#This Row],[DataField]],"Price",TRUE)</f>
        <v>98.21</v>
      </c>
      <c r="I77" s="2" cm="1">
        <f t="array" ref="I77">_FV(Table22[[#This Row],[DataField]],"52 week low",TRUE)</f>
        <v>82.85</v>
      </c>
      <c r="J77" s="2" cm="1">
        <f t="array" ref="J77">_FV(Table22[[#This Row],[DataField]],"52 week high",TRUE)</f>
        <v>105.62</v>
      </c>
      <c r="K77" s="15" t="s">
        <v>40</v>
      </c>
      <c r="L77" s="2">
        <v>5.08</v>
      </c>
      <c r="M77" s="16">
        <f>Table22[[#This Row],[FwdDiv]]/Table22[[#This Row],[Market
Price]]</f>
        <v>5.1725893493534264E-2</v>
      </c>
      <c r="N77" s="16">
        <v>4.5999999999999999E-2</v>
      </c>
      <c r="O77" s="16">
        <v>2.9000000000000001E-2</v>
      </c>
      <c r="P77" s="16">
        <v>4.5999999999999999E-2</v>
      </c>
      <c r="Q77" s="16">
        <v>0.06</v>
      </c>
      <c r="R77" s="10">
        <f>Table22[[#This Row],[FwdDiv]]/Table22[[#This Row],[DYT]]</f>
        <v>110.43478260869566</v>
      </c>
      <c r="S77" s="10">
        <f>Table22[[#This Row],[FwdDiv]]/Table22[[#This Row],[DVT]]</f>
        <v>84.666666666666671</v>
      </c>
      <c r="T77" s="11">
        <v>103</v>
      </c>
      <c r="U77" t="str">
        <f>IF(Table22[[#This Row],[Market
Price]] &lt; Table22[[#This Row],[DVPrice]], "ALERT", IF(Table22[[#This Row],[Market
Price]] &lt; Table22[[#This Row],[DYPrice]], "WATCH", "HOLD"))</f>
        <v>WATCH</v>
      </c>
      <c r="V77" s="13" t="s">
        <v>27</v>
      </c>
      <c r="W77" s="14"/>
    </row>
    <row r="78" spans="1:23" x14ac:dyDescent="0.25">
      <c r="A78" t="e" vm="77">
        <v>#VALUE!</v>
      </c>
      <c r="B78" s="1" t="str" cm="1">
        <f t="array" ref="B78">_FV(Table22[[#This Row],[DataField]],"Ticker symbol",TRUE)</f>
        <v>AMT</v>
      </c>
      <c r="C78" s="1" t="s">
        <v>20</v>
      </c>
      <c r="D78" s="3">
        <v>45074</v>
      </c>
      <c r="E78" s="1" t="s">
        <v>66</v>
      </c>
      <c r="F78" s="1" t="s">
        <v>21</v>
      </c>
      <c r="G78" s="1" t="s">
        <v>31</v>
      </c>
      <c r="H78" s="2" cm="1">
        <f t="array" ref="H78">_FV(Table22[[#This Row],[DataField]],"Price",TRUE)</f>
        <v>184.65</v>
      </c>
      <c r="I78" s="2" cm="1">
        <f t="array" ref="I78">_FV(Table22[[#This Row],[DataField]],"52 week low",TRUE)</f>
        <v>178.17</v>
      </c>
      <c r="J78" s="2" cm="1">
        <f t="array" ref="J78">_FV(Table22[[#This Row],[DataField]],"52 week high",TRUE)</f>
        <v>282.47000000000003</v>
      </c>
      <c r="K78" s="15" t="s">
        <v>25</v>
      </c>
      <c r="L78" s="2">
        <v>6.27</v>
      </c>
      <c r="M78" s="16">
        <f>Table22[[#This Row],[FwdDiv]]/Table22[[#This Row],[Market
Price]]</f>
        <v>3.3956133225020307E-2</v>
      </c>
      <c r="N78" s="16">
        <v>0.191</v>
      </c>
      <c r="O78" s="16">
        <v>7.0000000000000007E-2</v>
      </c>
      <c r="P78" s="16">
        <v>2.5000000000000001E-2</v>
      </c>
      <c r="Q78" s="16">
        <v>0.03</v>
      </c>
      <c r="R78" s="10">
        <f>Table22[[#This Row],[FwdDiv]]/Table22[[#This Row],[DYT]]</f>
        <v>250.79999999999998</v>
      </c>
      <c r="S78" s="10">
        <f>Table22[[#This Row],[FwdDiv]]/Table22[[#This Row],[DVT]]</f>
        <v>209</v>
      </c>
      <c r="T78" s="11">
        <v>225</v>
      </c>
      <c r="U78" t="str">
        <f>IF(Table22[[#This Row],[Market
Price]] &lt; Table22[[#This Row],[DVPrice]], "ALERT", IF(Table22[[#This Row],[Market
Price]] &lt; Table22[[#This Row],[DYPrice]], "WATCH", "HOLD"))</f>
        <v>ALERT</v>
      </c>
      <c r="V78" s="13" t="s">
        <v>21</v>
      </c>
      <c r="W78" s="14"/>
    </row>
    <row r="79" spans="1:23" x14ac:dyDescent="0.25">
      <c r="A79" t="e" vm="78">
        <v>#VALUE!</v>
      </c>
      <c r="B79" s="1" t="str" cm="1">
        <f t="array" ref="B79">_FV(Table22[[#This Row],[DataField]],"Ticker symbol",TRUE)</f>
        <v>CCI</v>
      </c>
      <c r="C79" s="1" t="s">
        <v>20</v>
      </c>
      <c r="D79" s="3">
        <v>45127</v>
      </c>
      <c r="E79" s="1" t="s">
        <v>66</v>
      </c>
      <c r="F79" s="1" t="s">
        <v>21</v>
      </c>
      <c r="G79" s="1" t="s">
        <v>31</v>
      </c>
      <c r="H79" s="2" cm="1">
        <f t="array" ref="H79">_FV(Table22[[#This Row],[DataField]],"Price",TRUE)</f>
        <v>107.39</v>
      </c>
      <c r="I79" s="2" cm="1">
        <f t="array" ref="I79">_FV(Table22[[#This Row],[DataField]],"52 week low",TRUE)</f>
        <v>103.22</v>
      </c>
      <c r="J79" s="2" cm="1">
        <f t="array" ref="J79">_FV(Table22[[#This Row],[DataField]],"52 week high",TRUE)</f>
        <v>184.92</v>
      </c>
      <c r="K79" s="15" t="s">
        <v>31</v>
      </c>
      <c r="L79" s="2">
        <v>6.24</v>
      </c>
      <c r="M79" s="16">
        <f>Table22[[#This Row],[FwdDiv]]/Table22[[#This Row],[Market
Price]]</f>
        <v>5.8105968898407676E-2</v>
      </c>
      <c r="N79" s="16">
        <v>8.6999999999999994E-2</v>
      </c>
      <c r="O79" s="16">
        <v>9.4E-2</v>
      </c>
      <c r="P79" s="16">
        <v>3.6999999999999998E-2</v>
      </c>
      <c r="Q79" s="16">
        <v>4.4999999999999998E-2</v>
      </c>
      <c r="R79" s="10">
        <f>Table22[[#This Row],[FwdDiv]]/Table22[[#This Row],[DYT]]</f>
        <v>168.64864864864867</v>
      </c>
      <c r="S79" s="10">
        <f>Table22[[#This Row],[FwdDiv]]/Table22[[#This Row],[DVT]]</f>
        <v>138.66666666666669</v>
      </c>
      <c r="T79" s="11">
        <v>140</v>
      </c>
      <c r="U79" t="str">
        <f>IF(Table22[[#This Row],[Market
Price]] &lt; Table22[[#This Row],[DVPrice]], "ALERT", IF(Table22[[#This Row],[Market
Price]] &lt; Table22[[#This Row],[DYPrice]], "WATCH", "HOLD"))</f>
        <v>ALERT</v>
      </c>
      <c r="V79" s="13" t="s">
        <v>27</v>
      </c>
      <c r="W79" s="14"/>
    </row>
    <row r="80" spans="1:23" x14ac:dyDescent="0.25">
      <c r="A80" t="e" vm="79">
        <v>#VALUE!</v>
      </c>
      <c r="B80" s="1" t="str" cm="1">
        <f t="array" ref="B80">_FV(Table22[[#This Row],[DataField]],"Ticker symbol",TRUE)</f>
        <v>D</v>
      </c>
      <c r="C80" s="1" t="s">
        <v>12</v>
      </c>
      <c r="D80" s="3">
        <v>45123</v>
      </c>
      <c r="E80" s="1" t="s">
        <v>55</v>
      </c>
      <c r="F80" s="1" t="s">
        <v>21</v>
      </c>
      <c r="G80" s="1" t="s">
        <v>31</v>
      </c>
      <c r="H80" s="2" cm="1">
        <f t="array" ref="H80">_FV(Table22[[#This Row],[DataField]],"Price",TRUE)</f>
        <v>53.12</v>
      </c>
      <c r="I80" s="2" cm="1">
        <f t="array" ref="I80">_FV(Table22[[#This Row],[DataField]],"52 week low",TRUE)</f>
        <v>48.475000000000001</v>
      </c>
      <c r="J80" s="2" cm="1">
        <f t="array" ref="J80">_FV(Table22[[#This Row],[DataField]],"52 week high",TRUE)</f>
        <v>86.28</v>
      </c>
      <c r="K80" s="15" t="s">
        <v>25</v>
      </c>
      <c r="L80" s="2">
        <v>2.67</v>
      </c>
      <c r="M80" s="16">
        <f>Table22[[#This Row],[FwdDiv]]/Table22[[#This Row],[Market
Price]]</f>
        <v>5.026355421686747E-2</v>
      </c>
      <c r="N80" s="16">
        <v>3.1E-2</v>
      </c>
      <c r="O80" s="16">
        <v>0</v>
      </c>
      <c r="P80" s="16">
        <v>0.04</v>
      </c>
      <c r="Q80" s="16">
        <v>0.05</v>
      </c>
      <c r="R80" s="10">
        <f>Table22[[#This Row],[FwdDiv]]/Table22[[#This Row],[DYT]]</f>
        <v>66.75</v>
      </c>
      <c r="S80" s="10">
        <f>Table22[[#This Row],[FwdDiv]]/Table22[[#This Row],[DVT]]</f>
        <v>53.4</v>
      </c>
      <c r="T80" s="11">
        <v>59</v>
      </c>
      <c r="U80" t="str">
        <f>IF(Table22[[#This Row],[Market
Price]] &lt; Table22[[#This Row],[DVPrice]], "ALERT", IF(Table22[[#This Row],[Market
Price]] &lt; Table22[[#This Row],[DYPrice]], "WATCH", "HOLD"))</f>
        <v>ALERT</v>
      </c>
      <c r="V80" s="13" t="s">
        <v>27</v>
      </c>
      <c r="W80" s="14"/>
    </row>
    <row r="81" spans="1:23" x14ac:dyDescent="0.25">
      <c r="A81" t="e" vm="80">
        <v>#VALUE!</v>
      </c>
      <c r="B81" s="1" t="str" cm="1">
        <f t="array" ref="B81">_FV(Table22[[#This Row],[DataField]],"Ticker symbol",TRUE)</f>
        <v>DUK</v>
      </c>
      <c r="C81" s="1" t="s">
        <v>12</v>
      </c>
      <c r="D81" s="3">
        <v>45126</v>
      </c>
      <c r="E81" s="1" t="s">
        <v>55</v>
      </c>
      <c r="F81" s="1" t="s">
        <v>21</v>
      </c>
      <c r="G81" s="1" t="s">
        <v>31</v>
      </c>
      <c r="H81" s="2" cm="1">
        <f t="array" ref="H81">_FV(Table22[[#This Row],[DataField]],"Price",TRUE)</f>
        <v>93.2</v>
      </c>
      <c r="I81" s="2" cm="1">
        <f t="array" ref="I81">_FV(Table22[[#This Row],[DataField]],"52 week low",TRUE)</f>
        <v>83.76</v>
      </c>
      <c r="J81" s="2" cm="1">
        <f t="array" ref="J81">_FV(Table22[[#This Row],[DataField]],"52 week high",TRUE)</f>
        <v>113.67</v>
      </c>
      <c r="K81" s="15" t="s">
        <v>45</v>
      </c>
      <c r="L81" s="2">
        <v>5</v>
      </c>
      <c r="M81" s="16">
        <f>Table22[[#This Row],[FwdDiv]]/Table22[[#This Row],[Market
Price]]</f>
        <v>5.3648068669527899E-2</v>
      </c>
      <c r="N81" s="16">
        <v>0.04</v>
      </c>
      <c r="O81" s="16">
        <v>0.156</v>
      </c>
      <c r="P81" s="16">
        <v>4.5999999999999999E-2</v>
      </c>
      <c r="Q81" s="16">
        <v>0.05</v>
      </c>
      <c r="R81" s="10">
        <f>Table22[[#This Row],[FwdDiv]]/Table22[[#This Row],[DYT]]</f>
        <v>108.69565217391305</v>
      </c>
      <c r="S81" s="10">
        <f>Table22[[#This Row],[FwdDiv]]/Table22[[#This Row],[DVT]]</f>
        <v>100</v>
      </c>
      <c r="T81" s="11">
        <v>105</v>
      </c>
      <c r="U81" t="str">
        <f>IF(Table22[[#This Row],[Market
Price]] &lt; Table22[[#This Row],[DVPrice]], "ALERT", IF(Table22[[#This Row],[Market
Price]] &lt; Table22[[#This Row],[DYPrice]], "WATCH", "HOLD"))</f>
        <v>ALERT</v>
      </c>
      <c r="V81" s="13" t="s">
        <v>27</v>
      </c>
      <c r="W81" s="14"/>
    </row>
    <row r="82" spans="1:23" x14ac:dyDescent="0.25">
      <c r="A82" t="e" vm="81">
        <v>#VALUE!</v>
      </c>
      <c r="B82" s="1" t="str" cm="1">
        <f t="array" ref="B82">_FV(Table22[[#This Row],[DataField]],"Ticker symbol",TRUE)</f>
        <v>ED</v>
      </c>
      <c r="C82" s="1" t="s">
        <v>12</v>
      </c>
      <c r="D82" s="3">
        <v>45126</v>
      </c>
      <c r="E82" s="1" t="s">
        <v>55</v>
      </c>
      <c r="F82" s="1" t="s">
        <v>21</v>
      </c>
      <c r="G82" s="1" t="s">
        <v>31</v>
      </c>
      <c r="H82" s="2" cm="1">
        <f t="array" ref="H82">_FV(Table22[[#This Row],[DataField]],"Price",TRUE)</f>
        <v>95.89</v>
      </c>
      <c r="I82" s="2" cm="1">
        <f t="array" ref="I82">_FV(Table22[[#This Row],[DataField]],"52 week low",TRUE)</f>
        <v>78.099999999999994</v>
      </c>
      <c r="J82" s="2" cm="1">
        <f t="array" ref="J82">_FV(Table22[[#This Row],[DataField]],"52 week high",TRUE)</f>
        <v>102.21</v>
      </c>
      <c r="K82" s="15" t="s">
        <v>34</v>
      </c>
      <c r="L82" s="2">
        <v>3.24</v>
      </c>
      <c r="M82" s="16">
        <f>Table22[[#This Row],[FwdDiv]]/Table22[[#This Row],[Market
Price]]</f>
        <v>3.3788716237355305E-2</v>
      </c>
      <c r="N82" s="16">
        <v>2.8000000000000001E-2</v>
      </c>
      <c r="O82" s="16">
        <v>2.5000000000000001E-2</v>
      </c>
      <c r="P82" s="16">
        <v>4.4999999999999998E-2</v>
      </c>
      <c r="Q82" s="16">
        <v>5.5E-2</v>
      </c>
      <c r="R82" s="10">
        <f>Table22[[#This Row],[FwdDiv]]/Table22[[#This Row],[DYT]]</f>
        <v>72.000000000000014</v>
      </c>
      <c r="S82" s="10">
        <f>Table22[[#This Row],[FwdDiv]]/Table22[[#This Row],[DVT]]</f>
        <v>58.909090909090914</v>
      </c>
      <c r="T82" s="11">
        <v>89</v>
      </c>
      <c r="U82" t="str">
        <f>IF(Table22[[#This Row],[Market
Price]] &lt; Table22[[#This Row],[DVPrice]], "ALERT", IF(Table22[[#This Row],[Market
Price]] &lt; Table22[[#This Row],[DYPrice]], "WATCH", "HOLD"))</f>
        <v>HOLD</v>
      </c>
      <c r="V82" s="13" t="s">
        <v>27</v>
      </c>
      <c r="W82" s="14"/>
    </row>
    <row r="83" spans="1:23" x14ac:dyDescent="0.25">
      <c r="A83" t="e" vm="82">
        <v>#VALUE!</v>
      </c>
      <c r="B83" s="1" t="str" cm="1">
        <f t="array" ref="B83">_FV(Table22[[#This Row],[DataField]],"Ticker symbol",TRUE)</f>
        <v>SO</v>
      </c>
      <c r="C83" s="1" t="s">
        <v>12</v>
      </c>
      <c r="D83" s="3">
        <v>45125</v>
      </c>
      <c r="E83" s="1" t="s">
        <v>55</v>
      </c>
      <c r="F83" s="1" t="s">
        <v>21</v>
      </c>
      <c r="G83" s="1" t="s">
        <v>31</v>
      </c>
      <c r="H83" s="2" cm="1">
        <f t="array" ref="H83">_FV(Table22[[#This Row],[DataField]],"Price",TRUE)</f>
        <v>71.040000000000006</v>
      </c>
      <c r="I83" s="2" cm="1">
        <f t="array" ref="I83">_FV(Table22[[#This Row],[DataField]],"52 week low",TRUE)</f>
        <v>58.85</v>
      </c>
      <c r="J83" s="2" cm="1">
        <f t="array" ref="J83">_FV(Table22[[#This Row],[DataField]],"52 week high",TRUE)</f>
        <v>80.569999999999993</v>
      </c>
      <c r="K83" s="15" t="s">
        <v>37</v>
      </c>
      <c r="L83" s="2">
        <v>2.8</v>
      </c>
      <c r="M83" s="16">
        <f>Table22[[#This Row],[FwdDiv]]/Table22[[#This Row],[Market
Price]]</f>
        <v>3.9414414414414407E-2</v>
      </c>
      <c r="N83" s="16">
        <v>3.4000000000000002E-2</v>
      </c>
      <c r="O83" s="16">
        <v>3.6999999999999998E-2</v>
      </c>
      <c r="P83" s="16">
        <v>4.4999999999999998E-2</v>
      </c>
      <c r="Q83" s="16">
        <v>0.05</v>
      </c>
      <c r="R83" s="10">
        <f>Table22[[#This Row],[FwdDiv]]/Table22[[#This Row],[DYT]]</f>
        <v>62.222222222222221</v>
      </c>
      <c r="S83" s="10">
        <f>Table22[[#This Row],[FwdDiv]]/Table22[[#This Row],[DVT]]</f>
        <v>55.999999999999993</v>
      </c>
      <c r="T83" s="11">
        <v>68</v>
      </c>
      <c r="U83" t="str">
        <f>IF(Table22[[#This Row],[Market
Price]] &lt; Table22[[#This Row],[DVPrice]], "ALERT", IF(Table22[[#This Row],[Market
Price]] &lt; Table22[[#This Row],[DYPrice]], "WATCH", "HOLD"))</f>
        <v>HOLD</v>
      </c>
      <c r="V83" s="13" t="s">
        <v>27</v>
      </c>
      <c r="W83" s="14"/>
    </row>
    <row r="84" spans="1:23" x14ac:dyDescent="0.25">
      <c r="A84" t="e" vm="83">
        <v>#VALUE!</v>
      </c>
      <c r="B84" s="1" t="str" cm="1">
        <f t="array" ref="B84">_FV(Table22[[#This Row],[DataField]],"Ticker symbol",TRUE)</f>
        <v>T</v>
      </c>
      <c r="C84" s="1" t="s">
        <v>12</v>
      </c>
      <c r="D84" s="3">
        <v>45047</v>
      </c>
      <c r="E84" s="1" t="s">
        <v>70</v>
      </c>
      <c r="F84" s="1" t="s">
        <v>21</v>
      </c>
      <c r="G84" s="1" t="s">
        <v>31</v>
      </c>
      <c r="H84" s="2" cm="1">
        <f t="array" ref="H84">_FV(Table22[[#This Row],[DataField]],"Price",TRUE)</f>
        <v>14.657500000000001</v>
      </c>
      <c r="I84" s="2" cm="1">
        <f t="array" ref="I84">_FV(Table22[[#This Row],[DataField]],"52 week low",TRUE)</f>
        <v>13.43</v>
      </c>
      <c r="J84" s="2" cm="1">
        <f t="array" ref="J84">_FV(Table22[[#This Row],[DataField]],"52 week high",TRUE)</f>
        <v>21.12</v>
      </c>
      <c r="K84" s="15" t="s">
        <v>25</v>
      </c>
      <c r="L84" s="2">
        <v>1.1100000000000001</v>
      </c>
      <c r="M84" s="16">
        <f>Table22[[#This Row],[FwdDiv]]/Table22[[#This Row],[Market
Price]]</f>
        <v>7.5729148899880611E-2</v>
      </c>
      <c r="N84" s="16">
        <v>-0.03</v>
      </c>
      <c r="O84" s="16">
        <v>0</v>
      </c>
      <c r="P84" s="16">
        <v>5.5E-2</v>
      </c>
      <c r="Q84" s="16">
        <v>7.0000000000000007E-2</v>
      </c>
      <c r="R84" s="10">
        <f>Table22[[#This Row],[FwdDiv]]/Table22[[#This Row],[DYT]]</f>
        <v>20.181818181818183</v>
      </c>
      <c r="S84" s="10">
        <f>Table22[[#This Row],[FwdDiv]]/Table22[[#This Row],[DVT]]</f>
        <v>15.857142857142858</v>
      </c>
      <c r="T84" s="11">
        <v>25</v>
      </c>
      <c r="U84" t="str">
        <f>IF(Table22[[#This Row],[Market
Price]] &lt; Table22[[#This Row],[DVPrice]], "ALERT", IF(Table22[[#This Row],[Market
Price]] &lt; Table22[[#This Row],[DYPrice]], "WATCH", "HOLD"))</f>
        <v>ALERT</v>
      </c>
      <c r="V84" s="13" t="s">
        <v>21</v>
      </c>
      <c r="W84" s="14"/>
    </row>
    <row r="85" spans="1:23" x14ac:dyDescent="0.25">
      <c r="A85" t="e" vm="84">
        <v>#VALUE!</v>
      </c>
      <c r="B85" s="1" t="str" cm="1">
        <f t="array" ref="B85">_FV(Table22[[#This Row],[DataField]],"Ticker symbol",TRUE)</f>
        <v>VZ</v>
      </c>
      <c r="C85" s="1" t="s">
        <v>12</v>
      </c>
      <c r="D85" s="3">
        <v>45044</v>
      </c>
      <c r="E85" s="1" t="s">
        <v>70</v>
      </c>
      <c r="F85" s="1" t="s">
        <v>21</v>
      </c>
      <c r="G85" s="1" t="s">
        <v>31</v>
      </c>
      <c r="H85" s="2" cm="1">
        <f t="array" ref="H85">_FV(Table22[[#This Row],[DataField]],"Price",TRUE)</f>
        <v>33.64</v>
      </c>
      <c r="I85" s="2" cm="1">
        <f t="array" ref="I85">_FV(Table22[[#This Row],[DataField]],"52 week low",TRUE)</f>
        <v>31.25</v>
      </c>
      <c r="J85" s="2" cm="1">
        <f t="array" ref="J85">_FV(Table22[[#This Row],[DataField]],"52 week high",TRUE)</f>
        <v>50.545000000000002</v>
      </c>
      <c r="K85" s="15" t="s">
        <v>33</v>
      </c>
      <c r="L85" s="2">
        <v>2.62</v>
      </c>
      <c r="M85" s="16">
        <f>Table22[[#This Row],[FwdDiv]]/Table22[[#This Row],[Market
Price]]</f>
        <v>7.788347205707491E-2</v>
      </c>
      <c r="N85" s="16">
        <v>2.4500000000000001E-2</v>
      </c>
      <c r="O85" s="16">
        <v>0.02</v>
      </c>
      <c r="P85" s="16">
        <v>0.05</v>
      </c>
      <c r="Q85" s="16">
        <v>6.5000000000000002E-2</v>
      </c>
      <c r="R85" s="10">
        <f>Table22[[#This Row],[FwdDiv]]/Table22[[#This Row],[DYT]]</f>
        <v>52.4</v>
      </c>
      <c r="S85" s="10">
        <f>Table22[[#This Row],[FwdDiv]]/Table22[[#This Row],[DVT]]</f>
        <v>40.307692307692307</v>
      </c>
      <c r="T85" s="11">
        <v>57</v>
      </c>
      <c r="U85" t="str">
        <f>IF(Table22[[#This Row],[Market
Price]] &lt; Table22[[#This Row],[DVPrice]], "ALERT", IF(Table22[[#This Row],[Market
Price]] &lt; Table22[[#This Row],[DYPrice]], "WATCH", "HOLD"))</f>
        <v>ALERT</v>
      </c>
      <c r="V85" s="13" t="s">
        <v>21</v>
      </c>
      <c r="W85" s="14"/>
    </row>
    <row r="86" spans="1:23" x14ac:dyDescent="0.25">
      <c r="A86" t="e" vm="85">
        <v>#VALUE!</v>
      </c>
      <c r="B86" s="1" t="str" cm="1">
        <f t="array" ref="B86">_FV(Table22[[#This Row],[DataField]],"Ticker symbol",TRUE)</f>
        <v>CMCSA</v>
      </c>
      <c r="C86" s="1" t="s">
        <v>20</v>
      </c>
      <c r="D86" s="3">
        <v>45074</v>
      </c>
      <c r="E86" s="1" t="s">
        <v>68</v>
      </c>
      <c r="F86" s="1" t="s">
        <v>21</v>
      </c>
      <c r="G86" s="1" t="s">
        <v>31</v>
      </c>
      <c r="H86" s="2" cm="1">
        <f t="array" ref="H86">_FV(Table22[[#This Row],[DataField]],"Price",TRUE)</f>
        <v>43.21</v>
      </c>
      <c r="I86" s="2" cm="1">
        <f t="array" ref="I86">_FV(Table22[[#This Row],[DataField]],"52 week low",TRUE)</f>
        <v>28.39</v>
      </c>
      <c r="J86" s="2" cm="1">
        <f t="array" ref="J86">_FV(Table22[[#This Row],[DataField]],"52 week high",TRUE)</f>
        <v>43.715000000000003</v>
      </c>
      <c r="K86" s="15" t="s">
        <v>38</v>
      </c>
      <c r="L86" s="2">
        <v>1.1599999999999999</v>
      </c>
      <c r="M86" s="16">
        <f>Table22[[#This Row],[FwdDiv]]/Table22[[#This Row],[Market
Price]]</f>
        <v>2.6845637583892613E-2</v>
      </c>
      <c r="N86" s="16">
        <v>0.11600000000000001</v>
      </c>
      <c r="O86" s="16">
        <v>7.3999999999999996E-2</v>
      </c>
      <c r="P86" s="16">
        <v>0.02</v>
      </c>
      <c r="Q86" s="16">
        <v>2.7E-2</v>
      </c>
      <c r="R86" s="10">
        <f>Table22[[#This Row],[FwdDiv]]/Table22[[#This Row],[DYT]]</f>
        <v>57.999999999999993</v>
      </c>
      <c r="S86" s="10">
        <f>Table22[[#This Row],[FwdDiv]]/Table22[[#This Row],[DVT]]</f>
        <v>42.962962962962962</v>
      </c>
      <c r="T86" s="11">
        <v>60</v>
      </c>
      <c r="U86" t="str">
        <f>IF(Table22[[#This Row],[Market
Price]] &lt; Table22[[#This Row],[DVPrice]], "ALERT", IF(Table22[[#This Row],[Market
Price]] &lt; Table22[[#This Row],[DYPrice]], "WATCH", "HOLD"))</f>
        <v>WATCH</v>
      </c>
      <c r="V86" s="13" t="s">
        <v>21</v>
      </c>
      <c r="W86" s="14"/>
    </row>
    <row r="87" spans="1:23" x14ac:dyDescent="0.25">
      <c r="A87" t="e" vm="86">
        <v>#VALUE!</v>
      </c>
      <c r="B87" s="1" t="str" cm="1">
        <f t="array" ref="B87">_FV(Table22[[#This Row],[DataField]],"Ticker symbol",TRUE)</f>
        <v>WM</v>
      </c>
      <c r="C87" s="1" t="s">
        <v>20</v>
      </c>
      <c r="D87" s="3">
        <v>45124</v>
      </c>
      <c r="E87" s="1" t="s">
        <v>50</v>
      </c>
      <c r="F87" s="1" t="s">
        <v>21</v>
      </c>
      <c r="G87" s="1" t="s">
        <v>31</v>
      </c>
      <c r="H87" s="2" cm="1">
        <f t="array" ref="H87">_FV(Table22[[#This Row],[DataField]],"Price",TRUE)</f>
        <v>171.92</v>
      </c>
      <c r="I87" s="2" cm="1">
        <f t="array" ref="I87">_FV(Table22[[#This Row],[DataField]],"52 week low",TRUE)</f>
        <v>148.31</v>
      </c>
      <c r="J87" s="2" cm="1">
        <f t="array" ref="J87">_FV(Table22[[#This Row],[DataField]],"52 week high",TRUE)</f>
        <v>175.98</v>
      </c>
      <c r="K87" s="15" t="s">
        <v>30</v>
      </c>
      <c r="L87" s="2">
        <v>2.8</v>
      </c>
      <c r="M87" s="16">
        <f>Table22[[#This Row],[FwdDiv]]/Table22[[#This Row],[Market
Price]]</f>
        <v>1.6286644951140065E-2</v>
      </c>
      <c r="N87" s="16">
        <v>6.8000000000000005E-2</v>
      </c>
      <c r="O87" s="16">
        <v>7.6999999999999999E-2</v>
      </c>
      <c r="P87" s="16">
        <v>2.7E-2</v>
      </c>
      <c r="Q87" s="16">
        <v>3.3000000000000002E-2</v>
      </c>
      <c r="R87" s="10">
        <f>Table22[[#This Row],[FwdDiv]]/Table22[[#This Row],[DYT]]</f>
        <v>103.7037037037037</v>
      </c>
      <c r="S87" s="10">
        <f>Table22[[#This Row],[FwdDiv]]/Table22[[#This Row],[DVT]]</f>
        <v>84.848484848484844</v>
      </c>
      <c r="T87" s="11">
        <v>145</v>
      </c>
      <c r="U87" t="str">
        <f>IF(Table22[[#This Row],[Market
Price]] &lt; Table22[[#This Row],[DVPrice]], "ALERT", IF(Table22[[#This Row],[Market
Price]] &lt; Table22[[#This Row],[DYPrice]], "WATCH", "HOLD"))</f>
        <v>HOLD</v>
      </c>
      <c r="V87" s="13" t="s">
        <v>27</v>
      </c>
      <c r="W87" s="14"/>
    </row>
    <row r="88" spans="1:23" x14ac:dyDescent="0.25">
      <c r="A88" t="e" vm="87">
        <v>#VALUE!</v>
      </c>
      <c r="B88" s="1" t="str" cm="1">
        <f t="array" ref="B88">_FV(Table22[[#This Row],[DataField]],"Ticker symbol",TRUE)</f>
        <v>NOC</v>
      </c>
      <c r="C88" s="1"/>
      <c r="D88" s="3"/>
      <c r="E88" s="1"/>
      <c r="F88" s="1"/>
      <c r="G88" s="1"/>
      <c r="H88" s="2" cm="1">
        <f t="array" ref="H88">_FV(Table22[[#This Row],[DataField]],"Price",TRUE)</f>
        <v>454.12</v>
      </c>
      <c r="I88" s="2" cm="1">
        <f t="array" ref="I88">_FV(Table22[[#This Row],[DataField]],"52 week low",TRUE)</f>
        <v>429.1</v>
      </c>
      <c r="J88" s="2" cm="1">
        <f t="array" ref="J88">_FV(Table22[[#This Row],[DataField]],"52 week high",TRUE)</f>
        <v>556.27</v>
      </c>
      <c r="K88" s="15"/>
      <c r="L88" s="2"/>
      <c r="M88" s="16">
        <f>Table22[[#This Row],[FwdDiv]]/Table22[[#This Row],[Market
Price]]</f>
        <v>0</v>
      </c>
      <c r="N88" s="16"/>
      <c r="O88" s="16"/>
      <c r="P88" s="16"/>
      <c r="Q88" s="16"/>
      <c r="R88" s="10" t="e">
        <f>Table22[[#This Row],[FwdDiv]]/Table22[[#This Row],[DYT]]</f>
        <v>#DIV/0!</v>
      </c>
      <c r="S88" s="10" t="e">
        <f>Table22[[#This Row],[FwdDiv]]/Table22[[#This Row],[DVT]]</f>
        <v>#DIV/0!</v>
      </c>
      <c r="T88" s="11"/>
      <c r="U88" t="e">
        <f>IF(Table22[[#This Row],[Market
Price]] &lt; Table22[[#This Row],[DVPrice]], "ALERT", IF(Table22[[#This Row],[Market
Price]] &lt; Table22[[#This Row],[DYPrice]], "WATCH", "HOLD"))</f>
        <v>#DIV/0!</v>
      </c>
      <c r="V88" s="13" t="s">
        <v>27</v>
      </c>
      <c r="W88" s="14"/>
    </row>
    <row r="89" spans="1:23" x14ac:dyDescent="0.25">
      <c r="A89" t="e" vm="88">
        <v>#VALUE!</v>
      </c>
      <c r="B89" s="1" t="str" cm="1">
        <f t="array" ref="B89">_FV(Table22[[#This Row],[DataField]],"Ticker symbol",TRUE)</f>
        <v>PPG</v>
      </c>
      <c r="C89" s="1"/>
      <c r="D89" s="3"/>
      <c r="E89" s="1"/>
      <c r="F89" s="1"/>
      <c r="G89" s="1"/>
      <c r="H89" s="2" cm="1">
        <f t="array" ref="H89">_FV(Table22[[#This Row],[DataField]],"Price",TRUE)</f>
        <v>149.55000000000001</v>
      </c>
      <c r="I89" s="2" cm="1">
        <f t="array" ref="I89">_FV(Table22[[#This Row],[DataField]],"52 week low",TRUE)</f>
        <v>107.4</v>
      </c>
      <c r="J89" s="2" cm="1">
        <f t="array" ref="J89">_FV(Table22[[#This Row],[DataField]],"52 week high",TRUE)</f>
        <v>152.88999999999999</v>
      </c>
      <c r="K89" s="15"/>
      <c r="L89" s="2"/>
      <c r="M89" s="16">
        <f>Table22[[#This Row],[FwdDiv]]/Table22[[#This Row],[Market
Price]]</f>
        <v>0</v>
      </c>
      <c r="N89" s="16"/>
      <c r="O89" s="16"/>
      <c r="P89" s="16"/>
      <c r="Q89" s="16"/>
      <c r="R89" s="10" t="e">
        <f>Table22[[#This Row],[FwdDiv]]/Table22[[#This Row],[DYT]]</f>
        <v>#DIV/0!</v>
      </c>
      <c r="S89" s="10" t="e">
        <f>Table22[[#This Row],[FwdDiv]]/Table22[[#This Row],[DVT]]</f>
        <v>#DIV/0!</v>
      </c>
      <c r="T89" s="11"/>
      <c r="U89" t="e">
        <f>IF(Table22[[#This Row],[Market
Price]] &lt; Table22[[#This Row],[DVPrice]], "ALERT", IF(Table22[[#This Row],[Market
Price]] &lt; Table22[[#This Row],[DYPrice]], "WATCH", "HOLD"))</f>
        <v>#DIV/0!</v>
      </c>
      <c r="V89" s="13" t="s">
        <v>27</v>
      </c>
      <c r="W89" s="14"/>
    </row>
    <row r="90" spans="1:23" x14ac:dyDescent="0.25">
      <c r="A90" t="e" vm="89">
        <v>#VALUE!</v>
      </c>
      <c r="B90" s="1" t="str" cm="1">
        <f t="array" ref="B90">_FV(Table22[[#This Row],[DataField]],"Ticker symbol",TRUE)</f>
        <v>QCOM</v>
      </c>
      <c r="C90" s="1"/>
      <c r="D90" s="3"/>
      <c r="E90" s="1"/>
      <c r="F90" s="1"/>
      <c r="G90" s="1"/>
      <c r="H90" s="2" cm="1">
        <f t="array" ref="H90">_FV(Table22[[#This Row],[DataField]],"Price",TRUE)</f>
        <v>120.72</v>
      </c>
      <c r="I90" s="2" cm="1">
        <f t="array" ref="I90">_FV(Table22[[#This Row],[DataField]],"52 week low",TRUE)</f>
        <v>101.47</v>
      </c>
      <c r="J90" s="2" cm="1">
        <f t="array" ref="J90">_FV(Table22[[#This Row],[DataField]],"52 week high",TRUE)</f>
        <v>156.66</v>
      </c>
      <c r="K90" s="15"/>
      <c r="L90" s="2"/>
      <c r="M90" s="16">
        <f>Table22[[#This Row],[FwdDiv]]/Table22[[#This Row],[Market
Price]]</f>
        <v>0</v>
      </c>
      <c r="N90" s="16"/>
      <c r="O90" s="16"/>
      <c r="P90" s="16"/>
      <c r="Q90" s="16"/>
      <c r="R90" s="17" t="e">
        <f>Table22[[#This Row],[FwdDiv]]/Table22[[#This Row],[DYT]]</f>
        <v>#DIV/0!</v>
      </c>
      <c r="S90" s="10" t="e">
        <f>Table22[[#This Row],[FwdDiv]]/Table22[[#This Row],[DVT]]</f>
        <v>#DIV/0!</v>
      </c>
      <c r="T90" s="11"/>
      <c r="U90" t="e">
        <f>IF(Table22[[#This Row],[Market
Price]] &lt; Table22[[#This Row],[DVPrice]], "ALERT", IF(Table22[[#This Row],[Market
Price]] &lt; Table22[[#This Row],[DYPrice]], "WATCH", "HOLD"))</f>
        <v>#DIV/0!</v>
      </c>
      <c r="V90" s="13" t="s">
        <v>27</v>
      </c>
      <c r="W90" s="14"/>
    </row>
    <row r="91" spans="1:23" x14ac:dyDescent="0.25">
      <c r="A91" t="e" vm="90">
        <v>#VALUE!</v>
      </c>
      <c r="B91" s="1" t="str" cm="1">
        <f t="array" ref="B91">_FV(Table22[[#This Row],[DataField]],"Ticker symbol",TRUE)</f>
        <v>SHW</v>
      </c>
      <c r="C91" s="1"/>
      <c r="D91" s="3"/>
      <c r="E91" s="1"/>
      <c r="F91" s="1"/>
      <c r="G91" s="1"/>
      <c r="H91" s="2" cm="1">
        <f t="array" ref="H91">_FV(Table22[[#This Row],[DataField]],"Price",TRUE)</f>
        <v>266.32</v>
      </c>
      <c r="I91" s="2" cm="1">
        <f t="array" ref="I91">_FV(Table22[[#This Row],[DataField]],"52 week low",TRUE)</f>
        <v>195.24</v>
      </c>
      <c r="J91" s="2" cm="1">
        <f t="array" ref="J91">_FV(Table22[[#This Row],[DataField]],"52 week high",TRUE)</f>
        <v>271.18060000000003</v>
      </c>
      <c r="K91" s="15"/>
      <c r="L91" s="2"/>
      <c r="M91" s="16">
        <f>Table22[[#This Row],[FwdDiv]]/Table22[[#This Row],[Market
Price]]</f>
        <v>0</v>
      </c>
      <c r="N91" s="16"/>
      <c r="O91" s="16"/>
      <c r="P91" s="16"/>
      <c r="Q91" s="16"/>
      <c r="R91" s="10" t="e">
        <f>Table22[[#This Row],[FwdDiv]]/Table22[[#This Row],[DYT]]</f>
        <v>#DIV/0!</v>
      </c>
      <c r="S91" s="10" t="e">
        <f>Table22[[#This Row],[FwdDiv]]/Table22[[#This Row],[DVT]]</f>
        <v>#DIV/0!</v>
      </c>
      <c r="T91" s="11"/>
      <c r="U91" t="e">
        <f>IF(Table22[[#This Row],[Market
Price]] &lt; Table22[[#This Row],[DVPrice]], "ALERT", IF(Table22[[#This Row],[Market
Price]] &lt; Table22[[#This Row],[DYPrice]], "WATCH", "HOLD"))</f>
        <v>#DIV/0!</v>
      </c>
      <c r="V91" s="13" t="s">
        <v>27</v>
      </c>
      <c r="W91" s="14"/>
    </row>
    <row r="92" spans="1:23" x14ac:dyDescent="0.25">
      <c r="A92" t="e" vm="91">
        <v>#VALUE!</v>
      </c>
      <c r="B92" s="1" t="str" cm="1">
        <f t="array" ref="B92">_FV(Table22[[#This Row],[DataField]],"Ticker symbol",TRUE)</f>
        <v>SJM</v>
      </c>
      <c r="C92" s="1"/>
      <c r="D92" s="3"/>
      <c r="E92" s="1"/>
      <c r="F92" s="1"/>
      <c r="G92" s="1"/>
      <c r="H92" s="2" cm="1">
        <f t="array" ref="H92">_FV(Table22[[#This Row],[DataField]],"Price",TRUE)</f>
        <v>152.47999999999999</v>
      </c>
      <c r="I92" s="2" cm="1">
        <f t="array" ref="I92">_FV(Table22[[#This Row],[DataField]],"52 week low",TRUE)</f>
        <v>125.825</v>
      </c>
      <c r="J92" s="2" cm="1">
        <f t="array" ref="J92">_FV(Table22[[#This Row],[DataField]],"52 week high",TRUE)</f>
        <v>163.07</v>
      </c>
      <c r="K92" s="15"/>
      <c r="L92" s="2"/>
      <c r="M92" s="16">
        <f>Table22[[#This Row],[FwdDiv]]/Table22[[#This Row],[Market
Price]]</f>
        <v>0</v>
      </c>
      <c r="N92" s="16"/>
      <c r="O92" s="16"/>
      <c r="P92" s="16"/>
      <c r="Q92" s="16"/>
      <c r="R92" s="10" t="e">
        <f>Table22[[#This Row],[FwdDiv]]/Table22[[#This Row],[DYT]]</f>
        <v>#DIV/0!</v>
      </c>
      <c r="S92" s="10" t="e">
        <f>Table22[[#This Row],[FwdDiv]]/Table22[[#This Row],[DVT]]</f>
        <v>#DIV/0!</v>
      </c>
      <c r="T92" s="11"/>
      <c r="U92" t="e">
        <f>IF(Table22[[#This Row],[Market
Price]] &lt; Table22[[#This Row],[DVPrice]], "ALERT", IF(Table22[[#This Row],[Market
Price]] &lt; Table22[[#This Row],[DYPrice]], "WATCH", "HOLD"))</f>
        <v>#DIV/0!</v>
      </c>
      <c r="V92" s="13" t="s">
        <v>27</v>
      </c>
      <c r="W92" s="14"/>
    </row>
    <row r="93" spans="1:23" x14ac:dyDescent="0.25">
      <c r="A93" t="e" vm="92">
        <v>#VALUE!</v>
      </c>
      <c r="B93" s="1" t="str" cm="1">
        <f t="array" ref="B93">_FV(Table22[[#This Row],[DataField]],"Ticker symbol",TRUE)</f>
        <v>SNA</v>
      </c>
      <c r="C93" s="1"/>
      <c r="D93" s="3"/>
      <c r="E93" s="1"/>
      <c r="F93" s="1"/>
      <c r="G93" s="1"/>
      <c r="H93" s="2" cm="1">
        <f t="array" ref="H93">_FV(Table22[[#This Row],[DataField]],"Price",TRUE)</f>
        <v>272.66000000000003</v>
      </c>
      <c r="I93" s="2" cm="1">
        <f t="array" ref="I93">_FV(Table22[[#This Row],[DataField]],"52 week low",TRUE)</f>
        <v>200.75</v>
      </c>
      <c r="J93" s="2" cm="1">
        <f t="array" ref="J93">_FV(Table22[[#This Row],[DataField]],"52 week high",TRUE)</f>
        <v>297.255</v>
      </c>
      <c r="K93" s="15"/>
      <c r="L93" s="2"/>
      <c r="M93" s="16">
        <f>Table22[[#This Row],[FwdDiv]]/Table22[[#This Row],[Market
Price]]</f>
        <v>0</v>
      </c>
      <c r="N93" s="16"/>
      <c r="O93" s="16"/>
      <c r="P93" s="16"/>
      <c r="Q93" s="16"/>
      <c r="R93" s="10" t="e">
        <f>Table22[[#This Row],[FwdDiv]]/Table22[[#This Row],[DYT]]</f>
        <v>#DIV/0!</v>
      </c>
      <c r="S93" s="10" t="e">
        <f>Table22[[#This Row],[FwdDiv]]/Table22[[#This Row],[DVT]]</f>
        <v>#DIV/0!</v>
      </c>
      <c r="T93" s="11"/>
      <c r="U93" t="e">
        <f>IF(Table22[[#This Row],[Market
Price]] &lt; Table22[[#This Row],[DVPrice]], "ALERT", IF(Table22[[#This Row],[Market
Price]] &lt; Table22[[#This Row],[DYPrice]], "WATCH", "HOLD"))</f>
        <v>#DIV/0!</v>
      </c>
      <c r="V93" s="13" t="s">
        <v>27</v>
      </c>
      <c r="W93" s="14"/>
    </row>
    <row r="94" spans="1:23" x14ac:dyDescent="0.25">
      <c r="A94" t="e" vm="93">
        <v>#VALUE!</v>
      </c>
      <c r="B94" s="1" t="str" cm="1">
        <f t="array" ref="B94">_FV(Table22[[#This Row],[DataField]],"Ticker symbol",TRUE)</f>
        <v>SPGI</v>
      </c>
      <c r="C94" s="1"/>
      <c r="D94" s="3"/>
      <c r="E94" s="1"/>
      <c r="F94" s="1"/>
      <c r="G94" s="1"/>
      <c r="H94" s="2" cm="1">
        <f t="array" ref="H94">_FV(Table22[[#This Row],[DataField]],"Price",TRUE)</f>
        <v>423.79</v>
      </c>
      <c r="I94" s="2" cm="1">
        <f t="array" ref="I94">_FV(Table22[[#This Row],[DataField]],"52 week low",TRUE)</f>
        <v>279.32</v>
      </c>
      <c r="J94" s="2" cm="1">
        <f t="array" ref="J94">_FV(Table22[[#This Row],[DataField]],"52 week high",TRUE)</f>
        <v>425.34</v>
      </c>
      <c r="K94" s="15"/>
      <c r="L94" s="2"/>
      <c r="M94" s="16">
        <f>Table22[[#This Row],[FwdDiv]]/Table22[[#This Row],[Market
Price]]</f>
        <v>0</v>
      </c>
      <c r="N94" s="16"/>
      <c r="O94" s="16"/>
      <c r="P94" s="16"/>
      <c r="Q94" s="16"/>
      <c r="R94" s="10" t="e">
        <f>Table22[[#This Row],[FwdDiv]]/Table22[[#This Row],[DYT]]</f>
        <v>#DIV/0!</v>
      </c>
      <c r="S94" s="10" t="e">
        <f>Table22[[#This Row],[FwdDiv]]/Table22[[#This Row],[DVT]]</f>
        <v>#DIV/0!</v>
      </c>
      <c r="T94" s="11"/>
      <c r="U94" t="e">
        <f>IF(Table22[[#This Row],[Market
Price]] &lt; Table22[[#This Row],[DVPrice]], "ALERT", IF(Table22[[#This Row],[Market
Price]] &lt; Table22[[#This Row],[DYPrice]], "WATCH", "HOLD"))</f>
        <v>#DIV/0!</v>
      </c>
      <c r="V94" s="13" t="s">
        <v>27</v>
      </c>
      <c r="W94" s="14"/>
    </row>
    <row r="95" spans="1:23" x14ac:dyDescent="0.25">
      <c r="A95" t="e" vm="94">
        <v>#VALUE!</v>
      </c>
      <c r="B95" s="1" t="str" cm="1">
        <f t="array" ref="B95">_FV(Table22[[#This Row],[DataField]],"Ticker symbol",TRUE)</f>
        <v>UFPI</v>
      </c>
      <c r="C95" s="1"/>
      <c r="D95" s="3"/>
      <c r="E95" s="1"/>
      <c r="F95" s="1"/>
      <c r="G95" s="1"/>
      <c r="H95" s="2" cm="1">
        <f t="array" ref="H95">_FV(Table22[[#This Row],[DataField]],"Price",TRUE)</f>
        <v>101.36</v>
      </c>
      <c r="I95" s="2" cm="1">
        <f t="array" ref="I95">_FV(Table22[[#This Row],[DataField]],"52 week low",TRUE)</f>
        <v>66.165000000000006</v>
      </c>
      <c r="J95" s="2" cm="1">
        <f t="array" ref="J95">_FV(Table22[[#This Row],[DataField]],"52 week high",TRUE)</f>
        <v>103.39</v>
      </c>
      <c r="K95" s="15"/>
      <c r="L95" s="2"/>
      <c r="M95" s="16">
        <f>Table22[[#This Row],[FwdDiv]]/Table22[[#This Row],[Market
Price]]</f>
        <v>0</v>
      </c>
      <c r="N95" s="16"/>
      <c r="O95" s="16"/>
      <c r="P95" s="16"/>
      <c r="Q95" s="16"/>
      <c r="R95" s="10" t="e">
        <f>Table22[[#This Row],[FwdDiv]]/Table22[[#This Row],[DYT]]</f>
        <v>#DIV/0!</v>
      </c>
      <c r="S95" s="10" t="e">
        <f>Table22[[#This Row],[FwdDiv]]/Table22[[#This Row],[DVT]]</f>
        <v>#DIV/0!</v>
      </c>
      <c r="T95" s="11"/>
      <c r="U95" t="e">
        <f>IF(Table22[[#This Row],[Market
Price]] &lt; Table22[[#This Row],[DVPrice]], "ALERT", IF(Table22[[#This Row],[Market
Price]] &lt; Table22[[#This Row],[DYPrice]], "WATCH", "HOLD"))</f>
        <v>#DIV/0!</v>
      </c>
      <c r="V95" s="13" t="s">
        <v>27</v>
      </c>
      <c r="W95" s="14"/>
    </row>
    <row r="96" spans="1:23" x14ac:dyDescent="0.25">
      <c r="A96" t="e" vm="95">
        <v>#VALUE!</v>
      </c>
      <c r="B96" s="1" t="str" cm="1">
        <f t="array" ref="B96">_FV(Table22[[#This Row],[DataField]],"Ticker symbol",TRUE)</f>
        <v>UNH</v>
      </c>
      <c r="C96" s="1"/>
      <c r="D96" s="3"/>
      <c r="E96" s="1"/>
      <c r="F96" s="1"/>
      <c r="G96" s="1"/>
      <c r="H96" s="2" cm="1">
        <f t="array" ref="H96">_FV(Table22[[#This Row],[DataField]],"Price",TRUE)</f>
        <v>504.31</v>
      </c>
      <c r="I96" s="2" cm="1">
        <f t="array" ref="I96">_FV(Table22[[#This Row],[DataField]],"52 week low",TRUE)</f>
        <v>445.68</v>
      </c>
      <c r="J96" s="2" cm="1">
        <f t="array" ref="J96">_FV(Table22[[#This Row],[DataField]],"52 week high",TRUE)</f>
        <v>558.1</v>
      </c>
      <c r="K96" s="15"/>
      <c r="L96" s="2"/>
      <c r="M96" s="16">
        <f>Table22[[#This Row],[FwdDiv]]/Table22[[#This Row],[Market
Price]]</f>
        <v>0</v>
      </c>
      <c r="N96" s="16"/>
      <c r="O96" s="16"/>
      <c r="P96" s="16"/>
      <c r="Q96" s="16"/>
      <c r="R96" s="10" t="e">
        <f>Table22[[#This Row],[FwdDiv]]/Table22[[#This Row],[DYT]]</f>
        <v>#DIV/0!</v>
      </c>
      <c r="S96" s="10" t="e">
        <f>Table22[[#This Row],[FwdDiv]]/Table22[[#This Row],[DVT]]</f>
        <v>#DIV/0!</v>
      </c>
      <c r="T96" s="11"/>
      <c r="U96" t="e">
        <f>IF(Table22[[#This Row],[Market
Price]] &lt; Table22[[#This Row],[DVPrice]], "ALERT", IF(Table22[[#This Row],[Market
Price]] &lt; Table22[[#This Row],[DYPrice]], "WATCH", "HOLD"))</f>
        <v>#DIV/0!</v>
      </c>
      <c r="V96" s="13" t="s">
        <v>27</v>
      </c>
      <c r="W96" s="14"/>
    </row>
  </sheetData>
  <phoneticPr fontId="2" type="noConversion"/>
  <conditionalFormatting sqref="U2:U96">
    <cfRule type="containsText" dxfId="1" priority="1" operator="containsText" text="WATCH">
      <formula>NOT(ISERROR(SEARCH("WATCH",U2)))</formula>
    </cfRule>
    <cfRule type="containsText" dxfId="0" priority="3"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2023-07-20T20:53:03Z</dcterms:modified>
  <cp:category/>
  <cp:contentStatus/>
</cp:coreProperties>
</file>