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harveywargo/Library/CloudStorage/OneDrive-Personal/Dividend-Value-Repo/"/>
    </mc:Choice>
  </mc:AlternateContent>
  <xr:revisionPtr revIDLastSave="0" documentId="13_ncr:1_{F91F94F2-9C85-8D43-B96C-4F1A68940CBD}" xr6:coauthVersionLast="47" xr6:coauthVersionMax="47" xr10:uidLastSave="{00000000-0000-0000-0000-000000000000}"/>
  <bookViews>
    <workbookView xWindow="0" yWindow="760" windowWidth="31900" windowHeight="18480" xr2:uid="{9C194CB0-6E36-4A18-BDFD-6518C1B630E3}"/>
  </bookViews>
  <sheets>
    <sheet name="DivValTracker"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7" i="5" l="1"/>
  <c r="R68" i="5"/>
  <c r="R50" i="5"/>
  <c r="R67" i="5"/>
  <c r="R85" i="5"/>
  <c r="R38" i="5"/>
  <c r="R89" i="5"/>
  <c r="B23" i="5" a="1"/>
  <c r="B23" i="5" s="1"/>
  <c r="B47" i="5" a="1"/>
  <c r="B47" i="5" s="1"/>
  <c r="H47" i="5" a="1"/>
  <c r="H47" i="5" s="1"/>
  <c r="I47" i="5" a="1"/>
  <c r="I47" i="5" s="1"/>
  <c r="J47" i="5" a="1"/>
  <c r="J47" i="5" s="1"/>
  <c r="S47" i="5"/>
  <c r="R53" i="5"/>
  <c r="R76" i="5"/>
  <c r="R15" i="5"/>
  <c r="R82" i="5"/>
  <c r="R62" i="5"/>
  <c r="R16" i="5"/>
  <c r="R48" i="5"/>
  <c r="R23" i="5"/>
  <c r="R4" i="5"/>
  <c r="R37" i="5"/>
  <c r="R33" i="5"/>
  <c r="R66" i="5"/>
  <c r="R91" i="5"/>
  <c r="R70" i="5"/>
  <c r="R45" i="5"/>
  <c r="R84" i="5"/>
  <c r="R27" i="5"/>
  <c r="R79" i="5"/>
  <c r="R81" i="5"/>
  <c r="R41" i="5"/>
  <c r="R46" i="5"/>
  <c r="R87" i="5"/>
  <c r="R22" i="5"/>
  <c r="R49" i="5"/>
  <c r="R20" i="5"/>
  <c r="B53" i="5" a="1"/>
  <c r="B53" i="5" s="1"/>
  <c r="H53" i="5" a="1"/>
  <c r="H53" i="5" s="1"/>
  <c r="I53" i="5" a="1"/>
  <c r="I53" i="5" s="1"/>
  <c r="J53" i="5" a="1"/>
  <c r="J53" i="5" s="1"/>
  <c r="S53" i="5"/>
  <c r="B38" i="5" a="1"/>
  <c r="B38" i="5" s="1"/>
  <c r="H38" i="5" a="1"/>
  <c r="H38" i="5" s="1"/>
  <c r="I38" i="5" a="1"/>
  <c r="I38" i="5" s="1"/>
  <c r="J38" i="5" a="1"/>
  <c r="J38" i="5" s="1"/>
  <c r="S38" i="5"/>
  <c r="B4" i="5" a="1"/>
  <c r="B4" i="5" s="1"/>
  <c r="H4" i="5" a="1"/>
  <c r="H4" i="5" s="1"/>
  <c r="I4" i="5" a="1"/>
  <c r="I4" i="5" s="1"/>
  <c r="J4" i="5" a="1"/>
  <c r="J4" i="5" s="1"/>
  <c r="S4" i="5"/>
  <c r="B67" i="5" a="1"/>
  <c r="B67" i="5" s="1"/>
  <c r="H67" i="5" a="1"/>
  <c r="H67" i="5" s="1"/>
  <c r="I67" i="5" a="1"/>
  <c r="I67" i="5" s="1"/>
  <c r="J67" i="5" a="1"/>
  <c r="J67" i="5" s="1"/>
  <c r="S67" i="5"/>
  <c r="B33" i="5" a="1"/>
  <c r="B33" i="5" s="1"/>
  <c r="H33" i="5" a="1"/>
  <c r="H33" i="5" s="1"/>
  <c r="I33" i="5" a="1"/>
  <c r="I33" i="5" s="1"/>
  <c r="J33" i="5" a="1"/>
  <c r="J33" i="5" s="1"/>
  <c r="S33" i="5"/>
  <c r="B15" i="5" a="1"/>
  <c r="B15" i="5" s="1"/>
  <c r="H15" i="5" a="1"/>
  <c r="H15" i="5" s="1"/>
  <c r="I15" i="5" a="1"/>
  <c r="I15" i="5" s="1"/>
  <c r="J15" i="5" a="1"/>
  <c r="J15" i="5" s="1"/>
  <c r="S15" i="5"/>
  <c r="B89" i="5" a="1"/>
  <c r="B89" i="5" s="1"/>
  <c r="H89" i="5" a="1"/>
  <c r="H89" i="5" s="1"/>
  <c r="I89" i="5" a="1"/>
  <c r="I89" i="5" s="1"/>
  <c r="J89" i="5" a="1"/>
  <c r="J89" i="5" s="1"/>
  <c r="S89" i="5"/>
  <c r="B37" i="5" a="1"/>
  <c r="B37" i="5" s="1"/>
  <c r="H37" i="5" a="1"/>
  <c r="H37" i="5" s="1"/>
  <c r="I37" i="5" a="1"/>
  <c r="I37" i="5" s="1"/>
  <c r="J37" i="5" a="1"/>
  <c r="J37" i="5" s="1"/>
  <c r="S37" i="5"/>
  <c r="B16" i="5" a="1"/>
  <c r="B16" i="5" s="1"/>
  <c r="H16" i="5" a="1"/>
  <c r="H16" i="5" s="1"/>
  <c r="I16" i="5" a="1"/>
  <c r="I16" i="5" s="1"/>
  <c r="J16" i="5" a="1"/>
  <c r="J16" i="5" s="1"/>
  <c r="S16" i="5"/>
  <c r="B84" i="5" a="1"/>
  <c r="B84" i="5" s="1"/>
  <c r="H84" i="5" a="1"/>
  <c r="H84" i="5" s="1"/>
  <c r="I84" i="5" a="1"/>
  <c r="I84" i="5" s="1"/>
  <c r="J84" i="5" a="1"/>
  <c r="J84" i="5" s="1"/>
  <c r="S84" i="5"/>
  <c r="B68" i="5" a="1"/>
  <c r="B68" i="5" s="1"/>
  <c r="H68" i="5" a="1"/>
  <c r="H68" i="5" s="1"/>
  <c r="I68" i="5" a="1"/>
  <c r="I68" i="5" s="1"/>
  <c r="J68" i="5" a="1"/>
  <c r="J68" i="5" s="1"/>
  <c r="S68" i="5"/>
  <c r="B49" i="5" a="1"/>
  <c r="B49" i="5" s="1"/>
  <c r="H49" i="5" a="1"/>
  <c r="H49" i="5" s="1"/>
  <c r="I49" i="5" a="1"/>
  <c r="I49" i="5" s="1"/>
  <c r="J49" i="5" a="1"/>
  <c r="J49" i="5" s="1"/>
  <c r="S49" i="5"/>
  <c r="B20" i="5" a="1"/>
  <c r="B20" i="5" s="1"/>
  <c r="H20" i="5" a="1"/>
  <c r="H20" i="5" s="1"/>
  <c r="I20" i="5" a="1"/>
  <c r="I20" i="5" s="1"/>
  <c r="J20" i="5" a="1"/>
  <c r="J20" i="5" s="1"/>
  <c r="S20" i="5"/>
  <c r="B85" i="5" a="1"/>
  <c r="B85" i="5" s="1"/>
  <c r="H85" i="5" a="1"/>
  <c r="H85" i="5" s="1"/>
  <c r="I85" i="5" a="1"/>
  <c r="I85" i="5" s="1"/>
  <c r="J85" i="5" a="1"/>
  <c r="J85" i="5" s="1"/>
  <c r="S85" i="5"/>
  <c r="B27" i="5" a="1"/>
  <c r="B27" i="5" s="1"/>
  <c r="H27" i="5" a="1"/>
  <c r="H27" i="5" s="1"/>
  <c r="I27" i="5" a="1"/>
  <c r="I27" i="5" s="1"/>
  <c r="J27" i="5" a="1"/>
  <c r="J27" i="5" s="1"/>
  <c r="S27" i="5"/>
  <c r="B76" i="5" a="1"/>
  <c r="B76" i="5" s="1"/>
  <c r="H76" i="5" a="1"/>
  <c r="H76" i="5" s="1"/>
  <c r="I76" i="5" a="1"/>
  <c r="I76" i="5" s="1"/>
  <c r="J76" i="5" a="1"/>
  <c r="J76" i="5" s="1"/>
  <c r="S76" i="5"/>
  <c r="B87" i="5" a="1"/>
  <c r="B87" i="5" s="1"/>
  <c r="H87" i="5" a="1"/>
  <c r="H87" i="5" s="1"/>
  <c r="I87" i="5" a="1"/>
  <c r="I87" i="5" s="1"/>
  <c r="J87" i="5" a="1"/>
  <c r="J87" i="5" s="1"/>
  <c r="S87" i="5"/>
  <c r="B50" i="5" a="1"/>
  <c r="B50" i="5" s="1"/>
  <c r="H50" i="5" a="1"/>
  <c r="H50" i="5" s="1"/>
  <c r="I50" i="5" a="1"/>
  <c r="I50" i="5" s="1"/>
  <c r="J50" i="5" a="1"/>
  <c r="J50" i="5" s="1"/>
  <c r="S50" i="5"/>
  <c r="H23" i="5" a="1"/>
  <c r="H23" i="5" s="1"/>
  <c r="I23" i="5" a="1"/>
  <c r="I23" i="5" s="1"/>
  <c r="J23" i="5" a="1"/>
  <c r="J23" i="5" s="1"/>
  <c r="S23" i="5"/>
  <c r="B45" i="5" a="1"/>
  <c r="B45" i="5" s="1"/>
  <c r="H45" i="5" a="1"/>
  <c r="H45" i="5" s="1"/>
  <c r="I45" i="5" a="1"/>
  <c r="I45" i="5" s="1"/>
  <c r="J45" i="5" a="1"/>
  <c r="J45" i="5" s="1"/>
  <c r="S45" i="5"/>
  <c r="B46" i="5" a="1"/>
  <c r="B46" i="5" s="1"/>
  <c r="H46" i="5" a="1"/>
  <c r="H46" i="5" s="1"/>
  <c r="M46" i="5" s="1"/>
  <c r="I46" i="5" a="1"/>
  <c r="I46" i="5" s="1"/>
  <c r="J46" i="5" a="1"/>
  <c r="J46" i="5" s="1"/>
  <c r="S46" i="5"/>
  <c r="B79" i="5" a="1"/>
  <c r="B79" i="5" s="1"/>
  <c r="H79" i="5" a="1"/>
  <c r="H79" i="5" s="1"/>
  <c r="I79" i="5" a="1"/>
  <c r="I79" i="5" s="1"/>
  <c r="J79" i="5" a="1"/>
  <c r="J79" i="5" s="1"/>
  <c r="S79" i="5"/>
  <c r="B81" i="5" a="1"/>
  <c r="B81" i="5" s="1"/>
  <c r="H81" i="5" a="1"/>
  <c r="H81" i="5" s="1"/>
  <c r="I81" i="5" a="1"/>
  <c r="I81" i="5" s="1"/>
  <c r="J81" i="5" a="1"/>
  <c r="J81" i="5" s="1"/>
  <c r="S81" i="5"/>
  <c r="B62" i="5" a="1"/>
  <c r="B62" i="5" s="1"/>
  <c r="H62" i="5" a="1"/>
  <c r="H62" i="5" s="1"/>
  <c r="I62" i="5" a="1"/>
  <c r="I62" i="5" s="1"/>
  <c r="J62" i="5" a="1"/>
  <c r="J62" i="5" s="1"/>
  <c r="S62" i="5"/>
  <c r="B70" i="5" a="1"/>
  <c r="B70" i="5" s="1"/>
  <c r="H70" i="5" a="1"/>
  <c r="H70" i="5" s="1"/>
  <c r="I70" i="5" a="1"/>
  <c r="I70" i="5" s="1"/>
  <c r="J70" i="5" a="1"/>
  <c r="J70" i="5" s="1"/>
  <c r="S70" i="5"/>
  <c r="B82" i="5" a="1"/>
  <c r="B82" i="5" s="1"/>
  <c r="H82" i="5" a="1"/>
  <c r="H82" i="5" s="1"/>
  <c r="I82" i="5" a="1"/>
  <c r="I82" i="5" s="1"/>
  <c r="J82" i="5" a="1"/>
  <c r="J82" i="5" s="1"/>
  <c r="S82" i="5"/>
  <c r="B41" i="5" a="1"/>
  <c r="B41" i="5" s="1"/>
  <c r="H41" i="5" a="1"/>
  <c r="H41" i="5" s="1"/>
  <c r="I41" i="5" a="1"/>
  <c r="I41" i="5" s="1"/>
  <c r="J41" i="5" a="1"/>
  <c r="J41" i="5" s="1"/>
  <c r="S41" i="5"/>
  <c r="B66" i="5" a="1"/>
  <c r="B66" i="5" s="1"/>
  <c r="H66" i="5" a="1"/>
  <c r="H66" i="5" s="1"/>
  <c r="I66" i="5" a="1"/>
  <c r="I66" i="5" s="1"/>
  <c r="J66" i="5" a="1"/>
  <c r="J66" i="5" s="1"/>
  <c r="S66" i="5"/>
  <c r="S48" i="5"/>
  <c r="S91" i="5"/>
  <c r="S22" i="5"/>
  <c r="S31" i="5"/>
  <c r="S63" i="5"/>
  <c r="S77" i="5"/>
  <c r="R31" i="5"/>
  <c r="R63" i="5"/>
  <c r="R77" i="5"/>
  <c r="B77" i="5" a="1"/>
  <c r="B77" i="5" s="1"/>
  <c r="H77" i="5" a="1"/>
  <c r="H77" i="5" s="1"/>
  <c r="I77" i="5" a="1"/>
  <c r="I77" i="5" s="1"/>
  <c r="J77" i="5" a="1"/>
  <c r="J77" i="5" s="1"/>
  <c r="B63" i="5" a="1"/>
  <c r="B63" i="5" s="1"/>
  <c r="H63" i="5" a="1"/>
  <c r="H63" i="5" s="1"/>
  <c r="I63" i="5" a="1"/>
  <c r="I63" i="5" s="1"/>
  <c r="J63" i="5" a="1"/>
  <c r="J63" i="5" s="1"/>
  <c r="B31" i="5" a="1"/>
  <c r="B31" i="5" s="1"/>
  <c r="H31" i="5" a="1"/>
  <c r="H31" i="5" s="1"/>
  <c r="I31" i="5" a="1"/>
  <c r="I31" i="5" s="1"/>
  <c r="J31" i="5" a="1"/>
  <c r="J31" i="5" s="1"/>
  <c r="B25" i="5" a="1"/>
  <c r="B25" i="5" s="1"/>
  <c r="R93" i="5"/>
  <c r="R28" i="5"/>
  <c r="R17" i="5"/>
  <c r="R18" i="5"/>
  <c r="R71" i="5"/>
  <c r="R60" i="5"/>
  <c r="R35" i="5"/>
  <c r="R90" i="5"/>
  <c r="R12" i="5"/>
  <c r="R56" i="5"/>
  <c r="R13" i="5"/>
  <c r="R86" i="5"/>
  <c r="R57" i="5"/>
  <c r="R21" i="5"/>
  <c r="R32" i="5"/>
  <c r="R26" i="5"/>
  <c r="R44" i="5"/>
  <c r="R7" i="5"/>
  <c r="R74" i="5"/>
  <c r="R3" i="5"/>
  <c r="R24" i="5"/>
  <c r="R6" i="5"/>
  <c r="R5" i="5"/>
  <c r="R58" i="5"/>
  <c r="R11" i="5"/>
  <c r="R92" i="5"/>
  <c r="R42" i="5"/>
  <c r="R36" i="5"/>
  <c r="R25" i="5"/>
  <c r="R95" i="5"/>
  <c r="R9" i="5"/>
  <c r="R8" i="5"/>
  <c r="R43" i="5"/>
  <c r="R30" i="5"/>
  <c r="R19" i="5"/>
  <c r="R59" i="5"/>
  <c r="R72" i="5"/>
  <c r="R69" i="5"/>
  <c r="R51" i="5"/>
  <c r="R52" i="5"/>
  <c r="R39" i="5"/>
  <c r="B93" i="5" a="1"/>
  <c r="B93" i="5" s="1"/>
  <c r="R40" i="5"/>
  <c r="B72" i="5" a="1"/>
  <c r="B72" i="5" s="1"/>
  <c r="H72" i="5" a="1"/>
  <c r="H72" i="5" s="1"/>
  <c r="I72" i="5" a="1"/>
  <c r="I72" i="5" s="1"/>
  <c r="J72" i="5" a="1"/>
  <c r="J72" i="5" s="1"/>
  <c r="S72" i="5"/>
  <c r="U66" i="5" l="1"/>
  <c r="U45" i="5"/>
  <c r="U67" i="5"/>
  <c r="U87" i="5"/>
  <c r="U16" i="5"/>
  <c r="U81" i="5"/>
  <c r="U89" i="5"/>
  <c r="M47" i="5"/>
  <c r="U47" i="5"/>
  <c r="U82" i="5"/>
  <c r="U50" i="5"/>
  <c r="U79" i="5"/>
  <c r="U85" i="5"/>
  <c r="U84" i="5"/>
  <c r="U38" i="5"/>
  <c r="U20" i="5"/>
  <c r="U33" i="5"/>
  <c r="U37" i="5"/>
  <c r="U41" i="5"/>
  <c r="U23" i="5"/>
  <c r="U68" i="5"/>
  <c r="U4" i="5"/>
  <c r="U70" i="5"/>
  <c r="U15" i="5"/>
  <c r="U76" i="5"/>
  <c r="U53" i="5"/>
  <c r="U49" i="5"/>
  <c r="U27" i="5"/>
  <c r="U62" i="5"/>
  <c r="U46" i="5"/>
  <c r="M53" i="5"/>
  <c r="M38" i="5"/>
  <c r="M4" i="5"/>
  <c r="M67" i="5"/>
  <c r="M33" i="5"/>
  <c r="M15" i="5"/>
  <c r="M89" i="5"/>
  <c r="M37" i="5"/>
  <c r="M16" i="5"/>
  <c r="M84" i="5"/>
  <c r="M68" i="5"/>
  <c r="M49" i="5"/>
  <c r="M20" i="5"/>
  <c r="M85" i="5"/>
  <c r="M27" i="5"/>
  <c r="M87" i="5"/>
  <c r="M76" i="5"/>
  <c r="M50" i="5"/>
  <c r="M23" i="5"/>
  <c r="M45" i="5"/>
  <c r="U63" i="5"/>
  <c r="U31" i="5"/>
  <c r="U77" i="5"/>
  <c r="M79" i="5"/>
  <c r="U72" i="5"/>
  <c r="M81" i="5"/>
  <c r="M62" i="5"/>
  <c r="M70" i="5"/>
  <c r="M41" i="5"/>
  <c r="M82" i="5"/>
  <c r="M66" i="5"/>
  <c r="M77" i="5"/>
  <c r="M63" i="5"/>
  <c r="M31" i="5"/>
  <c r="M72" i="5"/>
  <c r="J18" i="5" a="1"/>
  <c r="J18" i="5" s="1"/>
  <c r="B5" i="5" a="1"/>
  <c r="B5" i="5" s="1"/>
  <c r="H5" i="5" a="1"/>
  <c r="H5" i="5" s="1"/>
  <c r="I5" i="5" a="1"/>
  <c r="I5" i="5" s="1"/>
  <c r="J5" i="5" a="1"/>
  <c r="J5" i="5" s="1"/>
  <c r="S5" i="5"/>
  <c r="H93" i="5" a="1"/>
  <c r="H93" i="5" s="1"/>
  <c r="I93" i="5" a="1"/>
  <c r="I93" i="5" s="1"/>
  <c r="J93" i="5" a="1"/>
  <c r="J93" i="5" s="1"/>
  <c r="S93" i="5"/>
  <c r="B28" i="5" a="1"/>
  <c r="B28" i="5" s="1"/>
  <c r="H28" i="5" a="1"/>
  <c r="H28" i="5" s="1"/>
  <c r="I28" i="5" a="1"/>
  <c r="I28" i="5" s="1"/>
  <c r="J28" i="5" a="1"/>
  <c r="J28" i="5" s="1"/>
  <c r="S28" i="5"/>
  <c r="B8" i="5" a="1"/>
  <c r="B8" i="5" s="1"/>
  <c r="H8" i="5" a="1"/>
  <c r="H8" i="5" s="1"/>
  <c r="I8" i="5" a="1"/>
  <c r="I8" i="5" s="1"/>
  <c r="J8" i="5" a="1"/>
  <c r="J8" i="5" s="1"/>
  <c r="S8" i="5"/>
  <c r="B40" i="5" a="1"/>
  <c r="B40" i="5" s="1"/>
  <c r="H40" i="5" a="1"/>
  <c r="H40" i="5" s="1"/>
  <c r="I40" i="5" a="1"/>
  <c r="I40" i="5" s="1"/>
  <c r="J40" i="5" a="1"/>
  <c r="J40" i="5" s="1"/>
  <c r="S40" i="5"/>
  <c r="B35" i="5" a="1"/>
  <c r="B35" i="5" s="1"/>
  <c r="H35" i="5" a="1"/>
  <c r="H35" i="5" s="1"/>
  <c r="I35" i="5" a="1"/>
  <c r="I35" i="5" s="1"/>
  <c r="J35" i="5" a="1"/>
  <c r="J35" i="5" s="1"/>
  <c r="S35" i="5"/>
  <c r="B51" i="5" a="1"/>
  <c r="B51" i="5" s="1"/>
  <c r="H51" i="5" a="1"/>
  <c r="H51" i="5" s="1"/>
  <c r="I51" i="5" a="1"/>
  <c r="I51" i="5" s="1"/>
  <c r="J51" i="5" a="1"/>
  <c r="J51" i="5" s="1"/>
  <c r="S51" i="5"/>
  <c r="B69" i="5" a="1"/>
  <c r="B69" i="5" s="1"/>
  <c r="H69" i="5" a="1"/>
  <c r="H69" i="5" s="1"/>
  <c r="I69" i="5" a="1"/>
  <c r="I69" i="5" s="1"/>
  <c r="J69" i="5" a="1"/>
  <c r="J69" i="5" s="1"/>
  <c r="S69" i="5"/>
  <c r="B59" i="5" a="1"/>
  <c r="B59" i="5" s="1"/>
  <c r="H59" i="5" a="1"/>
  <c r="H59" i="5" s="1"/>
  <c r="I59" i="5" a="1"/>
  <c r="I59" i="5" s="1"/>
  <c r="J59" i="5" a="1"/>
  <c r="J59" i="5" s="1"/>
  <c r="S59" i="5"/>
  <c r="B43" i="5" a="1"/>
  <c r="B43" i="5" s="1"/>
  <c r="H43" i="5" a="1"/>
  <c r="H43" i="5" s="1"/>
  <c r="I43" i="5" a="1"/>
  <c r="I43" i="5" s="1"/>
  <c r="J43" i="5" a="1"/>
  <c r="J43" i="5" s="1"/>
  <c r="S43" i="5"/>
  <c r="H25" i="5" a="1"/>
  <c r="H25" i="5" s="1"/>
  <c r="I25" i="5" a="1"/>
  <c r="I25" i="5" s="1"/>
  <c r="J25" i="5" a="1"/>
  <c r="J25" i="5" s="1"/>
  <c r="S25" i="5"/>
  <c r="B36" i="5" a="1"/>
  <c r="B36" i="5" s="1"/>
  <c r="H36" i="5" a="1"/>
  <c r="H36" i="5" s="1"/>
  <c r="I36" i="5" a="1"/>
  <c r="I36" i="5" s="1"/>
  <c r="J36" i="5" a="1"/>
  <c r="J36" i="5" s="1"/>
  <c r="S36" i="5"/>
  <c r="B92" i="5" a="1"/>
  <c r="B92" i="5" s="1"/>
  <c r="H92" i="5" a="1"/>
  <c r="H92" i="5" s="1"/>
  <c r="I92" i="5" a="1"/>
  <c r="I92" i="5" s="1"/>
  <c r="J92" i="5" a="1"/>
  <c r="J92" i="5" s="1"/>
  <c r="S92" i="5"/>
  <c r="B58" i="5" a="1"/>
  <c r="B58" i="5" s="1"/>
  <c r="H58" i="5" a="1"/>
  <c r="H58" i="5" s="1"/>
  <c r="I58" i="5" a="1"/>
  <c r="I58" i="5" s="1"/>
  <c r="J58" i="5" a="1"/>
  <c r="J58" i="5" s="1"/>
  <c r="S58" i="5"/>
  <c r="B91" i="5" a="1"/>
  <c r="B91" i="5" s="1"/>
  <c r="H91" i="5" a="1"/>
  <c r="H91" i="5" s="1"/>
  <c r="U91" i="5" s="1"/>
  <c r="I91" i="5" a="1"/>
  <c r="I91" i="5" s="1"/>
  <c r="J91" i="5" a="1"/>
  <c r="J91" i="5" s="1"/>
  <c r="B74" i="5" a="1"/>
  <c r="B74" i="5" s="1"/>
  <c r="H74" i="5" a="1"/>
  <c r="H74" i="5" s="1"/>
  <c r="I74" i="5" a="1"/>
  <c r="I74" i="5" s="1"/>
  <c r="J74" i="5" a="1"/>
  <c r="J74" i="5" s="1"/>
  <c r="S74" i="5"/>
  <c r="B6" i="5" a="1"/>
  <c r="B6" i="5" s="1"/>
  <c r="H6" i="5" a="1"/>
  <c r="H6" i="5" s="1"/>
  <c r="I6" i="5" a="1"/>
  <c r="I6" i="5" s="1"/>
  <c r="J6" i="5" a="1"/>
  <c r="J6" i="5" s="1"/>
  <c r="S6" i="5"/>
  <c r="B7" i="5" a="1"/>
  <c r="B7" i="5" s="1"/>
  <c r="H7" i="5" a="1"/>
  <c r="H7" i="5" s="1"/>
  <c r="I7" i="5" a="1"/>
  <c r="I7" i="5" s="1"/>
  <c r="J7" i="5" a="1"/>
  <c r="J7" i="5" s="1"/>
  <c r="S7" i="5"/>
  <c r="B44" i="5" a="1"/>
  <c r="B44" i="5" s="1"/>
  <c r="H44" i="5" a="1"/>
  <c r="H44" i="5" s="1"/>
  <c r="I44" i="5" a="1"/>
  <c r="I44" i="5" s="1"/>
  <c r="J44" i="5" a="1"/>
  <c r="J44" i="5" s="1"/>
  <c r="S44" i="5"/>
  <c r="B86" i="5" a="1"/>
  <c r="B86" i="5" s="1"/>
  <c r="H86" i="5" a="1"/>
  <c r="H86" i="5" s="1"/>
  <c r="I86" i="5" a="1"/>
  <c r="I86" i="5" s="1"/>
  <c r="J86" i="5" a="1"/>
  <c r="J86" i="5" s="1"/>
  <c r="S86" i="5"/>
  <c r="B90" i="5" a="1"/>
  <c r="B90" i="5" s="1"/>
  <c r="H90" i="5" a="1"/>
  <c r="H90" i="5" s="1"/>
  <c r="I90" i="5" a="1"/>
  <c r="I90" i="5" s="1"/>
  <c r="J90" i="5" a="1"/>
  <c r="J90" i="5" s="1"/>
  <c r="S90" i="5"/>
  <c r="B60" i="5" a="1"/>
  <c r="B60" i="5" s="1"/>
  <c r="H60" i="5" a="1"/>
  <c r="H60" i="5" s="1"/>
  <c r="I60" i="5" a="1"/>
  <c r="I60" i="5" s="1"/>
  <c r="J60" i="5" a="1"/>
  <c r="J60" i="5" s="1"/>
  <c r="S60" i="5"/>
  <c r="B48" i="5" a="1"/>
  <c r="B48" i="5" s="1"/>
  <c r="H48" i="5" a="1"/>
  <c r="H48" i="5" s="1"/>
  <c r="U48" i="5" s="1"/>
  <c r="I48" i="5" a="1"/>
  <c r="I48" i="5" s="1"/>
  <c r="J48" i="5" a="1"/>
  <c r="J48" i="5" s="1"/>
  <c r="B71" i="5" a="1"/>
  <c r="B71" i="5" s="1"/>
  <c r="H71" i="5" a="1"/>
  <c r="H71" i="5" s="1"/>
  <c r="I71" i="5" a="1"/>
  <c r="I71" i="5" s="1"/>
  <c r="J71" i="5" a="1"/>
  <c r="J71" i="5" s="1"/>
  <c r="S71" i="5"/>
  <c r="B17" i="5" a="1"/>
  <c r="B17" i="5" s="1"/>
  <c r="H17" i="5" a="1"/>
  <c r="H17" i="5" s="1"/>
  <c r="I17" i="5" a="1"/>
  <c r="I17" i="5" s="1"/>
  <c r="J17" i="5" a="1"/>
  <c r="J17" i="5" s="1"/>
  <c r="S17" i="5"/>
  <c r="B22" i="5" a="1"/>
  <c r="B22" i="5" s="1"/>
  <c r="H22" i="5" a="1"/>
  <c r="H22" i="5" s="1"/>
  <c r="U22" i="5" s="1"/>
  <c r="I22" i="5" a="1"/>
  <c r="I22" i="5" s="1"/>
  <c r="J22" i="5" a="1"/>
  <c r="J22" i="5" s="1"/>
  <c r="B9" i="5" a="1"/>
  <c r="B9" i="5" s="1"/>
  <c r="H9" i="5" a="1"/>
  <c r="H9" i="5" s="1"/>
  <c r="I9" i="5" a="1"/>
  <c r="I9" i="5" s="1"/>
  <c r="J9" i="5" a="1"/>
  <c r="J9" i="5" s="1"/>
  <c r="S9" i="5"/>
  <c r="B30" i="5" a="1"/>
  <c r="B30" i="5" s="1"/>
  <c r="H30" i="5" a="1"/>
  <c r="H30" i="5" s="1"/>
  <c r="I30" i="5" a="1"/>
  <c r="I30" i="5" s="1"/>
  <c r="J30" i="5" a="1"/>
  <c r="J30" i="5" s="1"/>
  <c r="S30" i="5"/>
  <c r="B19" i="5" a="1"/>
  <c r="B19" i="5" s="1"/>
  <c r="H19" i="5" a="1"/>
  <c r="H19" i="5" s="1"/>
  <c r="I19" i="5" a="1"/>
  <c r="I19" i="5" s="1"/>
  <c r="J19" i="5" a="1"/>
  <c r="J19" i="5" s="1"/>
  <c r="S19" i="5"/>
  <c r="B26" i="5" a="1"/>
  <c r="B26" i="5" s="1"/>
  <c r="H26" i="5" a="1"/>
  <c r="H26" i="5" s="1"/>
  <c r="I26" i="5" a="1"/>
  <c r="I26" i="5" s="1"/>
  <c r="J26" i="5" a="1"/>
  <c r="J26" i="5" s="1"/>
  <c r="S26" i="5"/>
  <c r="B32" i="5" a="1"/>
  <c r="B32" i="5" s="1"/>
  <c r="H32" i="5" a="1"/>
  <c r="H32" i="5" s="1"/>
  <c r="I32" i="5" a="1"/>
  <c r="I32" i="5" s="1"/>
  <c r="J32" i="5" a="1"/>
  <c r="J32" i="5" s="1"/>
  <c r="S32" i="5"/>
  <c r="B13" i="5" a="1"/>
  <c r="B13" i="5" s="1"/>
  <c r="H13" i="5" a="1"/>
  <c r="H13" i="5" s="1"/>
  <c r="I13" i="5" a="1"/>
  <c r="I13" i="5" s="1"/>
  <c r="J13" i="5" a="1"/>
  <c r="J13" i="5" s="1"/>
  <c r="S13" i="5"/>
  <c r="B52" i="5" a="1"/>
  <c r="B52" i="5" s="1"/>
  <c r="H52" i="5" a="1"/>
  <c r="H52" i="5" s="1"/>
  <c r="I52" i="5" a="1"/>
  <c r="I52" i="5" s="1"/>
  <c r="J52" i="5" a="1"/>
  <c r="J52" i="5" s="1"/>
  <c r="S52" i="5"/>
  <c r="B39" i="5" a="1"/>
  <c r="B39" i="5" s="1"/>
  <c r="H39" i="5" a="1"/>
  <c r="H39" i="5" s="1"/>
  <c r="I39" i="5" a="1"/>
  <c r="I39" i="5" s="1"/>
  <c r="J39" i="5" a="1"/>
  <c r="J39" i="5" s="1"/>
  <c r="S39" i="5"/>
  <c r="B24" i="5" a="1"/>
  <c r="B24" i="5" s="1"/>
  <c r="H24" i="5" a="1"/>
  <c r="H24" i="5" s="1"/>
  <c r="I24" i="5" a="1"/>
  <c r="I24" i="5" s="1"/>
  <c r="J24" i="5" a="1"/>
  <c r="J24" i="5" s="1"/>
  <c r="S24" i="5"/>
  <c r="B18" i="5" a="1"/>
  <c r="B18" i="5" s="1"/>
  <c r="H18" i="5" a="1"/>
  <c r="H18" i="5" s="1"/>
  <c r="I18" i="5" a="1"/>
  <c r="I18" i="5" s="1"/>
  <c r="S18" i="5"/>
  <c r="B3" i="5" a="1"/>
  <c r="B3" i="5" s="1"/>
  <c r="H3" i="5" a="1"/>
  <c r="H3" i="5" s="1"/>
  <c r="I3" i="5" a="1"/>
  <c r="I3" i="5" s="1"/>
  <c r="J3" i="5" a="1"/>
  <c r="J3" i="5" s="1"/>
  <c r="S3" i="5"/>
  <c r="B12" i="5" a="1"/>
  <c r="B12" i="5" s="1"/>
  <c r="H12" i="5" a="1"/>
  <c r="H12" i="5" s="1"/>
  <c r="I12" i="5" a="1"/>
  <c r="I12" i="5" s="1"/>
  <c r="J12" i="5" a="1"/>
  <c r="J12" i="5" s="1"/>
  <c r="S12" i="5"/>
  <c r="B56" i="5" a="1"/>
  <c r="B56" i="5" s="1"/>
  <c r="H56" i="5" a="1"/>
  <c r="H56" i="5" s="1"/>
  <c r="I56" i="5" a="1"/>
  <c r="I56" i="5" s="1"/>
  <c r="J56" i="5" a="1"/>
  <c r="J56" i="5" s="1"/>
  <c r="S56" i="5"/>
  <c r="B42" i="5" a="1"/>
  <c r="B42" i="5" s="1"/>
  <c r="H42" i="5" a="1"/>
  <c r="H42" i="5" s="1"/>
  <c r="I42" i="5" a="1"/>
  <c r="I42" i="5" s="1"/>
  <c r="J42" i="5" a="1"/>
  <c r="J42" i="5" s="1"/>
  <c r="S42" i="5"/>
  <c r="B21" i="5" a="1"/>
  <c r="B21" i="5" s="1"/>
  <c r="H21" i="5" a="1"/>
  <c r="H21" i="5" s="1"/>
  <c r="I21" i="5" a="1"/>
  <c r="I21" i="5" s="1"/>
  <c r="J21" i="5" a="1"/>
  <c r="J21" i="5" s="1"/>
  <c r="S21" i="5"/>
  <c r="B57" i="5" a="1"/>
  <c r="B57" i="5" s="1"/>
  <c r="H57" i="5" a="1"/>
  <c r="H57" i="5" s="1"/>
  <c r="I57" i="5" a="1"/>
  <c r="I57" i="5" s="1"/>
  <c r="J57" i="5" a="1"/>
  <c r="J57" i="5" s="1"/>
  <c r="S57" i="5"/>
  <c r="B11" i="5" a="1"/>
  <c r="B11" i="5" s="1"/>
  <c r="H11" i="5" a="1"/>
  <c r="H11" i="5" s="1"/>
  <c r="I11" i="5" a="1"/>
  <c r="I11" i="5" s="1"/>
  <c r="J11" i="5" a="1"/>
  <c r="J11" i="5" s="1"/>
  <c r="S11" i="5"/>
  <c r="B95" i="5" a="1"/>
  <c r="B95" i="5" s="1"/>
  <c r="H95" i="5" a="1"/>
  <c r="H95" i="5" s="1"/>
  <c r="I95" i="5" a="1"/>
  <c r="I95" i="5" s="1"/>
  <c r="J95" i="5" a="1"/>
  <c r="J95" i="5" s="1"/>
  <c r="S95" i="5"/>
  <c r="U7" i="5" l="1"/>
  <c r="U92" i="5"/>
  <c r="U69" i="5"/>
  <c r="U21" i="5"/>
  <c r="U30" i="5"/>
  <c r="U18" i="5"/>
  <c r="U90" i="5"/>
  <c r="U28" i="5"/>
  <c r="U32" i="5"/>
  <c r="U39" i="5"/>
  <c r="U74" i="5"/>
  <c r="U25" i="5"/>
  <c r="U35" i="5"/>
  <c r="U5" i="5"/>
  <c r="U59" i="5"/>
  <c r="U56" i="5"/>
  <c r="U58" i="5"/>
  <c r="U3" i="5"/>
  <c r="U13" i="5"/>
  <c r="U60" i="5"/>
  <c r="U8" i="5"/>
  <c r="U44" i="5"/>
  <c r="U95" i="5"/>
  <c r="U42" i="5"/>
  <c r="U24" i="5"/>
  <c r="U9" i="5"/>
  <c r="U6" i="5"/>
  <c r="U36" i="5"/>
  <c r="U51" i="5"/>
  <c r="U71" i="5"/>
  <c r="U11" i="5"/>
  <c r="U26" i="5"/>
  <c r="U17" i="5"/>
  <c r="U86" i="5"/>
  <c r="U43" i="5"/>
  <c r="U93" i="5"/>
  <c r="U57" i="5"/>
  <c r="U19" i="5"/>
  <c r="U12" i="5"/>
  <c r="U52" i="5"/>
  <c r="U40" i="5"/>
  <c r="M43" i="5"/>
  <c r="M35" i="5"/>
  <c r="M57" i="5"/>
  <c r="M6" i="5"/>
  <c r="M5" i="5"/>
  <c r="M93" i="5"/>
  <c r="M28" i="5"/>
  <c r="M8" i="5"/>
  <c r="M40" i="5"/>
  <c r="M51" i="5"/>
  <c r="M69" i="5"/>
  <c r="M59" i="5"/>
  <c r="M25" i="5"/>
  <c r="M36" i="5"/>
  <c r="M92" i="5"/>
  <c r="M58" i="5"/>
  <c r="M91" i="5"/>
  <c r="M74" i="5"/>
  <c r="M7" i="5"/>
  <c r="M44" i="5"/>
  <c r="M86" i="5"/>
  <c r="M90" i="5"/>
  <c r="M60" i="5"/>
  <c r="M48" i="5"/>
  <c r="M71" i="5"/>
  <c r="M17" i="5"/>
  <c r="M22" i="5"/>
  <c r="M9" i="5"/>
  <c r="M30" i="5"/>
  <c r="M19" i="5"/>
  <c r="M26" i="5"/>
  <c r="M32" i="5"/>
  <c r="M13" i="5"/>
  <c r="M52" i="5"/>
  <c r="M39" i="5"/>
  <c r="M24" i="5"/>
  <c r="M18" i="5"/>
  <c r="M3" i="5"/>
  <c r="M12" i="5"/>
  <c r="M56" i="5"/>
  <c r="M42" i="5"/>
  <c r="M21" i="5"/>
  <c r="M11" i="5"/>
  <c r="M95" i="5"/>
  <c r="H96" i="5" a="1"/>
  <c r="H96" i="5" s="1"/>
  <c r="R54" i="5"/>
  <c r="R96" i="5"/>
  <c r="R75" i="5"/>
  <c r="R94" i="5"/>
  <c r="R14" i="5"/>
  <c r="R78" i="5"/>
  <c r="R80" i="5"/>
  <c r="R88" i="5"/>
  <c r="R73" i="5"/>
  <c r="R83" i="5"/>
  <c r="R64" i="5"/>
  <c r="R55" i="5"/>
  <c r="S54" i="5"/>
  <c r="S96" i="5"/>
  <c r="S75" i="5"/>
  <c r="S94" i="5"/>
  <c r="S14" i="5"/>
  <c r="S78" i="5"/>
  <c r="S80" i="5"/>
  <c r="S88" i="5"/>
  <c r="S73" i="5"/>
  <c r="S83" i="5"/>
  <c r="S64" i="5"/>
  <c r="S55" i="5"/>
  <c r="R2" i="5"/>
  <c r="R34" i="5"/>
  <c r="R29" i="5"/>
  <c r="R65" i="5"/>
  <c r="R10" i="5"/>
  <c r="B29" i="5" a="1"/>
  <c r="B29" i="5" s="1"/>
  <c r="H29" i="5" a="1"/>
  <c r="H29" i="5" s="1"/>
  <c r="I29" i="5" a="1"/>
  <c r="I29" i="5" s="1"/>
  <c r="J29" i="5" a="1"/>
  <c r="J29" i="5" s="1"/>
  <c r="S29" i="5"/>
  <c r="B10" i="5" a="1"/>
  <c r="B10" i="5" s="1"/>
  <c r="H10" i="5" a="1"/>
  <c r="H10" i="5" s="1"/>
  <c r="I10" i="5" a="1"/>
  <c r="I10" i="5" s="1"/>
  <c r="J10" i="5" a="1"/>
  <c r="J10" i="5" s="1"/>
  <c r="S10" i="5"/>
  <c r="B2" i="5" a="1"/>
  <c r="B2" i="5" s="1"/>
  <c r="H2" i="5" a="1"/>
  <c r="H2" i="5" s="1"/>
  <c r="I2" i="5" a="1"/>
  <c r="I2" i="5" s="1"/>
  <c r="J2" i="5" a="1"/>
  <c r="J2" i="5" s="1"/>
  <c r="S2" i="5"/>
  <c r="B64" i="5" a="1"/>
  <c r="B64" i="5" s="1"/>
  <c r="H64" i="5" a="1"/>
  <c r="H64" i="5" s="1"/>
  <c r="I64" i="5" a="1"/>
  <c r="I64" i="5" s="1"/>
  <c r="J64" i="5" a="1"/>
  <c r="J64" i="5" s="1"/>
  <c r="B88" i="5" a="1"/>
  <c r="B88" i="5" s="1"/>
  <c r="H88" i="5" a="1"/>
  <c r="H88" i="5" s="1"/>
  <c r="I88" i="5" a="1"/>
  <c r="I88" i="5" s="1"/>
  <c r="J88" i="5" a="1"/>
  <c r="J88" i="5" s="1"/>
  <c r="B78" i="5" a="1"/>
  <c r="B78" i="5" s="1"/>
  <c r="H78" i="5" a="1"/>
  <c r="H78" i="5" s="1"/>
  <c r="I78" i="5" a="1"/>
  <c r="I78" i="5" s="1"/>
  <c r="J78" i="5" a="1"/>
  <c r="J78" i="5" s="1"/>
  <c r="B14" i="5" a="1"/>
  <c r="B14" i="5" s="1"/>
  <c r="H14" i="5" a="1"/>
  <c r="H14" i="5" s="1"/>
  <c r="I14" i="5" a="1"/>
  <c r="I14" i="5" s="1"/>
  <c r="J14" i="5" a="1"/>
  <c r="J14" i="5" s="1"/>
  <c r="B75" i="5" a="1"/>
  <c r="B75" i="5" s="1"/>
  <c r="H75" i="5" a="1"/>
  <c r="H75" i="5" s="1"/>
  <c r="I75" i="5" a="1"/>
  <c r="I75" i="5" s="1"/>
  <c r="J75" i="5" a="1"/>
  <c r="J75" i="5" s="1"/>
  <c r="B96" i="5" a="1"/>
  <c r="B96" i="5" s="1"/>
  <c r="I96" i="5" a="1"/>
  <c r="I96" i="5" s="1"/>
  <c r="J96" i="5" a="1"/>
  <c r="J96" i="5" s="1"/>
  <c r="B55" i="5" a="1"/>
  <c r="B55" i="5" s="1"/>
  <c r="H55" i="5" a="1"/>
  <c r="H55" i="5" s="1"/>
  <c r="I55" i="5" a="1"/>
  <c r="I55" i="5" s="1"/>
  <c r="J55" i="5" a="1"/>
  <c r="J55" i="5" s="1"/>
  <c r="B65" i="5" a="1"/>
  <c r="B65" i="5" s="1"/>
  <c r="H65" i="5" a="1"/>
  <c r="H65" i="5" s="1"/>
  <c r="I65" i="5" a="1"/>
  <c r="I65" i="5" s="1"/>
  <c r="J65" i="5" a="1"/>
  <c r="J65" i="5" s="1"/>
  <c r="S65" i="5"/>
  <c r="S34" i="5"/>
  <c r="B54" i="5" a="1"/>
  <c r="B54" i="5" s="1"/>
  <c r="H54" i="5" a="1"/>
  <c r="H54" i="5" s="1"/>
  <c r="I54" i="5" a="1"/>
  <c r="I54" i="5" s="1"/>
  <c r="J54" i="5" a="1"/>
  <c r="J54" i="5" s="1"/>
  <c r="B83" i="5" a="1"/>
  <c r="B83" i="5" s="1"/>
  <c r="H83" i="5" a="1"/>
  <c r="H83" i="5" s="1"/>
  <c r="I83" i="5" a="1"/>
  <c r="I83" i="5" s="1"/>
  <c r="J83" i="5" a="1"/>
  <c r="J83" i="5" s="1"/>
  <c r="B94" i="5" a="1"/>
  <c r="B94" i="5" s="1"/>
  <c r="H94" i="5" a="1"/>
  <c r="H94" i="5" s="1"/>
  <c r="I94" i="5" a="1"/>
  <c r="I94" i="5" s="1"/>
  <c r="J94" i="5" a="1"/>
  <c r="J94" i="5" s="1"/>
  <c r="B34" i="5" a="1"/>
  <c r="B34" i="5" s="1"/>
  <c r="H34" i="5" a="1"/>
  <c r="H34" i="5" s="1"/>
  <c r="I34" i="5" a="1"/>
  <c r="I34" i="5" s="1"/>
  <c r="J34" i="5" a="1"/>
  <c r="J34" i="5" s="1"/>
  <c r="B73" i="5" a="1"/>
  <c r="B73" i="5" s="1"/>
  <c r="H73" i="5" a="1"/>
  <c r="H73" i="5" s="1"/>
  <c r="I73" i="5" a="1"/>
  <c r="I73" i="5" s="1"/>
  <c r="J73" i="5" a="1"/>
  <c r="J73" i="5" s="1"/>
  <c r="J80" i="5" a="1"/>
  <c r="J80" i="5" s="1"/>
  <c r="I80" i="5" a="1"/>
  <c r="I80" i="5" s="1"/>
  <c r="R61" i="5"/>
  <c r="J61" i="5" a="1"/>
  <c r="J61" i="5" s="1"/>
  <c r="I61" i="5" a="1"/>
  <c r="I61" i="5" s="1"/>
  <c r="B61" i="5" a="1"/>
  <c r="B61" i="5" s="1"/>
  <c r="B80" i="5" a="1"/>
  <c r="B80" i="5" s="1"/>
  <c r="S61" i="5"/>
  <c r="H61" i="5" a="1"/>
  <c r="H61" i="5" s="1"/>
  <c r="H80" i="5" a="1"/>
  <c r="H80" i="5" s="1"/>
  <c r="U75" i="5" l="1"/>
  <c r="U10" i="5"/>
  <c r="U80" i="5"/>
  <c r="U83" i="5"/>
  <c r="U65" i="5"/>
  <c r="U2" i="5"/>
  <c r="U55" i="5"/>
  <c r="U94" i="5"/>
  <c r="U34" i="5"/>
  <c r="U61" i="5"/>
  <c r="U14" i="5"/>
  <c r="U88" i="5"/>
  <c r="U78" i="5"/>
  <c r="U64" i="5"/>
  <c r="U96" i="5"/>
  <c r="U73" i="5"/>
  <c r="U54" i="5"/>
  <c r="U29" i="5"/>
  <c r="M34" i="5"/>
  <c r="M83" i="5"/>
  <c r="M29" i="5"/>
  <c r="M10" i="5"/>
  <c r="M2" i="5"/>
  <c r="M64" i="5"/>
  <c r="M88" i="5"/>
  <c r="M78" i="5"/>
  <c r="M14" i="5"/>
  <c r="M75" i="5"/>
  <c r="M96" i="5"/>
  <c r="M55" i="5"/>
  <c r="M65" i="5"/>
  <c r="M54" i="5"/>
  <c r="M94" i="5"/>
  <c r="M73" i="5"/>
  <c r="M61" i="5"/>
  <c r="M8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futureMetadata>
  <cellMetadata count="1">
    <bk>
      <rc t="1" v="0"/>
    </bk>
  </cellMetadata>
  <valueMetadata count="9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valueMetadata>
</metadata>
</file>

<file path=xl/sharedStrings.xml><?xml version="1.0" encoding="utf-8"?>
<sst xmlns="http://schemas.openxmlformats.org/spreadsheetml/2006/main" count="592" uniqueCount="93">
  <si>
    <t>DataField</t>
  </si>
  <si>
    <t>Ticker</t>
  </si>
  <si>
    <t>Type</t>
  </si>
  <si>
    <t>Analysis</t>
  </si>
  <si>
    <t>Category</t>
  </si>
  <si>
    <t>500</t>
  </si>
  <si>
    <t>FY</t>
  </si>
  <si>
    <t>Market
Price</t>
  </si>
  <si>
    <t>52 Week
Low</t>
  </si>
  <si>
    <t>52 Week
High</t>
  </si>
  <si>
    <t>DivInc</t>
  </si>
  <si>
    <t>FwdDiv</t>
  </si>
  <si>
    <t>DivYield</t>
  </si>
  <si>
    <t>DivGro
10Y</t>
  </si>
  <si>
    <t>DivGro
Last</t>
  </si>
  <si>
    <t>DYT</t>
  </si>
  <si>
    <t>DVT</t>
  </si>
  <si>
    <t>Mstar
Price</t>
  </si>
  <si>
    <t>Rating</t>
  </si>
  <si>
    <t>Own</t>
  </si>
  <si>
    <t>DivGro</t>
  </si>
  <si>
    <t>Yes</t>
  </si>
  <si>
    <t>Silicon-Analog</t>
  </si>
  <si>
    <t>Tech-Kong</t>
  </si>
  <si>
    <t>A&amp;D</t>
  </si>
  <si>
    <t>N/A</t>
  </si>
  <si>
    <t>Logistics</t>
  </si>
  <si>
    <t>No</t>
  </si>
  <si>
    <t>Asset Mgt</t>
  </si>
  <si>
    <t>Retail-Homes</t>
  </si>
  <si>
    <t>Mar</t>
  </si>
  <si>
    <t>Dec</t>
  </si>
  <si>
    <t>Jul</t>
  </si>
  <si>
    <t>Oct</t>
  </si>
  <si>
    <t>Feb</t>
  </si>
  <si>
    <t>Jun</t>
  </si>
  <si>
    <t>Nov</t>
  </si>
  <si>
    <t>May</t>
  </si>
  <si>
    <t>Apr</t>
  </si>
  <si>
    <t>Jan</t>
  </si>
  <si>
    <t>Sep</t>
  </si>
  <si>
    <t>Silicon</t>
  </si>
  <si>
    <t>Alcohol</t>
  </si>
  <si>
    <t>CAGR
Record</t>
  </si>
  <si>
    <t>Heavy Machine</t>
  </si>
  <si>
    <t>Aug</t>
  </si>
  <si>
    <t>Food</t>
  </si>
  <si>
    <t>O&amp;G</t>
  </si>
  <si>
    <t>Tobacco</t>
  </si>
  <si>
    <t>Railroad</t>
  </si>
  <si>
    <t>Waste</t>
  </si>
  <si>
    <t>Silicon-Eqmnt</t>
  </si>
  <si>
    <t>Food-Snack&amp;Bev</t>
  </si>
  <si>
    <t>Food-Bev</t>
  </si>
  <si>
    <t>Tech-Products</t>
  </si>
  <si>
    <t>Utl-Electric</t>
  </si>
  <si>
    <t>O&amp;G-ETF</t>
  </si>
  <si>
    <t>Food-Protein</t>
  </si>
  <si>
    <t>Food-Spices</t>
  </si>
  <si>
    <t>Home-Products</t>
  </si>
  <si>
    <t>Med-Drugs</t>
  </si>
  <si>
    <t>Med-Products</t>
  </si>
  <si>
    <t>Med-Pharm</t>
  </si>
  <si>
    <t>Retail-REIT</t>
  </si>
  <si>
    <t>Retail-Specialty</t>
  </si>
  <si>
    <t>Retail-Tech</t>
  </si>
  <si>
    <t>Tower-REIT</t>
  </si>
  <si>
    <t>Retail-Tools</t>
  </si>
  <si>
    <t>Utl-Int&amp;Media</t>
  </si>
  <si>
    <t>Retail-Discount</t>
  </si>
  <si>
    <t>Utl-Int&amp;Cellular</t>
  </si>
  <si>
    <t>Med-Eqmnt</t>
  </si>
  <si>
    <t>Med-Pharma</t>
  </si>
  <si>
    <t>DYPrice</t>
  </si>
  <si>
    <t>DVPrice</t>
  </si>
  <si>
    <t>Payment</t>
  </si>
  <si>
    <t>Ind-Chemicals</t>
  </si>
  <si>
    <t>Ind-Pumps</t>
  </si>
  <si>
    <t>Med-Distribution</t>
  </si>
  <si>
    <t>Med-Plans&amp;Retail</t>
  </si>
  <si>
    <t>Food-Snack</t>
  </si>
  <si>
    <t>Software</t>
  </si>
  <si>
    <t>Ind-Machine&amp;Tool</t>
  </si>
  <si>
    <t>Staffing</t>
  </si>
  <si>
    <t>Food-Resturaunts</t>
  </si>
  <si>
    <t>Ind-Products</t>
  </si>
  <si>
    <t>Athletic Wear</t>
  </si>
  <si>
    <t>Capital Markets</t>
  </si>
  <si>
    <t>Ind-Tools</t>
  </si>
  <si>
    <t>Fin Data</t>
  </si>
  <si>
    <t>Payroll</t>
  </si>
  <si>
    <t>Lumbar</t>
  </si>
  <si>
    <t>Med-Healthcare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</si>
</sst>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3" x14ac:knownFonts="1">
    <font>
      <sz val="11"/>
      <color theme="1"/>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7">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4" fontId="0" fillId="0" borderId="0" xfId="0" applyNumberFormat="1" applyAlignment="1">
      <alignment horizontal="center" vertical="center"/>
    </xf>
    <xf numFmtId="44" fontId="0" fillId="0" borderId="0" xfId="2" applyFont="1"/>
    <xf numFmtId="0" fontId="0" fillId="2" borderId="0" xfId="0" applyFill="1" applyAlignment="1">
      <alignment horizontal="left"/>
    </xf>
    <xf numFmtId="0" fontId="0" fillId="2" borderId="0" xfId="0" applyFill="1" applyAlignment="1">
      <alignment horizontal="left" wrapText="1"/>
    </xf>
    <xf numFmtId="0" fontId="0" fillId="4" borderId="0" xfId="0" applyFill="1" applyAlignment="1">
      <alignment horizontal="left" wrapText="1"/>
    </xf>
    <xf numFmtId="0" fontId="0" fillId="3" borderId="0" xfId="0" applyFill="1" applyAlignment="1">
      <alignment horizontal="left" wrapText="1"/>
    </xf>
    <xf numFmtId="0" fontId="0" fillId="5" borderId="0" xfId="0" applyFill="1" applyAlignment="1">
      <alignment horizontal="left" wrapText="1"/>
    </xf>
    <xf numFmtId="164" fontId="0" fillId="0" borderId="0" xfId="1" applyNumberFormat="1" applyFont="1" applyAlignment="1">
      <alignment horizontal="center" vertical="center"/>
    </xf>
    <xf numFmtId="44" fontId="0" fillId="0" borderId="0" xfId="2" applyFont="1" applyAlignment="1">
      <alignment horizontal="center" vertical="center"/>
    </xf>
    <xf numFmtId="0" fontId="0" fillId="5" borderId="0" xfId="0" applyFill="1" applyAlignment="1">
      <alignment horizontal="left"/>
    </xf>
    <xf numFmtId="0" fontId="0" fillId="0" borderId="0" xfId="0" applyAlignment="1">
      <alignment horizontal="center"/>
    </xf>
    <xf numFmtId="9" fontId="0" fillId="0" borderId="0" xfId="1" applyFont="1" applyAlignment="1">
      <alignment horizontal="center"/>
    </xf>
    <xf numFmtId="1" fontId="0" fillId="0" borderId="0" xfId="1" applyNumberFormat="1" applyFont="1" applyAlignment="1">
      <alignment horizontal="center" vertical="center"/>
    </xf>
    <xf numFmtId="165" fontId="0" fillId="0" borderId="0" xfId="1" applyNumberFormat="1" applyFont="1" applyAlignment="1">
      <alignment horizontal="center" vertical="center"/>
    </xf>
  </cellXfs>
  <cellStyles count="3">
    <cellStyle name="Currency" xfId="2" builtinId="4"/>
    <cellStyle name="Normal" xfId="0" builtinId="0"/>
    <cellStyle name="Percent" xfId="1" builtinId="5"/>
  </cellStyles>
  <dxfs count="25">
    <dxf>
      <font>
        <b/>
        <i val="0"/>
        <color theme="1"/>
      </font>
      <fill>
        <patternFill>
          <bgColor rgb="FF92D050"/>
        </patternFill>
      </fill>
    </dxf>
    <dxf>
      <font>
        <strike val="0"/>
      </font>
      <fill>
        <patternFill>
          <bgColor rgb="FFFFFF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1">
  <rv s="0">
    <v>https://www.bing.com/financeapi/forcetrigger?t=a23www&amp;q=XNYS%3aT&amp;form=skydnc</v>
    <v>Learn more on Bing</v>
  </rv>
  <rv s="1">
    <v>0</v>
    <v>AT&amp;T INC. (XNYS:T)</v>
    <v>2</v>
    <v>3</v>
    <v>Finance</v>
    <v>4</v>
    <v>en-US</v>
    <v>a23www</v>
    <v>268435456</v>
    <v>1</v>
    <v>Powered by Refinitiv</v>
    <v>21.12</v>
    <v>13.43</v>
    <v>0.60629999999999995</v>
    <v>0.13</v>
    <v>9.0280000000000013E-3</v>
    <v>0.01</v>
    <v>6.8869999999999999E-4</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14.59</v>
    <v>Telecommunications Services</v>
    <v>Stock</v>
    <v>45180.935804664063</v>
    <v>0</v>
    <v>14.435</v>
    <v>103874970000</v>
    <v>AT&amp;T INC.</v>
    <v>AT&amp;T INC.</v>
    <v>14.47</v>
    <v>7.0513000000000003</v>
    <v>14.4</v>
    <v>14.53</v>
    <v>14.53</v>
    <v>7149000000</v>
    <v>T</v>
    <v>AT&amp;T INC. (XNYS:T)</v>
    <v>28616631</v>
    <v>33437967</v>
    <v>1983</v>
  </rv>
  <rv s="2">
    <v>1</v>
  </rv>
  <rv s="0">
    <v>https://www.bing.com/financeapi/forcetrigger?t=a1t227&amp;q=XNYS%3aFLO&amp;form=skydnc</v>
    <v>Learn more on Bing</v>
  </rv>
  <rv s="1">
    <v>0</v>
    <v>FLOWERS FOODS, INC. (XNYS:FLO)</v>
    <v>2</v>
    <v>3</v>
    <v>Finance</v>
    <v>5</v>
    <v>en-US</v>
    <v>a1t227</v>
    <v>268435456</v>
    <v>1</v>
    <v>Powered by Refinitiv</v>
    <v>30.16</v>
    <v>22.47</v>
    <v>0.41370000000000001</v>
    <v>0.33</v>
    <v>1.431E-2</v>
    <v>0.31</v>
    <v>1.3253999999999998E-2</v>
    <v>USD</v>
    <v>Flowers Foods, Inc. is a producer of packaged bakery foods in the United States (US). The Company operates bakeries across the country that produces a range of bakery products. Its principal products include bread, buns, rolls, snack cakes, and tortillas and are sold under a range of brand names, including Nature’s Own, Dave’s Killer Bread, Wonder, Canyon Bakehouse, Tastykake, and Mrs. Freshley’s. The Company sells packaged bakery products to wholesale distributors for ultimate sale to a range of food outlets. It sells packaged snack cakes primarily to customers, distributing the product nationwide through multiple channels of distribution, including mass merchandisers, supermarkets, vending outlets, and convenience stores. The Company’s brands and products are sold through various channels throughout the US. These channels include supermarkets, drugstores, mass merchandisers, discount stores, club stores, convenience stores, thrift outlet stores, and foodservice, among others.</v>
    <v>9200</v>
    <v>New York Stock Exchange</v>
    <v>XNYS</v>
    <v>XNYS</v>
    <v>1919 Flowers Cir, THOMASVILLE, GA, 31757 US</v>
    <v>23.614999999999998</v>
    <v>Food &amp; Tobacco</v>
    <v>Stock</v>
    <v>45180.909063101564</v>
    <v>3</v>
    <v>23.03</v>
    <v>4942770122</v>
    <v>FLOWERS FOODS, INC.</v>
    <v>FLOWERS FOODS, INC.</v>
    <v>23.1</v>
    <v>21.984500000000001</v>
    <v>23.06</v>
    <v>23.39</v>
    <v>23.7</v>
    <v>211319800</v>
    <v>FLO</v>
    <v>FLOWERS FOODS, INC. (XNYS:FLO)</v>
    <v>1485028</v>
    <v>1743935</v>
    <v>2000</v>
  </rv>
  <rv s="2">
    <v>4</v>
  </rv>
  <rv s="0">
    <v>https://www.bing.com/financeapi/forcetrigger?t=a1q44c&amp;q=XNYS%3aCTRA&amp;form=skydnc</v>
    <v>Learn more on Bing</v>
  </rv>
  <rv s="1">
    <v>0</v>
    <v>Coterra Energy Inc. (XNYS:CTRA)</v>
    <v>2</v>
    <v>3</v>
    <v>Finance</v>
    <v>5</v>
    <v>en-US</v>
    <v>a1q44c</v>
    <v>268435456</v>
    <v>1</v>
    <v>Powered by Refinitiv</v>
    <v>32.47</v>
    <v>22.25</v>
    <v>0.2823</v>
    <v>-0.45</v>
    <v>-1.5956999999999999E-2</v>
    <v>0</v>
    <v>0</v>
    <v>USD</v>
    <v>Coterra Energy Inc. is an independent oil and gas company. The Company is engaged in the development, exploration and production of oil, natural gas, and natural gas liquids (NGLs). Its operations are primarily concentrated in three operating areas: the Permian Basin in west Texas and southern New Mexico, the Marcellus Shale in northeast Pennsylvania and the Anadarko Basin in the Mid-Continent region in Oklahoma. The Permian Basin properties hold approximately 307,000 net acres in the play. The Marcellus Shale properties hold approximately 183,000 net acres in the dry gas window in the Marcellus Shale. The Anadarko Basin properties hold approximately 182,000 net acres in the play. It also operates a number of natural gas gathering and saltwater gathering and disposal systems. It sells oil, natural gas and NGLs to a range of customers, including industrial customers, local distribution companies, oil and gas marketers, pipeline companies and power generation facilities.</v>
    <v>981</v>
    <v>New York Stock Exchange</v>
    <v>XNYS</v>
    <v>XNYS</v>
    <v>840 Gessner Rd Ste 1400, HOUSTON, TX, 77024 US</v>
    <v>28.47</v>
    <v>Oil &amp; Gas</v>
    <v>Stock</v>
    <v>45180.920585589847</v>
    <v>6</v>
    <v>27.63</v>
    <v>20952512625</v>
    <v>Coterra Energy Inc.</v>
    <v>Coterra Energy Inc.</v>
    <v>28.34</v>
    <v>7.1040999999999999</v>
    <v>28.2</v>
    <v>27.75</v>
    <v>27.75</v>
    <v>755045500</v>
    <v>CTRA</v>
    <v>Coterra Energy Inc. (XNYS:CTRA)</v>
    <v>4410982</v>
    <v>5762603</v>
    <v>1989</v>
  </rv>
  <rv s="2">
    <v>7</v>
  </rv>
  <rv s="0">
    <v>https://www.bing.com/financeapi/forcetrigger?t=a1vmf2&amp;q=XNAS%3aINTC&amp;form=skydnc</v>
    <v>Learn more on Bing</v>
  </rv>
  <rv s="1">
    <v>0</v>
    <v>INTEL CORPORATION (XNAS:INTC)</v>
    <v>2</v>
    <v>3</v>
    <v>Finance</v>
    <v>4</v>
    <v>en-US</v>
    <v>a1vmf2</v>
    <v>268435456</v>
    <v>1</v>
    <v>Powered by Refinitiv</v>
    <v>38.83</v>
    <v>24.59</v>
    <v>0.87509999999999999</v>
    <v>0.57999999999999996</v>
    <v>1.5259E-2</v>
    <v>0.03</v>
    <v>7.7740000000000003E-4</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38.74</v>
    <v>Semiconductors &amp; Semiconductor Equipment</v>
    <v>Stock</v>
    <v>45180.935412267965</v>
    <v>9</v>
    <v>37.840000000000003</v>
    <v>161614920000</v>
    <v>INTEL CORPORATION</v>
    <v>INTEL CORPORATION</v>
    <v>38.24</v>
    <v>15.3622</v>
    <v>38.01</v>
    <v>38.590000000000003</v>
    <v>38.619999999999997</v>
    <v>4188000000</v>
    <v>INTC</v>
    <v>INTEL CORPORATION (XNAS:INTC)</v>
    <v>36338546</v>
    <v>34650743</v>
    <v>1989</v>
  </rv>
  <rv s="2">
    <v>10</v>
  </rv>
  <rv s="0">
    <v>https://www.bing.com/financeapi/forcetrigger?t=a1uv7w&amp;q=XNYS%3aHRL&amp;form=skydnc</v>
    <v>Learn more on Bing</v>
  </rv>
  <rv s="1">
    <v>0</v>
    <v>HORMEL FOODS CORPORATION (XNYS:HRL)</v>
    <v>2</v>
    <v>3</v>
    <v>Finance</v>
    <v>5</v>
    <v>en-US</v>
    <v>a1uv7w</v>
    <v>268435456</v>
    <v>1</v>
    <v>Powered by Refinitiv</v>
    <v>49.73</v>
    <v>36.774999999999999</v>
    <v>0.19020000000000001</v>
    <v>0.24</v>
    <v>6.4659999999999995E-3</v>
    <v>-0.374</v>
    <v>-1.0011000000000001E-2</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37.585000000000001</v>
    <v>Food &amp; Tobacco</v>
    <v>Stock</v>
    <v>45180.917129594534</v>
    <v>12</v>
    <v>37.1</v>
    <v>20416533896</v>
    <v>HORMEL FOODS CORPORATION</v>
    <v>HORMEL FOODS CORPORATION</v>
    <v>37.130000000000003</v>
    <v>23.246600000000001</v>
    <v>37.119999999999997</v>
    <v>37.36</v>
    <v>36.985999999999997</v>
    <v>546481100</v>
    <v>HRL</v>
    <v>HORMEL FOODS CORPORATION (XNYS:HRL)</v>
    <v>1970217</v>
    <v>2087743</v>
    <v>1928</v>
  </rv>
  <rv s="2">
    <v>13</v>
  </rv>
  <rv s="0">
    <v>https://www.bing.com/financeapi/forcetrigger?t=a1sl52&amp;q=XNAS%3aFAST&amp;form=skydnc</v>
    <v>Learn more on Bing</v>
  </rv>
  <rv s="1">
    <v>0</v>
    <v>Fastenal Company (XNAS:FAST)</v>
    <v>2</v>
    <v>3</v>
    <v>Finance</v>
    <v>5</v>
    <v>en-US</v>
    <v>a1sl52</v>
    <v>268435456</v>
    <v>1</v>
    <v>Powered by Refinitiv</v>
    <v>59.43</v>
    <v>43.73</v>
    <v>1.1537999999999999</v>
    <v>0.09</v>
    <v>1.6509999999999999E-3</v>
    <v>0</v>
    <v>0</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55.15</v>
    <v>Machinery, Equipment &amp; Components</v>
    <v>Stock</v>
    <v>45180.84682829844</v>
    <v>15</v>
    <v>54.215000000000003</v>
    <v>31194781800</v>
    <v>Fastenal Company</v>
    <v>Fastenal Company</v>
    <v>54.54</v>
    <v>27.817</v>
    <v>54.51</v>
    <v>54.6</v>
    <v>54.6</v>
    <v>571333000</v>
    <v>FAST</v>
    <v>Fastenal Company (XNAS:FAST)</v>
    <v>2617604</v>
    <v>2435920</v>
    <v>1968</v>
  </rv>
  <rv s="2">
    <v>16</v>
  </rv>
  <rv s="0">
    <v>https://www.bing.com/financeapi/forcetrigger?t=a1zqnm&amp;q=XNYS%3aPFE&amp;form=skydnc</v>
    <v>Learn more on Bing</v>
  </rv>
  <rv s="1">
    <v>0</v>
    <v>PFIZER INC. (XNYS:PFE)</v>
    <v>2</v>
    <v>3</v>
    <v>Finance</v>
    <v>4</v>
    <v>en-US</v>
    <v>a1zqnm</v>
    <v>268435456</v>
    <v>1</v>
    <v>Powered by Refinitiv</v>
    <v>54.93</v>
    <v>33.54</v>
    <v>0.5847</v>
    <v>-0.31</v>
    <v>-9.051E-3</v>
    <v>-0.01</v>
    <v>-2.9460000000000001E-4</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34.299999999999997</v>
    <v>Pharmaceuticals</v>
    <v>Stock</v>
    <v>45180.936690231247</v>
    <v>18</v>
    <v>33.54</v>
    <v>191623848460</v>
    <v>PFIZER INC.</v>
    <v>PFIZER INC.</v>
    <v>34.24</v>
    <v>9.1250999999999998</v>
    <v>34.25</v>
    <v>33.94</v>
    <v>33.93</v>
    <v>5645959000</v>
    <v>PFE</v>
    <v>PFIZER INC. (XNYS:PFE)</v>
    <v>27553000</v>
    <v>22448694</v>
    <v>1942</v>
  </rv>
  <rv s="2">
    <v>19</v>
  </rv>
  <rv s="0">
    <v>https://www.bing.com/financeapi/forcetrigger?t=a1xtpr&amp;q=XNYS%3aMO&amp;form=skydnc</v>
    <v>Learn more on Bing</v>
  </rv>
  <rv s="1">
    <v>0</v>
    <v>Altria Group, Inc. (XNYS:MO)</v>
    <v>2</v>
    <v>3</v>
    <v>Finance</v>
    <v>4</v>
    <v>en-US</v>
    <v>a1xtpr</v>
    <v>268435456</v>
    <v>1</v>
    <v>Powered by Refinitiv</v>
    <v>48.99</v>
    <v>40.35</v>
    <v>0.62439999999999996</v>
    <v>0.38</v>
    <v>8.6210000000000002E-3</v>
    <v>0.06</v>
    <v>1.3500000000000001E-3</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44.88</v>
    <v>Food &amp; Tobacco</v>
    <v>Stock</v>
    <v>45180.936260253904</v>
    <v>21</v>
    <v>44.18</v>
    <v>78899160600</v>
    <v>Altria Group, Inc.</v>
    <v>Altria Group, Inc.</v>
    <v>44.22</v>
    <v>11.5806</v>
    <v>44.08</v>
    <v>44.46</v>
    <v>44.52</v>
    <v>1774610000</v>
    <v>MO</v>
    <v>Altria Group, Inc. (XNYS:MO)</v>
    <v>9563758</v>
    <v>7072825</v>
    <v>2009</v>
  </rv>
  <rv s="2">
    <v>22</v>
  </rv>
  <rv s="0">
    <v>https://www.bing.com/financeapi/forcetrigger?t=a25obh&amp;q=XNYS%3aVZ&amp;form=skydnc</v>
    <v>Learn more on Bing</v>
  </rv>
  <rv s="1">
    <v>0</v>
    <v>VERIZON COMMUNICATIONS INC. (XNYS:VZ)</v>
    <v>2</v>
    <v>3</v>
    <v>Finance</v>
    <v>4</v>
    <v>en-US</v>
    <v>a25obh</v>
    <v>268435456</v>
    <v>1</v>
    <v>Powered by Refinitiv</v>
    <v>42.85</v>
    <v>31.25</v>
    <v>0.33189999999999997</v>
    <v>0.49</v>
    <v>1.4649000000000001E-2</v>
    <v>9.9000000000000008E-3</v>
    <v>2.9169999999999999E-4</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34.090000000000003</v>
    <v>Telecommunications Services</v>
    <v>Stock</v>
    <v>45180.933758760941</v>
    <v>24</v>
    <v>33.58</v>
    <v>142685117600</v>
    <v>VERIZON COMMUNICATIONS INC.</v>
    <v>VERIZON COMMUNICATIONS INC.</v>
    <v>33.700000000000003</v>
    <v>6.6928000000000001</v>
    <v>33.450000000000003</v>
    <v>33.94</v>
    <v>33.9499</v>
    <v>4204040000</v>
    <v>VZ</v>
    <v>VERIZON COMMUNICATIONS INC. (XNYS:VZ)</v>
    <v>18880594</v>
    <v>20121507</v>
    <v>1983</v>
  </rv>
  <rv s="2">
    <v>25</v>
  </rv>
  <rv s="0">
    <v>https://www.bing.com/financeapi/forcetrigger?t=a1wljc&amp;q=XNYS%3aKO&amp;form=skydnc</v>
    <v>Learn more on Bing</v>
  </rv>
  <rv s="1">
    <v>0</v>
    <v>THE COCA-COLA COMPANY (XNYS:KO)</v>
    <v>2</v>
    <v>3</v>
    <v>Finance</v>
    <v>4</v>
    <v>en-US</v>
    <v>a1wljc</v>
    <v>268435456</v>
    <v>1</v>
    <v>Powered by Refinitiv</v>
    <v>64.989999999999995</v>
    <v>54.015000000000001</v>
    <v>0.55189999999999995</v>
    <v>0.55000000000000004</v>
    <v>9.4289999999999999E-3</v>
    <v>-0.08</v>
    <v>-1.359E-3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58.99</v>
    <v>Beverages</v>
    <v>Stock</v>
    <v>45180.935968402344</v>
    <v>27</v>
    <v>58.225000000000001</v>
    <v>254617433600</v>
    <v>THE COCA-COLA COMPANY</v>
    <v>THE COCA-COLA COMPANY</v>
    <v>58.4</v>
    <v>24.1097</v>
    <v>58.33</v>
    <v>58.88</v>
    <v>58.8</v>
    <v>4324345000</v>
    <v>KO</v>
    <v>THE COCA-COLA COMPANY (XNYS:KO)</v>
    <v>14762216</v>
    <v>9832849</v>
    <v>1919</v>
  </rv>
  <rv s="2">
    <v>28</v>
  </rv>
  <rv s="0">
    <v>https://www.bing.com/financeapi/forcetrigger?t=a1q7jc&amp;q=XNYS%3aCPB&amp;form=skydnc</v>
    <v>Learn more on Bing</v>
  </rv>
  <rv s="1">
    <v>0</v>
    <v>CAMPBELL SOUP COMPANY (XNYS:CPB)</v>
    <v>2</v>
    <v>3</v>
    <v>Finance</v>
    <v>4</v>
    <v>en-US</v>
    <v>a1q7jc</v>
    <v>268435456</v>
    <v>1</v>
    <v>Powered by Refinitiv</v>
    <v>57.774999999999999</v>
    <v>40.755000000000003</v>
    <v>0.32540000000000002</v>
    <v>0.55000000000000004</v>
    <v>1.3039E-2</v>
    <v>-0.17</v>
    <v>-3.9789999999999999E-3</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New York Stock Exchange</v>
    <v>XNYS</v>
    <v>XNYS</v>
    <v>Campbell Pl, CAMDEN, NJ, 08103 US</v>
    <v>42.85</v>
    <v>Food &amp; Tobacco</v>
    <v>Stock</v>
    <v>45180.936517696093</v>
    <v>30</v>
    <v>42.12</v>
    <v>12737466887</v>
    <v>CAMPBELL SOUP COMPANY</v>
    <v>CAMPBELL SOUP COMPANY</v>
    <v>42.18</v>
    <v>14.778</v>
    <v>42.18</v>
    <v>42.73</v>
    <v>42.55</v>
    <v>298091900</v>
    <v>CPB</v>
    <v>CAMPBELL SOUP COMPANY (XNYS:CPB)</v>
    <v>3825673</v>
    <v>2837329</v>
    <v>1922</v>
  </rv>
  <rv s="2">
    <v>31</v>
  </rv>
  <rv s="0">
    <v>https://www.bing.com/financeapi/forcetrigger?t=a1qpw7&amp;q=XNYS%3aD&amp;form=skydnc</v>
    <v>Learn more on Bing</v>
  </rv>
  <rv s="1">
    <v>0</v>
    <v>Dominion Energy, Inc. (XNYS:D)</v>
    <v>2</v>
    <v>3</v>
    <v>Finance</v>
    <v>4</v>
    <v>en-US</v>
    <v>a1qpw7</v>
    <v>268435456</v>
    <v>1</v>
    <v>Powered by Refinitiv</v>
    <v>84.45</v>
    <v>45.765000000000001</v>
    <v>0.47499999999999998</v>
    <v>0.18</v>
    <v>3.82E-3</v>
    <v>-0.1</v>
    <v>-2.114E-3</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47.38</v>
    <v>Electrical Utilities &amp; IPPs</v>
    <v>Stock</v>
    <v>45180.933008367967</v>
    <v>33</v>
    <v>46.74</v>
    <v>39579358170</v>
    <v>Dominion Energy, Inc.</v>
    <v>Dominion Energy, Inc.</v>
    <v>46.82</v>
    <v>17.47</v>
    <v>47.12</v>
    <v>47.3</v>
    <v>47.2</v>
    <v>836772900</v>
    <v>D</v>
    <v>Dominion Energy, Inc. (XNYS:D)</v>
    <v>6339432</v>
    <v>4712680</v>
    <v>1983</v>
  </rv>
  <rv s="2">
    <v>34</v>
  </rv>
  <rv s="0">
    <v>https://www.bing.com/financeapi/forcetrigger?t=a1pwqh&amp;q=XNAS%3aCMCSA&amp;form=skydnc</v>
    <v>Learn more on Bing</v>
  </rv>
  <rv s="1">
    <v>0</v>
    <v>COMCAST CORPORATION (XNAS:CMCSA)</v>
    <v>2</v>
    <v>3</v>
    <v>Finance</v>
    <v>4</v>
    <v>en-US</v>
    <v>a1pwqh</v>
    <v>268435456</v>
    <v>1</v>
    <v>Powered by Refinitiv</v>
    <v>47.454999999999998</v>
    <v>28.39</v>
    <v>0.98819999999999997</v>
    <v>0.23</v>
    <v>5.1080000000000006E-3</v>
    <v>0.28999999999999998</v>
    <v>6.4070000000000004E-3</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45.71</v>
    <v>Telecommunications Services</v>
    <v>Stock</v>
    <v>45180.931073205466</v>
    <v>36</v>
    <v>44.93</v>
    <v>186703519580</v>
    <v>COMCAST CORPORATION</v>
    <v>COMCAST CORPORATION</v>
    <v>45.08</v>
    <v>28.502199999999998</v>
    <v>45.03</v>
    <v>45.26</v>
    <v>45.55</v>
    <v>4125133000</v>
    <v>CMCSA</v>
    <v>COMCAST CORPORATION (XNAS:CMCSA)</v>
    <v>19843090</v>
    <v>16698707</v>
    <v>2001</v>
  </rv>
  <rv s="2">
    <v>37</v>
  </rv>
  <rv s="0">
    <v>https://www.bing.com/financeapi/forcetrigger?t=a1nkm7&amp;q=XNYS%3aAOS&amp;form=skydnc</v>
    <v>Learn more on Bing</v>
  </rv>
  <rv s="1">
    <v>0</v>
    <v>A. O. SMITH CORPORATION (XNYS:AOS)</v>
    <v>2</v>
    <v>3</v>
    <v>Finance</v>
    <v>5</v>
    <v>en-US</v>
    <v>a1nkm7</v>
    <v>268435456</v>
    <v>1</v>
    <v>Powered by Refinitiv</v>
    <v>76.944999999999993</v>
    <v>46.58</v>
    <v>1.2862</v>
    <v>0.32</v>
    <v>4.5590000000000006E-3</v>
    <v>-0.48</v>
    <v>-6.8079999999999998E-3</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The Company’s water softener branded products and problem well water solutions include Hague, Water-Right, and Master Water, which are sold through water quality dealers.</v>
    <v>12000</v>
    <v>New York Stock Exchange</v>
    <v>XNYS</v>
    <v>XNYS</v>
    <v>11270 W Park Pl, MILWAUKEE, WI, 53224-3623 US</v>
    <v>70.7</v>
    <v>Machinery, Equipment &amp; Components</v>
    <v>Stock</v>
    <v>45180.840277789066</v>
    <v>39</v>
    <v>70.125</v>
    <v>10562930000</v>
    <v>A. O. SMITH CORPORATION</v>
    <v>A. O. SMITH CORPORATION</v>
    <v>70.63</v>
    <v>39.0959</v>
    <v>70.19</v>
    <v>70.510000000000005</v>
    <v>70.03</v>
    <v>150490600</v>
    <v>AOS</v>
    <v>A. O. SMITH CORPORATION (XNYS:AOS)</v>
    <v>547482</v>
    <v>731154</v>
    <v>1986</v>
  </rv>
  <rv s="2">
    <v>40</v>
  </rv>
  <rv s="0">
    <v>https://www.bing.com/financeapi/forcetrigger?t=a1ook2&amp;q=XNYS%3aBMY&amp;form=skydnc</v>
    <v>Learn more on Bing</v>
  </rv>
  <rv s="1">
    <v>0</v>
    <v>BRISTOL-MYERS SQUIBB COMPANY (XNYS:BMY)</v>
    <v>2</v>
    <v>3</v>
    <v>Finance</v>
    <v>5</v>
    <v>en-US</v>
    <v>a1ook2</v>
    <v>268435456</v>
    <v>1</v>
    <v>Powered by Refinitiv</v>
    <v>81.435000000000002</v>
    <v>59.45</v>
    <v>0.4098</v>
    <v>-0.01</v>
    <v>-1.6439999999999998E-4</v>
    <v>0.24</v>
    <v>3.947E-3</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Route 206 And Province Line Road, PRINCETON, NJ, 08543 US</v>
    <v>61.424999999999997</v>
    <v>Pharmaceuticals</v>
    <v>Stock</v>
    <v>45180.914187812501</v>
    <v>42</v>
    <v>60.68</v>
    <v>127038353430</v>
    <v>BRISTOL-MYERS SQUIBB COMPANY</v>
    <v>BRISTOL-MYERS SQUIBB COMPANY</v>
    <v>60.75</v>
    <v>16.1632</v>
    <v>60.82</v>
    <v>60.81</v>
    <v>61.05</v>
    <v>2089103000</v>
    <v>BMY</v>
    <v>BRISTOL-MYERS SQUIBB COMPANY (XNYS:BMY)</v>
    <v>14363503</v>
    <v>11166269</v>
    <v>1933</v>
  </rv>
  <rv s="2">
    <v>43</v>
  </rv>
  <rv s="0">
    <v>https://www.bing.com/financeapi/forcetrigger?t=a1odur&amp;q=XNYS%3aBF.A&amp;form=skydnc</v>
    <v>Learn more on Bing</v>
  </rv>
  <rv s="1">
    <v>0</v>
    <v>BROWN-FORMAN CORPORATION (XNYS:BF.A)</v>
    <v>2</v>
    <v>3</v>
    <v>Finance</v>
    <v>5</v>
    <v>en-US</v>
    <v>a1odur</v>
    <v>268435456</v>
    <v>1</v>
    <v>Powered by Refinitiv</v>
    <v>74.42</v>
    <v>61.47</v>
    <v>0.71940000000000004</v>
    <v>0.76</v>
    <v>1.1587E-2</v>
    <v>-1.85</v>
    <v>-2.7881999999999997E-2</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5600</v>
    <v>New York Stock Exchange</v>
    <v>XNYS</v>
    <v>XNYS</v>
    <v>850 DIXIE HWY, LOUISVILLE, KY, 40210 US</v>
    <v>66.78</v>
    <v>Beverages</v>
    <v>Stock</v>
    <v>45180.8626439</v>
    <v>45</v>
    <v>65.7</v>
    <v>31046190000</v>
    <v>BROWN-FORMAN CORPORATION</v>
    <v>BROWN-FORMAN CORPORATION</v>
    <v>65.7</v>
    <v>0</v>
    <v>65.59</v>
    <v>66.349999999999994</v>
    <v>64.5</v>
    <v>479389600</v>
    <v>BF.A</v>
    <v>BROWN-FORMAN CORPORATION (XNYS:BF.A)</v>
    <v>72273</v>
    <v>53864</v>
    <v>1933</v>
  </rv>
  <rv s="2">
    <v>46</v>
  </rv>
  <rv s="0">
    <v>https://www.bing.com/financeapi/forcetrigger?t=a1p58m&amp;q=XNYS%3aCAH&amp;form=skydnc</v>
    <v>Learn more on Bing</v>
  </rv>
  <rv s="1">
    <v>0</v>
    <v>CARDINAL HEALTH, INC. (XNYS:CAH)</v>
    <v>2</v>
    <v>3</v>
    <v>Finance</v>
    <v>5</v>
    <v>en-US</v>
    <v>a1p58m</v>
    <v>268435456</v>
    <v>1</v>
    <v>Powered by Refinitiv</v>
    <v>95.45</v>
    <v>64.989999999999995</v>
    <v>0.79659999999999997</v>
    <v>0.95</v>
    <v>1.0701E-2</v>
    <v>0</v>
    <v>0</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and laboratory product solutions. The Company connects patients, providers, payers, pharmacists and manufacturers for integrated care coordination and better patient management. The Company's segments include Pharmaceutical and Medical. Its Pharmaceutical segment distributes branded and generic pharmaceuticals, specialty pharmaceuticals and over-the-counter healthcare and consumer products in the United States. Its Medical segment manufactures, sources and distributes Cardinal Health branded medical, surgical and laboratory products, which are sold in the United States, Canada, Europe, Asia and other markets.</v>
    <v>48000</v>
    <v>New York Stock Exchange</v>
    <v>XNYS</v>
    <v>XNYS</v>
    <v>7000 Cardinal Pl, DUBLIN, OH, 43017 US</v>
    <v>89.8</v>
    <v>Pharmaceuticals</v>
    <v>Stock</v>
    <v>45180.862891631252</v>
    <v>48</v>
    <v>88.644999999999996</v>
    <v>22493659968</v>
    <v>CARDINAL HEALTH, INC.</v>
    <v>CARDINAL HEALTH, INC.</v>
    <v>88.77</v>
    <v>89.578999999999994</v>
    <v>88.78</v>
    <v>89.73</v>
    <v>89.73</v>
    <v>250681600</v>
    <v>CAH</v>
    <v>CARDINAL HEALTH, INC. (XNYS:CAH)</v>
    <v>1878019</v>
    <v>2453197</v>
    <v>1979</v>
  </rv>
  <rv s="2">
    <v>49</v>
  </rv>
  <rv s="0">
    <v>https://www.bing.com/financeapi/forcetrigger?t=a23a5r&amp;q=XNYS%3aSO&amp;form=skydnc</v>
    <v>Learn more on Bing</v>
  </rv>
  <rv s="1">
    <v>0</v>
    <v>THE SOUTHERN COMPANY (XNYS:SO)</v>
    <v>2</v>
    <v>3</v>
    <v>Finance</v>
    <v>5</v>
    <v>en-US</v>
    <v>a23a5r</v>
    <v>268435456</v>
    <v>1</v>
    <v>Powered by Refinitiv</v>
    <v>80.319999999999993</v>
    <v>58.85</v>
    <v>0.52239999999999998</v>
    <v>0.2</v>
    <v>2.944E-3</v>
    <v>-0.27</v>
    <v>-3.9629999999999995E-3</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68.45</v>
    <v>Electrical Utilities &amp; IPPs</v>
    <v>Stock</v>
    <v>45180.900126782028</v>
    <v>51</v>
    <v>67.709999999999994</v>
    <v>74080830000</v>
    <v>THE SOUTHERN COMPANY</v>
    <v>THE SOUTHERN COMPANY</v>
    <v>67.83</v>
    <v>24.0411</v>
    <v>67.930000000000007</v>
    <v>68.13</v>
    <v>67.86</v>
    <v>1090547000</v>
    <v>SO</v>
    <v>THE SOUTHERN COMPANY (XNYS:SO)</v>
    <v>2838645</v>
    <v>3159659</v>
    <v>1945</v>
  </rv>
  <rv s="2">
    <v>52</v>
  </rv>
  <rv s="0">
    <v>https://www.bing.com/financeapi/forcetrigger?t=a22n4c&amp;q=XNYS%3aSCHW&amp;form=skydnc</v>
    <v>Learn more on Bing</v>
  </rv>
  <rv s="1">
    <v>0</v>
    <v>THE CHARLES SCHWAB CORPORATION (XNYS:SCHW)</v>
    <v>2</v>
    <v>3</v>
    <v>Finance</v>
    <v>4</v>
    <v>en-US</v>
    <v>a22n4c</v>
    <v>268435456</v>
    <v>1</v>
    <v>Powered by Refinitiv</v>
    <v>86.63</v>
    <v>45</v>
    <v>0.92210000000000003</v>
    <v>0.49</v>
    <v>8.258999999999999E-3</v>
    <v>-0.08</v>
    <v>-1.3370000000000001E-3</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36600</v>
    <v>New York Stock Exchange</v>
    <v>XNYS</v>
    <v>XNYS</v>
    <v>3000 Schwab Way, WESTLAKE, TX, 76262 US</v>
    <v>60.590299999999999</v>
    <v>Investment Banking &amp; Investment Services</v>
    <v>Stock</v>
    <v>45180.933252418748</v>
    <v>54</v>
    <v>59.62</v>
    <v>108938979660</v>
    <v>THE CHARLES SCHWAB CORPORATION</v>
    <v>THE CHARLES SCHWAB CORPORATION</v>
    <v>59.89</v>
    <v>17.2974</v>
    <v>59.33</v>
    <v>59.82</v>
    <v>59.74</v>
    <v>1821113000</v>
    <v>SCHW</v>
    <v>THE CHARLES SCHWAB CORPORATION (XNYS:SCHW)</v>
    <v>7641682</v>
    <v>8091694</v>
    <v>1986</v>
  </rv>
  <rv s="2">
    <v>55</v>
  </rv>
  <rv s="0">
    <v>https://www.bing.com/financeapi/forcetrigger?t=bpifbh&amp;q=XNYS%3aDOW&amp;form=skydnc</v>
    <v>Learn more on Bing</v>
  </rv>
  <rv s="1">
    <v>0</v>
    <v>Dow Inc. (XNYS:DOW)</v>
    <v>2</v>
    <v>3</v>
    <v>Finance</v>
    <v>4</v>
    <v>en-US</v>
    <v>bpifbh</v>
    <v>268435456</v>
    <v>1</v>
    <v>Powered by Refinitiv</v>
    <v>60.875</v>
    <v>42.91</v>
    <v>1.3391999999999999</v>
    <v>-0.03</v>
    <v>-5.5860000000000003E-4</v>
    <v>-0.01</v>
    <v>-1.863E-4</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54.89</v>
    <v>Chemicals</v>
    <v>Stock</v>
    <v>45180.929689039061</v>
    <v>57</v>
    <v>53.62</v>
    <v>37741044528</v>
    <v>Dow Inc.</v>
    <v>Dow Inc.</v>
    <v>54.14</v>
    <v>22.171399999999998</v>
    <v>53.71</v>
    <v>53.68</v>
    <v>53.66</v>
    <v>703074600</v>
    <v>DOW</v>
    <v>Dow Inc. (XNYS:DOW)</v>
    <v>3322489</v>
    <v>3860886</v>
    <v>2018</v>
  </rv>
  <rv s="2">
    <v>58</v>
  </rv>
  <rv s="0">
    <v>https://www.bing.com/financeapi/forcetrigger?t=a1z11h&amp;q=XNYS%3aO&amp;form=skydnc</v>
    <v>Learn more on Bing</v>
  </rv>
  <rv s="1">
    <v>0</v>
    <v>REALTY INCOME CORPORATION (XNYS:O)</v>
    <v>2</v>
    <v>3</v>
    <v>Finance</v>
    <v>4</v>
    <v>en-US</v>
    <v>a1z11h</v>
    <v>268435456</v>
    <v>1</v>
    <v>Powered by Refinitiv</v>
    <v>68.849999999999994</v>
    <v>54.76</v>
    <v>0.78859999999999997</v>
    <v>-0.16</v>
    <v>-2.892E-3</v>
    <v>0.03</v>
    <v>5.4379999999999999E-4</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12,237 commercial properties, with approximately 236.8 million leasable square feet. The Company has 12,111 properties leased and 126 properties available for lease or sale. It offers these properties to different clients doing business in approximately 84 separate industries. Its properties are located throughout all 50 states in United States (US), Puerto Rico, the United Kingdom (UK), Spain, and Italy. Its properties are leased to retail and industrial clients that have a service, non-discretionary and/or low-price-point component to their business. The Company’s property types include retail, gaming, industrial, and other types, such as agriculture and office.</v>
    <v>391</v>
    <v>New York Stock Exchange</v>
    <v>XNYS</v>
    <v>XNYS</v>
    <v>11995 El Camino Real, SAN DIEGO, CA, 92130 US</v>
    <v>55.53</v>
    <v>Residential &amp; Commercial REIT</v>
    <v>Stock</v>
    <v>45180.935449120312</v>
    <v>60</v>
    <v>55.045000000000002</v>
    <v>39096724016</v>
    <v>REALTY INCOME CORPORATION</v>
    <v>REALTY INCOME CORPORATION</v>
    <v>55.48</v>
    <v>41.172400000000003</v>
    <v>55.32</v>
    <v>55.16</v>
    <v>55.2</v>
    <v>708787600</v>
    <v>O</v>
    <v>REALTY INCOME CORPORATION (XNYS:O)</v>
    <v>3697348</v>
    <v>5519019</v>
    <v>1997</v>
  </rv>
  <rv s="2">
    <v>61</v>
  </rv>
  <rv s="0">
    <v>https://www.bing.com/financeapi/forcetrigger?t=a1pshw&amp;q=XNYS%3aCL&amp;form=skydnc</v>
    <v>Learn more on Bing</v>
  </rv>
  <rv s="1">
    <v>0</v>
    <v>COLGATE-PALMOLIVE COMPANY (XNYS:CL)</v>
    <v>2</v>
    <v>3</v>
    <v>Finance</v>
    <v>5</v>
    <v>en-US</v>
    <v>a1pshw</v>
    <v>268435456</v>
    <v>1</v>
    <v>Powered by Refinitiv</v>
    <v>82.09</v>
    <v>67.84</v>
    <v>0.48909999999999998</v>
    <v>0.75</v>
    <v>1.0246E-2</v>
    <v>-0.08</v>
    <v>-1.0820000000000001E-3</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74.13</v>
    <v>Personal &amp; Household Products &amp; Services</v>
    <v>Stock</v>
    <v>45180.91565609922</v>
    <v>63</v>
    <v>73.19</v>
    <v>61133836425</v>
    <v>COLGATE-PALMOLIVE COMPANY</v>
    <v>COLGATE-PALMOLIVE COMPANY</v>
    <v>73.2</v>
    <v>40.814500000000002</v>
    <v>73.2</v>
    <v>73.95</v>
    <v>73.87</v>
    <v>826691500</v>
    <v>CL</v>
    <v>COLGATE-PALMOLIVE COMPANY (XNYS:CL)</v>
    <v>3286616</v>
    <v>3416853</v>
    <v>1923</v>
  </rv>
  <rv s="2">
    <v>64</v>
  </rv>
  <rv s="0">
    <v>https://www.bing.com/financeapi/forcetrigger?t=a1tvzr&amp;q=XNYS%3aGIS&amp;form=skydnc</v>
    <v>Learn more on Bing</v>
  </rv>
  <rv s="1">
    <v>0</v>
    <v>GENERAL MILLS, INC. (XNYS:GIS)</v>
    <v>2</v>
    <v>3</v>
    <v>Finance</v>
    <v>4</v>
    <v>en-US</v>
    <v>a1tvzr</v>
    <v>268435456</v>
    <v>1</v>
    <v>Powered by Refinitiv</v>
    <v>90.89</v>
    <v>64.7</v>
    <v>0.2303</v>
    <v>-0.26</v>
    <v>-3.9300000000000003E-3</v>
    <v>0.49440000000000001</v>
    <v>7.5029999999999993E-3</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66.344200000000001</v>
    <v>Food &amp; Tobacco</v>
    <v>Stock</v>
    <v>45180.930373043753</v>
    <v>66</v>
    <v>65.41</v>
    <v>38294009501</v>
    <v>GENERAL MILLS, INC.</v>
    <v>GENERAL MILLS, INC.</v>
    <v>65.790000000000006</v>
    <v>15.341100000000001</v>
    <v>66.150000000000006</v>
    <v>65.89</v>
    <v>66.384399999999999</v>
    <v>581180900</v>
    <v>GIS</v>
    <v>GENERAL MILLS, INC. (XNYS:GIS)</v>
    <v>3776158</v>
    <v>3771405</v>
    <v>1928</v>
  </rv>
  <rv s="2">
    <v>67</v>
  </rv>
  <rv s="0">
    <v>http://en.wikipedia.org/wiki/Public_domain</v>
    <v>Public domain</v>
  </rv>
  <rv s="0">
    <v>http://zh.wikipedia.org/wiki/味可美</v>
    <v>Wikipedia</v>
  </rv>
  <rv s="3">
    <v>69</v>
    <v>70</v>
  </rv>
  <rv s="4">
    <v>10</v>
    <v>https://www.bing.com/th?id=AMMS_8d96836a886471f7120ce0135f3ca8bd&amp;qlt=95</v>
    <v>71</v>
    <v>0</v>
    <v>https://www.bing.com/images/search?form=xlimg&amp;q=mccormick+%26+company</v>
    <v>Image of MCCORMICK &amp; COMPANY, INCORPORATED</v>
  </rv>
  <rv s="0">
    <v>https://www.bing.com/financeapi/forcetrigger?t=a1xof2&amp;q=XNYS%3aMKC.V&amp;form=skydnc</v>
    <v>Learn more on Bing</v>
  </rv>
  <rv s="5">
    <v>6</v>
    <v>MCCORMICK &amp; COMPANY, INCORPORATED (XNYS:MKC.V)</v>
    <v>8</v>
    <v>9</v>
    <v>Finance</v>
    <v>5</v>
    <v>en-US</v>
    <v>a1xof2</v>
    <v>268435456</v>
    <v>1</v>
    <v>Powered by Refinitiv</v>
    <v>94.97</v>
    <v>68.010000000000005</v>
    <v>0.58430000000000004</v>
    <v>1.83</v>
    <v>2.2727000000000001E-2</v>
    <v>-0.02</v>
    <v>-2.429E-4</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82.35</v>
    <v>72</v>
    <v>Food &amp; Tobacco</v>
    <v>Stock</v>
    <v>45180.84027780078</v>
    <v>73</v>
    <v>80.561300000000003</v>
    <v>21650850000</v>
    <v>MCCORMICK &amp; COMPANY, INCORPORATED</v>
    <v>MCCORMICK &amp; COMPANY, INCORPORATED</v>
    <v>80.561300000000003</v>
    <v>50.858699999999999</v>
    <v>80.52</v>
    <v>82.35</v>
    <v>82.33</v>
    <v>268326500</v>
    <v>MKC.V</v>
    <v>MCCORMICK &amp; COMPANY, INCORPORATED (XNYS:MKC.V)</v>
    <v>1745</v>
    <v>760</v>
    <v>1915</v>
  </rv>
  <rv s="2">
    <v>74</v>
  </rv>
  <rv s="0">
    <v>https://www.bing.com/financeapi/forcetrigger?t=a1rmkr&amp;q=XNYS%3aED&amp;form=skydnc</v>
    <v>Learn more on Bing</v>
  </rv>
  <rv s="1">
    <v>0</v>
    <v>CONSOLIDATED EDISON, INC. (XNYS:ED)</v>
    <v>2</v>
    <v>3</v>
    <v>Finance</v>
    <v>5</v>
    <v>en-US</v>
    <v>a1rmkr</v>
    <v>268435456</v>
    <v>1</v>
    <v>Powered by Refinitiv</v>
    <v>102.21</v>
    <v>78.099999999999994</v>
    <v>0.36930000000000002</v>
    <v>0.48</v>
    <v>5.3779999999999991E-3</v>
    <v>7.0000000000000007E-2</v>
    <v>7.8009999999999993E-4</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90.08</v>
    <v>Electrical Utilities &amp; IPPs</v>
    <v>Stock</v>
    <v>45180.912879224219</v>
    <v>76</v>
    <v>88.64</v>
    <v>30949994628</v>
    <v>CONSOLIDATED EDISON, INC.</v>
    <v>CONSOLIDATED EDISON, INC.</v>
    <v>88.64</v>
    <v>12.8376</v>
    <v>89.25</v>
    <v>89.73</v>
    <v>89.8</v>
    <v>344923600</v>
    <v>ED</v>
    <v>CONSOLIDATED EDISON, INC. (XNYS:ED)</v>
    <v>1627564</v>
    <v>1685406</v>
    <v>1997</v>
  </rv>
  <rv s="2">
    <v>77</v>
  </rv>
  <rv s="0">
    <v>https://www.bing.com/financeapi/forcetrigger?t=a1x9yc&amp;q=XNYS%3aMAN&amp;form=skydnc</v>
    <v>Learn more on Bing</v>
  </rv>
  <rv s="1">
    <v>0</v>
    <v>MANPOWERGROUP INC. (XNYS:MAN)</v>
    <v>2</v>
    <v>3</v>
    <v>Finance</v>
    <v>5</v>
    <v>en-US</v>
    <v>a1x9yc</v>
    <v>268435456</v>
    <v>1</v>
    <v>Powered by Refinitiv</v>
    <v>92.43</v>
    <v>64</v>
    <v>1.6532</v>
    <v>-0.16</v>
    <v>-2.166E-3</v>
    <v>0</v>
    <v>0</v>
    <v>USD</v>
    <v>ManpowerGroup Inc. is engaged in offering workforce solutions. The Company's workforce solutions and services include recruitment and assessment, upskilling, reskilling, training and development, career management, outsourcing, and workforce consulting. The Company's portfolio of recruitment services includes permanent, temporary and contract recruitment of professionals, as well as administrative, industrial and information technology (IT) professional positions. The Company offers IT resourcing and services under its Experis brand. Its Talent Solutions brand specializes in the delivery of customized workforce strategies and new solutions and creating added value that addresses its client's complex global workforce needs. Talent Solutions combines global offerings of recruitment process outsourcing (RPO), TAPFIN - Managed Service Provider (MSP) and right management to provide data-driven capabilities that help organizations with their workforce transformation.</v>
    <v>30900</v>
    <v>New York Stock Exchange</v>
    <v>XNYS</v>
    <v>XNYS</v>
    <v>100 Manpower Place, MILWAUKEE, WI, 53212 US</v>
    <v>74</v>
    <v>Professional &amp; Commercial Services</v>
    <v>Stock</v>
    <v>45180.867693263281</v>
    <v>79</v>
    <v>72.83</v>
    <v>3654627303</v>
    <v>MANPOWERGROUP INC.</v>
    <v>MANPOWERGROUP INC.</v>
    <v>74</v>
    <v>12.581799999999999</v>
    <v>73.87</v>
    <v>73.709999999999994</v>
    <v>73.709999999999994</v>
    <v>49581160</v>
    <v>MAN</v>
    <v>MANPOWERGROUP INC. (XNYS:MAN)</v>
    <v>326832</v>
    <v>301011</v>
    <v>1990</v>
  </rv>
  <rv s="2">
    <v>80</v>
  </rv>
  <rv s="0">
    <v>https://www.bing.com/financeapi/forcetrigger?t=a1o9gh&amp;q=XNYS%3aBBY&amp;form=skydnc</v>
    <v>Learn more on Bing</v>
  </rv>
  <rv s="1">
    <v>0</v>
    <v>Best Buy Co., Inc. (XNYS:BBY)</v>
    <v>2</v>
    <v>3</v>
    <v>Finance</v>
    <v>5</v>
    <v>en-US</v>
    <v>a1o9gh</v>
    <v>268435456</v>
    <v>1</v>
    <v>Powered by Refinitiv</v>
    <v>93.3215</v>
    <v>60.784999999999997</v>
    <v>1.5543</v>
    <v>-0.57999999999999996</v>
    <v>-7.92E-3</v>
    <v>0.21</v>
    <v>2.8910000000000003E-3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73.98</v>
    <v>Specialty Retailers</v>
    <v>Stock</v>
    <v>45180.899214918747</v>
    <v>82</v>
    <v>72.52</v>
    <v>15811415230</v>
    <v>Best Buy Co., Inc.</v>
    <v>Best Buy Co., Inc.</v>
    <v>73.77</v>
    <v>12.5954</v>
    <v>73.23</v>
    <v>72.650000000000006</v>
    <v>72.86</v>
    <v>217638200</v>
    <v>BBY</v>
    <v>Best Buy Co., Inc. (XNYS:BBY)</v>
    <v>2156441</v>
    <v>2468990</v>
    <v>1966</v>
  </rv>
  <rv s="2">
    <v>83</v>
  </rv>
  <rv s="0">
    <v>https://www.bing.com/financeapi/forcetrigger?t=a24km7&amp;q=XNYS%3aTSN&amp;form=skydnc</v>
    <v>Learn more on Bing</v>
  </rv>
  <rv s="1">
    <v>0</v>
    <v>TYSON FOODS, INC. (XNYS:TSN)</v>
    <v>2</v>
    <v>3</v>
    <v>Finance</v>
    <v>4</v>
    <v>en-US</v>
    <v>a24km7</v>
    <v>268435456</v>
    <v>1</v>
    <v>Powered by Refinitiv</v>
    <v>76.23</v>
    <v>47.11</v>
    <v>0.77539999999999998</v>
    <v>0.5</v>
    <v>9.606E-3</v>
    <v>-0.21</v>
    <v>-3.9950000000000003E-3</v>
    <v>USD</v>
    <v>Tyson Foods, Inc. is a protein-focused food company. The Company has a portfolio of products and brands like Tyson, Jimmy Dean, Hillshire Farm, Ball Park, Wright, Aidells, ibp and State Fair. Its segments include Beef, Pork, Chicken, and Prepared Foods. The Beef segment includes its operations related to processing live fed cattle and fabricating dressed beef carcasses into primal and sub-primal meat cuts and case-ready products. The Pork segment includes its operations related to processing live market hogs and fabricating pork carcasses into primal and sub-primal cuts and case-ready products. The Chicken segment includes its domestic operations related to raising and processing live chickens into, and purchasing raw materials for fresh, frozen, and value-added chicken products, as well as sales from specialty products. The Prepared Foods segment includes its operations related to manufacturing and marketing frozen and refrigerated food products and logistics operations.</v>
    <v>142000</v>
    <v>New York Stock Exchange</v>
    <v>XNYS</v>
    <v>XNYS</v>
    <v>2200 DON TYSON PARKWAY, SPRINGDALE, AR, 72762-6999 US</v>
    <v>52.884999999999998</v>
    <v>Food &amp; Tobacco</v>
    <v>Stock</v>
    <v>45180.933584478909</v>
    <v>85</v>
    <v>52.06</v>
    <v>18684693765</v>
    <v>TYSON FOODS, INC.</v>
    <v>TYSON FOODS, INC.</v>
    <v>52.06</v>
    <v>55.453200000000002</v>
    <v>52.05</v>
    <v>52.55</v>
    <v>52.35</v>
    <v>355560300</v>
    <v>TSN</v>
    <v>TYSON FOODS, INC. (XNYS:TSN)</v>
    <v>2908792</v>
    <v>3141459</v>
    <v>1986</v>
  </rv>
  <rv s="2">
    <v>86</v>
  </rv>
  <rv s="0">
    <v>https://www.bing.com/financeapi/forcetrigger?t=a1zzmw&amp;q=XNYS%3aPM&amp;form=skydnc</v>
    <v>Learn more on Bing</v>
  </rv>
  <rv s="1">
    <v>0</v>
    <v>Philip Morris International Inc. (XNYS:PM)</v>
    <v>2</v>
    <v>3</v>
    <v>Finance</v>
    <v>5</v>
    <v>en-US</v>
    <v>a1zzmw</v>
    <v>268435456</v>
    <v>1</v>
    <v>Powered by Refinitiv</v>
    <v>105.62</v>
    <v>82.85</v>
    <v>0.73880000000000001</v>
    <v>0.86</v>
    <v>9.1809999999999999E-3</v>
    <v>7.0000000000000007E-2</v>
    <v>7.4050000000000006E-4</v>
    <v>USD</v>
    <v>Philip Morris International Inc. (PMI) is an international tobacco company. PMI delivers a smoke-free future and is evolving its portfolio for the long term to include products outside of the tobacco and nicotine sector. PMI's product portfolio primarily consists of cigarettes and smoke-free products. PMI develops smoke-free products for adults who would otherwise continue to smoke. This includes the building of scientific assessment capabilities in the areas of pre-clinical systems toxicology, clinical and behavioral research, as well as post-market studies. PMI, through Swedish Match AB, creates a smoke-free champion led by its IQOS and ZYN brands. The United States Food and Drug Administration has authorized versions of PMI’s IQOS Platform 1 devices and consumables and Swedish Match’s General snus as Modified Risk Tobacco Products. PMI's smoke-free products are available for sale in 78 markets and purchased by approximately 18.5 million adults around the world.</v>
    <v>79800</v>
    <v>New York Stock Exchange</v>
    <v>XNYS</v>
    <v>XNYS</v>
    <v>677 Washington Blvd, Ste. 1100, STAMFORD, CT, 06901 US</v>
    <v>94.97</v>
    <v>Food &amp; Tobacco</v>
    <v>Stock</v>
    <v>45180.909922464845</v>
    <v>88</v>
    <v>93.86</v>
    <v>146743172850</v>
    <v>Philip Morris International Inc.</v>
    <v>Philip Morris International Inc.</v>
    <v>93.95</v>
    <v>18.1205</v>
    <v>93.67</v>
    <v>94.53</v>
    <v>94.6</v>
    <v>1552345000</v>
    <v>PM</v>
    <v>Philip Morris International Inc. (XNYS:PM)</v>
    <v>2482586</v>
    <v>2893149</v>
    <v>2007</v>
  </rv>
  <rv s="2">
    <v>89</v>
  </rv>
  <rv s="0">
    <v>https://www.bing.com/financeapi/forcetrigger?t=a22k9c&amp;q=XNAS%3aSBUX&amp;form=skydnc</v>
    <v>Learn more on Bing</v>
  </rv>
  <rv s="1">
    <v>0</v>
    <v>STARBUCKS CORPORATION (XNAS:SBUX)</v>
    <v>2</v>
    <v>3</v>
    <v>Finance</v>
    <v>4</v>
    <v>en-US</v>
    <v>a22k9c</v>
    <v>268435456</v>
    <v>1</v>
    <v>Powered by Refinitiv</v>
    <v>115.48</v>
    <v>82.43</v>
    <v>0.93630000000000002</v>
    <v>0.39</v>
    <v>4.0930000000000003E-3</v>
    <v>0.03</v>
    <v>3.1359999999999998E-4</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96.23</v>
    <v>Hotels &amp; Entertainment Services</v>
    <v>Stock</v>
    <v>45180.936543274998</v>
    <v>91</v>
    <v>95.22</v>
    <v>109580418000</v>
    <v>STARBUCKS CORPORATION</v>
    <v>STARBUCKS CORPORATION</v>
    <v>95.65</v>
    <v>33.7652</v>
    <v>95.28</v>
    <v>95.67</v>
    <v>95.7</v>
    <v>1145400000</v>
    <v>SBUX</v>
    <v>STARBUCKS CORPORATION (XNAS:SBUX)</v>
    <v>5576517</v>
    <v>5040771</v>
    <v>1985</v>
  </rv>
  <rv s="2">
    <v>92</v>
  </rv>
  <rv s="0">
    <v>https://www.bing.com/financeapi/forcetrigger?t=a1rdzr&amp;q=XNYS%3aDUK&amp;form=skydnc</v>
    <v>Learn more on Bing</v>
  </rv>
  <rv s="1">
    <v>0</v>
    <v>DUKE ENERGY CORPORATION (XNYS:DUK)</v>
    <v>2</v>
    <v>3</v>
    <v>Finance</v>
    <v>5</v>
    <v>en-US</v>
    <v>a1rdzr</v>
    <v>268435456</v>
    <v>1</v>
    <v>Powered by Refinitiv</v>
    <v>111.26</v>
    <v>83.76</v>
    <v>0.43159999999999998</v>
    <v>0.76</v>
    <v>8.3499999999999998E-3</v>
    <v>-0.03</v>
    <v>-3.2689999999999998E-4</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92.47</v>
    <v>Electrical Utilities &amp; IPPs</v>
    <v>Stock</v>
    <v>45180.91176553203</v>
    <v>94</v>
    <v>90.73</v>
    <v>70735534350</v>
    <v>DUKE ENERGY CORPORATION</v>
    <v>DUKE ENERGY CORPORATION</v>
    <v>90.85</v>
    <v>18.941700000000001</v>
    <v>91.02</v>
    <v>91.78</v>
    <v>91.75</v>
    <v>770707500</v>
    <v>DUK</v>
    <v>DUKE ENERGY CORPORATION (XNYS:DUK)</v>
    <v>3992858</v>
    <v>3008801</v>
    <v>2005</v>
  </rv>
  <rv s="2">
    <v>95</v>
  </rv>
  <rv s="0">
    <v>https://www.bing.com/financeapi/forcetrigger?t=a1s24c&amp;q=XNYS%3aEOG&amp;form=skydnc</v>
    <v>Learn more on Bing</v>
  </rv>
  <rv s="1">
    <v>0</v>
    <v>EOG RESOURCES, INC. (XNYS:EOG)</v>
    <v>2</v>
    <v>3</v>
    <v>Finance</v>
    <v>4</v>
    <v>en-US</v>
    <v>a1s24c</v>
    <v>268435456</v>
    <v>1</v>
    <v>Powered by Refinitiv</v>
    <v>147.7389</v>
    <v>98.521699999999996</v>
    <v>1.5556000000000001</v>
    <v>-2.5299999999999998</v>
    <v>-1.9060999999999998E-2</v>
    <v>0.33</v>
    <v>2.5349999999999999E-3</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134.36000000000001</v>
    <v>Oil &amp; Gas</v>
    <v>Stock</v>
    <v>45180.928171168751</v>
    <v>97</v>
    <v>129.47999999999999</v>
    <v>75810369180</v>
    <v>EOG RESOURCES, INC.</v>
    <v>EOG RESOURCES, INC.</v>
    <v>133.76</v>
    <v>8.9400999999999993</v>
    <v>132.72999999999999</v>
    <v>130.19999999999999</v>
    <v>130.5</v>
    <v>582260900</v>
    <v>EOG</v>
    <v>EOG RESOURCES, INC. (XNYS:EOG)</v>
    <v>2831275</v>
    <v>2397324</v>
    <v>1985</v>
  </rv>
  <rv s="2">
    <v>98</v>
  </rv>
  <rv s="0">
    <v>http://it.wikipedia.org/wiki/T._Rowe_Price</v>
    <v>Wikipedia</v>
  </rv>
  <rv s="3">
    <v>69</v>
    <v>100</v>
  </rv>
  <rv s="4">
    <v>10</v>
    <v>https://www.bing.com/th?id=AMMS_4c600be848f66590834841f27e6f786d&amp;qlt=95</v>
    <v>101</v>
    <v>0</v>
    <v>https://www.bing.com/images/search?form=xlimg&amp;q=t.+rowe+price</v>
    <v>Image of T. ROWE PRICE GROUP, INC.</v>
  </rv>
  <rv s="0">
    <v>https://www.bing.com/financeapi/forcetrigger?t=a24i3m&amp;q=XNAS%3aTROW&amp;form=skydnc</v>
    <v>Learn more on Bing</v>
  </rv>
  <rv s="5">
    <v>6</v>
    <v>T. ROWE PRICE GROUP, INC. (XNAS:TROW)</v>
    <v>8</v>
    <v>9</v>
    <v>Finance</v>
    <v>5</v>
    <v>en-US</v>
    <v>a24i3m</v>
    <v>268435456</v>
    <v>1</v>
    <v>Powered by Refinitiv</v>
    <v>134.63999999999999</v>
    <v>93.53</v>
    <v>1.3275999999999999</v>
    <v>0.86</v>
    <v>7.8729999999999998E-3</v>
    <v>0.1</v>
    <v>9.0829999999999991E-4</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110.92</v>
    <v>102</v>
    <v>Investment Banking &amp; Investment Services</v>
    <v>Stock</v>
    <v>45180.897922557815</v>
    <v>103</v>
    <v>109.75</v>
    <v>24694890510</v>
    <v>T. ROWE PRICE GROUP, INC.</v>
    <v>T. ROWE PRICE GROUP, INC.</v>
    <v>110.37</v>
    <v>16.296299999999999</v>
    <v>109.24</v>
    <v>110.1</v>
    <v>110.2</v>
    <v>224295100</v>
    <v>TROW</v>
    <v>T. ROWE PRICE GROUP, INC. (XNAS:TROW)</v>
    <v>1031450</v>
    <v>1214662</v>
    <v>2000</v>
  </rv>
  <rv s="2">
    <v>104</v>
  </rv>
  <rv s="0">
    <v>https://www.bing.com/financeapi/forcetrigger?t=a1q19c&amp;q=XNYS%3aCNI&amp;form=skydnc</v>
    <v>Learn more on Bing</v>
  </rv>
  <rv s="1">
    <v>0</v>
    <v>Canadian National Railway Company (XNYS:CNI)</v>
    <v>2</v>
    <v>11</v>
    <v>Finance</v>
    <v>4</v>
    <v>en-US</v>
    <v>a1q19c</v>
    <v>268435456</v>
    <v>1</v>
    <v>Powered by Refinitiv</v>
    <v>129.88999999999999</v>
    <v>103.79</v>
    <v>0.69120000000000004</v>
    <v>1.375</v>
    <v>1.2749999999999999E-2</v>
    <v>0</v>
    <v>0</v>
    <v>USD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25178</v>
    <v>New York Stock Exchange</v>
    <v>XNYS</v>
    <v>XNYS</v>
    <v>935 de la Gauchetiere Street West, MONTREAL, QC, H3B 2M9 CA</v>
    <v>109.63</v>
    <v>Freight &amp; Logistics Services</v>
    <v>Stock</v>
    <v>45180.935257267971</v>
    <v>106</v>
    <v>108.355</v>
    <v>96471540000</v>
    <v>Canadian National Railway Company</v>
    <v>Canadian National Railway Company</v>
    <v>108.59</v>
    <v>18.287500000000001</v>
    <v>107.84</v>
    <v>109.215</v>
    <v>109.2</v>
    <v>655600000</v>
    <v>CNI</v>
    <v>Canadian National Railway Company (XNYS:CNI)</v>
    <v>1033930</v>
    <v>949948</v>
    <v>1995</v>
  </rv>
  <rv s="2">
    <v>107</v>
  </rv>
  <rv s="0">
    <v>https://www.bing.com/financeapi/forcetrigger?t=a1xg3m&amp;q=XNYS%3aMDT&amp;form=skydnc</v>
    <v>Learn more on Bing</v>
  </rv>
  <rv s="1">
    <v>0</v>
    <v>MEDTRONIC PUBLIC LIMITED COMPANY (XNYS:MDT)</v>
    <v>2</v>
    <v>3</v>
    <v>Finance</v>
    <v>5</v>
    <v>en-US</v>
    <v>a1xg3m</v>
    <v>268435456</v>
    <v>1</v>
    <v>Powered by Refinitiv</v>
    <v>92.39</v>
    <v>75.765000000000001</v>
    <v>0.7238</v>
    <v>1.44</v>
    <v>1.8009000000000001E-2</v>
    <v>0.60529999999999995</v>
    <v>7.4360000000000008E-3</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81.53</v>
    <v>Healthcare Equipment &amp; Supplies</v>
    <v>Stock</v>
    <v>45180.924122928125</v>
    <v>109</v>
    <v>80.11</v>
    <v>108305467600</v>
    <v>MEDTRONIC PUBLIC LIMITED COMPANY</v>
    <v>MEDTRONIC PUBLIC LIMITED COMPANY</v>
    <v>80.33</v>
    <v>29.4284</v>
    <v>79.959999999999994</v>
    <v>81.400000000000006</v>
    <v>82.005300000000005</v>
    <v>1330534000</v>
    <v>MDT</v>
    <v>MEDTRONIC PUBLIC LIMITED COMPANY (XNYS:MDT)</v>
    <v>4763086</v>
    <v>4933109</v>
    <v>2014</v>
  </rv>
  <rv s="2">
    <v>110</v>
  </rv>
  <rv s="0">
    <v>https://www.bing.com/financeapi/forcetrigger?t=a1qlnm&amp;q=XNYS%3aCVS&amp;form=skydnc</v>
    <v>Learn more on Bing</v>
  </rv>
  <rv s="1">
    <v>0</v>
    <v>CVS HEALTH CORPORATION (XNYS:CVS)</v>
    <v>2</v>
    <v>3</v>
    <v>Finance</v>
    <v>4</v>
    <v>en-US</v>
    <v>a1qlnm</v>
    <v>268435456</v>
    <v>1</v>
    <v>Powered by Refinitiv</v>
    <v>104.83</v>
    <v>64.62</v>
    <v>0.61070000000000002</v>
    <v>2.915</v>
    <v>4.4273999999999994E-2</v>
    <v>-0.54</v>
    <v>-7.8549999999999991E-3</v>
    <v>USD</v>
    <v>CVS Health Corporation, together with its subsidiaries, is a diversified health solutions company. The Company’s segments include Health Care Benefits, Health Services, Pharmacy &amp; Consumer Wellness and Corporate/Other. Its Health Care Benefits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and diagnostic testing.</v>
    <v>300000</v>
    <v>New York Stock Exchange</v>
    <v>XNYS</v>
    <v>XNYS</v>
    <v>1 Cvs Dr, WOONSOCKET, RI, 02895-6146 US</v>
    <v>68.989999999999995</v>
    <v>Healthcare Providers &amp; Services</v>
    <v>Stock</v>
    <v>45180.936546700781</v>
    <v>112</v>
    <v>65.77</v>
    <v>88308853245</v>
    <v>CVS HEALTH CORPORATION</v>
    <v>CVS HEALTH CORPORATION</v>
    <v>65.959999999999994</v>
    <v>28.904699999999998</v>
    <v>65.84</v>
    <v>68.754999999999995</v>
    <v>68.209999999999994</v>
    <v>1284399000</v>
    <v>CVS</v>
    <v>CVS HEALTH CORPORATION (XNYS:CVS)</v>
    <v>15627688</v>
    <v>8649176</v>
    <v>1996</v>
  </rv>
  <rv s="2">
    <v>113</v>
  </rv>
  <rv s="0">
    <v>https://www.bing.com/financeapi/forcetrigger?t=a24u6h&amp;q=XNAS%3aUFPI&amp;form=skydnc</v>
    <v>Learn more on Bing</v>
  </rv>
  <rv s="1">
    <v>0</v>
    <v>UFP INDUSTRIES, INC. (XNAS:UFPI)</v>
    <v>2</v>
    <v>3</v>
    <v>Finance</v>
    <v>5</v>
    <v>en-US</v>
    <v>a24u6h</v>
    <v>268435456</v>
    <v>1</v>
    <v>Powered by Refinitiv</v>
    <v>107.57</v>
    <v>66.165000000000006</v>
    <v>1.5251999999999999</v>
    <v>1.83</v>
    <v>1.8044000000000001E-2</v>
    <v>-1.21</v>
    <v>-1.1719E-2</v>
    <v>USD</v>
    <v>UFP Industries, Inc. is a holding company with subsidiaries throughout North America, Europe, Asia, and Australia that supply products primarily manufactured from wood, wood and non-wood composites, and other materials. The Company's segments include Retail, Packaging and Construction. Its Retail Solutions segment is comprised of business units, such as ProWood, Sunbelt, Deckorators and UFP-Edge. The Retail Solutions segment is focused on distinct product offerings, which are grouped by brands and business units. Its Packaging segment is comprised of business units, such as Structural Packaging, PalletOne, and Protective Packaging Solutions. Its Construction segment is comprised of business units, such as Factory-Built Housing, Site-Built Construction, Commercial Construction, and Concrete Forming. Its ProWood and Sunbelt business units manufacture and sell treated lumber products, including decking, fencing, lattice and similar products, as well as decorative and functional lawn and garden products.</v>
    <v>15500</v>
    <v>Nasdaq Stock Market</v>
    <v>XNAS</v>
    <v>XNAS</v>
    <v>2801 EAST BELTLINE NE, GRAND RAPIDS, MI, 49525 US</v>
    <v>104.3</v>
    <v>Paper &amp; Forest Products</v>
    <v>Stock</v>
    <v>45180.836431399999</v>
    <v>115</v>
    <v>102.24</v>
    <v>6387562282</v>
    <v>UFP INDUSTRIES, INC.</v>
    <v>UFP INDUSTRIES, INC.</v>
    <v>102.24</v>
    <v>11.1431</v>
    <v>101.42</v>
    <v>103.25</v>
    <v>102.04</v>
    <v>61865010</v>
    <v>UFPI</v>
    <v>UFP INDUSTRIES, INC. (XNAS:UFPI)</v>
    <v>262471</v>
    <v>220558</v>
    <v>1955</v>
  </rv>
  <rv s="2">
    <v>116</v>
  </rv>
  <rv s="0">
    <v>https://www.bing.com/financeapi/forcetrigger?t=a269ec&amp;q=XNYS%3aXOM&amp;form=skydnc</v>
    <v>Learn more on Bing</v>
  </rv>
  <rv s="1">
    <v>0</v>
    <v>EXXON MOBIL CORPORATION (XNYS:XOM)</v>
    <v>2</v>
    <v>3</v>
    <v>Finance</v>
    <v>4</v>
    <v>en-US</v>
    <v>a269ec</v>
    <v>268435456</v>
    <v>1</v>
    <v>Powered by Refinitiv</v>
    <v>119.92</v>
    <v>83.89</v>
    <v>1.0704</v>
    <v>-1.47</v>
    <v>-1.2715000000000001E-2</v>
    <v>0.01</v>
    <v>8.7600000000000002E-5</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22777 SPRINGWOODS VILLAGE PARKWAY, SPRING, TX, 77389-1425 US</v>
    <v>116.68</v>
    <v>Oil &amp; Gas</v>
    <v>Stock</v>
    <v>45180.936074779689</v>
    <v>118</v>
    <v>113.565</v>
    <v>456924449020</v>
    <v>EXXON MOBIL CORPORATION</v>
    <v>EXXON MOBIL CORPORATION</v>
    <v>116.18</v>
    <v>9.2522000000000002</v>
    <v>115.61</v>
    <v>114.14</v>
    <v>114.17</v>
    <v>4003193000</v>
    <v>XOM</v>
    <v>EXXON MOBIL CORPORATION (XNYS:XOM)</v>
    <v>14383006</v>
    <v>13839003</v>
    <v>1882</v>
  </rv>
  <rv s="2">
    <v>119</v>
  </rv>
  <rv s="0">
    <v>https://www.bing.com/financeapi/forcetrigger?t=a1mpqh&amp;q=XNYS%3aABBV&amp;form=skydnc</v>
    <v>Learn more on Bing</v>
  </rv>
  <rv s="1">
    <v>0</v>
    <v>ABBVIE INC. (XNYS:ABBV)</v>
    <v>2</v>
    <v>3</v>
    <v>Finance</v>
    <v>5</v>
    <v>en-US</v>
    <v>a1mpqh</v>
    <v>268435456</v>
    <v>1</v>
    <v>Powered by Refinitiv</v>
    <v>168.11</v>
    <v>130.96010000000001</v>
    <v>0.54500000000000004</v>
    <v>0.02</v>
    <v>1.3420000000000001E-4</v>
    <v>7.0000000000000007E-2</v>
    <v>4.6969999999999998E-4</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149.405</v>
    <v>Pharmaceuticals</v>
    <v>Stock</v>
    <v>45180.921448182809</v>
    <v>121</v>
    <v>148.41499999999999</v>
    <v>263062604880</v>
    <v>ABBVIE INC.</v>
    <v>ABBVIE INC.</v>
    <v>148.86000000000001</v>
    <v>30.657499999999999</v>
    <v>149.02000000000001</v>
    <v>149.04</v>
    <v>149.11000000000001</v>
    <v>1765047000</v>
    <v>ABBV</v>
    <v>ABBVIE INC. (XNYS:ABBV)</v>
    <v>2911550</v>
    <v>3879315</v>
    <v>2012</v>
  </rv>
  <rv s="2">
    <v>122</v>
  </rv>
  <rv s="0">
    <v>https://www.bing.com/financeapi/forcetrigger?t=a1xroc&amp;q=XNYS%3aMMM&amp;form=skydnc</v>
    <v>Learn more on Bing</v>
  </rv>
  <rv s="1">
    <v>0</v>
    <v>3M COMPANY (XNYS:MMM)</v>
    <v>2</v>
    <v>3</v>
    <v>Finance</v>
    <v>5</v>
    <v>en-US</v>
    <v>a1xroc</v>
    <v>268435456</v>
    <v>1</v>
    <v>Powered by Refinitiv</v>
    <v>133.91</v>
    <v>92.38</v>
    <v>0.9657</v>
    <v>1.65</v>
    <v>1.5531E-2</v>
    <v>-0.05</v>
    <v>-4.6339999999999999E-4</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108.22</v>
    <v>Consumer Goods Conglomerates</v>
    <v>Stock</v>
    <v>45180.926229050783</v>
    <v>124</v>
    <v>106.79</v>
    <v>59554460036</v>
    <v>3M COMPANY</v>
    <v>3M COMPANY</v>
    <v>107</v>
    <v>10.8056</v>
    <v>106.24</v>
    <v>107.89</v>
    <v>107.84</v>
    <v>551992400</v>
    <v>MMM</v>
    <v>3M COMPANY (XNYS:MMM)</v>
    <v>2841051</v>
    <v>3255412</v>
    <v>1929</v>
  </rv>
  <rv s="2">
    <v>125</v>
  </rv>
  <rv s="0">
    <v>https://www.bing.com/financeapi/forcetrigger?t=a1x8c7&amp;q=XNYS%3aLYB&amp;form=skydnc</v>
    <v>Learn more on Bing</v>
  </rv>
  <rv s="1">
    <v>0</v>
    <v>LyondellBasell Industries NV (XNYS:LYB)</v>
    <v>2</v>
    <v>3</v>
    <v>Finance</v>
    <v>4</v>
    <v>en-US</v>
    <v>a1x8c7</v>
    <v>268435456</v>
    <v>1</v>
    <v>Powered by Refinitiv</v>
    <v>102.045</v>
    <v>71.459999999999994</v>
    <v>1.2039</v>
    <v>0.93</v>
    <v>9.358E-3</v>
    <v>-0.35</v>
    <v>-3.4889999999999999E-3</v>
    <v>USD</v>
    <v>LyondellBasell Industries N.V. is a chemical company. Its segments include Olefins and Polyolefins-Americas (O&amp;P-Americas), Olefins and Polyolefins-Europe, Asia, International (O&amp;P-EAI), Intermediates and Derivatives (I&amp;D), Advanced Polymer Solutions (APS), Refining, and Technology. O&amp;P-Americas and O&amp;P-EAI segment produce and markets olefins and co-products, polyethylene and polypropylene. I&amp;D segment produces and markets propylene oxide and its derivatives; oxyfuels and related products, and intermediate chemicals, such as styrene monomer, ethylene oxide and ethylene glycol. APS segment produces and markets compounding and solutions, such as polypropylene compounds, engineered plastics, masterbatches, engineered composites, colors and powders, and advanced polymers, which include Cat alloy and polybutene-1. Refining segment refines heavy, high-sulfur crude oil and other crude oils of various types. Technology segment develops and licenses chemical and polyolefin process technologies.</v>
    <v>19300</v>
    <v>New York Stock Exchange</v>
    <v>XNYS</v>
    <v>XNYS</v>
    <v>4th Floor, One Vine Street, LONDON, UNITED KINGDOM-NA, W1J0AH GB</v>
    <v>102.045</v>
    <v>Chemicals</v>
    <v>Stock</v>
    <v>45180.934453657028</v>
    <v>127</v>
    <v>100.12009999999999</v>
    <v>32520221132</v>
    <v>LyondellBasell Industries NV</v>
    <v>LyondellBasell Industries NV</v>
    <v>100.81</v>
    <v>15.260199999999999</v>
    <v>99.38</v>
    <v>100.31</v>
    <v>99.97</v>
    <v>324197200</v>
    <v>LYB</v>
    <v>LyondellBasell Industries NV (XNYS:LYB)</v>
    <v>2020947</v>
    <v>2004321</v>
    <v>2009</v>
  </rv>
  <rv s="2">
    <v>128</v>
  </rv>
  <rv s="0">
    <v>https://www.bing.com/financeapi/forcetrigger?t=a1zsjc&amp;q=XNYS%3aPG&amp;form=skydnc</v>
    <v>Learn more on Bing</v>
  </rv>
  <rv s="1">
    <v>0</v>
    <v>THE PROCTER &amp; GAMBLE COMPANY (XNYS:PG)</v>
    <v>2</v>
    <v>3</v>
    <v>Finance</v>
    <v>4</v>
    <v>en-US</v>
    <v>a1zsjc</v>
    <v>268435456</v>
    <v>1</v>
    <v>Powered by Refinitiv</v>
    <v>158.38</v>
    <v>122.18</v>
    <v>0.41189999999999999</v>
    <v>1.85</v>
    <v>1.2097E-2</v>
    <v>-0.25</v>
    <v>-1.616E-3</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155.1</v>
    <v>Personal &amp; Household Products &amp; Services</v>
    <v>Stock</v>
    <v>45180.934445462502</v>
    <v>130</v>
    <v>153.08000000000001</v>
    <v>364800053320</v>
    <v>THE PROCTER &amp; GAMBLE COMPANY</v>
    <v>THE PROCTER &amp; GAMBLE COMPANY</v>
    <v>153.33000000000001</v>
    <v>25.93</v>
    <v>152.93</v>
    <v>154.78</v>
    <v>154.5</v>
    <v>2356894000</v>
    <v>PG</v>
    <v>THE PROCTER &amp; GAMBLE COMPANY (XNYS:PG)</v>
    <v>4288517</v>
    <v>4576136</v>
    <v>1905</v>
  </rv>
  <rv s="2">
    <v>131</v>
  </rv>
  <rv s="0">
    <v>https://www.bing.com/financeapi/forcetrigger?t=a1rxu2&amp;q=XNYS%3aEMN&amp;form=skydnc</v>
    <v>Learn more on Bing</v>
  </rv>
  <rv s="1">
    <v>0</v>
    <v>EASTMAN CHEMICAL COMPANY (XNYS:EMN)</v>
    <v>2</v>
    <v>3</v>
    <v>Finance</v>
    <v>5</v>
    <v>en-US</v>
    <v>a1rxu2</v>
    <v>268435456</v>
    <v>1</v>
    <v>Powered by Refinitiv</v>
    <v>96.19</v>
    <v>69.91</v>
    <v>1.5266999999999999</v>
    <v>7.0000000000000007E-2</v>
    <v>8.8020000000000004E-4</v>
    <v>0</v>
    <v>0</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81.180000000000007</v>
    <v>Chemicals</v>
    <v>Stock</v>
    <v>45180.846828448441</v>
    <v>133</v>
    <v>79.484999999999999</v>
    <v>9437033720</v>
    <v>EASTMAN CHEMICAL COMPANY</v>
    <v>EASTMAN CHEMICAL COMPANY</v>
    <v>80.349999999999994</v>
    <v>13.564299999999999</v>
    <v>79.53</v>
    <v>79.599999999999994</v>
    <v>79.599999999999994</v>
    <v>118555700</v>
    <v>EMN</v>
    <v>EASTMAN CHEMICAL COMPANY (XNYS:EMN)</v>
    <v>890143</v>
    <v>819306</v>
    <v>1993</v>
  </rv>
  <rv s="2">
    <v>134</v>
  </rv>
  <rv s="0">
    <v>https://www.bing.com/financeapi/forcetrigger?t=a1wjz2&amp;q=XNYS%3aKMB&amp;form=skydnc</v>
    <v>Learn more on Bing</v>
  </rv>
  <rv s="1">
    <v>0</v>
    <v>KIMBERLY-CLARK CORPORATION (XNYS:KMB)</v>
    <v>2</v>
    <v>3</v>
    <v>Finance</v>
    <v>5</v>
    <v>en-US</v>
    <v>a1wjz2</v>
    <v>268435456</v>
    <v>1</v>
    <v>Powered by Refinitiv</v>
    <v>147.87</v>
    <v>108.74</v>
    <v>0.40679999999999999</v>
    <v>0.56999999999999995</v>
    <v>4.4710000000000001E-3</v>
    <v>0</v>
    <v>0</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128.68</v>
    <v>Personal &amp; Household Products &amp; Services</v>
    <v>Stock</v>
    <v>45180.924441307812</v>
    <v>136</v>
    <v>127.78</v>
    <v>43304614860</v>
    <v>KIMBERLY-CLARK CORPORATION</v>
    <v>KIMBERLY-CLARK CORPORATION</v>
    <v>128.03</v>
    <v>26.275500000000001</v>
    <v>127.48</v>
    <v>128.05000000000001</v>
    <v>128.05000000000001</v>
    <v>338185200</v>
    <v>KMB</v>
    <v>KIMBERLY-CLARK CORPORATION (XNYS:KMB)</v>
    <v>1311931</v>
    <v>1468021</v>
    <v>1928</v>
  </rv>
  <rv s="2">
    <v>137</v>
  </rv>
  <rv s="0">
    <v>https://www.bing.com/financeapi/forcetrigger?t=a1yjxm&amp;q=XNYS%3aNKE&amp;form=skydnc</v>
    <v>Learn more on Bing</v>
  </rv>
  <rv s="1">
    <v>0</v>
    <v>NIKE, INC. (XNYS:NKE)</v>
    <v>2</v>
    <v>3</v>
    <v>Finance</v>
    <v>4</v>
    <v>en-US</v>
    <v>a1yjxm</v>
    <v>268435456</v>
    <v>1</v>
    <v>Powered by Refinitiv</v>
    <v>131.31</v>
    <v>82.22</v>
    <v>1.1237999999999999</v>
    <v>-0.88</v>
    <v>-9.0100000000000006E-3</v>
    <v>-0.02</v>
    <v>-2.0660000000000001E-4</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98.375</v>
    <v>Textiles &amp; Apparel</v>
    <v>Stock</v>
    <v>45180.93591037031</v>
    <v>139</v>
    <v>96.58</v>
    <v>149432300000</v>
    <v>NIKE, INC.</v>
    <v>NIKE, INC.</v>
    <v>98.33</v>
    <v>30.224299999999999</v>
    <v>97.67</v>
    <v>96.79</v>
    <v>96.77</v>
    <v>1529972000</v>
    <v>NKE</v>
    <v>NIKE, INC. (XNYS:NKE)</v>
    <v>7583959</v>
    <v>7164618</v>
    <v>1969</v>
  </rv>
  <rv s="2">
    <v>140</v>
  </rv>
  <rv s="0">
    <v>http://en.wikipedia.org/wiki/Qualcomm</v>
    <v>Wikipedia</v>
  </rv>
  <rv s="3">
    <v>69</v>
    <v>142</v>
  </rv>
  <rv s="4">
    <v>10</v>
    <v>https://www.bing.com/th?id=AMMS_2b1c176dae370ecc0d55a1517537f595&amp;qlt=95</v>
    <v>143</v>
    <v>0</v>
    <v>https://www.bing.com/images/search?form=xlimg&amp;q=qualcomm</v>
    <v>Image of QUALCOMM INCORPORATED</v>
  </rv>
  <rv s="0">
    <v>https://www.bing.com/financeapi/forcetrigger?t=a21k2w&amp;q=XNAS%3aQCOM&amp;form=skydnc</v>
    <v>Learn more on Bing</v>
  </rv>
  <rv s="5">
    <v>6</v>
    <v>QUALCOMM INCORPORATED (XNAS:QCOM)</v>
    <v>8</v>
    <v>9</v>
    <v>Finance</v>
    <v>4</v>
    <v>en-US</v>
    <v>a21k2w</v>
    <v>268435456</v>
    <v>1</v>
    <v>Powered by Refinitiv</v>
    <v>139.94</v>
    <v>101.47</v>
    <v>1.2604</v>
    <v>4.1399999999999997</v>
    <v>3.9004999999999998E-2</v>
    <v>0.22</v>
    <v>1.9950000000000002E-3</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111.84</v>
    <v>144</v>
    <v>Semiconductors &amp; Semiconductor Equipment</v>
    <v>Stock</v>
    <v>45180.932107812499</v>
    <v>145</v>
    <v>108.82</v>
    <v>123072480000</v>
    <v>QUALCOMM INCORPORATED</v>
    <v>QUALCOMM INCORPORATED</v>
    <v>111.27</v>
    <v>13.868499999999999</v>
    <v>106.14</v>
    <v>110.28</v>
    <v>110.5</v>
    <v>1116000000</v>
    <v>QCOM</v>
    <v>QUALCOMM INCORPORATED (XNAS:QCOM)</v>
    <v>18758202</v>
    <v>7528779</v>
    <v>1991</v>
  </rv>
  <rv s="2">
    <v>146</v>
  </rv>
  <rv s="0">
    <v>https://www.bing.com/financeapi/forcetrigger?t=a1pcf2&amp;q=XNYS%3aCCI&amp;form=skydnc</v>
    <v>Learn more on Bing</v>
  </rv>
  <rv s="1">
    <v>0</v>
    <v>CROWN CASTLE INC. (XNYS:CCI)</v>
    <v>2</v>
    <v>3</v>
    <v>Finance</v>
    <v>4</v>
    <v>en-US</v>
    <v>a1pcf2</v>
    <v>268435456</v>
    <v>1</v>
    <v>Powered by Refinitiv</v>
    <v>177.78</v>
    <v>97.94</v>
    <v>0.6502</v>
    <v>-0.71</v>
    <v>-7.1540000000000006E-3</v>
    <v>0.37</v>
    <v>3.7550000000000001E-3</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99.74</v>
    <v>Residential &amp; Commercial REIT</v>
    <v>Stock</v>
    <v>45180.93156804375</v>
    <v>148</v>
    <v>98.22</v>
    <v>42730342605</v>
    <v>CROWN CASTLE INC.</v>
    <v>CROWN CASTLE INC.</v>
    <v>99.25</v>
    <v>25.246300000000002</v>
    <v>99.24</v>
    <v>98.53</v>
    <v>98.9</v>
    <v>433678500</v>
    <v>CCI</v>
    <v>CROWN CASTLE INC. (XNYS:CCI)</v>
    <v>2485775</v>
    <v>2728984</v>
    <v>2014</v>
  </rv>
  <rv s="2">
    <v>149</v>
  </rv>
  <rv s="0">
    <v>https://www.bing.com/financeapi/forcetrigger?t=a214h7&amp;q=XNYS%3aPPG&amp;form=skydnc</v>
    <v>Learn more on Bing</v>
  </rv>
  <rv s="1">
    <v>0</v>
    <v>PPG INDUSTRIES, INC. (XNYS:PPG)</v>
    <v>2</v>
    <v>3</v>
    <v>Finance</v>
    <v>5</v>
    <v>en-US</v>
    <v>a214h7</v>
    <v>268435456</v>
    <v>1</v>
    <v>Powered by Refinitiv</v>
    <v>152.88999999999999</v>
    <v>107.4</v>
    <v>1.1869000000000001</v>
    <v>0.65</v>
    <v>4.79E-3</v>
    <v>0</v>
    <v>0</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137.18</v>
    <v>Chemicals</v>
    <v>Stock</v>
    <v>45180.859549733592</v>
    <v>151</v>
    <v>135.76349999999999</v>
    <v>32112197550</v>
    <v>PPG INDUSTRIES, INC.</v>
    <v>PPG INDUSTRIES, INC.</v>
    <v>136.94</v>
    <v>24.339500000000001</v>
    <v>135.69999999999999</v>
    <v>136.35</v>
    <v>136.35</v>
    <v>235513000</v>
    <v>PPG</v>
    <v>PPG INDUSTRIES, INC. (XNYS:PPG)</v>
    <v>854297</v>
    <v>1349390</v>
    <v>1883</v>
  </rv>
  <rv s="2">
    <v>152</v>
  </rv>
  <rv s="0">
    <v>https://www.bing.com/financeapi/forcetrigger?t=a2319c&amp;q=XNYS%3aSJM&amp;form=skydnc</v>
    <v>Learn more on Bing</v>
  </rv>
  <rv s="1">
    <v>0</v>
    <v>THE J. M. SMUCKER COMPANY (XNYS:SJM)</v>
    <v>2</v>
    <v>3</v>
    <v>Finance</v>
    <v>4</v>
    <v>en-US</v>
    <v>a2319c</v>
    <v>268435456</v>
    <v>1</v>
    <v>Powered by Refinitiv</v>
    <v>163.07</v>
    <v>129</v>
    <v>0.2346</v>
    <v>-9.8800000000000008</v>
    <v>-6.9783999999999999E-2</v>
    <v>0.33</v>
    <v>2.506E-3</v>
    <v>USD</v>
    <v>The J. M. Smucker Company is engaged in the manufacturing and marketing of branded food and beverage products on a worldwide basis. It operates through three segments: U.S. Retail Pet Foods, U.S. Retail Coffee, and U.S. Retail Consumer Foods. The U.S. Retail Pet Foods segment primarily includes the domestic sales of Meow Mix, Milk-Bone, Pup-Peroni, and Canine Carry Outs branded products. The U.S. Retail Coffee segment primarily includes the domestic sales of Folgers, Dunkin, and Cafe Bustelo branded coffee. The U.S. Retail Consumer Foods segment primarily includes the domestic sales of Smucker’s and Jif branded products. Its principal products include coffee, cat food, pet snacks, dog food, frozen handheld products, peanut butter, fruit spreads, portion control products, as well as baking mixes and ingredients. In the United States retail market segments, its products are primarily sold through a combination of direct sales and brokers to food retailers, club stores, and others.</v>
    <v>5800</v>
    <v>New York Stock Exchange</v>
    <v>XNYS</v>
    <v>XNYS</v>
    <v>One Strawberry Lane, ORRVILLE, OH, 44667-1241 US</v>
    <v>133.38310000000001</v>
    <v>Food &amp; Tobacco</v>
    <v>Stock</v>
    <v>45180.935347245315</v>
    <v>154</v>
    <v>129</v>
    <v>14459770000</v>
    <v>THE J. M. SMUCKER COMPANY</v>
    <v>THE J. M. SMUCKER COMPANY</v>
    <v>131.18</v>
    <v>22.7424</v>
    <v>141.58000000000001</v>
    <v>131.69999999999999</v>
    <v>131.99</v>
    <v>102131400</v>
    <v>SJM</v>
    <v>THE J. M. SMUCKER COMPANY (XNYS:SJM)</v>
    <v>5050399</v>
    <v>931202</v>
    <v>1921</v>
  </rv>
  <rv s="2">
    <v>155</v>
  </rv>
  <rv s="0">
    <v>https://www.bing.com/financeapi/forcetrigger?t=a25xjc&amp;q=XNYS%3aWM&amp;form=skydnc</v>
    <v>Learn more on Bing</v>
  </rv>
  <rv s="1">
    <v>0</v>
    <v>WASTE MANAGEMENT, INC. (XNYS:WM)</v>
    <v>2</v>
    <v>3</v>
    <v>Finance</v>
    <v>5</v>
    <v>en-US</v>
    <v>a25xjc</v>
    <v>268435456</v>
    <v>1</v>
    <v>Powered by Refinitiv</v>
    <v>174.73500000000001</v>
    <v>148.31</v>
    <v>0.72170000000000001</v>
    <v>1.03</v>
    <v>6.5839999999999996E-3</v>
    <v>-0.23</v>
    <v>-1.4610000000000001E-3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157.5</v>
    <v>Professional &amp; Commercial Services</v>
    <v>Stock</v>
    <v>45180.91725701328</v>
    <v>157</v>
    <v>156.16</v>
    <v>63788754311</v>
    <v>WASTE MANAGEMENT, INC.</v>
    <v>WASTE MANAGEMENT, INC.</v>
    <v>156.43</v>
    <v>28.1035</v>
    <v>156.44999999999999</v>
    <v>157.47999999999999</v>
    <v>157.25</v>
    <v>405059400</v>
    <v>WM</v>
    <v>WASTE MANAGEMENT, INC. (XNYS:WM)</v>
    <v>1310236</v>
    <v>1187094</v>
    <v>1995</v>
  </rv>
  <rv s="2">
    <v>158</v>
  </rv>
  <rv s="0">
    <v>https://www.bing.com/financeapi/forcetrigger?t=a25ya2&amp;q=XNYS%3aWMT&amp;form=skydnc</v>
    <v>Learn more on Bing</v>
  </rv>
  <rv s="1">
    <v>0</v>
    <v>WALMART INC. (XNYS:WMT)</v>
    <v>2</v>
    <v>3</v>
    <v>Finance</v>
    <v>4</v>
    <v>en-US</v>
    <v>a25ya2</v>
    <v>268435456</v>
    <v>1</v>
    <v>Powered by Refinitiv</v>
    <v>164.48060000000001</v>
    <v>128.07</v>
    <v>0.49309999999999998</v>
    <v>0.59</v>
    <v>3.6030000000000003E-3</v>
    <v>-0.17</v>
    <v>-1.034E-3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164.48060000000001</v>
    <v>Food &amp; Drug Retailing</v>
    <v>Stock</v>
    <v>45180.934848517965</v>
    <v>160</v>
    <v>163.66</v>
    <v>442385459040</v>
    <v>WALMART INC.</v>
    <v>WALMART INC.</v>
    <v>164</v>
    <v>31.537299999999998</v>
    <v>163.77000000000001</v>
    <v>164.36</v>
    <v>164.17</v>
    <v>2691564000</v>
    <v>WMT</v>
    <v>WALMART INC. (XNYS:WMT)</v>
    <v>3970240</v>
    <v>5709094</v>
    <v>1969</v>
  </rv>
  <rv s="2">
    <v>161</v>
  </rv>
  <rv s="0">
    <v>https://www.bing.com/financeapi/forcetrigger?t=a1mptc&amp;q=XNYS%3aABC&amp;form=skydnc</v>
    <v>Learn more on Bing</v>
  </rv>
  <rv s="1">
    <v>0</v>
    <v>Cencora, Inc. (XNYS:COR)</v>
    <v>2</v>
    <v>3</v>
    <v>Finance</v>
    <v>5</v>
    <v>en-US</v>
    <v>a1mptc</v>
    <v>268435456</v>
    <v>1</v>
    <v>Powered by Refinitiv</v>
    <v>194.79</v>
    <v>135.13999999999999</v>
    <v>0.56189999999999996</v>
    <v>0.03</v>
    <v>1.6879999999999998E-4</v>
    <v>0</v>
    <v>0</v>
    <v>USD</v>
    <v>Cencora, Inc., formerly 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variety of healthcare providers, including acute care hospitals and health systems, independent and chain retail pharmacies, mail order pharmacies, medical clinics, long-term care and alternate site pharmacies, and other customers.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It also focuses on specialty services and a global platform of pharma manufacturer services capabilities.</v>
    <v>39000</v>
    <v>New York Stock Exchange</v>
    <v>XNYS</v>
    <v>XNYS</v>
    <v>1 West First Avenue, CONSHOHOCKEN, PA, 19428 US</v>
    <v>179</v>
    <v>Healthcare Equipment &amp; Supplies</v>
    <v>Stock</v>
    <v>45180.856940253907</v>
    <v>163</v>
    <v>177.26</v>
    <v>35932544977</v>
    <v>Cencora, Inc.</v>
    <v>Cencora, Inc.</v>
    <v>178.34</v>
    <v>21.651499999999999</v>
    <v>177.7</v>
    <v>177.73</v>
    <v>177.73</v>
    <v>202174900</v>
    <v>COR</v>
    <v>Cencora, Inc. (XNYS:COR)</v>
    <v>1045242</v>
    <v>2256518</v>
    <v>2001</v>
  </rv>
  <rv s="2">
    <v>164</v>
  </rv>
  <rv s="0">
    <v>https://www.bing.com/financeapi/forcetrigger?t=a1mou2&amp;q=XNAS%3aAAPL&amp;form=skydnc</v>
    <v>Learn more on Bing</v>
  </rv>
  <rv s="1">
    <v>0</v>
    <v>APPLE INC. (XNAS:AAPL)</v>
    <v>2</v>
    <v>3</v>
    <v>Finance</v>
    <v>4</v>
    <v>en-US</v>
    <v>a1mou2</v>
    <v>268435456</v>
    <v>1</v>
    <v>Powered by Refinitiv</v>
    <v>198.23</v>
    <v>124.17</v>
    <v>1.2798</v>
    <v>1.18</v>
    <v>6.6230000000000004E-3</v>
    <v>-0.13</v>
    <v>-7.2480000000000005E-4</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180.3</v>
    <v>Computers, Phones &amp; Household Electronics</v>
    <v>Stock</v>
    <v>45180.936611168749</v>
    <v>166</v>
    <v>177.34</v>
    <v>2804155492800</v>
    <v>APPLE INC.</v>
    <v>APPLE INC.</v>
    <v>180.07</v>
    <v>29.923200000000001</v>
    <v>178.18</v>
    <v>179.36</v>
    <v>179.23</v>
    <v>15634230000</v>
    <v>AAPL</v>
    <v>APPLE INC. (XNAS:AAPL)</v>
    <v>58876435</v>
    <v>61071861</v>
    <v>1977</v>
  </rv>
  <rv s="2">
    <v>167</v>
  </rv>
  <rv s="0">
    <v>https://www.bing.com/financeapi/forcetrigger?t=a23d6h&amp;q=XNYS%3aSPG&amp;form=skydnc</v>
    <v>Learn more on Bing</v>
  </rv>
  <rv s="1">
    <v>0</v>
    <v>SIMON PROPERTY GROUP, INC. (XNYS:SPG)</v>
    <v>2</v>
    <v>3</v>
    <v>Finance</v>
    <v>4</v>
    <v>en-US</v>
    <v>a23d6h</v>
    <v>268435456</v>
    <v>1</v>
    <v>Powered by Refinitiv</v>
    <v>133.08000000000001</v>
    <v>86.02</v>
    <v>1.5529999999999999</v>
    <v>0.12</v>
    <v>1.047E-3</v>
    <v>0</v>
    <v>0</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115.35</v>
    <v>Residential &amp; Commercial REIT</v>
    <v>Stock</v>
    <v>45180.930632245312</v>
    <v>169</v>
    <v>114.11</v>
    <v>37542813260</v>
    <v>SIMON PROPERTY GROUP, INC.</v>
    <v>SIMON PROPERTY GROUP, INC.</v>
    <v>114.74</v>
    <v>17.4346</v>
    <v>114.62</v>
    <v>114.74</v>
    <v>114.74</v>
    <v>327199000</v>
    <v>SPG</v>
    <v>SIMON PROPERTY GROUP, INC. (XNYS:SPG)</v>
    <v>1349895</v>
    <v>1282833</v>
    <v>1998</v>
  </rv>
  <rv s="2">
    <v>170</v>
  </rv>
  <rv s="0">
    <v>https://www.bing.com/financeapi/forcetrigger?t=a1qlz2&amp;q=XNYS%3aCVX&amp;form=skydnc</v>
    <v>Learn more on Bing</v>
  </rv>
  <rv s="1">
    <v>0</v>
    <v>CHEVRON CORPORATION (XNYS:CVX)</v>
    <v>2</v>
    <v>3</v>
    <v>Finance</v>
    <v>4</v>
    <v>en-US</v>
    <v>a1qlz2</v>
    <v>268435456</v>
    <v>1</v>
    <v>Powered by Refinitiv</v>
    <v>189.68</v>
    <v>140.46</v>
    <v>1.1681999999999999</v>
    <v>-3.45</v>
    <v>-2.0632999999999999E-2</v>
    <v>0.12</v>
    <v>7.3280000000000003E-4</v>
    <v>USD</v>
    <v>Chevron Corporation is an integrated energy company. The Company produces crude oil and natural gas; manufactures transportation fuels, lubricants, petrochemicals and additives, and develops technologies that enhance its business and the industry. Its Upstream operations consist of exploring for, developing, producing and transporting crude oil and natural gas; liquefaction, transportation and regasification associated with liquefied natural gas (LNG); transporting crude oil by international oil export pipelines; processing, transporting, storage and marketing of natural gas, and a gas-to-liquids plant. Its Downstream segment is engaged in refining crude oil into petroleum products; marketing crude oil, refined products, and lubricants; manufacturing and marketing of renewable fuels, and others. Its projects include Gorgon, Wheatstone, Jack/St. Malo, Tengiz Expansion, Big Foot, Permian Basin and Angola LNG. It also has approximately 275,000 net acres in the Denver-Julesburg (DJ) Basin.</v>
    <v>43846</v>
    <v>New York Stock Exchange</v>
    <v>XNYS</v>
    <v>XNYS</v>
    <v>6001 Bollinger Canyon Rd, SAN RAMON, CA, 94583 US</v>
    <v>168.59</v>
    <v>Oil &amp; Gas</v>
    <v>Stock</v>
    <v>45180.935547233596</v>
    <v>172</v>
    <v>162.87</v>
    <v>312388248480</v>
    <v>CHEVRON CORPORATION</v>
    <v>CHEVRON CORPORATION</v>
    <v>168.08</v>
    <v>10.607200000000001</v>
    <v>167.21</v>
    <v>163.76</v>
    <v>163.88</v>
    <v>1907598000</v>
    <v>CVX</v>
    <v>CHEVRON CORPORATION (XNYS:CVX)</v>
    <v>7154223</v>
    <v>7318739</v>
    <v>1926</v>
  </rv>
  <rv s="2">
    <v>173</v>
  </rv>
  <rv s="0">
    <v>https://www.bing.com/financeapi/forcetrigger?t=a1qwoc&amp;q=XNYS%3aDEO&amp;form=skydnc</v>
    <v>Learn more on Bing</v>
  </rv>
  <rv s="1">
    <v>0</v>
    <v>DIAGEO PLC (XNYS:DEO)</v>
    <v>2</v>
    <v>3</v>
    <v>Finance</v>
    <v>5</v>
    <v>en-US</v>
    <v>a1qwoc</v>
    <v>268435456</v>
    <v>1</v>
    <v>Powered by Refinitiv</v>
    <v>191.93</v>
    <v>159.28</v>
    <v>0.68830000000000002</v>
    <v>-1.03</v>
    <v>-6.3829999999999998E-3</v>
    <v>0.67</v>
    <v>4.1789999999999996E-3</v>
    <v>USD</v>
    <v>Diageo plc is a United Kingdom-based international manufacturer and distributor of drinks. The Company is engaged in beverage alcohol with a collection of brands across spirits and beer. The Company has a portfolio of approximately 200 brands and sales in 180 countries. The Company’s segments include North America, Europe, Asia Pacific, Africa, Latin America and Caribbean, and Supply Chain and Procurement (SC&amp;P). Supply Chain and Procurement (SC&amp;P)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v>
    <v>30269</v>
    <v>New York Stock Exchange</v>
    <v>XNYS</v>
    <v>XNYS</v>
    <v>16 Great Marlborough Street, LONDON, UNITED KINGDOM-NA, W1F 7HS GB</v>
    <v>161.36000000000001</v>
    <v>Beverages</v>
    <v>Stock</v>
    <v>45180.919717187498</v>
    <v>175</v>
    <v>160.155</v>
    <v>91125910000</v>
    <v>DIAGEO PLC</v>
    <v>DIAGEO PLC</v>
    <v>161.32</v>
    <v>19.331600000000002</v>
    <v>161.36000000000001</v>
    <v>160.33000000000001</v>
    <v>161</v>
    <v>561762800</v>
    <v>DEO</v>
    <v>DIAGEO PLC (XNYS:DEO)</v>
    <v>372020</v>
    <v>365039</v>
    <v>1886</v>
  </rv>
  <rv s="2">
    <v>176</v>
  </rv>
  <rv s="0">
    <v>https://www.bing.com/financeapi/forcetrigger?t=a1w8ec&amp;q=XNYS%3aJNJ&amp;form=skydnc</v>
    <v>Learn more on Bing</v>
  </rv>
  <rv s="1">
    <v>0</v>
    <v>JOHNSON &amp; JOHNSON (XNYS:JNJ)</v>
    <v>2</v>
    <v>3</v>
    <v>Finance</v>
    <v>4</v>
    <v>en-US</v>
    <v>a1w8ec</v>
    <v>268435456</v>
    <v>1</v>
    <v>Powered by Refinitiv</v>
    <v>181.03899999999999</v>
    <v>150.11000000000001</v>
    <v>0.54469999999999996</v>
    <v>2.09</v>
    <v>1.3017000000000001E-2</v>
    <v>0.03</v>
    <v>1.8440000000000001E-4</v>
    <v>USD</v>
    <v>Johnson &amp; Johnson is a diversified healthcare products company. The Company is engaged in the research and development, manufacture and sale of a range of products in the healthcare field. It operates through two segments: Pharmaceutical and MedTech. Its primary focus is products related to human health and well-being. The Pharmaceutical segment is focused on six therapeutic areas: Immunology, Infectious Diseases, Neuroscience, Oncology, Cardiovascular and Metabolism and Pulmonary Hypertension. The MedTech segment includes a range of products used in the interventional solutions, orthopedics, surgery, and vision fields. Its geographic area includes the United States, Europe, Western Hemisphere (excluding the United States), and Africa, Asia and Pacific.</v>
    <v>152700</v>
    <v>New York Stock Exchange</v>
    <v>XNYS</v>
    <v>XNYS</v>
    <v>One Johnson &amp; Johnson Plaza, NEW BRUNSWICK, NJ, 08933 US</v>
    <v>162.69</v>
    <v>Pharmaceuticals</v>
    <v>Stock</v>
    <v>45180.933950856248</v>
    <v>178</v>
    <v>160.44999999999999</v>
    <v>391663477100</v>
    <v>JOHNSON &amp; JOHNSON</v>
    <v>JOHNSON &amp; JOHNSON</v>
    <v>161.06</v>
    <v>32.535800000000002</v>
    <v>160.56</v>
    <v>162.65</v>
    <v>162.69</v>
    <v>2408014000</v>
    <v>JNJ</v>
    <v>JOHNSON &amp; JOHNSON (XNYS:JNJ)</v>
    <v>6308373</v>
    <v>43241414</v>
    <v>1887</v>
  </rv>
  <rv s="2">
    <v>179</v>
  </rv>
  <rv s="0">
    <v>https://www.bing.com/financeapi/forcetrigger?t=a246z2&amp;q=XNYS%3aTGT&amp;form=skydnc</v>
    <v>Learn more on Bing</v>
  </rv>
  <rv s="1">
    <v>0</v>
    <v>TARGET CORPORATION (XNYS:TGT)</v>
    <v>2</v>
    <v>3</v>
    <v>Finance</v>
    <v>4</v>
    <v>en-US</v>
    <v>a246z2</v>
    <v>268435456</v>
    <v>1</v>
    <v>Powered by Refinitiv</v>
    <v>181.7</v>
    <v>120.75</v>
    <v>1.012</v>
    <v>-1.0349999999999999</v>
    <v>-8.3680000000000004E-3</v>
    <v>0.03</v>
    <v>2.4459999999999998E-4</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124.61</v>
    <v>Diversified Retail</v>
    <v>Stock</v>
    <v>45180.933928008591</v>
    <v>181</v>
    <v>122.5433</v>
    <v>56618222602</v>
    <v>TARGET CORPORATION</v>
    <v>TARGET CORPORATION</v>
    <v>124.35</v>
    <v>16.9681</v>
    <v>123.69</v>
    <v>122.655</v>
    <v>122.7</v>
    <v>461605500</v>
    <v>TGT</v>
    <v>TARGET CORPORATION (XNYS:TGT)</v>
    <v>2609872</v>
    <v>5560364</v>
    <v>1902</v>
  </rv>
  <rv s="2">
    <v>182</v>
  </rv>
  <rv s="0">
    <v>https://www.bing.com/financeapi/forcetrigger?t=a1pvu2&amp;q=XNYS%3aCLX&amp;form=skydnc</v>
    <v>Learn more on Bing</v>
  </rv>
  <rv s="1">
    <v>0</v>
    <v>THE CLOROX COMPANY (XNYS:CLX)</v>
    <v>2</v>
    <v>3</v>
    <v>Finance</v>
    <v>5</v>
    <v>en-US</v>
    <v>a1pvu2</v>
    <v>268435456</v>
    <v>1</v>
    <v>Powered by Refinitiv</v>
    <v>178.20500000000001</v>
    <v>124.58</v>
    <v>0.26169999999999999</v>
    <v>-0.44</v>
    <v>-2.8439999999999997E-3</v>
    <v>0.93</v>
    <v>6.0289999999999996E-3</v>
    <v>USD</v>
    <v>The Clorox Company is a multinational manufacturer and marketer of consumer and professional products. The Company operates through four segments: Health and Wellness, Household, Lifestyle, and International. The Health and Wellness segment consists of cleaning, disinfecting and professional products mainly marketed and sold in the United States. The Household segment consists of bags and wraps, cat litter and grilling products marketed and sold in the United States. The Lifestyle segment consists of food, natural personal care products and water-filtration products marketed and sold in the United States. The International consists of products sold outside the United States. The products within International segment include laundry additives; home care products; water-filtration products; digestive health products; grilling products; cat litter; food; bags and wraps; natural personal care products; and professional cleaning and disinfecting products.</v>
    <v>8700</v>
    <v>New York Stock Exchange</v>
    <v>XNYS</v>
    <v>XNYS</v>
    <v>1221 Broadway, The Clorox Company, OAKLAND, CA, 94612-1888 US</v>
    <v>155.41</v>
    <v>Personal &amp; Household Products &amp; Services</v>
    <v>Stock</v>
    <v>45180.884762823436</v>
    <v>184</v>
    <v>153.81</v>
    <v>19101398760</v>
    <v>THE CLOROX COMPANY</v>
    <v>THE CLOROX COMPANY</v>
    <v>154.91999999999999</v>
    <v>131.91550000000001</v>
    <v>154.69999999999999</v>
    <v>154.26</v>
    <v>155.19</v>
    <v>123826000</v>
    <v>CLX</v>
    <v>THE CLOROX COMPANY (XNYS:CLX)</v>
    <v>747818</v>
    <v>1105173</v>
    <v>1986</v>
  </rv>
  <rv s="2">
    <v>185</v>
  </rv>
  <rv s="0">
    <v>https://www.bing.com/financeapi/forcetrigger?t=a24p1h&amp;q=XNAS%3aTXN&amp;form=skydnc</v>
    <v>Learn more on Bing</v>
  </rv>
  <rv s="1">
    <v>0</v>
    <v>TEXAS INSTRUMENTS INCORPORATED (XNAS:TXN)</v>
    <v>2</v>
    <v>3</v>
    <v>Finance</v>
    <v>5</v>
    <v>en-US</v>
    <v>a24p1h</v>
    <v>268435456</v>
    <v>1</v>
    <v>Powered by Refinitiv</v>
    <v>188.12</v>
    <v>145.97</v>
    <v>1.0146999999999999</v>
    <v>1.18</v>
    <v>7.1660000000000005E-3</v>
    <v>-0.09</v>
    <v>-5.4270000000000002E-4</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166.69</v>
    <v>Semiconductors &amp; Semiconductor Equipment</v>
    <v>Stock</v>
    <v>45180.918795046091</v>
    <v>187</v>
    <v>164.1</v>
    <v>150577131192</v>
    <v>TEXAS INSTRUMENTS INCORPORATED</v>
    <v>TEXAS INSTRUMENTS INCORPORATED</v>
    <v>166.52</v>
    <v>19.7638</v>
    <v>164.66</v>
    <v>165.84</v>
    <v>165.75</v>
    <v>907966300</v>
    <v>TXN</v>
    <v>TEXAS INSTRUMENTS INCORPORATED (XNAS:TXN)</v>
    <v>3191919</v>
    <v>4500048</v>
    <v>1938</v>
  </rv>
  <rv s="2">
    <v>188</v>
  </rv>
  <rv s="0">
    <v>https://www.bing.com/financeapi/forcetrigger?t=a1o2lh&amp;q=XNYS%3aAXP&amp;form=skydnc</v>
    <v>Learn more on Bing</v>
  </rv>
  <rv s="1">
    <v>0</v>
    <v>AMERICAN EXPRESS COMPANY (XNYS:AXP)</v>
    <v>2</v>
    <v>3</v>
    <v>Finance</v>
    <v>4</v>
    <v>en-US</v>
    <v>a1o2lh</v>
    <v>268435456</v>
    <v>1</v>
    <v>Powered by Refinitiv</v>
    <v>182.15</v>
    <v>130.65</v>
    <v>1.1846000000000001</v>
    <v>0.51</v>
    <v>3.2400000000000003E-3</v>
    <v>-0.01</v>
    <v>-6.335999999999999E-5</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159.16</v>
    <v>Banking Services</v>
    <v>Stock</v>
    <v>45180.930205786717</v>
    <v>190</v>
    <v>157.39699999999999</v>
    <v>116316318666</v>
    <v>AMERICAN EXPRESS COMPANY</v>
    <v>AMERICAN EXPRESS COMPANY</v>
    <v>158.37</v>
    <v>16.016400000000001</v>
    <v>157.43</v>
    <v>157.94</v>
    <v>157.82</v>
    <v>736458900</v>
    <v>AXP</v>
    <v>AMERICAN EXPRESS COMPANY (XNYS:AXP)</v>
    <v>2610591</v>
    <v>2456183</v>
    <v>1965</v>
  </rv>
  <rv s="2">
    <v>191</v>
  </rv>
  <rv s="0">
    <v>https://www.bing.com/financeapi/forcetrigger?t=a26hyc&amp;q=XNYS%3aZTS&amp;form=skydnc</v>
    <v>Learn more on Bing</v>
  </rv>
  <rv s="1">
    <v>0</v>
    <v>ZOETIS INC. (XNYS:ZTS)</v>
    <v>2</v>
    <v>3</v>
    <v>Finance</v>
    <v>4</v>
    <v>en-US</v>
    <v>a26hyc</v>
    <v>268435456</v>
    <v>1</v>
    <v>Powered by Refinitiv</v>
    <v>194.99</v>
    <v>124.14830000000001</v>
    <v>0.7772</v>
    <v>0.3</v>
    <v>1.6150000000000001E-3</v>
    <v>0.03</v>
    <v>1.6119999999999999E-4</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187.2</v>
    <v>Pharmaceuticals</v>
    <v>Stock</v>
    <v>45180.934704872656</v>
    <v>193</v>
    <v>185.46</v>
    <v>85655768752</v>
    <v>ZOETIS INC.</v>
    <v>ZOETIS INC.</v>
    <v>186.16</v>
    <v>39.067399999999999</v>
    <v>185.78</v>
    <v>186.08</v>
    <v>186.1</v>
    <v>460316900</v>
    <v>ZTS</v>
    <v>ZOETIS INC. (XNYS:ZTS)</v>
    <v>1069135</v>
    <v>1670200</v>
    <v>2012</v>
  </rv>
  <rv s="2">
    <v>194</v>
  </rv>
  <rv s="0">
    <v>https://www.bing.com/financeapi/forcetrigger?t=axyhnm&amp;q=XNAS%3aPEP&amp;form=skydnc</v>
    <v>Learn more on Bing</v>
  </rv>
  <rv s="1">
    <v>0</v>
    <v>PEPSICO, INC. (XNAS:PEP)</v>
    <v>2</v>
    <v>3</v>
    <v>Finance</v>
    <v>4</v>
    <v>en-US</v>
    <v>axyhnm</v>
    <v>268435456</v>
    <v>1</v>
    <v>Powered by Refinitiv</v>
    <v>196.88</v>
    <v>160.97999999999999</v>
    <v>0.55000000000000004</v>
    <v>2.66</v>
    <v>1.5089999999999999E-2</v>
    <v>0.05</v>
    <v>2.7940000000000002E-4</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179.43</v>
    <v>Beverages</v>
    <v>Stock</v>
    <v>45180.936353495315</v>
    <v>196</v>
    <v>176.83</v>
    <v>246311638330</v>
    <v>PEPSICO, INC.</v>
    <v>PEPSICO, INC.</v>
    <v>176.83</v>
    <v>30.520900000000001</v>
    <v>176.27</v>
    <v>178.93</v>
    <v>178.98</v>
    <v>1376581000</v>
    <v>PEP</v>
    <v>PEPSICO, INC. (XNAS:PEP)</v>
    <v>4512829</v>
    <v>4245857</v>
    <v>1986</v>
  </rv>
  <rv s="2">
    <v>197</v>
  </rv>
  <rv s="0">
    <v>https://www.bing.com/financeapi/forcetrigger?t=a24ynm&amp;q=XNYS%3aUPS&amp;form=skydnc</v>
    <v>Learn more on Bing</v>
  </rv>
  <rv s="1">
    <v>0</v>
    <v>UNITED PARCEL SERVICE, INC. (XNYS:UPS)</v>
    <v>2</v>
    <v>3</v>
    <v>Finance</v>
    <v>4</v>
    <v>en-US</v>
    <v>a24ynm</v>
    <v>268435456</v>
    <v>1</v>
    <v>Powered by Refinitiv</v>
    <v>200.96</v>
    <v>154.87180000000001</v>
    <v>1.091</v>
    <v>-0.19</v>
    <v>-1.1799999999999998E-3</v>
    <v>0.49</v>
    <v>3.0459999999999997E-3</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162.28</v>
    <v>Freight &amp; Logistics Services</v>
    <v>Stock</v>
    <v>45180.926522349218</v>
    <v>199</v>
    <v>160.34</v>
    <v>137438266415</v>
    <v>UNITED PARCEL SERVICE, INC.</v>
    <v>UNITED PARCEL SERVICE, INC.</v>
    <v>161.6</v>
    <v>13.9587</v>
    <v>161.04</v>
    <v>160.85</v>
    <v>161.38</v>
    <v>854449900</v>
    <v>UPS</v>
    <v>UNITED PARCEL SERVICE, INC. (XNYS:UPS)</v>
    <v>3637309</v>
    <v>3323991</v>
    <v>1999</v>
  </rv>
  <rv s="2">
    <v>200</v>
  </rv>
  <rv s="0">
    <v>https://www.bing.com/financeapi/forcetrigger?t=a1uwu2&amp;q=XNYS%3aHSY&amp;form=skydnc</v>
    <v>Learn more on Bing</v>
  </rv>
  <rv s="1">
    <v>0</v>
    <v>THE HERSHEY COMPANY (XNYS:HSY)</v>
    <v>2</v>
    <v>3</v>
    <v>Finance</v>
    <v>4</v>
    <v>en-US</v>
    <v>a1uwu2</v>
    <v>268435456</v>
    <v>1</v>
    <v>Powered by Refinitiv</v>
    <v>276.88049999999998</v>
    <v>207.5</v>
    <v>0.29320000000000002</v>
    <v>2.9649999999999999</v>
    <v>1.4185000000000001E-2</v>
    <v>-0.03</v>
    <v>-1.415E-4</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212.22900000000001</v>
    <v>Food &amp; Tobacco</v>
    <v>Stock</v>
    <v>45180.931756087499</v>
    <v>202</v>
    <v>208.95500000000001</v>
    <v>43346172460</v>
    <v>THE HERSHEY COMPANY</v>
    <v>THE HERSHEY COMPANY</v>
    <v>209</v>
    <v>24.051400000000001</v>
    <v>209.03</v>
    <v>211.995</v>
    <v>212</v>
    <v>204467900</v>
    <v>HSY</v>
    <v>THE HERSHEY COMPANY (XNYS:HSY)</v>
    <v>1047827</v>
    <v>1150552</v>
    <v>1927</v>
  </rv>
  <rv s="2">
    <v>203</v>
  </rv>
  <rv s="0">
    <v>https://www.bing.com/financeapi/forcetrigger?t=a237gh&amp;q=XNYS%3aSNA&amp;form=skydnc</v>
    <v>Learn more on Bing</v>
  </rv>
  <rv s="1">
    <v>0</v>
    <v>SNAP-ON INCORPORATED (XNYS:SNA)</v>
    <v>2</v>
    <v>3</v>
    <v>Finance</v>
    <v>5</v>
    <v>en-US</v>
    <v>a237gh</v>
    <v>268435456</v>
    <v>1</v>
    <v>Powered by Refinitiv</v>
    <v>297.255</v>
    <v>200.75</v>
    <v>1.1071</v>
    <v>1.51</v>
    <v>5.8140000000000006E-3</v>
    <v>0.63</v>
    <v>2.4109999999999999E-3</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262.33999999999997</v>
    <v>Machinery, Equipment &amp; Components</v>
    <v>Stock</v>
    <v>45180.921871492967</v>
    <v>205</v>
    <v>259.25</v>
    <v>13824448687</v>
    <v>SNAP-ON INCORPORATED</v>
    <v>SNAP-ON INCORPORATED</v>
    <v>260.81</v>
    <v>14.402100000000001</v>
    <v>259.74</v>
    <v>261.25</v>
    <v>261.88</v>
    <v>52916550</v>
    <v>SNA</v>
    <v>SNAP-ON INCORPORATED (XNYS:SNA)</v>
    <v>225126</v>
    <v>192650</v>
    <v>1930</v>
  </rv>
  <rv s="2">
    <v>206</v>
  </rv>
  <rv s="0">
    <v>https://www.bing.com/financeapi/forcetrigger?t=a22xk2&amp;q=XNYS%3aSHW&amp;form=skydnc</v>
    <v>Learn more on Bing</v>
  </rv>
  <rv s="1">
    <v>0</v>
    <v>THE SHERWIN-WILLIAMS COMPANY (XNYS:SHW)</v>
    <v>2</v>
    <v>3</v>
    <v>Finance</v>
    <v>5</v>
    <v>en-US</v>
    <v>a22xk2</v>
    <v>268435456</v>
    <v>1</v>
    <v>Powered by Refinitiv</v>
    <v>283.8</v>
    <v>195.24</v>
    <v>1.0961000000000001</v>
    <v>2.2000000000000002</v>
    <v>8.1049999999999994E-3</v>
    <v>0</v>
    <v>0</v>
    <v>USD</v>
    <v>The Sherwin-Williams Company is engaged in the development, manufacture, distribution and sale of paint, coatings, and related products to professional, industrial, commercial, and retail customers. The Company's Paint Stores Group segment sells a range of architectural paints, coatings, and related products through dealers, home centers, distributors, hardware stores and other retailers. The Consumer Brands Group segment supplies a portfolio of branded and private-label stains, varnishes, industrial products, wood finishes products, wood preservatives, applicators, corrosion inhibitors, aerosols, caulks and adhesives to retailers and distributors throughout North America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274.64</v>
    <v>Chemicals</v>
    <v>Stock</v>
    <v>45180.867693159373</v>
    <v>208</v>
    <v>271.76</v>
    <v>70368714390</v>
    <v>THE SHERWIN-WILLIAMS COMPANY</v>
    <v>THE SHERWIN-WILLIAMS COMPANY</v>
    <v>271.98</v>
    <v>30.126999999999999</v>
    <v>271.45</v>
    <v>273.64999999999998</v>
    <v>273.64999999999998</v>
    <v>257148600</v>
    <v>SHW</v>
    <v>THE SHERWIN-WILLIAMS COMPANY (XNYS:SHW)</v>
    <v>1035812</v>
    <v>1267993</v>
    <v>1884</v>
  </rv>
  <rv s="2">
    <v>209</v>
  </rv>
  <rv s="0">
    <v>https://www.bing.com/financeapi/forcetrigger?t=a24xww&amp;q=XNYS%3aUNP&amp;form=skydnc</v>
    <v>Learn more on Bing</v>
  </rv>
  <rv s="1">
    <v>0</v>
    <v>UNION PACIFIC CORPORATION (XNYS:UNP)</v>
    <v>2</v>
    <v>3</v>
    <v>Finance</v>
    <v>5</v>
    <v>en-US</v>
    <v>a24xww</v>
    <v>268435456</v>
    <v>1</v>
    <v>Powered by Refinitiv</v>
    <v>240.47989999999999</v>
    <v>183.69</v>
    <v>1.1216999999999999</v>
    <v>-0.19</v>
    <v>-8.9709999999999996E-4</v>
    <v>0</v>
    <v>0</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31766</v>
    <v>New York Stock Exchange</v>
    <v>XNYS</v>
    <v>XNYS</v>
    <v>1400 Douglas Street, OMAHA, NE, 68179 US</v>
    <v>212.81</v>
    <v>Freight &amp; Logistics Services</v>
    <v>Stock</v>
    <v>45180.862828657031</v>
    <v>211</v>
    <v>210.05</v>
    <v>128967026482</v>
    <v>UNION PACIFIC CORPORATION</v>
    <v>UNION PACIFIC CORPORATION</v>
    <v>212.51</v>
    <v>19.3292</v>
    <v>211.8</v>
    <v>211.61</v>
    <v>211.61</v>
    <v>609456200</v>
    <v>UNP</v>
    <v>UNION PACIFIC CORPORATION (XNYS:UNP)</v>
    <v>1943911</v>
    <v>2275465</v>
    <v>1969</v>
  </rv>
  <rv s="2">
    <v>212</v>
  </rv>
  <rv s="0">
    <v>https://www.bing.com/financeapi/forcetrigger?t=a1vv8m&amp;q=XNYS%3aITW&amp;form=skydnc</v>
    <v>Learn more on Bing</v>
  </rv>
  <rv s="1">
    <v>0</v>
    <v>ILLINOIS TOOL WORKS INC. (XNYS:ITW)</v>
    <v>2</v>
    <v>3</v>
    <v>Finance</v>
    <v>5</v>
    <v>en-US</v>
    <v>a1vv8m</v>
    <v>268435456</v>
    <v>1</v>
    <v>Powered by Refinitiv</v>
    <v>264.19</v>
    <v>180.27</v>
    <v>1.1607000000000001</v>
    <v>-0.41</v>
    <v>-1.719E-3</v>
    <v>0</v>
    <v>0</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240.02</v>
    <v>Consumer Goods Conglomerates</v>
    <v>Stock</v>
    <v>45180.843757256247</v>
    <v>214</v>
    <v>236.35</v>
    <v>71980987012</v>
    <v>ILLINOIS TOOL WORKS INC.</v>
    <v>ILLINOIS TOOL WORKS INC.</v>
    <v>239.53</v>
    <v>23.600899999999999</v>
    <v>238.45</v>
    <v>238.04</v>
    <v>238.04</v>
    <v>302390300</v>
    <v>ITW</v>
    <v>ILLINOIS TOOL WORKS INC. (XNYS:ITW)</v>
    <v>1065197</v>
    <v>915447</v>
    <v>1961</v>
  </rv>
  <rv s="2">
    <v>215</v>
  </rv>
  <rv s="0">
    <v>https://www.bing.com/financeapi/forcetrigger?t=a1p7zr&amp;q=XNYS%3aCAT&amp;form=skydnc</v>
    <v>Learn more on Bing</v>
  </rv>
  <rv s="1">
    <v>0</v>
    <v>CATERPILLAR INC. (XNYS:CAT)</v>
    <v>2</v>
    <v>3</v>
    <v>Finance</v>
    <v>4</v>
    <v>en-US</v>
    <v>a1p7zr</v>
    <v>268435456</v>
    <v>1</v>
    <v>Powered by Refinitiv</v>
    <v>293.88</v>
    <v>160.6</v>
    <v>1.1157999999999999</v>
    <v>-0.2</v>
    <v>-7.0849999999999993E-4</v>
    <v>0.34</v>
    <v>1.2049999999999999E-3</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285</v>
    <v>Machinery, Equipment &amp; Components</v>
    <v>Stock</v>
    <v>45180.933638205468</v>
    <v>217</v>
    <v>279.95</v>
    <v>143901165648</v>
    <v>CATERPILLAR INC.</v>
    <v>CATERPILLAR INC.</v>
    <v>284.56</v>
    <v>17.5672</v>
    <v>282.27999999999997</v>
    <v>282.08</v>
    <v>282.39</v>
    <v>510143100</v>
    <v>CAT</v>
    <v>CATERPILLAR INC. (XNYS:CAT)</v>
    <v>1515032</v>
    <v>2177039</v>
    <v>1986</v>
  </rv>
  <rv s="2">
    <v>218</v>
  </rv>
  <rv s="0">
    <v>https://www.bing.com/financeapi/forcetrigger?t=a24jvh&amp;q=XNAS%3aTSCO&amp;form=skydnc</v>
    <v>Learn more on Bing</v>
  </rv>
  <rv s="1">
    <v>0</v>
    <v>TRACTOR SUPPLY COMPANY (XNAS:TSCO)</v>
    <v>2</v>
    <v>3</v>
    <v>Finance</v>
    <v>5</v>
    <v>en-US</v>
    <v>a24jvh</v>
    <v>268435456</v>
    <v>1</v>
    <v>Powered by Refinitiv</v>
    <v>251.17</v>
    <v>181.4</v>
    <v>0.80759999999999998</v>
    <v>0.28999999999999998</v>
    <v>1.3339999999999999E-3</v>
    <v>0.46</v>
    <v>2.1129999999999999E-3</v>
    <v>USD</v>
    <v>Tractor Supply Company is a rural lifestyle retailer in the United States. The Company is focused on supplying the needs of recreational farmers and ranchers. It operates retail stores under the names Tractor Supply Company, Petsense by Tractor Supply, and Orscheln Farm and Home. Its stores are located primarily in towns outlying various metropolitan markets and in rural communities. The Company also offers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The Company operates approximately 2,333 retail stores in 49 states.</v>
    <v>24000</v>
    <v>Nasdaq Stock Market</v>
    <v>XNAS</v>
    <v>XNAS</v>
    <v>5401 Virginia Way, BRENTWOOD, TN, 37027 US</v>
    <v>219.0325</v>
    <v>Specialty Retailers</v>
    <v>Stock</v>
    <v>45180.924049154688</v>
    <v>220</v>
    <v>216.9</v>
    <v>23653740000</v>
    <v>TRACTOR SUPPLY COMPANY</v>
    <v>TRACTOR SUPPLY COMPANY</v>
    <v>218.1</v>
    <v>21.7196</v>
    <v>217.39</v>
    <v>217.68</v>
    <v>218.14</v>
    <v>108807900</v>
    <v>TSCO</v>
    <v>TRACTOR SUPPLY COMPANY (XNAS:TSCO)</v>
    <v>731982</v>
    <v>1126854</v>
    <v>1982</v>
  </rv>
  <rv s="2">
    <v>221</v>
  </rv>
  <rv s="0">
    <v>https://www.bing.com/financeapi/forcetrigger?t=a1x2ur&amp;q=XNYS%3aLOW&amp;form=skydnc</v>
    <v>Learn more on Bing</v>
  </rv>
  <rv s="1">
    <v>0</v>
    <v>LOWE'S COMPANIES, INC. (XNYS:LOW)</v>
    <v>2</v>
    <v>3</v>
    <v>Finance</v>
    <v>5</v>
    <v>en-US</v>
    <v>a1x2ur</v>
    <v>268435456</v>
    <v>1</v>
    <v>Powered by Refinitiv</v>
    <v>237.20500000000001</v>
    <v>176.5</v>
    <v>1.0758000000000001</v>
    <v>0.62</v>
    <v>2.6810000000000002E-3</v>
    <v>-0.62</v>
    <v>-2.673E-3</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233.62</v>
    <v>Specialty Retailers</v>
    <v>Stock</v>
    <v>45180.86309990703</v>
    <v>223</v>
    <v>231.38</v>
    <v>133838786032</v>
    <v>LOWE'S COMPANIES, INC.</v>
    <v>LOWE'S COMPANIES, INC.</v>
    <v>232.69</v>
    <v>22.396999999999998</v>
    <v>231.29</v>
    <v>231.91</v>
    <v>231.29</v>
    <v>577115200</v>
    <v>LOW</v>
    <v>LOWE'S COMPANIES, INC. (XNYS:LOW)</v>
    <v>1657861</v>
    <v>2326693</v>
    <v>1952</v>
  </rv>
  <rv s="2">
    <v>224</v>
  </rv>
  <rv s="0">
    <v>https://www.bing.com/financeapi/forcetrigger?t=a1sqr7&amp;q=XNYS%3aFDX&amp;form=skydnc</v>
    <v>Learn more on Bing</v>
  </rv>
  <rv s="1">
    <v>0</v>
    <v>FEDEX CORPORATION (XNYS:FDX)</v>
    <v>2</v>
    <v>3</v>
    <v>Finance</v>
    <v>5</v>
    <v>en-US</v>
    <v>a1sqr7</v>
    <v>268435456</v>
    <v>1</v>
    <v>Powered by Refinitiv</v>
    <v>270.95</v>
    <v>141.91929999999999</v>
    <v>1.3652</v>
    <v>1.39</v>
    <v>5.4869999999999997E-3</v>
    <v>0</v>
    <v>0</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255.81989999999999</v>
    <v>Freight &amp; Logistics Services</v>
    <v>Stock</v>
    <v>45180.914064154691</v>
    <v>226</v>
    <v>253.31</v>
    <v>64059698880</v>
    <v>FEDEX CORPORATION</v>
    <v>FEDEX CORPORATION</v>
    <v>255.11</v>
    <v>16.316700000000001</v>
    <v>253.31</v>
    <v>254.7</v>
    <v>254.7</v>
    <v>251510400</v>
    <v>FDX</v>
    <v>FEDEX CORPORATION (XNYS:FDX)</v>
    <v>1263437</v>
    <v>1516420</v>
    <v>1997</v>
  </rv>
  <rv s="2">
    <v>227</v>
  </rv>
  <rv s="0">
    <v>https://www.bing.com/financeapi/forcetrigger?t=a1ngur&amp;q=XNYS%3aAMT&amp;form=skydnc</v>
    <v>Learn more on Bing</v>
  </rv>
  <rv s="1">
    <v>0</v>
    <v>AMERICAN TOWER CORPORATION (XNYS:AMT)</v>
    <v>2</v>
    <v>3</v>
    <v>Finance</v>
    <v>5</v>
    <v>en-US</v>
    <v>a1ngur</v>
    <v>268435456</v>
    <v>1</v>
    <v>Powered by Refinitiv</v>
    <v>265.56</v>
    <v>172.55</v>
    <v>0.57699999999999996</v>
    <v>-0.61</v>
    <v>-3.372E-3</v>
    <v>-0.75</v>
    <v>-4.1599999999999996E-3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181.04</v>
    <v>Residential &amp; Commercial REIT</v>
    <v>Stock</v>
    <v>45180.873857580467</v>
    <v>229</v>
    <v>177.55</v>
    <v>84038513540</v>
    <v>AMERICAN TOWER CORPORATION</v>
    <v>AMERICAN TOWER CORPORATION</v>
    <v>180.76</v>
    <v>87.454499999999996</v>
    <v>180.89</v>
    <v>180.28</v>
    <v>179.53</v>
    <v>466155500</v>
    <v>AMT</v>
    <v>AMERICAN TOWER CORPORATION (XNYS:AMT)</v>
    <v>1393104</v>
    <v>1681194</v>
    <v>1996</v>
  </rv>
  <rv s="2">
    <v>230</v>
  </rv>
  <rv s="0">
    <v>https://www.bing.com/financeapi/forcetrigger?t=a1mw4c&amp;q=XNAS%3aADP&amp;form=skydnc</v>
    <v>Learn more on Bing</v>
  </rv>
  <rv s="1">
    <v>0</v>
    <v>AUTOMATIC DATA PROCESSING, INC. (XNAS:ADP)</v>
    <v>2</v>
    <v>3</v>
    <v>Finance</v>
    <v>5</v>
    <v>en-US</v>
    <v>a1mw4c</v>
    <v>268435456</v>
    <v>1</v>
    <v>Powered by Refinitiv</v>
    <v>274.92</v>
    <v>201.46</v>
    <v>0.81640000000000001</v>
    <v>-1.17</v>
    <v>-4.692E-3</v>
    <v>-0.06</v>
    <v>-2.4169999999999999E-4</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249.89</v>
    <v>Software &amp; IT Services</v>
    <v>Stock</v>
    <v>45180.872424154688</v>
    <v>232</v>
    <v>246.89</v>
    <v>102255148580</v>
    <v>AUTOMATIC DATA PROCESSING, INC.</v>
    <v>AUTOMATIC DATA PROCESSING, INC.</v>
    <v>249.28</v>
    <v>30.382000000000001</v>
    <v>249.37</v>
    <v>248.2</v>
    <v>248.14</v>
    <v>411986900</v>
    <v>ADP</v>
    <v>AUTOMATIC DATA PROCESSING, INC. (XNAS:ADP)</v>
    <v>1297186</v>
    <v>1264633</v>
    <v>1961</v>
  </rv>
  <rv s="2">
    <v>233</v>
  </rv>
  <rv s="0">
    <v>https://www.bing.com/financeapi/forcetrigger?t=a256cw&amp;q=XNYS%3aV&amp;form=skydnc</v>
    <v>Learn more on Bing</v>
  </rv>
  <rv s="1">
    <v>0</v>
    <v>VISA INC. (XNYS:V)</v>
    <v>2</v>
    <v>3</v>
    <v>Finance</v>
    <v>4</v>
    <v>en-US</v>
    <v>a256cw</v>
    <v>268435456</v>
    <v>1</v>
    <v>Powered by Refinitiv</v>
    <v>248.87</v>
    <v>174.6</v>
    <v>0.95279999999999998</v>
    <v>0.02</v>
    <v>8.0879999999999998E-5</v>
    <v>-0.41</v>
    <v>-1.658E-3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248.36</v>
    <v>Software &amp; IT Services</v>
    <v>Stock</v>
    <v>45180.928529166405</v>
    <v>235</v>
    <v>246.27</v>
    <v>503365128910</v>
    <v>VISA INC.</v>
    <v>VISA INC.</v>
    <v>247.33</v>
    <v>31.382000000000001</v>
    <v>247.29</v>
    <v>247.31</v>
    <v>246.81</v>
    <v>2035361000</v>
    <v>V</v>
    <v>VISA INC. (XNYS:V)</v>
    <v>2995802</v>
    <v>4276752</v>
    <v>2007</v>
  </rv>
  <rv s="2">
    <v>236</v>
  </rv>
  <rv s="0">
    <v>https://www.bing.com/financeapi/forcetrigger?t=a1tppr&amp;q=XNYS%3aGD&amp;form=skydnc</v>
    <v>Learn more on Bing</v>
  </rv>
  <rv s="1">
    <v>0</v>
    <v>GENERAL DYNAMICS CORPORATION (XNYS:GD)</v>
    <v>2</v>
    <v>3</v>
    <v>Finance</v>
    <v>4</v>
    <v>en-US</v>
    <v>a1tppr</v>
    <v>268435456</v>
    <v>1</v>
    <v>Powered by Refinitiv</v>
    <v>256.86</v>
    <v>202.35</v>
    <v>0.83330000000000004</v>
    <v>-1.49</v>
    <v>-6.8389999999999996E-3</v>
    <v>-0.04</v>
    <v>-1.85E-4</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217.535</v>
    <v>Aerospace &amp; Defense</v>
    <v>Stock</v>
    <v>45180.926592950782</v>
    <v>238</v>
    <v>215.11099999999999</v>
    <v>59080957788</v>
    <v>GENERAL DYNAMICS CORPORATION</v>
    <v>GENERAL DYNAMICS CORPORATION</v>
    <v>217</v>
    <v>17.8932</v>
    <v>217.87</v>
    <v>216.38</v>
    <v>216.23</v>
    <v>273042600</v>
    <v>GD</v>
    <v>GENERAL DYNAMICS CORPORATION (XNYS:GD)</v>
    <v>1880288</v>
    <v>885067</v>
    <v>1952</v>
  </rv>
  <rv s="2">
    <v>239</v>
  </rv>
  <rv s="0">
    <v>http://en.wikipedia.org/wiki/McDonald's</v>
    <v>Wikipedia</v>
  </rv>
  <rv s="3">
    <v>69</v>
    <v>241</v>
  </rv>
  <rv s="4">
    <v>10</v>
    <v>https://www.bing.com/th?id=AMMS_7d8255243964a8970376f8dd41121106&amp;qlt=95</v>
    <v>242</v>
    <v>0</v>
    <v>https://www.bing.com/images/search?form=xlimg&amp;q=mcdonald%27s</v>
    <v>Image of MCDONALD'S CORPORATION</v>
  </rv>
  <rv s="0">
    <v>https://www.bing.com/financeapi/forcetrigger?t=a1xdec&amp;q=XNYS%3aMCD&amp;form=skydnc</v>
    <v>Learn more on Bing</v>
  </rv>
  <rv s="5">
    <v>6</v>
    <v>MCDONALD'S CORPORATION (XNYS:MCD)</v>
    <v>8</v>
    <v>9</v>
    <v>Finance</v>
    <v>4</v>
    <v>en-US</v>
    <v>a1xdec</v>
    <v>268435456</v>
    <v>1</v>
    <v>Powered by Refinitiv</v>
    <v>299.35000000000002</v>
    <v>230.58</v>
    <v>0.64400000000000002</v>
    <v>0.5</v>
    <v>1.7910000000000001E-3</v>
    <v>-0.26</v>
    <v>-9.2939999999999993E-4</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280.13</v>
    <v>243</v>
    <v>Hotels &amp; Entertainment Services</v>
    <v>Stock</v>
    <v>45180.929538703123</v>
    <v>244</v>
    <v>278.56</v>
    <v>203849698248</v>
    <v>MCDONALD'S CORPORATION</v>
    <v>MCDONALD'S CORPORATION</v>
    <v>279.69</v>
    <v>25.706299999999999</v>
    <v>279.22000000000003</v>
    <v>279.72000000000003</v>
    <v>279.5</v>
    <v>728763400</v>
    <v>MCD</v>
    <v>MCDONALD'S CORPORATION (XNYS:MCD)</v>
    <v>2432634</v>
    <v>2364321</v>
    <v>1964</v>
  </rv>
  <rv s="2">
    <v>245</v>
  </rv>
  <rv s="0">
    <v>https://www.bing.com/financeapi/forcetrigger?t=a1uj52&amp;q=XNYS%3aHD&amp;form=skydnc</v>
    <v>Learn more on Bing</v>
  </rv>
  <rv s="1">
    <v>0</v>
    <v>THE HOME DEPOT, INC. (XNYS:HD)</v>
    <v>2</v>
    <v>3</v>
    <v>Finance</v>
    <v>4</v>
    <v>en-US</v>
    <v>a1uj52</v>
    <v>268435456</v>
    <v>1</v>
    <v>Powered by Refinitiv</v>
    <v>347.25</v>
    <v>265.61</v>
    <v>0.95420000000000005</v>
    <v>-0.44</v>
    <v>-1.3389999999999999E-3</v>
    <v>-0.36</v>
    <v>-1.096E-3</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329.88</v>
    <v>Specialty Retailers</v>
    <v>Stock</v>
    <v>45180.930340404688</v>
    <v>247</v>
    <v>327.57</v>
    <v>328291665820</v>
    <v>THE HOME DEPOT, INC.</v>
    <v>THE HOME DEPOT, INC.</v>
    <v>329.29</v>
    <v>20.520199999999999</v>
    <v>328.71</v>
    <v>328.27</v>
    <v>328.01</v>
    <v>1000066000</v>
    <v>HD</v>
    <v>THE HOME DEPOT, INC. (XNYS:HD)</v>
    <v>2087810</v>
    <v>3014238</v>
    <v>1978</v>
  </rv>
  <rv s="2">
    <v>248</v>
  </rv>
  <rv s="0">
    <v>https://www.bing.com/financeapi/forcetrigger?t=a1xear&amp;q=XNYS%3aMCO&amp;form=skydnc</v>
    <v>Learn more on Bing</v>
  </rv>
  <rv s="1">
    <v>0</v>
    <v>MOODY'S CORPORATION (XNYS:MCO)</v>
    <v>2</v>
    <v>3</v>
    <v>Finance</v>
    <v>5</v>
    <v>en-US</v>
    <v>a1xear</v>
    <v>268435456</v>
    <v>1</v>
    <v>Powered by Refinitiv</v>
    <v>363.19</v>
    <v>230.16</v>
    <v>1.3005</v>
    <v>-0.01</v>
    <v>-2.9429999999999998E-5</v>
    <v>0</v>
    <v>0</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341.39</v>
    <v>Professional &amp; Commercial Services</v>
    <v>Stock</v>
    <v>45180.843770832813</v>
    <v>250</v>
    <v>337.76</v>
    <v>62345960000</v>
    <v>MOODY'S CORPORATION</v>
    <v>MOODY'S CORPORATION</v>
    <v>341.24</v>
    <v>42.398400000000002</v>
    <v>339.77</v>
    <v>339.76</v>
    <v>339.76</v>
    <v>183500000</v>
    <v>MCO</v>
    <v>MOODY'S CORPORATION (XNYS:MCO)</v>
    <v>520988</v>
    <v>514695</v>
    <v>2000</v>
  </rv>
  <rv s="2">
    <v>251</v>
  </rv>
  <rv s="0">
    <v>https://www.bing.com/financeapi/forcetrigger?t=a1nl77&amp;q=XNYS%3aAPD&amp;form=skydnc</v>
    <v>Learn more on Bing</v>
  </rv>
  <rv s="1">
    <v>0</v>
    <v>AIR PRODUCTS AND CHEMICALS, INC. (XNYS:APD)</v>
    <v>2</v>
    <v>3</v>
    <v>Finance</v>
    <v>5</v>
    <v>en-US</v>
    <v>a1nl77</v>
    <v>268435456</v>
    <v>1</v>
    <v>Powered by Refinitiv</v>
    <v>328.56</v>
    <v>224.75489999999999</v>
    <v>0.87549999999999994</v>
    <v>4.29</v>
    <v>1.4371E-2</v>
    <v>0.56000000000000005</v>
    <v>1.8490000000000002E-3</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303.745</v>
    <v>Chemicals</v>
    <v>Stock</v>
    <v>45180.921184178122</v>
    <v>253</v>
    <v>299.54500000000002</v>
    <v>67266656640</v>
    <v>AIR PRODUCTS AND CHEMICALS, INC.</v>
    <v>AIR PRODUCTS AND CHEMICALS, INC.</v>
    <v>299.82</v>
    <v>30.514199999999999</v>
    <v>298.51</v>
    <v>302.8</v>
    <v>303.36</v>
    <v>222148800</v>
    <v>APD</v>
    <v>AIR PRODUCTS AND CHEMICALS, INC. (XNYS:APD)</v>
    <v>669590</v>
    <v>620744</v>
    <v>1961</v>
  </rv>
  <rv s="2">
    <v>254</v>
  </rv>
  <rv s="0">
    <v>https://en.wikipedia.org/wiki/Microsoft</v>
    <v>Wikipedia</v>
  </rv>
  <rv s="3">
    <v>69</v>
    <v>256</v>
  </rv>
  <rv s="4">
    <v>10</v>
    <v>https://www.bing.com/th?id=AMMS_e6e837c7bf3a77408619758b7447855a&amp;qlt=95</v>
    <v>257</v>
    <v>0</v>
    <v>https://www.bing.com/images/search?form=xlimg&amp;q=microsoft</v>
    <v>Image of MICROSOFT CORPORATION</v>
  </rv>
  <rv s="0">
    <v>https://www.bing.com/financeapi/forcetrigger?t=a1xzim&amp;q=XNAS%3aMSFT&amp;form=skydnc</v>
    <v>Learn more on Bing</v>
  </rv>
  <rv s="5">
    <v>6</v>
    <v>MICROSOFT CORPORATION (XNAS:MSFT)</v>
    <v>8</v>
    <v>9</v>
    <v>Finance</v>
    <v>4</v>
    <v>en-US</v>
    <v>a1xzim</v>
    <v>268435456</v>
    <v>1</v>
    <v>Powered by Refinitiv</v>
    <v>366.78</v>
    <v>213.43100000000001</v>
    <v>0.90249999999999997</v>
    <v>3.67</v>
    <v>1.0979000000000001E-2</v>
    <v>-1.84</v>
    <v>-5.4450000000000002E-3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338.42</v>
    <v>258</v>
    <v>Software &amp; IT Services</v>
    <v>Stock</v>
    <v>45180.936620960158</v>
    <v>259</v>
    <v>335.43</v>
    <v>2510814446160</v>
    <v>MICROSOFT CORPORATION</v>
    <v>MICROSOFT CORPORATION</v>
    <v>337.24</v>
    <v>34.515300000000003</v>
    <v>334.27</v>
    <v>337.94</v>
    <v>336.1</v>
    <v>7429764000</v>
    <v>MSFT</v>
    <v>MICROSOFT CORPORATION (XNAS:MSFT)</v>
    <v>16571074</v>
    <v>20165095</v>
    <v>1993</v>
  </rv>
  <rv s="2">
    <v>260</v>
  </rv>
  <rv s="0">
    <v>https://www.bing.com/financeapi/forcetrigger?t=a1wyu2&amp;q=XNYS%3aLLY&amp;form=skydnc</v>
    <v>Learn more on Bing</v>
  </rv>
  <rv s="1">
    <v>0</v>
    <v>ELI LILLY AND COMPANY (XNYS:LLY)</v>
    <v>2</v>
    <v>3</v>
    <v>Finance</v>
    <v>4</v>
    <v>en-US</v>
    <v>a1wyu2</v>
    <v>268435456</v>
    <v>1</v>
    <v>Powered by Refinitiv</v>
    <v>598.16</v>
    <v>296.32</v>
    <v>0.31090000000000001</v>
    <v>9.06</v>
    <v>1.5448999999999999E-2</v>
    <v>-0.54</v>
    <v>-9.0669999999999998E-4</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598.16</v>
    <v>Pharmaceuticals</v>
    <v>Stock</v>
    <v>45180.936146214844</v>
    <v>262</v>
    <v>584.48</v>
    <v>565324277504</v>
    <v>ELI LILLY AND COMPANY</v>
    <v>ELI LILLY AND COMPANY</v>
    <v>587.15</v>
    <v>81.479399999999998</v>
    <v>586.46</v>
    <v>595.52</v>
    <v>595.02</v>
    <v>949295200</v>
    <v>LLY</v>
    <v>ELI LILLY AND COMPANY (XNYS:LLY)</v>
    <v>3875608</v>
    <v>3174487</v>
    <v>1901</v>
  </rv>
  <rv s="2">
    <v>263</v>
  </rv>
  <rv s="0">
    <v>https://www.bing.com/financeapi/forcetrigger?t=a23d9c&amp;q=XNYS%3aSPGI&amp;form=skydnc</v>
    <v>Learn more on Bing</v>
  </rv>
  <rv s="1">
    <v>0</v>
    <v>S&amp;P Global Inc. (XNYS:SPGI)</v>
    <v>2</v>
    <v>3</v>
    <v>Finance</v>
    <v>5</v>
    <v>en-US</v>
    <v>a23d9c</v>
    <v>268435456</v>
    <v>1</v>
    <v>Powered by Refinitiv</v>
    <v>428.65</v>
    <v>279.32</v>
    <v>1.1192</v>
    <v>-1.35</v>
    <v>-3.4549999999999997E-3</v>
    <v>1.64</v>
    <v>4.2120000000000005E-3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392.83</v>
    <v>Professional &amp; Commercial Services</v>
    <v>Stock</v>
    <v>45180.872927198434</v>
    <v>265</v>
    <v>387.64499999999998</v>
    <v>123894352000</v>
    <v>S&amp;P Global Inc.</v>
    <v>S&amp;P Global Inc.</v>
    <v>390.71</v>
    <v>54.054900000000004</v>
    <v>390.71</v>
    <v>389.36</v>
    <v>391</v>
    <v>318200000</v>
    <v>SPGI</v>
    <v>S&amp;P Global Inc. (XNYS:SPGI)</v>
    <v>973308</v>
    <v>949915</v>
    <v>1925</v>
  </rv>
  <rv s="2">
    <v>266</v>
  </rv>
  <rv s="0">
    <v>https://www.bing.com/financeapi/forcetrigger?t=a1qvjc&amp;q=XNYS%3aDE&amp;form=skydnc</v>
    <v>Learn more on Bing</v>
  </rv>
  <rv s="1">
    <v>0</v>
    <v>DEERE &amp; COMPANY (XNYS:DE)</v>
    <v>2</v>
    <v>3</v>
    <v>Finance</v>
    <v>5</v>
    <v>en-US</v>
    <v>a1qvjc</v>
    <v>268435456</v>
    <v>1</v>
    <v>Powered by Refinitiv</v>
    <v>450</v>
    <v>328.62</v>
    <v>1.0831999999999999</v>
    <v>0.71</v>
    <v>1.7769999999999999E-3</v>
    <v>-0.37</v>
    <v>-9.2410000000000007E-4</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404</v>
    <v>Machinery, Equipment &amp; Components</v>
    <v>Stock</v>
    <v>45180.925473124997</v>
    <v>268</v>
    <v>397.7</v>
    <v>115306800222</v>
    <v>DEERE &amp; COMPANY</v>
    <v>DEERE &amp; COMPANY</v>
    <v>403.3</v>
    <v>11.8154</v>
    <v>399.66</v>
    <v>400.37</v>
    <v>400</v>
    <v>288000600</v>
    <v>DE</v>
    <v>DEERE &amp; COMPANY (XNYS:DE)</v>
    <v>1428188</v>
    <v>1576009</v>
    <v>1958</v>
  </rv>
  <rv s="2">
    <v>269</v>
  </rv>
  <rv s="0">
    <v>https://www.bing.com/financeapi/forcetrigger?t=a1yngh&amp;q=XNYS%3aNOC&amp;form=skydnc</v>
    <v>Learn more on Bing</v>
  </rv>
  <rv s="1">
    <v>0</v>
    <v>NORTHROP GRUMMAN CORPORATION (XNYS:NOC)</v>
    <v>2</v>
    <v>3</v>
    <v>Finance</v>
    <v>5</v>
    <v>en-US</v>
    <v>a1yngh</v>
    <v>268435456</v>
    <v>1</v>
    <v>Powered by Refinitiv</v>
    <v>556.27</v>
    <v>416.71</v>
    <v>0.51800000000000002</v>
    <v>2.2799999999999998</v>
    <v>5.3939999999999995E-3</v>
    <v>0.85</v>
    <v>2E-3</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2980 Fairview Park Drive, FALLS CHURCH, VA, 22042 US</v>
    <v>425.11</v>
    <v>Aerospace &amp; Defense</v>
    <v>Stock</v>
    <v>45180.921123657034</v>
    <v>271</v>
    <v>416.71</v>
    <v>64302372500</v>
    <v>NORTHROP GRUMMAN CORPORATION</v>
    <v>NORTHROP GRUMMAN CORPORATION</v>
    <v>423.31</v>
    <v>14.012</v>
    <v>422.72</v>
    <v>425</v>
    <v>425.85</v>
    <v>151299700</v>
    <v>NOC</v>
    <v>NORTHROP GRUMMAN CORPORATION (XNYS:NOC)</v>
    <v>843297</v>
    <v>647921</v>
    <v>2010</v>
  </rv>
  <rv s="2">
    <v>272</v>
  </rv>
  <rv s="0">
    <v>https://www.bing.com/financeapi/forcetrigger?t=a1wzw7&amp;q=XNYS%3aLMT&amp;form=skydnc</v>
    <v>Learn more on Bing</v>
  </rv>
  <rv s="1">
    <v>0</v>
    <v>LOCKHEED MARTIN CORPORATION (XNYS:LMT)</v>
    <v>2</v>
    <v>3</v>
    <v>Finance</v>
    <v>4</v>
    <v>en-US</v>
    <v>a1wzw7</v>
    <v>268435456</v>
    <v>1</v>
    <v>Powered by Refinitiv</v>
    <v>508.1</v>
    <v>381.55</v>
    <v>0.65769999999999995</v>
    <v>-2.44</v>
    <v>-5.7669999999999996E-3</v>
    <v>0.33</v>
    <v>7.8450000000000004E-4</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422.72500000000002</v>
    <v>Aerospace &amp; Defense</v>
    <v>Stock</v>
    <v>45180.930982048434</v>
    <v>274</v>
    <v>416.51499999999999</v>
    <v>105932920475</v>
    <v>LOCKHEED MARTIN CORPORATION</v>
    <v>LOCKHEED MARTIN CORPORATION</v>
    <v>422.22</v>
    <v>15.4636</v>
    <v>423.09</v>
    <v>420.65</v>
    <v>420.99</v>
    <v>251831500</v>
    <v>LMT</v>
    <v>LOCKHEED MARTIN CORPORATION (XNYS:LMT)</v>
    <v>1618305</v>
    <v>903445</v>
    <v>1994</v>
  </rv>
  <rv s="2">
    <v>275</v>
  </rv>
  <rv s="0">
    <v>https://www.bing.com/financeapi/forcetrigger?t=a24xlh&amp;q=XNYS%3aUNH&amp;form=skydnc</v>
    <v>Learn more on Bing</v>
  </rv>
  <rv s="1">
    <v>0</v>
    <v>UNITEDHEALTH GROUP INCORPORATED (XNYS:UNH)</v>
    <v>2</v>
    <v>3</v>
    <v>Finance</v>
    <v>4</v>
    <v>en-US</v>
    <v>a24xlh</v>
    <v>268435456</v>
    <v>1</v>
    <v>Powered by Refinitiv</v>
    <v>558.1</v>
    <v>445.68</v>
    <v>0.66669999999999996</v>
    <v>-1.4</v>
    <v>-2.9120000000000001E-3</v>
    <v>-0.18</v>
    <v>-3.7550000000000002E-4</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483.84</v>
    <v>Healthcare Providers &amp; Services</v>
    <v>Stock</v>
    <v>45180.934785613281</v>
    <v>277</v>
    <v>478</v>
    <v>444042875787</v>
    <v>UNITEDHEALTH GROUP INCORPORATED</v>
    <v>UNITEDHEALTH GROUP INCORPORATED</v>
    <v>481.98</v>
    <v>21.509399999999999</v>
    <v>480.77</v>
    <v>479.37</v>
    <v>479.2</v>
    <v>926305100</v>
    <v>UNH</v>
    <v>UNITEDHEALTH GROUP INCORPORATED (XNYS:UNH)</v>
    <v>2059242</v>
    <v>2347420</v>
    <v>2015</v>
  </rv>
  <rv s="2">
    <v>278</v>
  </rv>
  <rv s="0">
    <v>https://www.bing.com/financeapi/forcetrigger?t=a1q6k2&amp;q=XNAS%3aCOST&amp;form=skydnc</v>
    <v>Learn more on Bing</v>
  </rv>
  <rv s="1">
    <v>0</v>
    <v>COSTCO WHOLESALE CORPORATION (XNAS:COST)</v>
    <v>2</v>
    <v>3</v>
    <v>Finance</v>
    <v>4</v>
    <v>en-US</v>
    <v>a1q6k2</v>
    <v>268435456</v>
    <v>1</v>
    <v>Powered by Refinitiv</v>
    <v>571.16</v>
    <v>447.9</v>
    <v>0.78820000000000001</v>
    <v>7.59</v>
    <v>1.3769999999999999E-2</v>
    <v>-0.03</v>
    <v>-5.3689999999999996E-5</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304000</v>
    <v>Nasdaq Stock Market</v>
    <v>XNAS</v>
    <v>XNAS</v>
    <v>999 Lake Dr, ISSAQUAH, WA, 98027- US</v>
    <v>559.39</v>
    <v>Diversified Retail</v>
    <v>Stock</v>
    <v>45180.935875786716</v>
    <v>280</v>
    <v>551.86</v>
    <v>247622518830</v>
    <v>COSTCO WHOLESALE CORPORATION</v>
    <v>COSTCO WHOLESALE CORPORATION</v>
    <v>552.80999999999995</v>
    <v>40.835900000000002</v>
    <v>551.19000000000005</v>
    <v>558.78</v>
    <v>558.75</v>
    <v>443148500</v>
    <v>COST</v>
    <v>COSTCO WHOLESALE CORPORATION (XNAS:COST)</v>
    <v>1387599</v>
    <v>1397184</v>
    <v>1987</v>
  </rv>
  <rv s="2">
    <v>281</v>
  </rv>
  <rv s="0">
    <v>https://www.bing.com/financeapi/forcetrigger?t=a1vmtc&amp;q=XNAS%3aINTU&amp;form=skydnc</v>
    <v>Learn more on Bing</v>
  </rv>
  <rv s="1">
    <v>0</v>
    <v>INTUIT INC. (XNAS:INTU)</v>
    <v>2</v>
    <v>3</v>
    <v>Finance</v>
    <v>4</v>
    <v>en-US</v>
    <v>a1vmtc</v>
    <v>268435456</v>
    <v>1</v>
    <v>Powered by Refinitiv</v>
    <v>558.64</v>
    <v>352.63</v>
    <v>1.1827000000000001</v>
    <v>-1.26</v>
    <v>-2.2889999999999998E-3</v>
    <v>-5.4</v>
    <v>-9.8309999999999995E-3</v>
    <v>USD</v>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18200</v>
    <v>Nasdaq Stock Market</v>
    <v>XNAS</v>
    <v>XNAS</v>
    <v>2700 Coast Avenue, MOUNTAIN VIEW, CA, 94043 US</v>
    <v>553.69000000000005</v>
    <v>Financial Technology (Fintech) &amp; Infrastructure</v>
    <v>Stock</v>
    <v>45180.927738749997</v>
    <v>283</v>
    <v>547.97699999999998</v>
    <v>153946543350</v>
    <v>INTUIT INC.</v>
    <v>INTUIT INC.</v>
    <v>551.21</v>
    <v>65.343400000000003</v>
    <v>550.55999999999995</v>
    <v>549.29999999999995</v>
    <v>543.9</v>
    <v>280259500</v>
    <v>INTU</v>
    <v>INTUIT INC. (XNAS:INTU)</v>
    <v>1242455</v>
    <v>1309261</v>
    <v>1993</v>
  </rv>
  <rv s="2">
    <v>284</v>
  </rv>
  <rv s="0">
    <v>https://www.bing.com/financeapi/forcetrigger?t=a1x4f2&amp;q=XNAS%3aLRCX&amp;form=skydnc</v>
    <v>Learn more on Bing</v>
  </rv>
  <rv s="1">
    <v>0</v>
    <v>LAM RESEARCH CORPORATION (XNAS:LRCX)</v>
    <v>2</v>
    <v>3</v>
    <v>Finance</v>
    <v>4</v>
    <v>en-US</v>
    <v>a1x4f2</v>
    <v>268435456</v>
    <v>1</v>
    <v>Powered by Refinitiv</v>
    <v>726.52499999999998</v>
    <v>299.59199999999998</v>
    <v>1.4953000000000001</v>
    <v>-5.2</v>
    <v>-7.7739999999999997E-3</v>
    <v>-0.5</v>
    <v>-7.5339999999999999E-4</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675.37</v>
    <v>Semiconductors &amp; Semiconductor Equipment</v>
    <v>Stock</v>
    <v>45180.936482846875</v>
    <v>286</v>
    <v>651.04</v>
    <v>87945365056</v>
    <v>LAM RESEARCH CORPORATION</v>
    <v>LAM RESEARCH CORPORATION</v>
    <v>673.62</v>
    <v>20.179400000000001</v>
    <v>668.88</v>
    <v>663.68</v>
    <v>663.18</v>
    <v>132511700</v>
    <v>LRCX</v>
    <v>LAM RESEARCH CORPORATION (XNAS:LRCX)</v>
    <v>952641</v>
    <v>913245</v>
    <v>1989</v>
  </rv>
  <rv s="2">
    <v>287</v>
  </rv>
  <rv s="0">
    <v>https://www.bing.com/financeapi/forcetrigger?t=a1nz8m&amp;q=XNAS%3aAVGO&amp;form=skydnc</v>
    <v>Learn more on Bing</v>
  </rv>
  <rv s="1">
    <v>0</v>
    <v>Broadcom Inc. (XNAS:AVGO)</v>
    <v>2</v>
    <v>3</v>
    <v>Finance</v>
    <v>4</v>
    <v>en-US</v>
    <v>a1nz8m</v>
    <v>268435456</v>
    <v>1</v>
    <v>Powered by Refinitiv</v>
    <v>923.67</v>
    <v>415.06819999999999</v>
    <v>1.1315999999999999</v>
    <v>1.59</v>
    <v>1.8540000000000002E-3</v>
    <v>-3.2149999999999999</v>
    <v>-3.7419999999999997E-3</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869</v>
    <v>Semiconductors &amp; Semiconductor Equipment</v>
    <v>Stock</v>
    <v>45180.936247580466</v>
    <v>289</v>
    <v>845.65</v>
    <v>354597577470</v>
    <v>Broadcom Inc.</v>
    <v>Broadcom Inc.</v>
    <v>868.77</v>
    <v>26.205500000000001</v>
    <v>857.55</v>
    <v>859.14</v>
    <v>855.92499999999995</v>
    <v>412735500</v>
    <v>AVGO</v>
    <v>Broadcom Inc. (XNAS:AVGO)</v>
    <v>1570192</v>
    <v>2373318</v>
    <v>2018</v>
  </rv>
  <rv s="2">
    <v>290</v>
  </rv>
  <rv s="0">
    <v>https://www.bing.com/financeapi/forcetrigger?t=a1om4c&amp;q=XNYS%3aBLK&amp;form=skydnc</v>
    <v>Learn more on Bing</v>
  </rv>
  <rv s="1">
    <v>0</v>
    <v>BLACKROCK, INC. (XNYS:BLK)</v>
    <v>2</v>
    <v>3</v>
    <v>Finance</v>
    <v>5</v>
    <v>en-US</v>
    <v>a1om4c</v>
    <v>268435456</v>
    <v>1</v>
    <v>Powered by Refinitiv</v>
    <v>785.65</v>
    <v>503.12360000000001</v>
    <v>1.302</v>
    <v>5.31</v>
    <v>7.6890000000000005E-3</v>
    <v>-19.559999999999999</v>
    <v>-2.8105999999999999E-2</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19300</v>
    <v>New York Stock Exchange</v>
    <v>XNYS</v>
    <v>XNYS</v>
    <v>50 Hudson Yards, NEW YORK, NY, 10001 US</v>
    <v>697.95</v>
    <v>Investment Banking &amp; Investment Services</v>
    <v>Stock</v>
    <v>45180.90992443281</v>
    <v>292</v>
    <v>691.99</v>
    <v>103111400000</v>
    <v>BLACKROCK, INC.</v>
    <v>BLACKROCK, INC.</v>
    <v>695.46</v>
    <v>20.1662</v>
    <v>690.62</v>
    <v>695.93</v>
    <v>676.37</v>
    <v>149302600</v>
    <v>BLK</v>
    <v>BLACKROCK, INC. (XNYS:BLK)</v>
    <v>563453</v>
    <v>452077</v>
    <v>2006</v>
  </rv>
  <rv s="2">
    <v>293</v>
  </rv>
  <rv s="0">
    <v>https://www.bing.com/financeapi/forcetrigger?t=a1xqar&amp;q=ARCX%3aMLPX&amp;form=skydnc</v>
    <v>Learn more on Bing</v>
  </rv>
  <rv s="6">
    <v>12</v>
    <v>Glbl X MLP &amp; Engy Infra (ARCX:MLPX)</v>
    <v>13</v>
    <v>14</v>
    <v>Finance</v>
    <v>15</v>
    <v>en-US</v>
    <v>a1xqar</v>
    <v>268435456</v>
    <v>1</v>
    <v>Powered by Refinitiv</v>
    <v>43.9</v>
    <v>36.291400000000003</v>
    <v>1.4044000000000001</v>
    <v>-0.17100000000000001</v>
    <v>-4.0470000000000002E-3</v>
    <v>0.61</v>
    <v>1.4496E-2</v>
    <v>USD</v>
    <v>NYSE Arca</v>
    <v>ARCX</v>
    <v>4.5000000000000005E-3</v>
    <v>42.62</v>
    <v>ETF</v>
    <v>45180.893534247654</v>
    <v>295</v>
    <v>41.967500000000001</v>
    <v>954246500</v>
    <v>Glbl X MLP &amp; Engy Infra</v>
    <v>42.39</v>
    <v>42.250999999999998</v>
    <v>42.08</v>
    <v>42.69</v>
    <v>MLPX</v>
    <v>Glbl X MLP &amp; Engy Infra (ARCX:MLPX)</v>
    <v>52161</v>
    <v>63672</v>
  </rv>
  <rv s="2">
    <v>296</v>
  </rv>
  <rv s="0">
    <v>https://www.bing.com/financeapi/forcetrigger?t=a1nfbh&amp;q=ARCX%3aAMLP&amp;form=skydnc</v>
    <v>Learn more on Bing</v>
  </rv>
  <rv s="6">
    <v>12</v>
    <v>Alps Alerian MLP ETF (ARCX:AMLP)</v>
    <v>13</v>
    <v>14</v>
    <v>Finance</v>
    <v>15</v>
    <v>en-US</v>
    <v>a1nfbh</v>
    <v>268435456</v>
    <v>1</v>
    <v>Powered by Refinitiv</v>
    <v>42.47</v>
    <v>34.690100000000001</v>
    <v>1.2917000000000001</v>
    <v>-0.11</v>
    <v>-2.6690000000000004E-3</v>
    <v>7.0000000000000007E-2</v>
    <v>1.7030000000000001E-3</v>
    <v>USD</v>
    <v>NYSE Arca</v>
    <v>ARCX</v>
    <v>8.5000000000000006E-3</v>
    <v>41.55</v>
    <v>ETF</v>
    <v>45180.896941874998</v>
    <v>298</v>
    <v>40.940100000000001</v>
    <v>6858070236.7700005</v>
    <v>Alps Alerian MLP ETF</v>
    <v>41.39</v>
    <v>41.21</v>
    <v>41.1</v>
    <v>41.17</v>
    <v>AMLP</v>
    <v>Alps Alerian MLP ETF (ARCX:AMLP)</v>
    <v>1249641</v>
    <v>1243166</v>
  </rv>
  <rv s="2">
    <v>299</v>
  </rv>
</rvData>
</file>

<file path=xl/richData/rdrichvaluestructure.xml><?xml version="1.0" encoding="utf-8"?>
<rvStructures xmlns="http://schemas.microsoft.com/office/spreadsheetml/2017/richdata" count="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16">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0">
      <v>1</v>
      <v>Name</v>
      <v>LearnMoreOnLink</v>
    </spb>
    <spb s="5">
      <v>0</v>
      <v>0</v>
    </spb>
    <spb s="6">
      <v>7</v>
      <v>1</v>
      <v>1</v>
      <v>1</v>
      <v>1</v>
    </spb>
    <spb s="7">
      <v>1</v>
      <v>2</v>
      <v>2</v>
      <v>1</v>
      <v>3</v>
      <v>1</v>
      <v>10</v>
      <v>1</v>
      <v>1</v>
      <v>4</v>
      <v>4</v>
      <v>5</v>
      <v>6</v>
      <v>1</v>
      <v>1</v>
      <v>1</v>
      <v>4</v>
      <v>7</v>
      <v>8</v>
      <v>9</v>
      <v>4</v>
      <v>1</v>
      <v>1</v>
      <v>5</v>
    </spb>
    <spb s="8">
      <v>Powered by Refinitiv</v>
    </spb>
    <spb s="3">
      <v>1</v>
      <v>2</v>
      <v>2</v>
      <v>1</v>
      <v>3</v>
      <v>1</v>
      <v>1</v>
      <v>1</v>
      <v>4</v>
      <v>4</v>
      <v>5</v>
      <v>11</v>
      <v>1</v>
      <v>1</v>
      <v>1</v>
      <v>4</v>
      <v>7</v>
      <v>8</v>
      <v>9</v>
      <v>4</v>
      <v>1</v>
      <v>1</v>
      <v>5</v>
    </spb>
    <spb s="0">
      <v>2</v>
      <v>Name</v>
      <v>LearnMoreOnLink</v>
    </spb>
    <spb s="9">
      <v>1</v>
      <v>1</v>
      <v>1</v>
    </spb>
    <spb s="10">
      <v>1</v>
      <v>2</v>
      <v>1</v>
      <v>3</v>
      <v>1</v>
      <v>1</v>
      <v>1</v>
      <v>4</v>
      <v>5</v>
      <v>6</v>
      <v>1</v>
      <v>1</v>
      <v>5</v>
      <v>1</v>
      <v>4</v>
      <v>7</v>
      <v>9</v>
      <v>1</v>
      <v>1</v>
      <v>5</v>
    </spb>
    <spb s="11">
      <v>at close</v>
      <v>from previous close</v>
      <v>Source: Nasdaq</v>
      <v>from previous close</v>
      <v>GMT</v>
      <v>Delayed 15 minutes</v>
      <v>from close</v>
      <v>from close</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_([$$-en-CA]* #,##0_);_([$$-en-CA]* (#,##0);_([$$-en-CA]*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614F1-D691-4C9F-8C38-2655C2ED095B}" name="Table22" displayName="Table22" ref="A1:W96" totalsRowShown="0" headerRowDxfId="24">
  <autoFilter ref="A1:W96" xr:uid="{66D2B856-772C-4FD6-B77E-AB52C78A90D5}"/>
  <sortState xmlns:xlrd2="http://schemas.microsoft.com/office/spreadsheetml/2017/richdata2" ref="A2:W96">
    <sortCondition ref="T1:T96"/>
  </sortState>
  <tableColumns count="23">
    <tableColumn id="2" xr3:uid="{E54267A8-1274-4CB8-9364-B6AFEFAB730B}" name="DataField"/>
    <tableColumn id="8" xr3:uid="{3D67C510-B7A6-4B83-B3F5-EA69DE0AE262}" name="Ticker" dataDxfId="23">
      <calculatedColumnFormula array="1">_FV(Table22[[#This Row],[DataField]],"Ticker symbol",TRUE)</calculatedColumnFormula>
    </tableColumn>
    <tableColumn id="17" xr3:uid="{B8B9692B-FAE7-42D8-9DC1-D599A6091D24}" name="Type" dataDxfId="22"/>
    <tableColumn id="12" xr3:uid="{C6D8233A-5D82-4178-AA78-3E954721BC49}" name="Analysis" dataDxfId="21"/>
    <tableColumn id="19" xr3:uid="{2986F2F1-93E9-472F-B90D-92A34E3DF2BE}" name="Category" dataDxfId="20"/>
    <tableColumn id="3" xr3:uid="{8FEFC1D9-4D79-4B6F-8B2E-9D3DCEBAB8CF}" name="500" dataDxfId="19"/>
    <tableColumn id="1" xr3:uid="{67DC3C51-0B74-4A06-BE49-228B9D113448}" name="FY" dataDxfId="18"/>
    <tableColumn id="16" xr3:uid="{839B34CB-EBB7-4183-8EEC-7C3AB369B120}" name="Market_x000a_Price" dataDxfId="17">
      <calculatedColumnFormula array="1">_FV(Table22[[#This Row],[DataField]],"Price",TRUE)</calculatedColumnFormula>
    </tableColumn>
    <tableColumn id="6" xr3:uid="{15618F4E-F1A2-4BDA-87AE-31221A50E59D}" name="52 Week_x000a_Low" dataDxfId="16">
      <calculatedColumnFormula array="1">_FV(Table22[[#This Row],[DataField]],"52 week low",TRUE)</calculatedColumnFormula>
    </tableColumn>
    <tableColumn id="11" xr3:uid="{B9725F72-31B4-4341-8B45-9B93781D6E1E}" name="52 Week_x000a_High" dataDxfId="15">
      <calculatedColumnFormula array="1">_FV(Table22[[#This Row],[DataField]],"52 week high",TRUE)</calculatedColumnFormula>
    </tableColumn>
    <tableColumn id="5" xr3:uid="{C927092D-CF71-4FC4-A52F-C9A3D12DD178}" name="DivInc" dataDxfId="14" dataCellStyle="Percent"/>
    <tableColumn id="9" xr3:uid="{9B5E71DF-2ECB-4815-96A2-A7044F1D9125}" name="FwdDiv" dataDxfId="13"/>
    <tableColumn id="18" xr3:uid="{69ADC090-DE70-478C-99BA-312D9E9B25B1}" name="DivYield" dataDxfId="12" dataCellStyle="Percent">
      <calculatedColumnFormula>Table22[[#This Row],[FwdDiv]]/Table22[[#This Row],[Market
Price]]</calculatedColumnFormula>
    </tableColumn>
    <tableColumn id="20" xr3:uid="{B4C7F86C-DDE9-4A57-81E7-7A92A96FBA07}" name="DivGro_x000a_10Y" dataDxfId="11" dataCellStyle="Percent"/>
    <tableColumn id="14" xr3:uid="{C45FC7C7-5CC7-4A96-A98A-BD0AE25155A0}" name="DivGro_x000a_Last" dataDxfId="10" dataCellStyle="Percent"/>
    <tableColumn id="23" xr3:uid="{8B320389-2FD1-4E72-A9EC-E4EEA41F09B1}" name="DYT" dataDxfId="9" dataCellStyle="Percent"/>
    <tableColumn id="10" xr3:uid="{689400AC-E077-44EF-9CD5-52FFF6BBA754}" name="DVT" dataDxfId="8" dataCellStyle="Percent"/>
    <tableColumn id="24" xr3:uid="{37C9CB9F-7798-485B-8585-4D8A69356151}" name="DYPrice" dataDxfId="7" dataCellStyle="Percent">
      <calculatedColumnFormula>Table22[[#This Row],[FwdDiv]]/Table22[[#This Row],[DYT]]</calculatedColumnFormula>
    </tableColumn>
    <tableColumn id="13" xr3:uid="{B2DAFC53-A6F7-4EBF-8E80-5DEA3542B6A3}" name="DVPrice" dataDxfId="6" dataCellStyle="Percent">
      <calculatedColumnFormula>Table22[[#This Row],[FwdDiv]]/Table22[[#This Row],[DVT]]</calculatedColumnFormula>
    </tableColumn>
    <tableColumn id="22" xr3:uid="{8D1D17C0-D12F-40A2-A51E-E3C306E65496}" name="Mstar_x000a_Price" dataDxfId="5" dataCellStyle="Currency"/>
    <tableColumn id="7" xr3:uid="{B6455EBA-D209-4DB2-A787-CCB7F8447FA4}" name="Rating" dataDxfId="4">
      <calculatedColumnFormula>IF(Table22[[#This Row],[Market
Price]] &lt; Table22[[#This Row],[DVPrice]], "ALERT", IF(Table22[[#This Row],[Market
Price]] &lt; Table22[[#This Row],[DYPrice]], "WATCH", "HOLD"))</calculatedColumnFormula>
    </tableColumn>
    <tableColumn id="4" xr3:uid="{EF5CE948-5330-4FBE-A118-9B2FCEB69750}" name="Own" dataDxfId="3"/>
    <tableColumn id="15" xr3:uid="{7BE3147C-A5D7-495C-8A55-02B33D233FA6}" name="CAGR_x000a_Record" dataDxfId="2" dataCellStyle="Percent"/>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FC459-2B00-4969-BF83-B8F83963301E}">
  <dimension ref="A1:W96"/>
  <sheetViews>
    <sheetView tabSelected="1" workbookViewId="0">
      <pane ySplit="1" topLeftCell="A69" activePane="bottomLeft" state="frozen"/>
      <selection pane="bottomLeft" activeCell="A24" sqref="A24"/>
    </sheetView>
  </sheetViews>
  <sheetFormatPr baseColWidth="10" defaultColWidth="8.83203125" defaultRowHeight="15" x14ac:dyDescent="0.2"/>
  <cols>
    <col min="1" max="1" width="55.33203125" bestFit="1" customWidth="1"/>
    <col min="2" max="2" width="8.5" bestFit="1" customWidth="1"/>
    <col min="3" max="3" width="8.5" customWidth="1"/>
    <col min="4" max="4" width="10.5" bestFit="1" customWidth="1"/>
    <col min="5" max="5" width="17.6640625" bestFit="1" customWidth="1"/>
    <col min="6" max="6" width="6.33203125" bestFit="1" customWidth="1"/>
    <col min="7" max="7" width="6.5" bestFit="1" customWidth="1"/>
    <col min="8" max="8" width="9.1640625" bestFit="1" customWidth="1"/>
    <col min="9" max="10" width="9.1640625" customWidth="1"/>
    <col min="11" max="11" width="8.6640625" bestFit="1" customWidth="1"/>
    <col min="12" max="12" width="9.83203125" bestFit="1" customWidth="1"/>
    <col min="13" max="13" width="11" customWidth="1"/>
    <col min="14" max="14" width="9.5" bestFit="1" customWidth="1"/>
    <col min="15" max="16" width="9.5" customWidth="1"/>
    <col min="17" max="18" width="10.1640625" bestFit="1" customWidth="1"/>
    <col min="19" max="19" width="10.33203125" bestFit="1" customWidth="1"/>
    <col min="20" max="20" width="8.83203125" bestFit="1" customWidth="1"/>
    <col min="21" max="21" width="9.6640625" bestFit="1" customWidth="1"/>
    <col min="23" max="23" width="9.5" bestFit="1" customWidth="1"/>
  </cols>
  <sheetData>
    <row r="1" spans="1:23" ht="32.25" customHeight="1" x14ac:dyDescent="0.2">
      <c r="A1" s="5" t="s">
        <v>0</v>
      </c>
      <c r="B1" s="5" t="s">
        <v>1</v>
      </c>
      <c r="C1" s="5" t="s">
        <v>2</v>
      </c>
      <c r="D1" s="6" t="s">
        <v>3</v>
      </c>
      <c r="E1" s="5" t="s">
        <v>4</v>
      </c>
      <c r="F1" s="5" t="s">
        <v>5</v>
      </c>
      <c r="G1" s="5" t="s">
        <v>6</v>
      </c>
      <c r="H1" s="7" t="s">
        <v>7</v>
      </c>
      <c r="I1" s="7" t="s">
        <v>8</v>
      </c>
      <c r="J1" s="7" t="s">
        <v>9</v>
      </c>
      <c r="K1" s="8" t="s">
        <v>10</v>
      </c>
      <c r="L1" s="8" t="s">
        <v>11</v>
      </c>
      <c r="M1" s="8" t="s">
        <v>12</v>
      </c>
      <c r="N1" s="8" t="s">
        <v>13</v>
      </c>
      <c r="O1" s="8" t="s">
        <v>14</v>
      </c>
      <c r="P1" s="8" t="s">
        <v>15</v>
      </c>
      <c r="Q1" s="8" t="s">
        <v>16</v>
      </c>
      <c r="R1" s="7" t="s">
        <v>73</v>
      </c>
      <c r="S1" s="7" t="s">
        <v>74</v>
      </c>
      <c r="T1" s="7" t="s">
        <v>17</v>
      </c>
      <c r="U1" s="9" t="s">
        <v>18</v>
      </c>
      <c r="V1" s="12" t="s">
        <v>19</v>
      </c>
      <c r="W1" s="9" t="s">
        <v>43</v>
      </c>
    </row>
    <row r="2" spans="1:23" x14ac:dyDescent="0.2">
      <c r="A2" t="e" vm="1">
        <v>#VALUE!</v>
      </c>
      <c r="B2" s="1" t="str" cm="1">
        <f t="array" ref="B2">_FV(Table22[[#This Row],[DataField]],"Ticker symbol",TRUE)</f>
        <v>T</v>
      </c>
      <c r="C2" s="1" t="s">
        <v>12</v>
      </c>
      <c r="D2" s="3">
        <v>45047</v>
      </c>
      <c r="E2" s="1" t="s">
        <v>70</v>
      </c>
      <c r="F2" s="1" t="s">
        <v>21</v>
      </c>
      <c r="G2" s="1" t="s">
        <v>31</v>
      </c>
      <c r="H2" s="2" cm="1">
        <f t="array" ref="H2">_FV(Table22[[#This Row],[DataField]],"Price",TRUE)</f>
        <v>14.53</v>
      </c>
      <c r="I2" s="2" cm="1">
        <f t="array" ref="I2">_FV(Table22[[#This Row],[DataField]],"52 week low",TRUE)</f>
        <v>13.43</v>
      </c>
      <c r="J2" s="2" cm="1">
        <f t="array" ref="J2">_FV(Table22[[#This Row],[DataField]],"52 week high",TRUE)</f>
        <v>21.12</v>
      </c>
      <c r="K2" s="15" t="s">
        <v>25</v>
      </c>
      <c r="L2" s="2">
        <v>1.1100000000000001</v>
      </c>
      <c r="M2" s="16">
        <f>Table22[[#This Row],[FwdDiv]]/Table22[[#This Row],[Market
Price]]</f>
        <v>7.6393668272539586E-2</v>
      </c>
      <c r="N2" s="16">
        <v>-0.03</v>
      </c>
      <c r="O2" s="16">
        <v>0</v>
      </c>
      <c r="P2" s="16">
        <v>5.5E-2</v>
      </c>
      <c r="Q2" s="16">
        <v>7.0000000000000007E-2</v>
      </c>
      <c r="R2" s="10">
        <f>Table22[[#This Row],[FwdDiv]]/Table22[[#This Row],[DYT]]</f>
        <v>20.181818181818183</v>
      </c>
      <c r="S2" s="10">
        <f>Table22[[#This Row],[FwdDiv]]/Table22[[#This Row],[DVT]]</f>
        <v>15.857142857142858</v>
      </c>
      <c r="T2" s="11">
        <v>25</v>
      </c>
      <c r="U2" t="str">
        <f>IF(Table22[[#This Row],[Market
Price]] &lt; Table22[[#This Row],[DVPrice]], "ALERT", IF(Table22[[#This Row],[Market
Price]] &lt; Table22[[#This Row],[DYPrice]], "WATCH", "HOLD"))</f>
        <v>ALERT</v>
      </c>
      <c r="V2" s="13" t="s">
        <v>21</v>
      </c>
      <c r="W2" s="14"/>
    </row>
    <row r="3" spans="1:23" x14ac:dyDescent="0.2">
      <c r="A3" t="e" vm="2">
        <v>#VALUE!</v>
      </c>
      <c r="B3" s="1" t="str" cm="1">
        <f t="array" ref="B3">_FV(Table22[[#This Row],[DataField]],"Ticker symbol",TRUE)</f>
        <v>FLO</v>
      </c>
      <c r="C3" s="1" t="s">
        <v>12</v>
      </c>
      <c r="D3" s="3">
        <v>45126</v>
      </c>
      <c r="E3" s="1" t="s">
        <v>46</v>
      </c>
      <c r="F3" s="1" t="s">
        <v>27</v>
      </c>
      <c r="G3" s="1" t="s">
        <v>31</v>
      </c>
      <c r="H3" s="2" cm="1">
        <f t="array" ref="H3">_FV(Table22[[#This Row],[DataField]],"Price",TRUE)</f>
        <v>23.39</v>
      </c>
      <c r="I3" s="2" cm="1">
        <f t="array" ref="I3">_FV(Table22[[#This Row],[DataField]],"52 week low",TRUE)</f>
        <v>22.47</v>
      </c>
      <c r="J3" s="2" cm="1">
        <f t="array" ref="J3">_FV(Table22[[#This Row],[DataField]],"52 week high",TRUE)</f>
        <v>30.16</v>
      </c>
      <c r="K3" s="15" t="s">
        <v>35</v>
      </c>
      <c r="L3" s="2">
        <v>0.92</v>
      </c>
      <c r="M3" s="16">
        <f>Table22[[#This Row],[FwdDiv]]/Table22[[#This Row],[Market
Price]]</f>
        <v>3.9333048311244123E-2</v>
      </c>
      <c r="N3" s="16">
        <v>8.5000000000000006E-2</v>
      </c>
      <c r="O3" s="16">
        <v>4.5999999999999999E-2</v>
      </c>
      <c r="P3" s="16">
        <v>0.03</v>
      </c>
      <c r="Q3" s="16">
        <v>4.4999999999999998E-2</v>
      </c>
      <c r="R3" s="10">
        <f>Table22[[#This Row],[FwdDiv]]/Table22[[#This Row],[DYT]]</f>
        <v>30.666666666666668</v>
      </c>
      <c r="S3" s="10">
        <f>Table22[[#This Row],[FwdDiv]]/Table22[[#This Row],[DVT]]</f>
        <v>20.444444444444446</v>
      </c>
      <c r="T3" s="11">
        <v>26</v>
      </c>
      <c r="U3" t="str">
        <f>IF(Table22[[#This Row],[Market
Price]] &lt; Table22[[#This Row],[DVPrice]], "ALERT", IF(Table22[[#This Row],[Market
Price]] &lt; Table22[[#This Row],[DYPrice]], "WATCH", "HOLD"))</f>
        <v>WATCH</v>
      </c>
      <c r="V3" s="13" t="s">
        <v>27</v>
      </c>
      <c r="W3" s="14"/>
    </row>
    <row r="4" spans="1:23" x14ac:dyDescent="0.2">
      <c r="A4" t="e" vm="3">
        <v>#VALUE!</v>
      </c>
      <c r="B4" s="1" t="str" cm="1">
        <f t="array" ref="B4">_FV(Table22[[#This Row],[DataField]],"Ticker symbol",TRUE)</f>
        <v>CTRA</v>
      </c>
      <c r="C4" s="1" t="s">
        <v>12</v>
      </c>
      <c r="D4" s="3">
        <v>45127</v>
      </c>
      <c r="E4" s="1" t="s">
        <v>47</v>
      </c>
      <c r="F4" s="1" t="s">
        <v>21</v>
      </c>
      <c r="G4" s="1" t="s">
        <v>31</v>
      </c>
      <c r="H4" s="2" cm="1">
        <f t="array" ref="H4">_FV(Table22[[#This Row],[DataField]],"Price",TRUE)</f>
        <v>27.75</v>
      </c>
      <c r="I4" s="2" cm="1">
        <f t="array" ref="I4">_FV(Table22[[#This Row],[DataField]],"52 week low",TRUE)</f>
        <v>22.25</v>
      </c>
      <c r="J4" s="2" cm="1">
        <f t="array" ref="J4">_FV(Table22[[#This Row],[DataField]],"52 week high",TRUE)</f>
        <v>32.47</v>
      </c>
      <c r="K4" s="15" t="s">
        <v>25</v>
      </c>
      <c r="L4" s="2">
        <v>2.1</v>
      </c>
      <c r="M4" s="16">
        <f>Table22[[#This Row],[FwdDiv]]/Table22[[#This Row],[Market
Price]]</f>
        <v>7.567567567567568E-2</v>
      </c>
      <c r="N4" s="16">
        <v>0.02</v>
      </c>
      <c r="O4" s="16">
        <v>0.02</v>
      </c>
      <c r="P4" s="16">
        <v>7.0000000000000007E-2</v>
      </c>
      <c r="Q4" s="16">
        <v>0.09</v>
      </c>
      <c r="R4" s="10">
        <f>Table22[[#This Row],[FwdDiv]]/Table22[[#This Row],[DYT]]</f>
        <v>30</v>
      </c>
      <c r="S4" s="10">
        <f>Table22[[#This Row],[FwdDiv]]/Table22[[#This Row],[DVT]]</f>
        <v>23.333333333333336</v>
      </c>
      <c r="T4" s="11">
        <v>26</v>
      </c>
      <c r="U4" t="str">
        <f>IF(Table22[[#This Row],[Market
Price]] &lt; Table22[[#This Row],[DVPrice]], "ALERT", IF(Table22[[#This Row],[Market
Price]] &lt; Table22[[#This Row],[DYPrice]], "WATCH", "HOLD"))</f>
        <v>WATCH</v>
      </c>
      <c r="V4" s="13" t="s">
        <v>27</v>
      </c>
      <c r="W4" s="14"/>
    </row>
    <row r="5" spans="1:23" x14ac:dyDescent="0.2">
      <c r="A5" t="e" vm="4">
        <v>#VALUE!</v>
      </c>
      <c r="B5" s="1" t="str" cm="1">
        <f t="array" ref="B5">_FV(Table22[[#This Row],[DataField]],"Ticker symbol",TRUE)</f>
        <v>INTC</v>
      </c>
      <c r="C5" s="1" t="s">
        <v>12</v>
      </c>
      <c r="D5" s="3">
        <v>45126</v>
      </c>
      <c r="E5" s="1" t="s">
        <v>41</v>
      </c>
      <c r="F5" s="1" t="s">
        <v>21</v>
      </c>
      <c r="G5" s="1" t="s">
        <v>31</v>
      </c>
      <c r="H5" s="2" cm="1">
        <f t="array" ref="H5">_FV(Table22[[#This Row],[DataField]],"Price",TRUE)</f>
        <v>38.590000000000003</v>
      </c>
      <c r="I5" s="2" cm="1">
        <f t="array" ref="I5">_FV(Table22[[#This Row],[DataField]],"52 week low",TRUE)</f>
        <v>24.59</v>
      </c>
      <c r="J5" s="2" cm="1">
        <f t="array" ref="J5">_FV(Table22[[#This Row],[DataField]],"52 week high",TRUE)</f>
        <v>38.83</v>
      </c>
      <c r="K5" s="15" t="s">
        <v>25</v>
      </c>
      <c r="L5" s="2">
        <v>0.5</v>
      </c>
      <c r="M5" s="16">
        <f>Table22[[#This Row],[FwdDiv]]/Table22[[#This Row],[Market
Price]]</f>
        <v>1.2956724540036277E-2</v>
      </c>
      <c r="N5" s="16">
        <v>5.3999999999999999E-2</v>
      </c>
      <c r="O5" s="16">
        <v>-0.65</v>
      </c>
      <c r="P5" s="16">
        <v>3.1E-2</v>
      </c>
      <c r="Q5" s="16">
        <v>0.05</v>
      </c>
      <c r="R5" s="10">
        <f>Table22[[#This Row],[FwdDiv]]/Table22[[#This Row],[DYT]]</f>
        <v>16.129032258064516</v>
      </c>
      <c r="S5" s="10">
        <f>Table22[[#This Row],[FwdDiv]]/Table22[[#This Row],[DVT]]</f>
        <v>10</v>
      </c>
      <c r="T5" s="11">
        <v>35</v>
      </c>
      <c r="U5" t="str">
        <f>IF(Table22[[#This Row],[Market
Price]] &lt; Table22[[#This Row],[DVPrice]], "ALERT", IF(Table22[[#This Row],[Market
Price]] &lt; Table22[[#This Row],[DYPrice]], "WATCH", "HOLD"))</f>
        <v>HOLD</v>
      </c>
      <c r="V5" s="13" t="s">
        <v>27</v>
      </c>
      <c r="W5" s="14"/>
    </row>
    <row r="6" spans="1:23" x14ac:dyDescent="0.2">
      <c r="A6" t="e" vm="5">
        <v>#VALUE!</v>
      </c>
      <c r="B6" s="1" t="str" cm="1">
        <f t="array" ref="B6">_FV(Table22[[#This Row],[DataField]],"Ticker symbol",TRUE)</f>
        <v>HRL</v>
      </c>
      <c r="C6" s="1" t="s">
        <v>20</v>
      </c>
      <c r="D6" s="3">
        <v>45124</v>
      </c>
      <c r="E6" s="1" t="s">
        <v>57</v>
      </c>
      <c r="F6" s="1" t="s">
        <v>21</v>
      </c>
      <c r="G6" s="1" t="s">
        <v>33</v>
      </c>
      <c r="H6" s="2" cm="1">
        <f t="array" ref="H6">_FV(Table22[[#This Row],[DataField]],"Price",TRUE)</f>
        <v>37.36</v>
      </c>
      <c r="I6" s="2" cm="1">
        <f t="array" ref="I6">_FV(Table22[[#This Row],[DataField]],"52 week low",TRUE)</f>
        <v>36.774999999999999</v>
      </c>
      <c r="J6" s="2" cm="1">
        <f t="array" ref="J6">_FV(Table22[[#This Row],[DataField]],"52 week high",TRUE)</f>
        <v>49.73</v>
      </c>
      <c r="K6" s="15" t="s">
        <v>39</v>
      </c>
      <c r="L6" s="2">
        <v>1.1000000000000001</v>
      </c>
      <c r="M6" s="16">
        <f>Table22[[#This Row],[FwdDiv]]/Table22[[#This Row],[Market
Price]]</f>
        <v>2.9443254817987156E-2</v>
      </c>
      <c r="N6" s="16">
        <v>0.126</v>
      </c>
      <c r="O6" s="16">
        <v>5.8000000000000003E-2</v>
      </c>
      <c r="P6" s="16">
        <v>0.02</v>
      </c>
      <c r="Q6" s="16">
        <v>2.75E-2</v>
      </c>
      <c r="R6" s="10">
        <f>Table22[[#This Row],[FwdDiv]]/Table22[[#This Row],[DYT]]</f>
        <v>55</v>
      </c>
      <c r="S6" s="10">
        <f>Table22[[#This Row],[FwdDiv]]/Table22[[#This Row],[DVT]]</f>
        <v>40</v>
      </c>
      <c r="T6" s="11">
        <v>38</v>
      </c>
      <c r="U6" t="str">
        <f>IF(Table22[[#This Row],[Market
Price]] &lt; Table22[[#This Row],[DVPrice]], "ALERT", IF(Table22[[#This Row],[Market
Price]] &lt; Table22[[#This Row],[DYPrice]], "WATCH", "HOLD"))</f>
        <v>ALERT</v>
      </c>
      <c r="V6" s="13" t="s">
        <v>27</v>
      </c>
      <c r="W6" s="14"/>
    </row>
    <row r="7" spans="1:23" x14ac:dyDescent="0.2">
      <c r="A7" t="e" vm="6">
        <v>#VALUE!</v>
      </c>
      <c r="B7" s="1" t="str" cm="1">
        <f t="array" ref="B7">_FV(Table22[[#This Row],[DataField]],"Ticker symbol",TRUE)</f>
        <v>FAST</v>
      </c>
      <c r="C7" s="1" t="s">
        <v>20</v>
      </c>
      <c r="D7" s="3">
        <v>45126</v>
      </c>
      <c r="E7" s="1" t="s">
        <v>67</v>
      </c>
      <c r="F7" s="1" t="s">
        <v>21</v>
      </c>
      <c r="G7" s="1" t="s">
        <v>31</v>
      </c>
      <c r="H7" s="2" cm="1">
        <f t="array" ref="H7">_FV(Table22[[#This Row],[DataField]],"Price",TRUE)</f>
        <v>54.6</v>
      </c>
      <c r="I7" s="2" cm="1">
        <f t="array" ref="I7">_FV(Table22[[#This Row],[DataField]],"52 week low",TRUE)</f>
        <v>43.73</v>
      </c>
      <c r="J7" s="2" cm="1">
        <f t="array" ref="J7">_FV(Table22[[#This Row],[DataField]],"52 week high",TRUE)</f>
        <v>59.43</v>
      </c>
      <c r="K7" s="15" t="s">
        <v>34</v>
      </c>
      <c r="L7" s="2">
        <v>1.4</v>
      </c>
      <c r="M7" s="16">
        <f>Table22[[#This Row],[FwdDiv]]/Table22[[#This Row],[Market
Price]]</f>
        <v>2.564102564102564E-2</v>
      </c>
      <c r="N7" s="16">
        <v>0.13500000000000001</v>
      </c>
      <c r="O7" s="16">
        <v>0.129</v>
      </c>
      <c r="P7" s="16">
        <v>2.4E-2</v>
      </c>
      <c r="Q7" s="16">
        <v>2.7E-2</v>
      </c>
      <c r="R7" s="10">
        <f>Table22[[#This Row],[FwdDiv]]/Table22[[#This Row],[DYT]]</f>
        <v>58.333333333333329</v>
      </c>
      <c r="S7" s="10">
        <f>Table22[[#This Row],[FwdDiv]]/Table22[[#This Row],[DVT]]</f>
        <v>51.851851851851848</v>
      </c>
      <c r="T7" s="11">
        <v>48</v>
      </c>
      <c r="U7" t="str">
        <f>IF(Table22[[#This Row],[Market
Price]] &lt; Table22[[#This Row],[DVPrice]], "ALERT", IF(Table22[[#This Row],[Market
Price]] &lt; Table22[[#This Row],[DYPrice]], "WATCH", "HOLD"))</f>
        <v>WATCH</v>
      </c>
      <c r="V7" s="13" t="s">
        <v>27</v>
      </c>
      <c r="W7" s="14"/>
    </row>
    <row r="8" spans="1:23" x14ac:dyDescent="0.2">
      <c r="A8" t="e" vm="7">
        <v>#VALUE!</v>
      </c>
      <c r="B8" s="1" t="str" cm="1">
        <f t="array" ref="B8">_FV(Table22[[#This Row],[DataField]],"Ticker symbol",TRUE)</f>
        <v>PFE</v>
      </c>
      <c r="C8" s="1" t="s">
        <v>20</v>
      </c>
      <c r="D8" s="3">
        <v>45124</v>
      </c>
      <c r="E8" s="1" t="s">
        <v>62</v>
      </c>
      <c r="F8" s="1" t="s">
        <v>21</v>
      </c>
      <c r="G8" s="1" t="s">
        <v>31</v>
      </c>
      <c r="H8" s="2" cm="1">
        <f t="array" ref="H8">_FV(Table22[[#This Row],[DataField]],"Price",TRUE)</f>
        <v>33.94</v>
      </c>
      <c r="I8" s="2" cm="1">
        <f t="array" ref="I8">_FV(Table22[[#This Row],[DataField]],"52 week low",TRUE)</f>
        <v>33.54</v>
      </c>
      <c r="J8" s="2" cm="1">
        <f t="array" ref="J8">_FV(Table22[[#This Row],[DataField]],"52 week high",TRUE)</f>
        <v>54.93</v>
      </c>
      <c r="K8" s="15" t="s">
        <v>39</v>
      </c>
      <c r="L8" s="2">
        <v>1.64</v>
      </c>
      <c r="M8" s="16">
        <f>Table22[[#This Row],[FwdDiv]]/Table22[[#This Row],[Market
Price]]</f>
        <v>4.8320565704183853E-2</v>
      </c>
      <c r="N8" s="16">
        <v>5.5E-2</v>
      </c>
      <c r="O8" s="16">
        <v>2.5000000000000001E-2</v>
      </c>
      <c r="P8" s="16">
        <v>3.9E-2</v>
      </c>
      <c r="Q8" s="16">
        <v>4.4999999999999998E-2</v>
      </c>
      <c r="R8" s="10">
        <f>Table22[[#This Row],[FwdDiv]]/Table22[[#This Row],[DYT]]</f>
        <v>42.051282051282051</v>
      </c>
      <c r="S8" s="10">
        <f>Table22[[#This Row],[FwdDiv]]/Table22[[#This Row],[DVT]]</f>
        <v>36.444444444444443</v>
      </c>
      <c r="T8" s="11">
        <v>48</v>
      </c>
      <c r="U8" t="str">
        <f>IF(Table22[[#This Row],[Market
Price]] &lt; Table22[[#This Row],[DVPrice]], "ALERT", IF(Table22[[#This Row],[Market
Price]] &lt; Table22[[#This Row],[DYPrice]], "WATCH", "HOLD"))</f>
        <v>ALERT</v>
      </c>
      <c r="V8" s="13" t="s">
        <v>27</v>
      </c>
      <c r="W8" s="14"/>
    </row>
    <row r="9" spans="1:23" x14ac:dyDescent="0.2">
      <c r="A9" t="e" vm="8">
        <v>#VALUE!</v>
      </c>
      <c r="B9" s="1" t="str" cm="1">
        <f t="array" ref="B9">_FV(Table22[[#This Row],[DataField]],"Ticker symbol",TRUE)</f>
        <v>MO</v>
      </c>
      <c r="C9" s="1" t="s">
        <v>12</v>
      </c>
      <c r="D9" s="3">
        <v>45124</v>
      </c>
      <c r="E9" s="1" t="s">
        <v>48</v>
      </c>
      <c r="F9" s="1" t="s">
        <v>27</v>
      </c>
      <c r="G9" s="1" t="s">
        <v>31</v>
      </c>
      <c r="H9" s="2" cm="1">
        <f t="array" ref="H9">_FV(Table22[[#This Row],[DataField]],"Price",TRUE)</f>
        <v>44.46</v>
      </c>
      <c r="I9" s="2" cm="1">
        <f t="array" ref="I9">_FV(Table22[[#This Row],[DataField]],"52 week low",TRUE)</f>
        <v>40.35</v>
      </c>
      <c r="J9" s="2" cm="1">
        <f t="array" ref="J9">_FV(Table22[[#This Row],[DataField]],"52 week high",TRUE)</f>
        <v>48.99</v>
      </c>
      <c r="K9" s="15" t="s">
        <v>40</v>
      </c>
      <c r="L9" s="2">
        <v>3.76</v>
      </c>
      <c r="M9" s="16">
        <f>Table22[[#This Row],[FwdDiv]]/Table22[[#This Row],[Market
Price]]</f>
        <v>8.4570400359874037E-2</v>
      </c>
      <c r="N9" s="16">
        <v>7.4999999999999997E-2</v>
      </c>
      <c r="O9" s="16">
        <v>0.02</v>
      </c>
      <c r="P9" s="16">
        <v>6.5000000000000002E-2</v>
      </c>
      <c r="Q9" s="16">
        <v>0.08</v>
      </c>
      <c r="R9" s="10">
        <f>Table22[[#This Row],[FwdDiv]]/Table22[[#This Row],[DYT]]</f>
        <v>57.84615384615384</v>
      </c>
      <c r="S9" s="10">
        <f>Table22[[#This Row],[FwdDiv]]/Table22[[#This Row],[DVT]]</f>
        <v>46.999999999999993</v>
      </c>
      <c r="T9" s="11">
        <v>52</v>
      </c>
      <c r="U9" t="str">
        <f>IF(Table22[[#This Row],[Market
Price]] &lt; Table22[[#This Row],[DVPrice]], "ALERT", IF(Table22[[#This Row],[Market
Price]] &lt; Table22[[#This Row],[DYPrice]], "WATCH", "HOLD"))</f>
        <v>ALERT</v>
      </c>
      <c r="V9" s="13" t="s">
        <v>27</v>
      </c>
      <c r="W9" s="14"/>
    </row>
    <row r="10" spans="1:23" x14ac:dyDescent="0.2">
      <c r="A10" t="e" vm="9">
        <v>#VALUE!</v>
      </c>
      <c r="B10" s="1" t="str" cm="1">
        <f t="array" ref="B10">_FV(Table22[[#This Row],[DataField]],"Ticker symbol",TRUE)</f>
        <v>VZ</v>
      </c>
      <c r="C10" s="1" t="s">
        <v>12</v>
      </c>
      <c r="D10" s="3">
        <v>45044</v>
      </c>
      <c r="E10" s="1" t="s">
        <v>70</v>
      </c>
      <c r="F10" s="1" t="s">
        <v>21</v>
      </c>
      <c r="G10" s="1" t="s">
        <v>31</v>
      </c>
      <c r="H10" s="2" cm="1">
        <f t="array" ref="H10">_FV(Table22[[#This Row],[DataField]],"Price",TRUE)</f>
        <v>33.94</v>
      </c>
      <c r="I10" s="2" cm="1">
        <f t="array" ref="I10">_FV(Table22[[#This Row],[DataField]],"52 week low",TRUE)</f>
        <v>31.25</v>
      </c>
      <c r="J10" s="2" cm="1">
        <f t="array" ref="J10">_FV(Table22[[#This Row],[DataField]],"52 week high",TRUE)</f>
        <v>42.85</v>
      </c>
      <c r="K10" s="15" t="s">
        <v>33</v>
      </c>
      <c r="L10" s="2">
        <v>2.62</v>
      </c>
      <c r="M10" s="16">
        <f>Table22[[#This Row],[FwdDiv]]/Table22[[#This Row],[Market
Price]]</f>
        <v>7.7195050088391282E-2</v>
      </c>
      <c r="N10" s="16">
        <v>2.4500000000000001E-2</v>
      </c>
      <c r="O10" s="16">
        <v>0.02</v>
      </c>
      <c r="P10" s="16">
        <v>0.05</v>
      </c>
      <c r="Q10" s="16">
        <v>6.5000000000000002E-2</v>
      </c>
      <c r="R10" s="10">
        <f>Table22[[#This Row],[FwdDiv]]/Table22[[#This Row],[DYT]]</f>
        <v>52.4</v>
      </c>
      <c r="S10" s="10">
        <f>Table22[[#This Row],[FwdDiv]]/Table22[[#This Row],[DVT]]</f>
        <v>40.307692307692307</v>
      </c>
      <c r="T10" s="11">
        <v>57</v>
      </c>
      <c r="U10" t="str">
        <f>IF(Table22[[#This Row],[Market
Price]] &lt; Table22[[#This Row],[DVPrice]], "ALERT", IF(Table22[[#This Row],[Market
Price]] &lt; Table22[[#This Row],[DYPrice]], "WATCH", "HOLD"))</f>
        <v>ALERT</v>
      </c>
      <c r="V10" s="13" t="s">
        <v>21</v>
      </c>
      <c r="W10" s="14"/>
    </row>
    <row r="11" spans="1:23" x14ac:dyDescent="0.2">
      <c r="A11" t="e" vm="10">
        <v>#VALUE!</v>
      </c>
      <c r="B11" s="1" t="str" cm="1">
        <f t="array" ref="B11">_FV(Table22[[#This Row],[DataField]],"Ticker symbol",TRUE)</f>
        <v>KO</v>
      </c>
      <c r="C11" s="1" t="s">
        <v>12</v>
      </c>
      <c r="D11" s="3">
        <v>45123</v>
      </c>
      <c r="E11" s="1" t="s">
        <v>53</v>
      </c>
      <c r="F11" s="1" t="s">
        <v>21</v>
      </c>
      <c r="G11" s="1" t="s">
        <v>31</v>
      </c>
      <c r="H11" s="2" cm="1">
        <f t="array" ref="H11">_FV(Table22[[#This Row],[DataField]],"Price",TRUE)</f>
        <v>58.88</v>
      </c>
      <c r="I11" s="2" cm="1">
        <f t="array" ref="I11">_FV(Table22[[#This Row],[DataField]],"52 week low",TRUE)</f>
        <v>54.015000000000001</v>
      </c>
      <c r="J11" s="2" cm="1">
        <f t="array" ref="J11">_FV(Table22[[#This Row],[DataField]],"52 week high",TRUE)</f>
        <v>64.989999999999995</v>
      </c>
      <c r="K11" s="15" t="s">
        <v>30</v>
      </c>
      <c r="L11" s="2">
        <v>1.84</v>
      </c>
      <c r="M11" s="16">
        <f>Table22[[#This Row],[FwdDiv]]/Table22[[#This Row],[Market
Price]]</f>
        <v>3.125E-2</v>
      </c>
      <c r="N11" s="16">
        <v>5.0999999999999997E-2</v>
      </c>
      <c r="O11" s="16">
        <v>4.5999999999999999E-2</v>
      </c>
      <c r="P11" s="16">
        <v>3.1E-2</v>
      </c>
      <c r="Q11" s="16">
        <v>0.04</v>
      </c>
      <c r="R11" s="10">
        <f>Table22[[#This Row],[FwdDiv]]/Table22[[#This Row],[DYT]]</f>
        <v>59.354838709677423</v>
      </c>
      <c r="S11" s="10">
        <f>Table22[[#This Row],[FwdDiv]]/Table22[[#This Row],[DVT]]</f>
        <v>46</v>
      </c>
      <c r="T11" s="11">
        <v>58</v>
      </c>
      <c r="U11" t="str">
        <f>IF(Table22[[#This Row],[Market
Price]] &lt; Table22[[#This Row],[DVPrice]], "ALERT", IF(Table22[[#This Row],[Market
Price]] &lt; Table22[[#This Row],[DYPrice]], "WATCH", "HOLD"))</f>
        <v>WATCH</v>
      </c>
      <c r="V11" s="13" t="s">
        <v>27</v>
      </c>
      <c r="W11" s="14"/>
    </row>
    <row r="12" spans="1:23" x14ac:dyDescent="0.2">
      <c r="A12" t="e" vm="11">
        <v>#VALUE!</v>
      </c>
      <c r="B12" s="1" t="str" cm="1">
        <f t="array" ref="B12">_FV(Table22[[#This Row],[DataField]],"Ticker symbol",TRUE)</f>
        <v>CPB</v>
      </c>
      <c r="C12" s="1" t="s">
        <v>12</v>
      </c>
      <c r="D12" s="3">
        <v>45123</v>
      </c>
      <c r="E12" s="1" t="s">
        <v>46</v>
      </c>
      <c r="F12" s="1" t="s">
        <v>21</v>
      </c>
      <c r="G12" s="1" t="s">
        <v>32</v>
      </c>
      <c r="H12" s="2" cm="1">
        <f t="array" ref="H12">_FV(Table22[[#This Row],[DataField]],"Price",TRUE)</f>
        <v>42.73</v>
      </c>
      <c r="I12" s="2" cm="1">
        <f t="array" ref="I12">_FV(Table22[[#This Row],[DataField]],"52 week low",TRUE)</f>
        <v>40.755000000000003</v>
      </c>
      <c r="J12" s="2" cm="1">
        <f t="array" ref="J12">_FV(Table22[[#This Row],[DataField]],"52 week high",TRUE)</f>
        <v>57.774999999999999</v>
      </c>
      <c r="K12" s="15" t="s">
        <v>25</v>
      </c>
      <c r="L12" s="2">
        <v>1.48</v>
      </c>
      <c r="M12" s="16">
        <f>Table22[[#This Row],[FwdDiv]]/Table22[[#This Row],[Market
Price]]</f>
        <v>3.4636087058272876E-2</v>
      </c>
      <c r="N12" s="16">
        <v>0.02</v>
      </c>
      <c r="O12" s="16">
        <v>0</v>
      </c>
      <c r="P12" s="16">
        <v>0.03</v>
      </c>
      <c r="Q12" s="16">
        <v>0.05</v>
      </c>
      <c r="R12" s="10">
        <f>Table22[[#This Row],[FwdDiv]]/Table22[[#This Row],[DYT]]</f>
        <v>49.333333333333336</v>
      </c>
      <c r="S12" s="10">
        <f>Table22[[#This Row],[FwdDiv]]/Table22[[#This Row],[DVT]]</f>
        <v>29.599999999999998</v>
      </c>
      <c r="T12" s="11">
        <v>58</v>
      </c>
      <c r="U12" t="str">
        <f>IF(Table22[[#This Row],[Market
Price]] &lt; Table22[[#This Row],[DVPrice]], "ALERT", IF(Table22[[#This Row],[Market
Price]] &lt; Table22[[#This Row],[DYPrice]], "WATCH", "HOLD"))</f>
        <v>WATCH</v>
      </c>
      <c r="V12" s="13" t="s">
        <v>27</v>
      </c>
      <c r="W12" s="14"/>
    </row>
    <row r="13" spans="1:23" x14ac:dyDescent="0.2">
      <c r="A13" t="e" vm="12">
        <v>#VALUE!</v>
      </c>
      <c r="B13" s="1" t="str" cm="1">
        <f t="array" ref="B13">_FV(Table22[[#This Row],[DataField]],"Ticker symbol",TRUE)</f>
        <v>D</v>
      </c>
      <c r="C13" s="1" t="s">
        <v>12</v>
      </c>
      <c r="D13" s="3">
        <v>45123</v>
      </c>
      <c r="E13" s="1" t="s">
        <v>55</v>
      </c>
      <c r="F13" s="1" t="s">
        <v>21</v>
      </c>
      <c r="G13" s="1" t="s">
        <v>31</v>
      </c>
      <c r="H13" s="2" cm="1">
        <f t="array" ref="H13">_FV(Table22[[#This Row],[DataField]],"Price",TRUE)</f>
        <v>47.3</v>
      </c>
      <c r="I13" s="2" cm="1">
        <f t="array" ref="I13">_FV(Table22[[#This Row],[DataField]],"52 week low",TRUE)</f>
        <v>45.765000000000001</v>
      </c>
      <c r="J13" s="2" cm="1">
        <f t="array" ref="J13">_FV(Table22[[#This Row],[DataField]],"52 week high",TRUE)</f>
        <v>84.45</v>
      </c>
      <c r="K13" s="15" t="s">
        <v>25</v>
      </c>
      <c r="L13" s="2">
        <v>2.67</v>
      </c>
      <c r="M13" s="16">
        <f>Table22[[#This Row],[FwdDiv]]/Table22[[#This Row],[Market
Price]]</f>
        <v>5.644820295983087E-2</v>
      </c>
      <c r="N13" s="16">
        <v>3.1E-2</v>
      </c>
      <c r="O13" s="16">
        <v>0</v>
      </c>
      <c r="P13" s="16">
        <v>0.04</v>
      </c>
      <c r="Q13" s="16">
        <v>0.05</v>
      </c>
      <c r="R13" s="10">
        <f>Table22[[#This Row],[FwdDiv]]/Table22[[#This Row],[DYT]]</f>
        <v>66.75</v>
      </c>
      <c r="S13" s="10">
        <f>Table22[[#This Row],[FwdDiv]]/Table22[[#This Row],[DVT]]</f>
        <v>53.4</v>
      </c>
      <c r="T13" s="11">
        <v>59</v>
      </c>
      <c r="U13" t="str">
        <f>IF(Table22[[#This Row],[Market
Price]] &lt; Table22[[#This Row],[DVPrice]], "ALERT", IF(Table22[[#This Row],[Market
Price]] &lt; Table22[[#This Row],[DYPrice]], "WATCH", "HOLD"))</f>
        <v>ALERT</v>
      </c>
      <c r="V13" s="13" t="s">
        <v>27</v>
      </c>
      <c r="W13" s="14"/>
    </row>
    <row r="14" spans="1:23" x14ac:dyDescent="0.2">
      <c r="A14" t="e" vm="13">
        <v>#VALUE!</v>
      </c>
      <c r="B14" s="1" t="str" cm="1">
        <f t="array" ref="B14">_FV(Table22[[#This Row],[DataField]],"Ticker symbol",TRUE)</f>
        <v>CMCSA</v>
      </c>
      <c r="C14" s="1" t="s">
        <v>20</v>
      </c>
      <c r="D14" s="3">
        <v>45074</v>
      </c>
      <c r="E14" s="1" t="s">
        <v>68</v>
      </c>
      <c r="F14" s="1" t="s">
        <v>21</v>
      </c>
      <c r="G14" s="1" t="s">
        <v>31</v>
      </c>
      <c r="H14" s="2" cm="1">
        <f t="array" ref="H14">_FV(Table22[[#This Row],[DataField]],"Price",TRUE)</f>
        <v>45.26</v>
      </c>
      <c r="I14" s="2" cm="1">
        <f t="array" ref="I14">_FV(Table22[[#This Row],[DataField]],"52 week low",TRUE)</f>
        <v>28.39</v>
      </c>
      <c r="J14" s="2" cm="1">
        <f t="array" ref="J14">_FV(Table22[[#This Row],[DataField]],"52 week high",TRUE)</f>
        <v>47.454999999999998</v>
      </c>
      <c r="K14" s="15" t="s">
        <v>38</v>
      </c>
      <c r="L14" s="2">
        <v>1.1599999999999999</v>
      </c>
      <c r="M14" s="16">
        <f>Table22[[#This Row],[FwdDiv]]/Table22[[#This Row],[Market
Price]]</f>
        <v>2.5629695095006629E-2</v>
      </c>
      <c r="N14" s="16">
        <v>0.11600000000000001</v>
      </c>
      <c r="O14" s="16">
        <v>7.3999999999999996E-2</v>
      </c>
      <c r="P14" s="16">
        <v>0.02</v>
      </c>
      <c r="Q14" s="16">
        <v>2.7E-2</v>
      </c>
      <c r="R14" s="10">
        <f>Table22[[#This Row],[FwdDiv]]/Table22[[#This Row],[DYT]]</f>
        <v>57.999999999999993</v>
      </c>
      <c r="S14" s="10">
        <f>Table22[[#This Row],[FwdDiv]]/Table22[[#This Row],[DVT]]</f>
        <v>42.962962962962962</v>
      </c>
      <c r="T14" s="11">
        <v>60</v>
      </c>
      <c r="U14" t="str">
        <f>IF(Table22[[#This Row],[Market
Price]] &lt; Table22[[#This Row],[DVPrice]], "ALERT", IF(Table22[[#This Row],[Market
Price]] &lt; Table22[[#This Row],[DYPrice]], "WATCH", "HOLD"))</f>
        <v>WATCH</v>
      </c>
      <c r="V14" s="13" t="s">
        <v>21</v>
      </c>
      <c r="W14" s="14"/>
    </row>
    <row r="15" spans="1:23" x14ac:dyDescent="0.2">
      <c r="A15" t="e" vm="14">
        <v>#VALUE!</v>
      </c>
      <c r="B15" s="1" t="str" cm="1">
        <f t="array" ref="B15">_FV(Table22[[#This Row],[DataField]],"Ticker symbol",TRUE)</f>
        <v>AOS</v>
      </c>
      <c r="C15" s="1" t="s">
        <v>20</v>
      </c>
      <c r="D15" s="3">
        <v>45126</v>
      </c>
      <c r="E15" s="1" t="s">
        <v>77</v>
      </c>
      <c r="F15" s="1" t="s">
        <v>21</v>
      </c>
      <c r="G15" s="1" t="s">
        <v>31</v>
      </c>
      <c r="H15" s="2" cm="1">
        <f t="array" ref="H15">_FV(Table22[[#This Row],[DataField]],"Price",TRUE)</f>
        <v>70.510000000000005</v>
      </c>
      <c r="I15" s="2" cm="1">
        <f t="array" ref="I15">_FV(Table22[[#This Row],[DataField]],"52 week low",TRUE)</f>
        <v>46.58</v>
      </c>
      <c r="J15" s="2" cm="1">
        <f t="array" ref="J15">_FV(Table22[[#This Row],[DataField]],"52 week high",TRUE)</f>
        <v>76.944999999999993</v>
      </c>
      <c r="K15" s="15" t="s">
        <v>33</v>
      </c>
      <c r="L15" s="2">
        <v>1.2</v>
      </c>
      <c r="M15" s="16">
        <f>Table22[[#This Row],[FwdDiv]]/Table22[[#This Row],[Market
Price]]</f>
        <v>1.7018862572684725E-2</v>
      </c>
      <c r="N15" s="16">
        <v>0.20699999999999999</v>
      </c>
      <c r="O15" s="16">
        <v>7.5999999999999998E-2</v>
      </c>
      <c r="P15" s="16">
        <v>1.7999999999999999E-2</v>
      </c>
      <c r="Q15" s="16">
        <v>2.5000000000000001E-2</v>
      </c>
      <c r="R15" s="10">
        <f>Table22[[#This Row],[FwdDiv]]/Table22[[#This Row],[DYT]]</f>
        <v>66.666666666666671</v>
      </c>
      <c r="S15" s="10">
        <f>Table22[[#This Row],[FwdDiv]]/Table22[[#This Row],[DVT]]</f>
        <v>47.999999999999993</v>
      </c>
      <c r="T15" s="11">
        <v>66</v>
      </c>
      <c r="U15" t="str">
        <f>IF(Table22[[#This Row],[Market
Price]] &lt; Table22[[#This Row],[DVPrice]], "ALERT", IF(Table22[[#This Row],[Market
Price]] &lt; Table22[[#This Row],[DYPrice]], "WATCH", "HOLD"))</f>
        <v>HOLD</v>
      </c>
      <c r="V15" s="13" t="s">
        <v>27</v>
      </c>
      <c r="W15" s="14"/>
    </row>
    <row r="16" spans="1:23" x14ac:dyDescent="0.2">
      <c r="A16" t="e" vm="15">
        <v>#VALUE!</v>
      </c>
      <c r="B16" s="1" t="str" cm="1">
        <f t="array" ref="B16">_FV(Table22[[#This Row],[DataField]],"Ticker symbol",TRUE)</f>
        <v>BMY</v>
      </c>
      <c r="C16" s="1" t="s">
        <v>20</v>
      </c>
      <c r="D16" s="3">
        <v>45127</v>
      </c>
      <c r="E16" s="1" t="s">
        <v>60</v>
      </c>
      <c r="F16" s="1" t="s">
        <v>21</v>
      </c>
      <c r="G16" s="1" t="s">
        <v>31</v>
      </c>
      <c r="H16" s="2" cm="1">
        <f t="array" ref="H16">_FV(Table22[[#This Row],[DataField]],"Price",TRUE)</f>
        <v>60.81</v>
      </c>
      <c r="I16" s="2" cm="1">
        <f t="array" ref="I16">_FV(Table22[[#This Row],[DataField]],"52 week low",TRUE)</f>
        <v>59.45</v>
      </c>
      <c r="J16" s="2" cm="1">
        <f t="array" ref="J16">_FV(Table22[[#This Row],[DataField]],"52 week high",TRUE)</f>
        <v>81.435000000000002</v>
      </c>
      <c r="K16" s="15" t="s">
        <v>39</v>
      </c>
      <c r="L16" s="2">
        <v>2.2799999999999998</v>
      </c>
      <c r="M16" s="16">
        <f>Table22[[#This Row],[FwdDiv]]/Table22[[#This Row],[Market
Price]]</f>
        <v>3.7493833251110012E-2</v>
      </c>
      <c r="N16" s="16">
        <v>0.05</v>
      </c>
      <c r="O16" s="16">
        <v>4.1000000000000002E-2</v>
      </c>
      <c r="P16" s="16">
        <v>3.2000000000000001E-2</v>
      </c>
      <c r="Q16" s="16">
        <v>3.6999999999999998E-2</v>
      </c>
      <c r="R16" s="10">
        <f>Table22[[#This Row],[FwdDiv]]/Table22[[#This Row],[DYT]]</f>
        <v>71.249999999999986</v>
      </c>
      <c r="S16" s="10">
        <f>Table22[[#This Row],[FwdDiv]]/Table22[[#This Row],[DVT]]</f>
        <v>61.621621621621621</v>
      </c>
      <c r="T16" s="11">
        <v>66</v>
      </c>
      <c r="U16" t="str">
        <f>IF(Table22[[#This Row],[Market
Price]] &lt; Table22[[#This Row],[DVPrice]], "ALERT", IF(Table22[[#This Row],[Market
Price]] &lt; Table22[[#This Row],[DYPrice]], "WATCH", "HOLD"))</f>
        <v>ALERT</v>
      </c>
      <c r="V16" s="13" t="s">
        <v>27</v>
      </c>
      <c r="W16" s="14"/>
    </row>
    <row r="17" spans="1:23" x14ac:dyDescent="0.2">
      <c r="A17" t="e" vm="16">
        <v>#VALUE!</v>
      </c>
      <c r="B17" s="1" t="str" cm="1">
        <f t="array" ref="B17">_FV(Table22[[#This Row],[DataField]],"Ticker symbol",TRUE)</f>
        <v>BF.A</v>
      </c>
      <c r="C17" s="1" t="s">
        <v>20</v>
      </c>
      <c r="D17" s="3">
        <v>45122</v>
      </c>
      <c r="E17" s="1" t="s">
        <v>42</v>
      </c>
      <c r="F17" s="1" t="s">
        <v>21</v>
      </c>
      <c r="G17" s="1" t="s">
        <v>38</v>
      </c>
      <c r="H17" s="2" cm="1">
        <f t="array" ref="H17">_FV(Table22[[#This Row],[DataField]],"Price",TRUE)</f>
        <v>66.349999999999994</v>
      </c>
      <c r="I17" s="2" cm="1">
        <f t="array" ref="I17">_FV(Table22[[#This Row],[DataField]],"52 week low",TRUE)</f>
        <v>61.47</v>
      </c>
      <c r="J17" s="2" cm="1">
        <f t="array" ref="J17">_FV(Table22[[#This Row],[DataField]],"52 week high",TRUE)</f>
        <v>74.42</v>
      </c>
      <c r="K17" s="15" t="s">
        <v>31</v>
      </c>
      <c r="L17" s="2">
        <v>0.82</v>
      </c>
      <c r="M17" s="16">
        <f>Table22[[#This Row],[FwdDiv]]/Table22[[#This Row],[Market
Price]]</f>
        <v>1.2358703843255464E-2</v>
      </c>
      <c r="N17" s="16">
        <v>7.2999999999999995E-2</v>
      </c>
      <c r="O17" s="16">
        <v>4.1000000000000002E-2</v>
      </c>
      <c r="P17" s="16">
        <v>1.7999999999999999E-2</v>
      </c>
      <c r="Q17" s="16">
        <v>2.8000000000000001E-2</v>
      </c>
      <c r="R17" s="10">
        <f>Table22[[#This Row],[FwdDiv]]/Table22[[#This Row],[DYT]]</f>
        <v>45.555555555555557</v>
      </c>
      <c r="S17" s="10">
        <f>Table22[[#This Row],[FwdDiv]]/Table22[[#This Row],[DVT]]</f>
        <v>29.285714285714285</v>
      </c>
      <c r="T17" s="11">
        <v>67</v>
      </c>
      <c r="U17" t="str">
        <f>IF(Table22[[#This Row],[Market
Price]] &lt; Table22[[#This Row],[DVPrice]], "ALERT", IF(Table22[[#This Row],[Market
Price]] &lt; Table22[[#This Row],[DYPrice]], "WATCH", "HOLD"))</f>
        <v>HOLD</v>
      </c>
      <c r="V17" s="13" t="s">
        <v>27</v>
      </c>
      <c r="W17" s="14"/>
    </row>
    <row r="18" spans="1:23" x14ac:dyDescent="0.2">
      <c r="A18" t="e" vm="17">
        <v>#VALUE!</v>
      </c>
      <c r="B18" s="1" t="str" cm="1">
        <f t="array" ref="B18">_FV(Table22[[#This Row],[DataField]],"Ticker symbol",TRUE)</f>
        <v>CAH</v>
      </c>
      <c r="C18" s="1" t="s">
        <v>12</v>
      </c>
      <c r="D18" s="3">
        <v>45123</v>
      </c>
      <c r="E18" s="1" t="s">
        <v>60</v>
      </c>
      <c r="F18" s="1" t="s">
        <v>21</v>
      </c>
      <c r="G18" s="1" t="s">
        <v>35</v>
      </c>
      <c r="H18" s="2" cm="1">
        <f t="array" ref="H18">_FV(Table22[[#This Row],[DataField]],"Price",TRUE)</f>
        <v>89.73</v>
      </c>
      <c r="I18" s="2" cm="1">
        <f t="array" ref="I18">_FV(Table22[[#This Row],[DataField]],"52 week low",TRUE)</f>
        <v>64.989999999999995</v>
      </c>
      <c r="J18" s="2" cm="1">
        <f t="array" ref="J18">_FV(Table22[[#This Row],[DataField]],"52 week high",TRUE)</f>
        <v>95.45</v>
      </c>
      <c r="K18" s="15" t="s">
        <v>35</v>
      </c>
      <c r="L18" s="2">
        <v>2</v>
      </c>
      <c r="M18" s="16">
        <f>Table22[[#This Row],[FwdDiv]]/Table22[[#This Row],[Market
Price]]</f>
        <v>2.2289089490694303E-2</v>
      </c>
      <c r="N18" s="16">
        <v>6.4000000000000001E-2</v>
      </c>
      <c r="O18" s="16">
        <v>1.6E-2</v>
      </c>
      <c r="P18" s="16">
        <v>2.9000000000000001E-2</v>
      </c>
      <c r="Q18" s="16">
        <v>4.4999999999999998E-2</v>
      </c>
      <c r="R18" s="10">
        <f>Table22[[#This Row],[FwdDiv]]/Table22[[#This Row],[DYT]]</f>
        <v>68.965517241379303</v>
      </c>
      <c r="S18" s="10">
        <f>Table22[[#This Row],[FwdDiv]]/Table22[[#This Row],[DVT]]</f>
        <v>44.444444444444443</v>
      </c>
      <c r="T18" s="11">
        <v>67</v>
      </c>
      <c r="U18" t="str">
        <f>IF(Table22[[#This Row],[Market
Price]] &lt; Table22[[#This Row],[DVPrice]], "ALERT", IF(Table22[[#This Row],[Market
Price]] &lt; Table22[[#This Row],[DYPrice]], "WATCH", "HOLD"))</f>
        <v>HOLD</v>
      </c>
      <c r="V18" s="13" t="s">
        <v>27</v>
      </c>
      <c r="W18" s="14"/>
    </row>
    <row r="19" spans="1:23" x14ac:dyDescent="0.2">
      <c r="A19" t="e" vm="18">
        <v>#VALUE!</v>
      </c>
      <c r="B19" s="1" t="str" cm="1">
        <f t="array" ref="B19">_FV(Table22[[#This Row],[DataField]],"Ticker symbol",TRUE)</f>
        <v>SO</v>
      </c>
      <c r="C19" s="1" t="s">
        <v>12</v>
      </c>
      <c r="D19" s="3">
        <v>45125</v>
      </c>
      <c r="E19" s="1" t="s">
        <v>55</v>
      </c>
      <c r="F19" s="1" t="s">
        <v>21</v>
      </c>
      <c r="G19" s="1" t="s">
        <v>31</v>
      </c>
      <c r="H19" s="2" cm="1">
        <f t="array" ref="H19">_FV(Table22[[#This Row],[DataField]],"Price",TRUE)</f>
        <v>68.13</v>
      </c>
      <c r="I19" s="2" cm="1">
        <f t="array" ref="I19">_FV(Table22[[#This Row],[DataField]],"52 week low",TRUE)</f>
        <v>58.85</v>
      </c>
      <c r="J19" s="2" cm="1">
        <f t="array" ref="J19">_FV(Table22[[#This Row],[DataField]],"52 week high",TRUE)</f>
        <v>80.319999999999993</v>
      </c>
      <c r="K19" s="15" t="s">
        <v>37</v>
      </c>
      <c r="L19" s="2">
        <v>2.8</v>
      </c>
      <c r="M19" s="16">
        <f>Table22[[#This Row],[FwdDiv]]/Table22[[#This Row],[Market
Price]]</f>
        <v>4.1097901071480994E-2</v>
      </c>
      <c r="N19" s="16">
        <v>3.4000000000000002E-2</v>
      </c>
      <c r="O19" s="16">
        <v>3.6999999999999998E-2</v>
      </c>
      <c r="P19" s="16">
        <v>4.4999999999999998E-2</v>
      </c>
      <c r="Q19" s="16">
        <v>0.05</v>
      </c>
      <c r="R19" s="10">
        <f>Table22[[#This Row],[FwdDiv]]/Table22[[#This Row],[DYT]]</f>
        <v>62.222222222222221</v>
      </c>
      <c r="S19" s="10">
        <f>Table22[[#This Row],[FwdDiv]]/Table22[[#This Row],[DVT]]</f>
        <v>55.999999999999993</v>
      </c>
      <c r="T19" s="11">
        <v>68</v>
      </c>
      <c r="U19" t="str">
        <f>IF(Table22[[#This Row],[Market
Price]] &lt; Table22[[#This Row],[DVPrice]], "ALERT", IF(Table22[[#This Row],[Market
Price]] &lt; Table22[[#This Row],[DYPrice]], "WATCH", "HOLD"))</f>
        <v>HOLD</v>
      </c>
      <c r="V19" s="13" t="s">
        <v>27</v>
      </c>
      <c r="W19" s="14"/>
    </row>
    <row r="20" spans="1:23" x14ac:dyDescent="0.2">
      <c r="A20" t="e" vm="19">
        <v>#VALUE!</v>
      </c>
      <c r="B20" s="1" t="str" cm="1">
        <f t="array" ref="B20">_FV(Table22[[#This Row],[DataField]],"Ticker symbol",TRUE)</f>
        <v>SCHW</v>
      </c>
      <c r="C20" s="1" t="s">
        <v>20</v>
      </c>
      <c r="D20" s="3">
        <v>45127</v>
      </c>
      <c r="E20" s="1" t="s">
        <v>87</v>
      </c>
      <c r="F20" s="1" t="s">
        <v>21</v>
      </c>
      <c r="G20" s="1" t="s">
        <v>31</v>
      </c>
      <c r="H20" s="2" cm="1">
        <f t="array" ref="H20">_FV(Table22[[#This Row],[DataField]],"Price",TRUE)</f>
        <v>59.82</v>
      </c>
      <c r="I20" s="2" cm="1">
        <f t="array" ref="I20">_FV(Table22[[#This Row],[DataField]],"52 week low",TRUE)</f>
        <v>45</v>
      </c>
      <c r="J20" s="2" cm="1">
        <f t="array" ref="J20">_FV(Table22[[#This Row],[DataField]],"52 week high",TRUE)</f>
        <v>86.63</v>
      </c>
      <c r="K20" s="15" t="s">
        <v>34</v>
      </c>
      <c r="L20" s="2">
        <v>1</v>
      </c>
      <c r="M20" s="16">
        <f>Table22[[#This Row],[FwdDiv]]/Table22[[#This Row],[Market
Price]]</f>
        <v>1.671681711802073E-2</v>
      </c>
      <c r="N20" s="16">
        <v>0.13100000000000001</v>
      </c>
      <c r="O20" s="16">
        <v>0.16700000000000001</v>
      </c>
      <c r="P20" s="16">
        <v>1.2E-2</v>
      </c>
      <c r="Q20" s="16">
        <v>0.02</v>
      </c>
      <c r="R20" s="10">
        <f>Table22[[#This Row],[FwdDiv]]/Table22[[#This Row],[DYT]]</f>
        <v>83.333333333333329</v>
      </c>
      <c r="S20" s="10">
        <f>Table22[[#This Row],[FwdDiv]]/Table22[[#This Row],[DVT]]</f>
        <v>50</v>
      </c>
      <c r="T20" s="11">
        <v>70</v>
      </c>
      <c r="U20" t="str">
        <f>IF(Table22[[#This Row],[Market
Price]] &lt; Table22[[#This Row],[DVPrice]], "ALERT", IF(Table22[[#This Row],[Market
Price]] &lt; Table22[[#This Row],[DYPrice]], "WATCH", "HOLD"))</f>
        <v>WATCH</v>
      </c>
      <c r="V20" s="13" t="s">
        <v>27</v>
      </c>
      <c r="W20" s="14"/>
    </row>
    <row r="21" spans="1:23" x14ac:dyDescent="0.2">
      <c r="A21" t="e" vm="20">
        <v>#VALUE!</v>
      </c>
      <c r="B21" s="1" t="str" cm="1">
        <f t="array" ref="B21">_FV(Table22[[#This Row],[DataField]],"Ticker symbol",TRUE)</f>
        <v>DOW</v>
      </c>
      <c r="C21" s="1" t="s">
        <v>12</v>
      </c>
      <c r="D21" s="3">
        <v>45126</v>
      </c>
      <c r="E21" s="1" t="s">
        <v>76</v>
      </c>
      <c r="F21" s="1" t="s">
        <v>21</v>
      </c>
      <c r="G21" s="1" t="s">
        <v>31</v>
      </c>
      <c r="H21" s="2" cm="1">
        <f t="array" ref="H21">_FV(Table22[[#This Row],[DataField]],"Price",TRUE)</f>
        <v>53.68</v>
      </c>
      <c r="I21" s="2" cm="1">
        <f t="array" ref="I21">_FV(Table22[[#This Row],[DataField]],"52 week low",TRUE)</f>
        <v>42.91</v>
      </c>
      <c r="J21" s="2" cm="1">
        <f t="array" ref="J21">_FV(Table22[[#This Row],[DataField]],"52 week high",TRUE)</f>
        <v>60.875</v>
      </c>
      <c r="K21" s="15" t="s">
        <v>25</v>
      </c>
      <c r="L21" s="2">
        <v>2.8</v>
      </c>
      <c r="M21" s="16">
        <f>Table22[[#This Row],[FwdDiv]]/Table22[[#This Row],[Market
Price]]</f>
        <v>5.216095380029806E-2</v>
      </c>
      <c r="N21" s="16">
        <v>0</v>
      </c>
      <c r="O21" s="16">
        <v>0</v>
      </c>
      <c r="P21" s="16">
        <v>5.2999999999999999E-2</v>
      </c>
      <c r="Q21" s="16">
        <v>6.5000000000000002E-2</v>
      </c>
      <c r="R21" s="10">
        <f>Table22[[#This Row],[FwdDiv]]/Table22[[#This Row],[DYT]]</f>
        <v>52.830188679245282</v>
      </c>
      <c r="S21" s="10">
        <f>Table22[[#This Row],[FwdDiv]]/Table22[[#This Row],[DVT]]</f>
        <v>43.076923076923073</v>
      </c>
      <c r="T21" s="11">
        <v>72</v>
      </c>
      <c r="U21" t="str">
        <f>IF(Table22[[#This Row],[Market
Price]] &lt; Table22[[#This Row],[DVPrice]], "ALERT", IF(Table22[[#This Row],[Market
Price]] &lt; Table22[[#This Row],[DYPrice]], "WATCH", "HOLD"))</f>
        <v>HOLD</v>
      </c>
      <c r="V21" s="13" t="s">
        <v>27</v>
      </c>
      <c r="W21" s="14"/>
    </row>
    <row r="22" spans="1:23" x14ac:dyDescent="0.2">
      <c r="A22" t="e" vm="21">
        <v>#VALUE!</v>
      </c>
      <c r="B22" s="1" t="str" cm="1">
        <f t="array" ref="B22">_FV(Table22[[#This Row],[DataField]],"Ticker symbol",TRUE)</f>
        <v>O</v>
      </c>
      <c r="C22" s="1" t="s">
        <v>12</v>
      </c>
      <c r="D22" s="3">
        <v>45189</v>
      </c>
      <c r="E22" s="1" t="s">
        <v>63</v>
      </c>
      <c r="F22" s="1" t="s">
        <v>21</v>
      </c>
      <c r="G22" s="1" t="s">
        <v>31</v>
      </c>
      <c r="H22" s="2" cm="1">
        <f t="array" ref="H22">_FV(Table22[[#This Row],[DataField]],"Price",TRUE)</f>
        <v>55.16</v>
      </c>
      <c r="I22" s="2" cm="1">
        <f t="array" ref="I22">_FV(Table22[[#This Row],[DataField]],"52 week low",TRUE)</f>
        <v>54.76</v>
      </c>
      <c r="J22" s="2" cm="1">
        <f t="array" ref="J22">_FV(Table22[[#This Row],[DataField]],"52 week high",TRUE)</f>
        <v>68.849999999999994</v>
      </c>
      <c r="K22" s="15" t="s">
        <v>25</v>
      </c>
      <c r="L22" s="2">
        <v>3</v>
      </c>
      <c r="M22" s="16">
        <f>Table22[[#This Row],[FwdDiv]]/Table22[[#This Row],[Market
Price]]</f>
        <v>5.4387237128353881E-2</v>
      </c>
      <c r="N22" s="16">
        <v>5.3999999999999999E-2</v>
      </c>
      <c r="O22" s="16">
        <v>4.3999999999999997E-2</v>
      </c>
      <c r="P22" s="16">
        <v>4.4999999999999998E-2</v>
      </c>
      <c r="Q22" s="16">
        <v>5.5E-2</v>
      </c>
      <c r="R22" s="10">
        <f>Table22[[#This Row],[FwdDiv]]/Table22[[#This Row],[DYT]]</f>
        <v>66.666666666666671</v>
      </c>
      <c r="S22" s="10">
        <f>Table22[[#This Row],[FwdDiv]]/Table22[[#This Row],[DVT]]</f>
        <v>54.545454545454547</v>
      </c>
      <c r="T22" s="11">
        <v>76</v>
      </c>
      <c r="U22" t="str">
        <f>IF(Table22[[#This Row],[Market
Price]] &lt; Table22[[#This Row],[DVPrice]], "ALERT", IF(Table22[[#This Row],[Market
Price]] &lt; Table22[[#This Row],[DYPrice]], "WATCH", "HOLD"))</f>
        <v>WATCH</v>
      </c>
      <c r="V22" s="13" t="s">
        <v>27</v>
      </c>
      <c r="W22" s="14"/>
    </row>
    <row r="23" spans="1:23" x14ac:dyDescent="0.2">
      <c r="A23" t="e" vm="22">
        <v>#VALUE!</v>
      </c>
      <c r="B23" s="1" t="str" cm="1">
        <f t="array" ref="B23">_FV(Table22[[#This Row],[DataField]],"Ticker symbol",TRUE)</f>
        <v>CL</v>
      </c>
      <c r="C23" s="1" t="s">
        <v>12</v>
      </c>
      <c r="D23" s="3">
        <v>45127</v>
      </c>
      <c r="E23" s="1" t="s">
        <v>59</v>
      </c>
      <c r="F23" s="1" t="s">
        <v>21</v>
      </c>
      <c r="G23" s="1" t="s">
        <v>31</v>
      </c>
      <c r="H23" s="2" cm="1">
        <f t="array" ref="H23">_FV(Table22[[#This Row],[DataField]],"Price",TRUE)</f>
        <v>73.95</v>
      </c>
      <c r="I23" s="2" cm="1">
        <f t="array" ref="I23">_FV(Table22[[#This Row],[DataField]],"52 week low",TRUE)</f>
        <v>67.84</v>
      </c>
      <c r="J23" s="2" cm="1">
        <f t="array" ref="J23">_FV(Table22[[#This Row],[DataField]],"52 week high",TRUE)</f>
        <v>82.09</v>
      </c>
      <c r="K23" s="15" t="s">
        <v>38</v>
      </c>
      <c r="L23" s="2">
        <v>1.92</v>
      </c>
      <c r="M23" s="16">
        <f>Table22[[#This Row],[FwdDiv]]/Table22[[#This Row],[Market
Price]]</f>
        <v>2.5963488843813387E-2</v>
      </c>
      <c r="N23" s="16">
        <v>3.6999999999999998E-2</v>
      </c>
      <c r="O23" s="16">
        <v>2.7E-2</v>
      </c>
      <c r="P23" s="16">
        <v>2.5000000000000001E-2</v>
      </c>
      <c r="Q23" s="16">
        <v>3.3000000000000002E-2</v>
      </c>
      <c r="R23" s="10">
        <f>Table22[[#This Row],[FwdDiv]]/Table22[[#This Row],[DYT]]</f>
        <v>76.8</v>
      </c>
      <c r="S23" s="10">
        <f>Table22[[#This Row],[FwdDiv]]/Table22[[#This Row],[DVT]]</f>
        <v>58.18181818181818</v>
      </c>
      <c r="T23" s="11">
        <v>76</v>
      </c>
      <c r="U23" t="str">
        <f>IF(Table22[[#This Row],[Market
Price]] &lt; Table22[[#This Row],[DVPrice]], "ALERT", IF(Table22[[#This Row],[Market
Price]] &lt; Table22[[#This Row],[DYPrice]], "WATCH", "HOLD"))</f>
        <v>WATCH</v>
      </c>
      <c r="V23" s="13" t="s">
        <v>27</v>
      </c>
      <c r="W23" s="14"/>
    </row>
    <row r="24" spans="1:23" x14ac:dyDescent="0.2">
      <c r="A24" t="e" vm="23">
        <v>#VALUE!</v>
      </c>
      <c r="B24" s="1" t="str" cm="1">
        <f t="array" ref="B24">_FV(Table22[[#This Row],[DataField]],"Ticker symbol",TRUE)</f>
        <v>GIS</v>
      </c>
      <c r="C24" s="1" t="s">
        <v>20</v>
      </c>
      <c r="D24" s="3">
        <v>45124</v>
      </c>
      <c r="E24" s="1" t="s">
        <v>46</v>
      </c>
      <c r="F24" s="1" t="s">
        <v>21</v>
      </c>
      <c r="G24" s="1" t="s">
        <v>37</v>
      </c>
      <c r="H24" s="2" cm="1">
        <f t="array" ref="H24">_FV(Table22[[#This Row],[DataField]],"Price",TRUE)</f>
        <v>65.89</v>
      </c>
      <c r="I24" s="2" cm="1">
        <f t="array" ref="I24">_FV(Table22[[#This Row],[DataField]],"52 week low",TRUE)</f>
        <v>64.7</v>
      </c>
      <c r="J24" s="2" cm="1">
        <f t="array" ref="J24">_FV(Table22[[#This Row],[DataField]],"52 week high",TRUE)</f>
        <v>90.89</v>
      </c>
      <c r="K24" s="15" t="s">
        <v>32</v>
      </c>
      <c r="L24" s="2">
        <v>2.36</v>
      </c>
      <c r="M24" s="16">
        <f>Table22[[#This Row],[FwdDiv]]/Table22[[#This Row],[Market
Price]]</f>
        <v>3.5817271209591744E-2</v>
      </c>
      <c r="N24" s="16">
        <v>4.3999999999999997E-2</v>
      </c>
      <c r="O24" s="16">
        <v>9.1999999999999998E-2</v>
      </c>
      <c r="P24" s="16">
        <v>0.03</v>
      </c>
      <c r="Q24" s="16">
        <v>3.5000000000000003E-2</v>
      </c>
      <c r="R24" s="10">
        <f>Table22[[#This Row],[FwdDiv]]/Table22[[#This Row],[DYT]]</f>
        <v>78.666666666666671</v>
      </c>
      <c r="S24" s="10">
        <f>Table22[[#This Row],[FwdDiv]]/Table22[[#This Row],[DVT]]</f>
        <v>67.428571428571416</v>
      </c>
      <c r="T24" s="11">
        <v>78</v>
      </c>
      <c r="U24" t="str">
        <f>IF(Table22[[#This Row],[Market
Price]] &lt; Table22[[#This Row],[DVPrice]], "ALERT", IF(Table22[[#This Row],[Market
Price]] &lt; Table22[[#This Row],[DYPrice]], "WATCH", "HOLD"))</f>
        <v>ALERT</v>
      </c>
      <c r="V24" s="13" t="s">
        <v>27</v>
      </c>
      <c r="W24" s="14"/>
    </row>
    <row r="25" spans="1:23" x14ac:dyDescent="0.2">
      <c r="A25" t="e" vm="24">
        <v>#VALUE!</v>
      </c>
      <c r="B25" s="1" t="str" cm="1">
        <f t="array" ref="B25">_FV(Table22[[#This Row],[DataField]],"Ticker symbol",TRUE)</f>
        <v>MKC.V</v>
      </c>
      <c r="C25" s="1" t="s">
        <v>20</v>
      </c>
      <c r="D25" s="3">
        <v>45123</v>
      </c>
      <c r="E25" s="1" t="s">
        <v>58</v>
      </c>
      <c r="F25" s="1" t="s">
        <v>21</v>
      </c>
      <c r="G25" s="1" t="s">
        <v>36</v>
      </c>
      <c r="H25" s="2" cm="1">
        <f t="array" ref="H25">_FV(Table22[[#This Row],[DataField]],"Price",TRUE)</f>
        <v>82.35</v>
      </c>
      <c r="I25" s="2" cm="1">
        <f t="array" ref="I25">_FV(Table22[[#This Row],[DataField]],"52 week low",TRUE)</f>
        <v>68.010000000000005</v>
      </c>
      <c r="J25" s="2" cm="1">
        <f t="array" ref="J25">_FV(Table22[[#This Row],[DataField]],"52 week high",TRUE)</f>
        <v>94.97</v>
      </c>
      <c r="K25" s="15" t="s">
        <v>31</v>
      </c>
      <c r="L25" s="2">
        <v>1.56</v>
      </c>
      <c r="M25" s="16">
        <f>Table22[[#This Row],[FwdDiv]]/Table22[[#This Row],[Market
Price]]</f>
        <v>1.8943533697632062E-2</v>
      </c>
      <c r="N25" s="16">
        <v>8.6999999999999994E-2</v>
      </c>
      <c r="O25" s="16">
        <v>5.3999999999999999E-2</v>
      </c>
      <c r="P25" s="16">
        <v>0.02</v>
      </c>
      <c r="Q25" s="16">
        <v>2.5000000000000001E-2</v>
      </c>
      <c r="R25" s="10">
        <f>Table22[[#This Row],[FwdDiv]]/Table22[[#This Row],[DYT]]</f>
        <v>78</v>
      </c>
      <c r="S25" s="10">
        <f>Table22[[#This Row],[FwdDiv]]/Table22[[#This Row],[DVT]]</f>
        <v>62.4</v>
      </c>
      <c r="T25" s="11">
        <v>80</v>
      </c>
      <c r="U25" t="str">
        <f>IF(Table22[[#This Row],[Market
Price]] &lt; Table22[[#This Row],[DVPrice]], "ALERT", IF(Table22[[#This Row],[Market
Price]] &lt; Table22[[#This Row],[DYPrice]], "WATCH", "HOLD"))</f>
        <v>HOLD</v>
      </c>
      <c r="V25" s="13" t="s">
        <v>27</v>
      </c>
      <c r="W25" s="14"/>
    </row>
    <row r="26" spans="1:23" x14ac:dyDescent="0.2">
      <c r="A26" t="e" vm="25">
        <v>#VALUE!</v>
      </c>
      <c r="B26" s="1" t="str" cm="1">
        <f t="array" ref="B26">_FV(Table22[[#This Row],[DataField]],"Ticker symbol",TRUE)</f>
        <v>ED</v>
      </c>
      <c r="C26" s="1" t="s">
        <v>12</v>
      </c>
      <c r="D26" s="3">
        <v>45126</v>
      </c>
      <c r="E26" s="1" t="s">
        <v>55</v>
      </c>
      <c r="F26" s="1" t="s">
        <v>21</v>
      </c>
      <c r="G26" s="1" t="s">
        <v>31</v>
      </c>
      <c r="H26" s="2" cm="1">
        <f t="array" ref="H26">_FV(Table22[[#This Row],[DataField]],"Price",TRUE)</f>
        <v>89.73</v>
      </c>
      <c r="I26" s="2" cm="1">
        <f t="array" ref="I26">_FV(Table22[[#This Row],[DataField]],"52 week low",TRUE)</f>
        <v>78.099999999999994</v>
      </c>
      <c r="J26" s="2" cm="1">
        <f t="array" ref="J26">_FV(Table22[[#This Row],[DataField]],"52 week high",TRUE)</f>
        <v>102.21</v>
      </c>
      <c r="K26" s="15" t="s">
        <v>34</v>
      </c>
      <c r="L26" s="2">
        <v>3.24</v>
      </c>
      <c r="M26" s="16">
        <f>Table22[[#This Row],[FwdDiv]]/Table22[[#This Row],[Market
Price]]</f>
        <v>3.6108324974924777E-2</v>
      </c>
      <c r="N26" s="16">
        <v>2.8000000000000001E-2</v>
      </c>
      <c r="O26" s="16">
        <v>2.5000000000000001E-2</v>
      </c>
      <c r="P26" s="16">
        <v>4.4999999999999998E-2</v>
      </c>
      <c r="Q26" s="16">
        <v>5.5E-2</v>
      </c>
      <c r="R26" s="10">
        <f>Table22[[#This Row],[FwdDiv]]/Table22[[#This Row],[DYT]]</f>
        <v>72.000000000000014</v>
      </c>
      <c r="S26" s="10">
        <f>Table22[[#This Row],[FwdDiv]]/Table22[[#This Row],[DVT]]</f>
        <v>58.909090909090914</v>
      </c>
      <c r="T26" s="11">
        <v>89</v>
      </c>
      <c r="U26" t="str">
        <f>IF(Table22[[#This Row],[Market
Price]] &lt; Table22[[#This Row],[DVPrice]], "ALERT", IF(Table22[[#This Row],[Market
Price]] &lt; Table22[[#This Row],[DYPrice]], "WATCH", "HOLD"))</f>
        <v>HOLD</v>
      </c>
      <c r="V26" s="13" t="s">
        <v>27</v>
      </c>
      <c r="W26" s="14"/>
    </row>
    <row r="27" spans="1:23" x14ac:dyDescent="0.2">
      <c r="A27" t="e" vm="26">
        <v>#VALUE!</v>
      </c>
      <c r="B27" s="1" t="str" cm="1">
        <f t="array" ref="B27">_FV(Table22[[#This Row],[DataField]],"Ticker symbol",TRUE)</f>
        <v>MAN</v>
      </c>
      <c r="C27" s="1" t="s">
        <v>20</v>
      </c>
      <c r="D27" s="3">
        <v>45127</v>
      </c>
      <c r="E27" s="1" t="s">
        <v>83</v>
      </c>
      <c r="F27" s="1" t="s">
        <v>21</v>
      </c>
      <c r="G27" s="1" t="s">
        <v>31</v>
      </c>
      <c r="H27" s="2" cm="1">
        <f t="array" ref="H27">_FV(Table22[[#This Row],[DataField]],"Price",TRUE)</f>
        <v>73.709999999999994</v>
      </c>
      <c r="I27" s="2" cm="1">
        <f t="array" ref="I27">_FV(Table22[[#This Row],[DataField]],"52 week low",TRUE)</f>
        <v>64</v>
      </c>
      <c r="J27" s="2" cm="1">
        <f t="array" ref="J27">_FV(Table22[[#This Row],[DataField]],"52 week high",TRUE)</f>
        <v>92.43</v>
      </c>
      <c r="K27" s="15" t="s">
        <v>37</v>
      </c>
      <c r="L27" s="2">
        <v>2.94</v>
      </c>
      <c r="M27" s="16">
        <f>Table22[[#This Row],[FwdDiv]]/Table22[[#This Row],[Market
Price]]</f>
        <v>3.9886039886039885E-2</v>
      </c>
      <c r="N27" s="16">
        <v>2.7E-2</v>
      </c>
      <c r="O27" s="16">
        <v>0.13300000000000001</v>
      </c>
      <c r="P27" s="16">
        <v>0.03</v>
      </c>
      <c r="Q27" s="16">
        <v>3.3000000000000002E-2</v>
      </c>
      <c r="R27" s="10">
        <f>Table22[[#This Row],[FwdDiv]]/Table22[[#This Row],[DYT]]</f>
        <v>98</v>
      </c>
      <c r="S27" s="10">
        <f>Table22[[#This Row],[FwdDiv]]/Table22[[#This Row],[DVT]]</f>
        <v>89.090909090909079</v>
      </c>
      <c r="T27" s="11">
        <v>89</v>
      </c>
      <c r="U27" t="str">
        <f>IF(Table22[[#This Row],[Market
Price]] &lt; Table22[[#This Row],[DVPrice]], "ALERT", IF(Table22[[#This Row],[Market
Price]] &lt; Table22[[#This Row],[DYPrice]], "WATCH", "HOLD"))</f>
        <v>ALERT</v>
      </c>
      <c r="V27" s="13" t="s">
        <v>27</v>
      </c>
      <c r="W27" s="14"/>
    </row>
    <row r="28" spans="1:23" x14ac:dyDescent="0.2">
      <c r="A28" t="e" vm="27">
        <v>#VALUE!</v>
      </c>
      <c r="B28" s="1" t="str" cm="1">
        <f t="array" ref="B28">_FV(Table22[[#This Row],[DataField]],"Ticker symbol",TRUE)</f>
        <v>BBY</v>
      </c>
      <c r="C28" s="1" t="s">
        <v>20</v>
      </c>
      <c r="D28" s="3">
        <v>45122</v>
      </c>
      <c r="E28" s="1" t="s">
        <v>65</v>
      </c>
      <c r="F28" s="1" t="s">
        <v>21</v>
      </c>
      <c r="G28" s="1" t="s">
        <v>39</v>
      </c>
      <c r="H28" s="2" cm="1">
        <f t="array" ref="H28">_FV(Table22[[#This Row],[DataField]],"Price",TRUE)</f>
        <v>72.650000000000006</v>
      </c>
      <c r="I28" s="2" cm="1">
        <f t="array" ref="I28">_FV(Table22[[#This Row],[DataField]],"52 week low",TRUE)</f>
        <v>60.784999999999997</v>
      </c>
      <c r="J28" s="2" cm="1">
        <f t="array" ref="J28">_FV(Table22[[#This Row],[DataField]],"52 week high",TRUE)</f>
        <v>93.3215</v>
      </c>
      <c r="K28" s="15" t="s">
        <v>30</v>
      </c>
      <c r="L28" s="2">
        <v>3.68</v>
      </c>
      <c r="M28" s="16">
        <f>Table22[[#This Row],[FwdDiv]]/Table22[[#This Row],[Market
Price]]</f>
        <v>5.0653819683413627E-2</v>
      </c>
      <c r="N28" s="16">
        <v>0.193</v>
      </c>
      <c r="O28" s="16">
        <v>4.5999999999999999E-2</v>
      </c>
      <c r="P28" s="16">
        <v>0.03</v>
      </c>
      <c r="Q28" s="16">
        <v>0.04</v>
      </c>
      <c r="R28" s="10">
        <f>Table22[[#This Row],[FwdDiv]]/Table22[[#This Row],[DYT]]</f>
        <v>122.66666666666667</v>
      </c>
      <c r="S28" s="10">
        <f>Table22[[#This Row],[FwdDiv]]/Table22[[#This Row],[DVT]]</f>
        <v>92</v>
      </c>
      <c r="T28" s="11">
        <v>100</v>
      </c>
      <c r="U28" t="str">
        <f>IF(Table22[[#This Row],[Market
Price]] &lt; Table22[[#This Row],[DVPrice]], "ALERT", IF(Table22[[#This Row],[Market
Price]] &lt; Table22[[#This Row],[DYPrice]], "WATCH", "HOLD"))</f>
        <v>ALERT</v>
      </c>
      <c r="V28" s="13" t="s">
        <v>27</v>
      </c>
      <c r="W28" s="14"/>
    </row>
    <row r="29" spans="1:23" x14ac:dyDescent="0.2">
      <c r="A29" t="e" vm="28">
        <v>#VALUE!</v>
      </c>
      <c r="B29" s="1" t="str" cm="1">
        <f t="array" ref="B29">_FV(Table22[[#This Row],[DataField]],"Ticker symbol",TRUE)</f>
        <v>TSN</v>
      </c>
      <c r="C29" s="1" t="s">
        <v>20</v>
      </c>
      <c r="D29" s="3">
        <v>45047</v>
      </c>
      <c r="E29" s="1" t="s">
        <v>57</v>
      </c>
      <c r="F29" s="1" t="s">
        <v>21</v>
      </c>
      <c r="G29" s="1" t="s">
        <v>40</v>
      </c>
      <c r="H29" s="2" cm="1">
        <f t="array" ref="H29">_FV(Table22[[#This Row],[DataField]],"Price",TRUE)</f>
        <v>52.55</v>
      </c>
      <c r="I29" s="2" cm="1">
        <f t="array" ref="I29">_FV(Table22[[#This Row],[DataField]],"52 week low",TRUE)</f>
        <v>47.11</v>
      </c>
      <c r="J29" s="2" cm="1">
        <f t="array" ref="J29">_FV(Table22[[#This Row],[DataField]],"52 week high",TRUE)</f>
        <v>76.23</v>
      </c>
      <c r="K29" s="15" t="s">
        <v>36</v>
      </c>
      <c r="L29" s="2">
        <v>1.92</v>
      </c>
      <c r="M29" s="16">
        <f>Table22[[#This Row],[FwdDiv]]/Table22[[#This Row],[Market
Price]]</f>
        <v>3.6536631779257853E-2</v>
      </c>
      <c r="N29" s="16">
        <v>0.28000000000000003</v>
      </c>
      <c r="O29" s="16">
        <v>0.04</v>
      </c>
      <c r="P29" s="16">
        <v>2.1999999999999999E-2</v>
      </c>
      <c r="Q29" s="16">
        <v>3.2000000000000001E-2</v>
      </c>
      <c r="R29" s="10">
        <f>Table22[[#This Row],[FwdDiv]]/Table22[[#This Row],[DYT]]</f>
        <v>87.27272727272728</v>
      </c>
      <c r="S29" s="10">
        <f>Table22[[#This Row],[FwdDiv]]/Table22[[#This Row],[DVT]]</f>
        <v>60</v>
      </c>
      <c r="T29" s="11">
        <v>103</v>
      </c>
      <c r="U29" t="str">
        <f>IF(Table22[[#This Row],[Market
Price]] &lt; Table22[[#This Row],[DVPrice]], "ALERT", IF(Table22[[#This Row],[Market
Price]] &lt; Table22[[#This Row],[DYPrice]], "WATCH", "HOLD"))</f>
        <v>ALERT</v>
      </c>
      <c r="V29" s="13" t="s">
        <v>21</v>
      </c>
      <c r="W29" s="14"/>
    </row>
    <row r="30" spans="1:23" x14ac:dyDescent="0.2">
      <c r="A30" t="e" vm="29">
        <v>#VALUE!</v>
      </c>
      <c r="B30" s="1" t="str" cm="1">
        <f t="array" ref="B30">_FV(Table22[[#This Row],[DataField]],"Ticker symbol",TRUE)</f>
        <v>PM</v>
      </c>
      <c r="C30" s="1" t="s">
        <v>12</v>
      </c>
      <c r="D30" s="3">
        <v>45124</v>
      </c>
      <c r="E30" s="1" t="s">
        <v>48</v>
      </c>
      <c r="F30" s="1" t="s">
        <v>21</v>
      </c>
      <c r="G30" s="1" t="s">
        <v>31</v>
      </c>
      <c r="H30" s="2" cm="1">
        <f t="array" ref="H30">_FV(Table22[[#This Row],[DataField]],"Price",TRUE)</f>
        <v>94.53</v>
      </c>
      <c r="I30" s="2" cm="1">
        <f t="array" ref="I30">_FV(Table22[[#This Row],[DataField]],"52 week low",TRUE)</f>
        <v>82.85</v>
      </c>
      <c r="J30" s="2" cm="1">
        <f t="array" ref="J30">_FV(Table22[[#This Row],[DataField]],"52 week high",TRUE)</f>
        <v>105.62</v>
      </c>
      <c r="K30" s="15" t="s">
        <v>40</v>
      </c>
      <c r="L30" s="2">
        <v>5.08</v>
      </c>
      <c r="M30" s="16">
        <f>Table22[[#This Row],[FwdDiv]]/Table22[[#This Row],[Market
Price]]</f>
        <v>5.3739553580873796E-2</v>
      </c>
      <c r="N30" s="16">
        <v>4.5999999999999999E-2</v>
      </c>
      <c r="O30" s="16">
        <v>2.9000000000000001E-2</v>
      </c>
      <c r="P30" s="16">
        <v>4.5999999999999999E-2</v>
      </c>
      <c r="Q30" s="16">
        <v>0.06</v>
      </c>
      <c r="R30" s="10">
        <f>Table22[[#This Row],[FwdDiv]]/Table22[[#This Row],[DYT]]</f>
        <v>110.43478260869566</v>
      </c>
      <c r="S30" s="10">
        <f>Table22[[#This Row],[FwdDiv]]/Table22[[#This Row],[DVT]]</f>
        <v>84.666666666666671</v>
      </c>
      <c r="T30" s="11">
        <v>103</v>
      </c>
      <c r="U30" t="str">
        <f>IF(Table22[[#This Row],[Market
Price]] &lt; Table22[[#This Row],[DVPrice]], "ALERT", IF(Table22[[#This Row],[Market
Price]] &lt; Table22[[#This Row],[DYPrice]], "WATCH", "HOLD"))</f>
        <v>WATCH</v>
      </c>
      <c r="V30" s="13" t="s">
        <v>27</v>
      </c>
      <c r="W30" s="14"/>
    </row>
    <row r="31" spans="1:23" x14ac:dyDescent="0.2">
      <c r="A31" t="e" vm="30">
        <v>#VALUE!</v>
      </c>
      <c r="B31" s="1" t="str" cm="1">
        <f t="array" ref="B31">_FV(Table22[[#This Row],[DataField]],"Ticker symbol",TRUE)</f>
        <v>SBUX</v>
      </c>
      <c r="C31" s="1" t="s">
        <v>20</v>
      </c>
      <c r="D31" s="3">
        <v>45126</v>
      </c>
      <c r="E31" s="1" t="s">
        <v>53</v>
      </c>
      <c r="F31" s="1" t="s">
        <v>21</v>
      </c>
      <c r="G31" s="1" t="s">
        <v>40</v>
      </c>
      <c r="H31" s="2" cm="1">
        <f t="array" ref="H31">_FV(Table22[[#This Row],[DataField]],"Price",TRUE)</f>
        <v>95.67</v>
      </c>
      <c r="I31" s="2" cm="1">
        <f t="array" ref="I31">_FV(Table22[[#This Row],[DataField]],"52 week low",TRUE)</f>
        <v>82.43</v>
      </c>
      <c r="J31" s="2" cm="1">
        <f t="array" ref="J31">_FV(Table22[[#This Row],[DataField]],"52 week high",TRUE)</f>
        <v>115.48</v>
      </c>
      <c r="K31" s="15" t="s">
        <v>36</v>
      </c>
      <c r="L31" s="2">
        <v>2.12</v>
      </c>
      <c r="M31" s="16">
        <f>Table22[[#This Row],[FwdDiv]]/Table22[[#This Row],[Market
Price]]</f>
        <v>2.2159506637399396E-2</v>
      </c>
      <c r="N31" s="16">
        <v>0.17799999999999999</v>
      </c>
      <c r="O31" s="16">
        <v>0.08</v>
      </c>
      <c r="P31" s="16">
        <v>1.7999999999999999E-2</v>
      </c>
      <c r="Q31" s="16">
        <v>2.5000000000000001E-2</v>
      </c>
      <c r="R31" s="10">
        <f>Table22[[#This Row],[FwdDiv]]/Table22[[#This Row],[DYT]]</f>
        <v>117.77777777777779</v>
      </c>
      <c r="S31" s="10">
        <f>Table22[[#This Row],[FwdDiv]]/Table22[[#This Row],[DVT]]</f>
        <v>84.8</v>
      </c>
      <c r="T31" s="11">
        <v>104</v>
      </c>
      <c r="U31" t="str">
        <f>IF(Table22[[#This Row],[Market
Price]] &lt; Table22[[#This Row],[DVPrice]], "ALERT", IF(Table22[[#This Row],[Market
Price]] &lt; Table22[[#This Row],[DYPrice]], "WATCH", "HOLD"))</f>
        <v>WATCH</v>
      </c>
      <c r="V31" s="13" t="s">
        <v>27</v>
      </c>
      <c r="W31" s="14"/>
    </row>
    <row r="32" spans="1:23" x14ac:dyDescent="0.2">
      <c r="A32" t="e" vm="31">
        <v>#VALUE!</v>
      </c>
      <c r="B32" s="1" t="str" cm="1">
        <f t="array" ref="B32">_FV(Table22[[#This Row],[DataField]],"Ticker symbol",TRUE)</f>
        <v>DUK</v>
      </c>
      <c r="C32" s="1" t="s">
        <v>12</v>
      </c>
      <c r="D32" s="3">
        <v>45126</v>
      </c>
      <c r="E32" s="1" t="s">
        <v>55</v>
      </c>
      <c r="F32" s="1" t="s">
        <v>21</v>
      </c>
      <c r="G32" s="1" t="s">
        <v>31</v>
      </c>
      <c r="H32" s="2" cm="1">
        <f t="array" ref="H32">_FV(Table22[[#This Row],[DataField]],"Price",TRUE)</f>
        <v>91.78</v>
      </c>
      <c r="I32" s="2" cm="1">
        <f t="array" ref="I32">_FV(Table22[[#This Row],[DataField]],"52 week low",TRUE)</f>
        <v>83.76</v>
      </c>
      <c r="J32" s="2" cm="1">
        <f t="array" ref="J32">_FV(Table22[[#This Row],[DataField]],"52 week high",TRUE)</f>
        <v>111.26</v>
      </c>
      <c r="K32" s="15" t="s">
        <v>45</v>
      </c>
      <c r="L32" s="2">
        <v>5</v>
      </c>
      <c r="M32" s="16">
        <f>Table22[[#This Row],[FwdDiv]]/Table22[[#This Row],[Market
Price]]</f>
        <v>5.4478099803878841E-2</v>
      </c>
      <c r="N32" s="16">
        <v>0.04</v>
      </c>
      <c r="O32" s="16">
        <v>0.156</v>
      </c>
      <c r="P32" s="16">
        <v>4.5999999999999999E-2</v>
      </c>
      <c r="Q32" s="16">
        <v>0.05</v>
      </c>
      <c r="R32" s="10">
        <f>Table22[[#This Row],[FwdDiv]]/Table22[[#This Row],[DYT]]</f>
        <v>108.69565217391305</v>
      </c>
      <c r="S32" s="10">
        <f>Table22[[#This Row],[FwdDiv]]/Table22[[#This Row],[DVT]]</f>
        <v>100</v>
      </c>
      <c r="T32" s="11">
        <v>105</v>
      </c>
      <c r="U32" t="str">
        <f>IF(Table22[[#This Row],[Market
Price]] &lt; Table22[[#This Row],[DVPrice]], "ALERT", IF(Table22[[#This Row],[Market
Price]] &lt; Table22[[#This Row],[DYPrice]], "WATCH", "HOLD"))</f>
        <v>ALERT</v>
      </c>
      <c r="V32" s="13" t="s">
        <v>27</v>
      </c>
      <c r="W32" s="14"/>
    </row>
    <row r="33" spans="1:23" x14ac:dyDescent="0.2">
      <c r="A33" t="e" vm="32">
        <v>#VALUE!</v>
      </c>
      <c r="B33" s="1" t="str" cm="1">
        <f t="array" ref="B33">_FV(Table22[[#This Row],[DataField]],"Ticker symbol",TRUE)</f>
        <v>EOG</v>
      </c>
      <c r="C33" s="1" t="s">
        <v>20</v>
      </c>
      <c r="D33" s="3">
        <v>45127</v>
      </c>
      <c r="E33" s="1" t="s">
        <v>47</v>
      </c>
      <c r="F33" s="1" t="s">
        <v>21</v>
      </c>
      <c r="G33" s="1" t="s">
        <v>31</v>
      </c>
      <c r="H33" s="2" cm="1">
        <f t="array" ref="H33">_FV(Table22[[#This Row],[DataField]],"Price",TRUE)</f>
        <v>130.19999999999999</v>
      </c>
      <c r="I33" s="2" cm="1">
        <f t="array" ref="I33">_FV(Table22[[#This Row],[DataField]],"52 week low",TRUE)</f>
        <v>98.521699999999996</v>
      </c>
      <c r="J33" s="2" cm="1">
        <f t="array" ref="J33">_FV(Table22[[#This Row],[DataField]],"52 week high",TRUE)</f>
        <v>147.7389</v>
      </c>
      <c r="K33" s="15" t="s">
        <v>39</v>
      </c>
      <c r="L33" s="2">
        <v>3.3</v>
      </c>
      <c r="M33" s="16">
        <f>Table22[[#This Row],[FwdDiv]]/Table22[[#This Row],[Market
Price]]</f>
        <v>2.5345622119815669E-2</v>
      </c>
      <c r="N33" s="16">
        <v>0.26700000000000002</v>
      </c>
      <c r="O33" s="16">
        <v>0.1</v>
      </c>
      <c r="P33" s="16">
        <v>0.03</v>
      </c>
      <c r="Q33" s="16">
        <v>3.3000000000000002E-2</v>
      </c>
      <c r="R33" s="10">
        <f>Table22[[#This Row],[FwdDiv]]/Table22[[#This Row],[DYT]]</f>
        <v>110</v>
      </c>
      <c r="S33" s="10">
        <f>Table22[[#This Row],[FwdDiv]]/Table22[[#This Row],[DVT]]</f>
        <v>99.999999999999986</v>
      </c>
      <c r="T33" s="11">
        <v>108</v>
      </c>
      <c r="U33" t="str">
        <f>IF(Table22[[#This Row],[Market
Price]] &lt; Table22[[#This Row],[DVPrice]], "ALERT", IF(Table22[[#This Row],[Market
Price]] &lt; Table22[[#This Row],[DYPrice]], "WATCH", "HOLD"))</f>
        <v>HOLD</v>
      </c>
      <c r="V33" s="13" t="s">
        <v>27</v>
      </c>
      <c r="W33" s="14"/>
    </row>
    <row r="34" spans="1:23" x14ac:dyDescent="0.2">
      <c r="A34" t="e" vm="33">
        <v>#VALUE!</v>
      </c>
      <c r="B34" s="1" t="str" cm="1">
        <f t="array" ref="B34">_FV(Table22[[#This Row],[DataField]],"Ticker symbol",TRUE)</f>
        <v>TROW</v>
      </c>
      <c r="C34" s="1" t="s">
        <v>20</v>
      </c>
      <c r="D34" s="3">
        <v>45047</v>
      </c>
      <c r="E34" s="1" t="s">
        <v>28</v>
      </c>
      <c r="F34" s="1" t="s">
        <v>21</v>
      </c>
      <c r="G34" s="1" t="s">
        <v>30</v>
      </c>
      <c r="H34" s="2" cm="1">
        <f t="array" ref="H34">_FV(Table22[[#This Row],[DataField]],"Price",TRUE)</f>
        <v>110.1</v>
      </c>
      <c r="I34" s="2" cm="1">
        <f t="array" ref="I34">_FV(Table22[[#This Row],[DataField]],"52 week low",TRUE)</f>
        <v>93.53</v>
      </c>
      <c r="J34" s="2" cm="1">
        <f t="array" ref="J34">_FV(Table22[[#This Row],[DataField]],"52 week high",TRUE)</f>
        <v>134.63999999999999</v>
      </c>
      <c r="K34" s="15" t="s">
        <v>30</v>
      </c>
      <c r="L34" s="2">
        <v>4.88</v>
      </c>
      <c r="M34" s="16">
        <f>Table22[[#This Row],[FwdDiv]]/Table22[[#This Row],[Market
Price]]</f>
        <v>4.432334241598547E-2</v>
      </c>
      <c r="N34" s="16">
        <v>0.126</v>
      </c>
      <c r="O34" s="16">
        <v>1.7000000000000001E-2</v>
      </c>
      <c r="P34" s="16">
        <v>0.03</v>
      </c>
      <c r="Q34" s="16">
        <v>4.4999999999999998E-2</v>
      </c>
      <c r="R34" s="10">
        <f>Table22[[#This Row],[FwdDiv]]/Table22[[#This Row],[DYT]]</f>
        <v>162.66666666666666</v>
      </c>
      <c r="S34" s="2">
        <f>Table22[[#This Row],[FwdDiv]]/Table22[[#This Row],[DVT]]</f>
        <v>108.44444444444444</v>
      </c>
      <c r="T34" s="11">
        <v>110</v>
      </c>
      <c r="U34" t="str">
        <f>IF(Table22[[#This Row],[Market
Price]] &lt; Table22[[#This Row],[DVPrice]], "ALERT", IF(Table22[[#This Row],[Market
Price]] &lt; Table22[[#This Row],[DYPrice]], "WATCH", "HOLD"))</f>
        <v>WATCH</v>
      </c>
      <c r="V34" s="13" t="s">
        <v>21</v>
      </c>
      <c r="W34" s="14"/>
    </row>
    <row r="35" spans="1:23" x14ac:dyDescent="0.2">
      <c r="A35" t="e" vm="34">
        <v>#VALUE!</v>
      </c>
      <c r="B35" s="1" t="str" cm="1">
        <f t="array" ref="B35">_FV(Table22[[#This Row],[DataField]],"Ticker symbol",TRUE)</f>
        <v>CNI</v>
      </c>
      <c r="C35" s="1" t="s">
        <v>12</v>
      </c>
      <c r="D35" s="3">
        <v>45125</v>
      </c>
      <c r="E35" s="1" t="s">
        <v>49</v>
      </c>
      <c r="F35" s="1" t="s">
        <v>21</v>
      </c>
      <c r="G35" s="1" t="s">
        <v>31</v>
      </c>
      <c r="H35" s="2" cm="1">
        <f t="array" ref="H35">_FV(Table22[[#This Row],[DataField]],"Price",TRUE)</f>
        <v>109.215</v>
      </c>
      <c r="I35" s="2" cm="1">
        <f t="array" ref="I35">_FV(Table22[[#This Row],[DataField]],"52 week low",TRUE)</f>
        <v>103.79</v>
      </c>
      <c r="J35" s="2" cm="1">
        <f t="array" ref="J35">_FV(Table22[[#This Row],[DataField]],"52 week high",TRUE)</f>
        <v>129.88999999999999</v>
      </c>
      <c r="K35" s="15" t="s">
        <v>30</v>
      </c>
      <c r="L35" s="2">
        <v>3.16</v>
      </c>
      <c r="M35" s="16">
        <f>Table22[[#This Row],[FwdDiv]]/Table22[[#This Row],[Market
Price]]</f>
        <v>2.8933754520899146E-2</v>
      </c>
      <c r="N35" s="16">
        <v>0.14599999999999999</v>
      </c>
      <c r="O35" s="16">
        <v>7.8E-2</v>
      </c>
      <c r="P35" s="16">
        <v>0.02</v>
      </c>
      <c r="Q35" s="16">
        <v>2.8000000000000001E-2</v>
      </c>
      <c r="R35" s="10">
        <f>Table22[[#This Row],[FwdDiv]]/Table22[[#This Row],[DYT]]</f>
        <v>158</v>
      </c>
      <c r="S35" s="10">
        <f>Table22[[#This Row],[FwdDiv]]/Table22[[#This Row],[DVT]]</f>
        <v>112.85714285714286</v>
      </c>
      <c r="T35" s="11">
        <v>111</v>
      </c>
      <c r="U35" t="str">
        <f>IF(Table22[[#This Row],[Market
Price]] &lt; Table22[[#This Row],[DVPrice]], "ALERT", IF(Table22[[#This Row],[Market
Price]] &lt; Table22[[#This Row],[DYPrice]], "WATCH", "HOLD"))</f>
        <v>ALERT</v>
      </c>
      <c r="V35" s="13" t="s">
        <v>27</v>
      </c>
      <c r="W35" s="14"/>
    </row>
    <row r="36" spans="1:23" x14ac:dyDescent="0.2">
      <c r="A36" t="e" vm="35">
        <v>#VALUE!</v>
      </c>
      <c r="B36" s="1" t="str" cm="1">
        <f t="array" ref="B36">_FV(Table22[[#This Row],[DataField]],"Ticker symbol",TRUE)</f>
        <v>MDT</v>
      </c>
      <c r="C36" s="1" t="s">
        <v>20</v>
      </c>
      <c r="D36" s="3">
        <v>45126</v>
      </c>
      <c r="E36" s="1" t="s">
        <v>71</v>
      </c>
      <c r="F36" s="1" t="s">
        <v>21</v>
      </c>
      <c r="G36" s="1" t="s">
        <v>38</v>
      </c>
      <c r="H36" s="2" cm="1">
        <f t="array" ref="H36">_FV(Table22[[#This Row],[DataField]],"Price",TRUE)</f>
        <v>81.400000000000006</v>
      </c>
      <c r="I36" s="2" cm="1">
        <f t="array" ref="I36">_FV(Table22[[#This Row],[DataField]],"52 week low",TRUE)</f>
        <v>75.765000000000001</v>
      </c>
      <c r="J36" s="2" cm="1">
        <f t="array" ref="J36">_FV(Table22[[#This Row],[DataField]],"52 week high",TRUE)</f>
        <v>92.39</v>
      </c>
      <c r="K36" s="15" t="s">
        <v>35</v>
      </c>
      <c r="L36" s="2">
        <v>2.76</v>
      </c>
      <c r="M36" s="16">
        <f>Table22[[#This Row],[FwdDiv]]/Table22[[#This Row],[Market
Price]]</f>
        <v>3.3906633906633898E-2</v>
      </c>
      <c r="N36" s="16">
        <v>9.6000000000000002E-2</v>
      </c>
      <c r="O36" s="16">
        <v>1.4999999999999999E-2</v>
      </c>
      <c r="P36" s="16">
        <v>2.3E-2</v>
      </c>
      <c r="Q36" s="16">
        <v>0.03</v>
      </c>
      <c r="R36" s="10">
        <f>Table22[[#This Row],[FwdDiv]]/Table22[[#This Row],[DYT]]</f>
        <v>119.99999999999999</v>
      </c>
      <c r="S36" s="10">
        <f>Table22[[#This Row],[FwdDiv]]/Table22[[#This Row],[DVT]]</f>
        <v>92</v>
      </c>
      <c r="T36" s="11">
        <v>112</v>
      </c>
      <c r="U36" t="str">
        <f>IF(Table22[[#This Row],[Market
Price]] &lt; Table22[[#This Row],[DVPrice]], "ALERT", IF(Table22[[#This Row],[Market
Price]] &lt; Table22[[#This Row],[DYPrice]], "WATCH", "HOLD"))</f>
        <v>ALERT</v>
      </c>
      <c r="V36" s="13" t="s">
        <v>21</v>
      </c>
      <c r="W36" s="14"/>
    </row>
    <row r="37" spans="1:23" x14ac:dyDescent="0.2">
      <c r="A37" t="e" vm="36">
        <v>#VALUE!</v>
      </c>
      <c r="B37" s="1" t="str" cm="1">
        <f t="array" ref="B37">_FV(Table22[[#This Row],[DataField]],"Ticker symbol",TRUE)</f>
        <v>CVS</v>
      </c>
      <c r="C37" s="1" t="s">
        <v>20</v>
      </c>
      <c r="D37" s="3">
        <v>45127</v>
      </c>
      <c r="E37" s="1" t="s">
        <v>79</v>
      </c>
      <c r="F37" s="1" t="s">
        <v>21</v>
      </c>
      <c r="G37" s="1" t="s">
        <v>31</v>
      </c>
      <c r="H37" s="2" cm="1">
        <f t="array" ref="H37">_FV(Table22[[#This Row],[DataField]],"Price",TRUE)</f>
        <v>68.754999999999995</v>
      </c>
      <c r="I37" s="2" cm="1">
        <f t="array" ref="I37">_FV(Table22[[#This Row],[DataField]],"52 week low",TRUE)</f>
        <v>64.62</v>
      </c>
      <c r="J37" s="2" cm="1">
        <f t="array" ref="J37">_FV(Table22[[#This Row],[DataField]],"52 week high",TRUE)</f>
        <v>104.83</v>
      </c>
      <c r="K37" s="15" t="s">
        <v>39</v>
      </c>
      <c r="L37" s="2">
        <v>2.42</v>
      </c>
      <c r="M37" s="16">
        <f>Table22[[#This Row],[FwdDiv]]/Table22[[#This Row],[Market
Price]]</f>
        <v>3.5197440186168279E-2</v>
      </c>
      <c r="N37" s="16">
        <v>0.107</v>
      </c>
      <c r="O37" s="16">
        <v>0.1</v>
      </c>
      <c r="P37" s="16">
        <v>2.1999999999999999E-2</v>
      </c>
      <c r="Q37" s="16">
        <v>2.7E-2</v>
      </c>
      <c r="R37" s="10">
        <f>Table22[[#This Row],[FwdDiv]]/Table22[[#This Row],[DYT]]</f>
        <v>110</v>
      </c>
      <c r="S37" s="10">
        <f>Table22[[#This Row],[FwdDiv]]/Table22[[#This Row],[DVT]]</f>
        <v>89.629629629629633</v>
      </c>
      <c r="T37" s="11">
        <v>113</v>
      </c>
      <c r="U37" t="str">
        <f>IF(Table22[[#This Row],[Market
Price]] &lt; Table22[[#This Row],[DVPrice]], "ALERT", IF(Table22[[#This Row],[Market
Price]] &lt; Table22[[#This Row],[DYPrice]], "WATCH", "HOLD"))</f>
        <v>ALERT</v>
      </c>
      <c r="V37" s="13" t="s">
        <v>21</v>
      </c>
      <c r="W37" s="14"/>
    </row>
    <row r="38" spans="1:23" x14ac:dyDescent="0.2">
      <c r="A38" t="e" vm="37">
        <v>#VALUE!</v>
      </c>
      <c r="B38" s="1" t="str" cm="1">
        <f t="array" ref="B38">_FV(Table22[[#This Row],[DataField]],"Ticker symbol",TRUE)</f>
        <v>UFPI</v>
      </c>
      <c r="C38" s="1" t="s">
        <v>20</v>
      </c>
      <c r="D38" s="3">
        <v>45128</v>
      </c>
      <c r="E38" s="1" t="s">
        <v>91</v>
      </c>
      <c r="F38" s="1" t="s">
        <v>27</v>
      </c>
      <c r="G38" s="1" t="s">
        <v>31</v>
      </c>
      <c r="H38" s="2" cm="1">
        <f t="array" ref="H38">_FV(Table22[[#This Row],[DataField]],"Price",TRUE)</f>
        <v>103.25</v>
      </c>
      <c r="I38" s="2" cm="1">
        <f t="array" ref="I38">_FV(Table22[[#This Row],[DataField]],"52 week low",TRUE)</f>
        <v>66.165000000000006</v>
      </c>
      <c r="J38" s="2" cm="1">
        <f t="array" ref="J38">_FV(Table22[[#This Row],[DataField]],"52 week high",TRUE)</f>
        <v>107.57</v>
      </c>
      <c r="K38" s="15" t="s">
        <v>25</v>
      </c>
      <c r="L38" s="2">
        <v>1</v>
      </c>
      <c r="M38" s="16">
        <f>Table22[[#This Row],[FwdDiv]]/Table22[[#This Row],[Market
Price]]</f>
        <v>9.6852300242130755E-3</v>
      </c>
      <c r="N38" s="16">
        <v>0.23</v>
      </c>
      <c r="O38" s="16">
        <v>5.2999999999999999E-2</v>
      </c>
      <c r="P38" s="16">
        <v>1.2999999999999999E-2</v>
      </c>
      <c r="Q38" s="16">
        <v>0.02</v>
      </c>
      <c r="R38" s="10">
        <f>Table22[[#This Row],[FwdDiv]]/Table22[[#This Row],[DYT]]</f>
        <v>76.92307692307692</v>
      </c>
      <c r="S38" s="10">
        <f>Table22[[#This Row],[FwdDiv]]/Table22[[#This Row],[DVT]]</f>
        <v>50</v>
      </c>
      <c r="T38" s="11">
        <v>114</v>
      </c>
      <c r="U38" t="str">
        <f>IF(Table22[[#This Row],[Market
Price]] &lt; Table22[[#This Row],[DVPrice]], "ALERT", IF(Table22[[#This Row],[Market
Price]] &lt; Table22[[#This Row],[DYPrice]], "WATCH", "HOLD"))</f>
        <v>HOLD</v>
      </c>
      <c r="V38" s="13" t="s">
        <v>27</v>
      </c>
      <c r="W38" s="14"/>
    </row>
    <row r="39" spans="1:23" x14ac:dyDescent="0.2">
      <c r="A39" t="e" vm="38">
        <v>#VALUE!</v>
      </c>
      <c r="B39" s="1" t="str" cm="1">
        <f t="array" ref="B39">_FV(Table22[[#This Row],[DataField]],"Ticker symbol",TRUE)</f>
        <v>XOM</v>
      </c>
      <c r="C39" s="1" t="s">
        <v>12</v>
      </c>
      <c r="D39" s="3">
        <v>45124</v>
      </c>
      <c r="E39" s="1" t="s">
        <v>47</v>
      </c>
      <c r="F39" s="1" t="s">
        <v>21</v>
      </c>
      <c r="G39" s="1" t="s">
        <v>31</v>
      </c>
      <c r="H39" s="2" cm="1">
        <f t="array" ref="H39">_FV(Table22[[#This Row],[DataField]],"Price",TRUE)</f>
        <v>114.14</v>
      </c>
      <c r="I39" s="2" cm="1">
        <f t="array" ref="I39">_FV(Table22[[#This Row],[DataField]],"52 week low",TRUE)</f>
        <v>83.89</v>
      </c>
      <c r="J39" s="2" cm="1">
        <f t="array" ref="J39">_FV(Table22[[#This Row],[DataField]],"52 week high",TRUE)</f>
        <v>119.92</v>
      </c>
      <c r="K39" s="15" t="s">
        <v>36</v>
      </c>
      <c r="L39" s="2">
        <v>3.64</v>
      </c>
      <c r="M39" s="16">
        <f>Table22[[#This Row],[FwdDiv]]/Table22[[#This Row],[Market
Price]]</f>
        <v>3.1890660592255128E-2</v>
      </c>
      <c r="N39" s="16">
        <v>5.0999999999999997E-2</v>
      </c>
      <c r="O39" s="16">
        <v>1.7000000000000001E-2</v>
      </c>
      <c r="P39" s="16">
        <v>3.7999999999999999E-2</v>
      </c>
      <c r="Q39" s="16">
        <v>0.05</v>
      </c>
      <c r="R39" s="10">
        <f>Table22[[#This Row],[FwdDiv]]/Table22[[#This Row],[DYT]]</f>
        <v>95.789473684210535</v>
      </c>
      <c r="S39" s="10">
        <f>Table22[[#This Row],[FwdDiv]]/Table22[[#This Row],[DVT]]</f>
        <v>72.8</v>
      </c>
      <c r="T39" s="11">
        <v>118</v>
      </c>
      <c r="U39" t="str">
        <f>IF(Table22[[#This Row],[Market
Price]] &lt; Table22[[#This Row],[DVPrice]], "ALERT", IF(Table22[[#This Row],[Market
Price]] &lt; Table22[[#This Row],[DYPrice]], "WATCH", "HOLD"))</f>
        <v>HOLD</v>
      </c>
      <c r="V39" s="13" t="s">
        <v>27</v>
      </c>
      <c r="W39" s="14"/>
    </row>
    <row r="40" spans="1:23" x14ac:dyDescent="0.2">
      <c r="A40" t="e" vm="39">
        <v>#VALUE!</v>
      </c>
      <c r="B40" s="1" t="str" cm="1">
        <f t="array" ref="B40">_FV(Table22[[#This Row],[DataField]],"Ticker symbol",TRUE)</f>
        <v>ABBV</v>
      </c>
      <c r="C40" s="1" t="s">
        <v>20</v>
      </c>
      <c r="D40" s="3">
        <v>45074</v>
      </c>
      <c r="E40" s="1" t="s">
        <v>62</v>
      </c>
      <c r="F40" s="1" t="s">
        <v>21</v>
      </c>
      <c r="G40" s="1" t="s">
        <v>31</v>
      </c>
      <c r="H40" s="2" cm="1">
        <f t="array" ref="H40">_FV(Table22[[#This Row],[DataField]],"Price",TRUE)</f>
        <v>149.04</v>
      </c>
      <c r="I40" s="2" cm="1">
        <f t="array" ref="I40">_FV(Table22[[#This Row],[DataField]],"52 week low",TRUE)</f>
        <v>130.96010000000001</v>
      </c>
      <c r="J40" s="2" cm="1">
        <f t="array" ref="J40">_FV(Table22[[#This Row],[DataField]],"52 week high",TRUE)</f>
        <v>168.11</v>
      </c>
      <c r="K40" s="15" t="s">
        <v>39</v>
      </c>
      <c r="L40" s="2">
        <v>5.92</v>
      </c>
      <c r="M40" s="16">
        <f>Table22[[#This Row],[FwdDiv]]/Table22[[#This Row],[Market
Price]]</f>
        <v>3.9720880300590448E-2</v>
      </c>
      <c r="N40" s="16">
        <v>0.13</v>
      </c>
      <c r="O40" s="16">
        <v>0.05</v>
      </c>
      <c r="P40" s="16">
        <v>0.04</v>
      </c>
      <c r="Q40" s="16">
        <v>4.4999999999999998E-2</v>
      </c>
      <c r="R40" s="10">
        <f>Table22[[#This Row],[FwdDiv]]/Table22[[#This Row],[DYT]]</f>
        <v>148</v>
      </c>
      <c r="S40" s="10">
        <f>Table22[[#This Row],[FwdDiv]]/Table22[[#This Row],[DVT]]</f>
        <v>131.55555555555557</v>
      </c>
      <c r="T40" s="11">
        <v>120</v>
      </c>
      <c r="U40" t="str">
        <f>IF(Table22[[#This Row],[Market
Price]] &lt; Table22[[#This Row],[DVPrice]], "ALERT", IF(Table22[[#This Row],[Market
Price]] &lt; Table22[[#This Row],[DYPrice]], "WATCH", "HOLD"))</f>
        <v>HOLD</v>
      </c>
      <c r="V40" s="13" t="s">
        <v>27</v>
      </c>
      <c r="W40" s="14"/>
    </row>
    <row r="41" spans="1:23" x14ac:dyDescent="0.2">
      <c r="A41" t="e" vm="40">
        <v>#VALUE!</v>
      </c>
      <c r="B41" s="1" t="str" cm="1">
        <f t="array" ref="B41">_FV(Table22[[#This Row],[DataField]],"Ticker symbol",TRUE)</f>
        <v>MMM</v>
      </c>
      <c r="C41" s="1" t="s">
        <v>12</v>
      </c>
      <c r="D41" s="3">
        <v>45127</v>
      </c>
      <c r="E41" s="1" t="s">
        <v>85</v>
      </c>
      <c r="F41" s="1" t="s">
        <v>21</v>
      </c>
      <c r="G41" s="1" t="s">
        <v>31</v>
      </c>
      <c r="H41" s="2" cm="1">
        <f t="array" ref="H41">_FV(Table22[[#This Row],[DataField]],"Price",TRUE)</f>
        <v>107.89</v>
      </c>
      <c r="I41" s="2" cm="1">
        <f t="array" ref="I41">_FV(Table22[[#This Row],[DataField]],"52 week low",TRUE)</f>
        <v>92.38</v>
      </c>
      <c r="J41" s="2" cm="1">
        <f t="array" ref="J41">_FV(Table22[[#This Row],[DataField]],"52 week high",TRUE)</f>
        <v>133.91</v>
      </c>
      <c r="K41" s="15" t="s">
        <v>34</v>
      </c>
      <c r="L41" s="2">
        <v>6</v>
      </c>
      <c r="M41" s="16">
        <f>Table22[[#This Row],[FwdDiv]]/Table22[[#This Row],[Market
Price]]</f>
        <v>5.5612197608675501E-2</v>
      </c>
      <c r="N41" s="16">
        <v>9.4E-2</v>
      </c>
      <c r="O41" s="16">
        <v>7.0000000000000001E-3</v>
      </c>
      <c r="P41" s="16">
        <v>2.8000000000000001E-2</v>
      </c>
      <c r="Q41" s="16">
        <v>0.06</v>
      </c>
      <c r="R41" s="10">
        <f>Table22[[#This Row],[FwdDiv]]/Table22[[#This Row],[DYT]]</f>
        <v>214.28571428571428</v>
      </c>
      <c r="S41" s="10">
        <f>Table22[[#This Row],[FwdDiv]]/Table22[[#This Row],[DVT]]</f>
        <v>100</v>
      </c>
      <c r="T41" s="11">
        <v>121</v>
      </c>
      <c r="U41" t="str">
        <f>IF(Table22[[#This Row],[Market
Price]] &lt; Table22[[#This Row],[DVPrice]], "ALERT", IF(Table22[[#This Row],[Market
Price]] &lt; Table22[[#This Row],[DYPrice]], "WATCH", "HOLD"))</f>
        <v>WATCH</v>
      </c>
      <c r="V41" s="13" t="s">
        <v>27</v>
      </c>
      <c r="W41" s="14"/>
    </row>
    <row r="42" spans="1:23" x14ac:dyDescent="0.2">
      <c r="A42" t="e" vm="41">
        <v>#VALUE!</v>
      </c>
      <c r="B42" s="1" t="str" cm="1">
        <f t="array" ref="B42">_FV(Table22[[#This Row],[DataField]],"Ticker symbol",TRUE)</f>
        <v>LYB</v>
      </c>
      <c r="C42" s="1" t="s">
        <v>20</v>
      </c>
      <c r="D42" s="3">
        <v>45123</v>
      </c>
      <c r="E42" s="1" t="s">
        <v>76</v>
      </c>
      <c r="F42" s="1" t="s">
        <v>21</v>
      </c>
      <c r="G42" s="1" t="s">
        <v>31</v>
      </c>
      <c r="H42" s="2" cm="1">
        <f t="array" ref="H42">_FV(Table22[[#This Row],[DataField]],"Price",TRUE)</f>
        <v>100.31</v>
      </c>
      <c r="I42" s="2" cm="1">
        <f t="array" ref="I42">_FV(Table22[[#This Row],[DataField]],"52 week low",TRUE)</f>
        <v>71.459999999999994</v>
      </c>
      <c r="J42" s="2" cm="1">
        <f t="array" ref="J42">_FV(Table22[[#This Row],[DataField]],"52 week high",TRUE)</f>
        <v>102.045</v>
      </c>
      <c r="K42" s="15" t="s">
        <v>37</v>
      </c>
      <c r="L42" s="2">
        <v>5</v>
      </c>
      <c r="M42" s="16">
        <f>Table22[[#This Row],[FwdDiv]]/Table22[[#This Row],[Market
Price]]</f>
        <v>4.9845479015053332E-2</v>
      </c>
      <c r="N42" s="16">
        <v>9.9000000000000005E-2</v>
      </c>
      <c r="O42" s="16">
        <v>6.4000000000000001E-2</v>
      </c>
      <c r="P42" s="16">
        <v>0.04</v>
      </c>
      <c r="Q42" s="16">
        <v>4.4999999999999998E-2</v>
      </c>
      <c r="R42" s="10">
        <f>Table22[[#This Row],[FwdDiv]]/Table22[[#This Row],[DYT]]</f>
        <v>125</v>
      </c>
      <c r="S42" s="10">
        <f>Table22[[#This Row],[FwdDiv]]/Table22[[#This Row],[DVT]]</f>
        <v>111.11111111111111</v>
      </c>
      <c r="T42" s="11">
        <v>124</v>
      </c>
      <c r="U42" t="str">
        <f>IF(Table22[[#This Row],[Market
Price]] &lt; Table22[[#This Row],[DVPrice]], "ALERT", IF(Table22[[#This Row],[Market
Price]] &lt; Table22[[#This Row],[DYPrice]], "WATCH", "HOLD"))</f>
        <v>ALERT</v>
      </c>
      <c r="V42" s="13" t="s">
        <v>21</v>
      </c>
      <c r="W42" s="14"/>
    </row>
    <row r="43" spans="1:23" x14ac:dyDescent="0.2">
      <c r="A43" t="e" vm="42">
        <v>#VALUE!</v>
      </c>
      <c r="B43" s="1" t="str" cm="1">
        <f t="array" ref="B43">_FV(Table22[[#This Row],[DataField]],"Ticker symbol",TRUE)</f>
        <v>PG</v>
      </c>
      <c r="C43" s="1" t="s">
        <v>20</v>
      </c>
      <c r="D43" s="3">
        <v>45124</v>
      </c>
      <c r="E43" s="1" t="s">
        <v>59</v>
      </c>
      <c r="F43" s="1" t="s">
        <v>21</v>
      </c>
      <c r="G43" s="1" t="s">
        <v>35</v>
      </c>
      <c r="H43" s="2" cm="1">
        <f t="array" ref="H43">_FV(Table22[[#This Row],[DataField]],"Price",TRUE)</f>
        <v>154.78</v>
      </c>
      <c r="I43" s="2" cm="1">
        <f t="array" ref="I43">_FV(Table22[[#This Row],[DataField]],"52 week low",TRUE)</f>
        <v>122.18</v>
      </c>
      <c r="J43" s="2" cm="1">
        <f t="array" ref="J43">_FV(Table22[[#This Row],[DataField]],"52 week high",TRUE)</f>
        <v>158.38</v>
      </c>
      <c r="K43" s="15" t="s">
        <v>38</v>
      </c>
      <c r="L43" s="2">
        <v>3.76</v>
      </c>
      <c r="M43" s="16">
        <f>Table22[[#This Row],[FwdDiv]]/Table22[[#This Row],[Market
Price]]</f>
        <v>2.429254425636387E-2</v>
      </c>
      <c r="N43" s="16">
        <v>5.0999999999999997E-2</v>
      </c>
      <c r="O43" s="16">
        <v>6.7000000000000004E-2</v>
      </c>
      <c r="P43" s="16">
        <v>2.9000000000000001E-2</v>
      </c>
      <c r="Q43" s="16">
        <v>3.4000000000000002E-2</v>
      </c>
      <c r="R43" s="10">
        <f>Table22[[#This Row],[FwdDiv]]/Table22[[#This Row],[DYT]]</f>
        <v>129.65517241379308</v>
      </c>
      <c r="S43" s="10">
        <f>Table22[[#This Row],[FwdDiv]]/Table22[[#This Row],[DVT]]</f>
        <v>110.58823529411764</v>
      </c>
      <c r="T43" s="11">
        <v>129</v>
      </c>
      <c r="U43" t="str">
        <f>IF(Table22[[#This Row],[Market
Price]] &lt; Table22[[#This Row],[DVPrice]], "ALERT", IF(Table22[[#This Row],[Market
Price]] &lt; Table22[[#This Row],[DYPrice]], "WATCH", "HOLD"))</f>
        <v>HOLD</v>
      </c>
      <c r="V43" s="13" t="s">
        <v>27</v>
      </c>
      <c r="W43" s="14"/>
    </row>
    <row r="44" spans="1:23" x14ac:dyDescent="0.2">
      <c r="A44" t="e" vm="43">
        <v>#VALUE!</v>
      </c>
      <c r="B44" s="1" t="str" cm="1">
        <f t="array" ref="B44">_FV(Table22[[#This Row],[DataField]],"Ticker symbol",TRUE)</f>
        <v>EMN</v>
      </c>
      <c r="C44" s="1" t="s">
        <v>20</v>
      </c>
      <c r="D44" s="3">
        <v>45123</v>
      </c>
      <c r="E44" s="1" t="s">
        <v>76</v>
      </c>
      <c r="F44" s="1" t="s">
        <v>21</v>
      </c>
      <c r="G44" s="1" t="s">
        <v>31</v>
      </c>
      <c r="H44" s="2" cm="1">
        <f t="array" ref="H44">_FV(Table22[[#This Row],[DataField]],"Price",TRUE)</f>
        <v>79.599999999999994</v>
      </c>
      <c r="I44" s="2" cm="1">
        <f t="array" ref="I44">_FV(Table22[[#This Row],[DataField]],"52 week low",TRUE)</f>
        <v>69.91</v>
      </c>
      <c r="J44" s="2" cm="1">
        <f t="array" ref="J44">_FV(Table22[[#This Row],[DataField]],"52 week high",TRUE)</f>
        <v>96.19</v>
      </c>
      <c r="K44" s="15" t="s">
        <v>31</v>
      </c>
      <c r="L44" s="2">
        <v>3.16</v>
      </c>
      <c r="M44" s="16">
        <f>Table22[[#This Row],[FwdDiv]]/Table22[[#This Row],[Market
Price]]</f>
        <v>3.9698492462311559E-2</v>
      </c>
      <c r="N44" s="16">
        <v>9.8000000000000004E-2</v>
      </c>
      <c r="O44" s="16">
        <v>8.5000000000000006E-2</v>
      </c>
      <c r="P44" s="16">
        <v>0.03</v>
      </c>
      <c r="Q44" s="16">
        <v>3.5000000000000003E-2</v>
      </c>
      <c r="R44" s="10">
        <f>Table22[[#This Row],[FwdDiv]]/Table22[[#This Row],[DYT]]</f>
        <v>105.33333333333334</v>
      </c>
      <c r="S44" s="10">
        <f>Table22[[#This Row],[FwdDiv]]/Table22[[#This Row],[DVT]]</f>
        <v>90.285714285714278</v>
      </c>
      <c r="T44" s="11">
        <v>130</v>
      </c>
      <c r="U44" t="str">
        <f>IF(Table22[[#This Row],[Market
Price]] &lt; Table22[[#This Row],[DVPrice]], "ALERT", IF(Table22[[#This Row],[Market
Price]] &lt; Table22[[#This Row],[DYPrice]], "WATCH", "HOLD"))</f>
        <v>ALERT</v>
      </c>
      <c r="V44" s="13" t="s">
        <v>21</v>
      </c>
      <c r="W44" s="14"/>
    </row>
    <row r="45" spans="1:23" x14ac:dyDescent="0.2">
      <c r="A45" t="e" vm="44">
        <v>#VALUE!</v>
      </c>
      <c r="B45" s="1" t="str" cm="1">
        <f t="array" ref="B45">_FV(Table22[[#This Row],[DataField]],"Ticker symbol",TRUE)</f>
        <v>KMB</v>
      </c>
      <c r="C45" s="1" t="s">
        <v>12</v>
      </c>
      <c r="D45" s="3">
        <v>45127</v>
      </c>
      <c r="E45" s="1" t="s">
        <v>59</v>
      </c>
      <c r="F45" s="1" t="s">
        <v>21</v>
      </c>
      <c r="G45" s="1" t="s">
        <v>31</v>
      </c>
      <c r="H45" s="2" cm="1">
        <f t="array" ref="H45">_FV(Table22[[#This Row],[DataField]],"Price",TRUE)</f>
        <v>128.05000000000001</v>
      </c>
      <c r="I45" s="2" cm="1">
        <f t="array" ref="I45">_FV(Table22[[#This Row],[DataField]],"52 week low",TRUE)</f>
        <v>108.74</v>
      </c>
      <c r="J45" s="2" cm="1">
        <f t="array" ref="J45">_FV(Table22[[#This Row],[DataField]],"52 week high",TRUE)</f>
        <v>147.87</v>
      </c>
      <c r="K45" s="15" t="s">
        <v>30</v>
      </c>
      <c r="L45" s="2">
        <v>4.72</v>
      </c>
      <c r="M45" s="16">
        <f>Table22[[#This Row],[FwdDiv]]/Table22[[#This Row],[Market
Price]]</f>
        <v>3.68606013276064E-2</v>
      </c>
      <c r="N45" s="16">
        <v>3.7999999999999999E-2</v>
      </c>
      <c r="O45" s="16">
        <v>1.72E-2</v>
      </c>
      <c r="P45" s="16">
        <v>3.5000000000000003E-2</v>
      </c>
      <c r="Q45" s="16">
        <v>4.4999999999999998E-2</v>
      </c>
      <c r="R45" s="10">
        <f>Table22[[#This Row],[FwdDiv]]/Table22[[#This Row],[DYT]]</f>
        <v>134.85714285714283</v>
      </c>
      <c r="S45" s="10">
        <f>Table22[[#This Row],[FwdDiv]]/Table22[[#This Row],[DVT]]</f>
        <v>104.88888888888889</v>
      </c>
      <c r="T45" s="11">
        <v>134</v>
      </c>
      <c r="U45" t="str">
        <f>IF(Table22[[#This Row],[Market
Price]] &lt; Table22[[#This Row],[DVPrice]], "ALERT", IF(Table22[[#This Row],[Market
Price]] &lt; Table22[[#This Row],[DYPrice]], "WATCH", "HOLD"))</f>
        <v>WATCH</v>
      </c>
      <c r="V45" s="13" t="s">
        <v>27</v>
      </c>
      <c r="W45" s="14"/>
    </row>
    <row r="46" spans="1:23" x14ac:dyDescent="0.2">
      <c r="A46" t="e" vm="45">
        <v>#VALUE!</v>
      </c>
      <c r="B46" s="1" t="str" cm="1">
        <f t="array" ref="B46">_FV(Table22[[#This Row],[DataField]],"Ticker symbol",TRUE)</f>
        <v>NKE</v>
      </c>
      <c r="C46" s="1" t="s">
        <v>20</v>
      </c>
      <c r="D46" s="3">
        <v>45127</v>
      </c>
      <c r="E46" s="1" t="s">
        <v>86</v>
      </c>
      <c r="F46" s="1" t="s">
        <v>21</v>
      </c>
      <c r="G46" s="1" t="s">
        <v>37</v>
      </c>
      <c r="H46" s="2" cm="1">
        <f t="array" ref="H46">_FV(Table22[[#This Row],[DataField]],"Price",TRUE)</f>
        <v>96.79</v>
      </c>
      <c r="I46" s="2" cm="1">
        <f t="array" ref="I46">_FV(Table22[[#This Row],[DataField]],"52 week low",TRUE)</f>
        <v>82.22</v>
      </c>
      <c r="J46" s="2" cm="1">
        <f t="array" ref="J46">_FV(Table22[[#This Row],[DataField]],"52 week high",TRUE)</f>
        <v>131.31</v>
      </c>
      <c r="K46" s="15" t="s">
        <v>31</v>
      </c>
      <c r="L46" s="2">
        <v>1.36</v>
      </c>
      <c r="M46" s="16">
        <f>Table22[[#This Row],[FwdDiv]]/Table22[[#This Row],[Market
Price]]</f>
        <v>1.4051038330406034E-2</v>
      </c>
      <c r="N46" s="16">
        <v>0.123</v>
      </c>
      <c r="O46" s="16">
        <v>8.4000000000000005E-2</v>
      </c>
      <c r="P46" s="16">
        <v>1.2E-2</v>
      </c>
      <c r="Q46" s="16">
        <v>1.4999999999999999E-2</v>
      </c>
      <c r="R46" s="10">
        <f>Table22[[#This Row],[FwdDiv]]/Table22[[#This Row],[DYT]]</f>
        <v>113.33333333333334</v>
      </c>
      <c r="S46" s="10">
        <f>Table22[[#This Row],[FwdDiv]]/Table22[[#This Row],[DVT]]</f>
        <v>90.666666666666671</v>
      </c>
      <c r="T46" s="11">
        <v>138</v>
      </c>
      <c r="U46" t="str">
        <f>IF(Table22[[#This Row],[Market
Price]] &lt; Table22[[#This Row],[DVPrice]], "ALERT", IF(Table22[[#This Row],[Market
Price]] &lt; Table22[[#This Row],[DYPrice]], "WATCH", "HOLD"))</f>
        <v>WATCH</v>
      </c>
      <c r="V46" s="13" t="s">
        <v>27</v>
      </c>
      <c r="W46" s="14"/>
    </row>
    <row r="47" spans="1:23" x14ac:dyDescent="0.2">
      <c r="A47" t="e" vm="46">
        <v>#VALUE!</v>
      </c>
      <c r="B47" s="1" t="str" cm="1">
        <f t="array" ref="B47">_FV(Table22[[#This Row],[DataField]],"Ticker symbol",TRUE)</f>
        <v>QCOM</v>
      </c>
      <c r="C47" s="1" t="s">
        <v>20</v>
      </c>
      <c r="D47" s="3">
        <v>45128</v>
      </c>
      <c r="E47" s="1" t="s">
        <v>41</v>
      </c>
      <c r="F47" s="1" t="s">
        <v>21</v>
      </c>
      <c r="G47" s="1" t="s">
        <v>40</v>
      </c>
      <c r="H47" s="2" cm="1">
        <f t="array" ref="H47">_FV(Table22[[#This Row],[DataField]],"Price",TRUE)</f>
        <v>110.28</v>
      </c>
      <c r="I47" s="2" cm="1">
        <f t="array" ref="I47">_FV(Table22[[#This Row],[DataField]],"52 week low",TRUE)</f>
        <v>101.47</v>
      </c>
      <c r="J47" s="2" cm="1">
        <f t="array" ref="J47">_FV(Table22[[#This Row],[DataField]],"52 week high",TRUE)</f>
        <v>139.94</v>
      </c>
      <c r="K47" s="15" t="s">
        <v>37</v>
      </c>
      <c r="L47" s="2">
        <v>3.2</v>
      </c>
      <c r="M47" s="16">
        <f>Table22[[#This Row],[FwdDiv]]/Table22[[#This Row],[Market
Price]]</f>
        <v>2.9017047515415308E-2</v>
      </c>
      <c r="N47" s="16">
        <v>0.122</v>
      </c>
      <c r="O47" s="16">
        <v>7.4999999999999997E-2</v>
      </c>
      <c r="P47" s="16">
        <v>2.5999999999999999E-2</v>
      </c>
      <c r="Q47" s="16">
        <v>0.03</v>
      </c>
      <c r="R47" s="10">
        <f>Table22[[#This Row],[FwdDiv]]/Table22[[#This Row],[DYT]]</f>
        <v>123.07692307692309</v>
      </c>
      <c r="S47" s="10">
        <f>Table22[[#This Row],[FwdDiv]]/Table22[[#This Row],[DVT]]</f>
        <v>106.66666666666667</v>
      </c>
      <c r="T47" s="11">
        <v>140</v>
      </c>
      <c r="U47" t="str">
        <f>IF(Table22[[#This Row],[Market
Price]] &lt; Table22[[#This Row],[DVPrice]], "ALERT", IF(Table22[[#This Row],[Market
Price]] &lt; Table22[[#This Row],[DYPrice]], "WATCH", "HOLD"))</f>
        <v>WATCH</v>
      </c>
      <c r="V47" s="13" t="s">
        <v>27</v>
      </c>
      <c r="W47" s="14"/>
    </row>
    <row r="48" spans="1:23" x14ac:dyDescent="0.2">
      <c r="A48" t="e" vm="47">
        <v>#VALUE!</v>
      </c>
      <c r="B48" s="1" t="str" cm="1">
        <f t="array" ref="B48">_FV(Table22[[#This Row],[DataField]],"Ticker symbol",TRUE)</f>
        <v>CCI</v>
      </c>
      <c r="C48" s="1" t="s">
        <v>20</v>
      </c>
      <c r="D48" s="3">
        <v>45127</v>
      </c>
      <c r="E48" s="1" t="s">
        <v>66</v>
      </c>
      <c r="F48" s="1" t="s">
        <v>21</v>
      </c>
      <c r="G48" s="1" t="s">
        <v>31</v>
      </c>
      <c r="H48" s="2" cm="1">
        <f t="array" ref="H48">_FV(Table22[[#This Row],[DataField]],"Price",TRUE)</f>
        <v>98.53</v>
      </c>
      <c r="I48" s="2" cm="1">
        <f t="array" ref="I48">_FV(Table22[[#This Row],[DataField]],"52 week low",TRUE)</f>
        <v>97.94</v>
      </c>
      <c r="J48" s="2" cm="1">
        <f t="array" ref="J48">_FV(Table22[[#This Row],[DataField]],"52 week high",TRUE)</f>
        <v>177.78</v>
      </c>
      <c r="K48" s="15" t="s">
        <v>31</v>
      </c>
      <c r="L48" s="2">
        <v>6.24</v>
      </c>
      <c r="M48" s="16">
        <f>Table22[[#This Row],[FwdDiv]]/Table22[[#This Row],[Market
Price]]</f>
        <v>6.333096518826753E-2</v>
      </c>
      <c r="N48" s="16">
        <v>8.6999999999999994E-2</v>
      </c>
      <c r="O48" s="16">
        <v>9.4E-2</v>
      </c>
      <c r="P48" s="16">
        <v>3.6999999999999998E-2</v>
      </c>
      <c r="Q48" s="16">
        <v>4.4999999999999998E-2</v>
      </c>
      <c r="R48" s="10">
        <f>Table22[[#This Row],[FwdDiv]]/Table22[[#This Row],[DYT]]</f>
        <v>168.64864864864867</v>
      </c>
      <c r="S48" s="10">
        <f>Table22[[#This Row],[FwdDiv]]/Table22[[#This Row],[DVT]]</f>
        <v>138.66666666666669</v>
      </c>
      <c r="T48" s="11">
        <v>140</v>
      </c>
      <c r="U48" t="str">
        <f>IF(Table22[[#This Row],[Market
Price]] &lt; Table22[[#This Row],[DVPrice]], "ALERT", IF(Table22[[#This Row],[Market
Price]] &lt; Table22[[#This Row],[DYPrice]], "WATCH", "HOLD"))</f>
        <v>ALERT</v>
      </c>
      <c r="V48" s="13" t="s">
        <v>27</v>
      </c>
      <c r="W48" s="14"/>
    </row>
    <row r="49" spans="1:23" x14ac:dyDescent="0.2">
      <c r="A49" t="e" vm="48">
        <v>#VALUE!</v>
      </c>
      <c r="B49" s="1" t="str" cm="1">
        <f t="array" ref="B49">_FV(Table22[[#This Row],[DataField]],"Ticker symbol",TRUE)</f>
        <v>PPG</v>
      </c>
      <c r="C49" s="1" t="s">
        <v>20</v>
      </c>
      <c r="D49" s="3">
        <v>45128</v>
      </c>
      <c r="E49" s="1" t="s">
        <v>76</v>
      </c>
      <c r="F49" s="1" t="s">
        <v>21</v>
      </c>
      <c r="G49" s="1" t="s">
        <v>31</v>
      </c>
      <c r="H49" s="2" cm="1">
        <f t="array" ref="H49">_FV(Table22[[#This Row],[DataField]],"Price",TRUE)</f>
        <v>136.35</v>
      </c>
      <c r="I49" s="2" cm="1">
        <f t="array" ref="I49">_FV(Table22[[#This Row],[DataField]],"52 week low",TRUE)</f>
        <v>107.4</v>
      </c>
      <c r="J49" s="2" cm="1">
        <f t="array" ref="J49">_FV(Table22[[#This Row],[DataField]],"52 week high",TRUE)</f>
        <v>152.88999999999999</v>
      </c>
      <c r="K49" s="15" t="s">
        <v>45</v>
      </c>
      <c r="L49" s="2">
        <v>2.48</v>
      </c>
      <c r="M49" s="16">
        <f>Table22[[#This Row],[FwdDiv]]/Table22[[#This Row],[Market
Price]]</f>
        <v>1.8188485515218188E-2</v>
      </c>
      <c r="N49" s="16">
        <v>7.5999999999999998E-2</v>
      </c>
      <c r="O49" s="16">
        <v>7.0000000000000007E-2</v>
      </c>
      <c r="P49" s="16">
        <v>1.7000000000000001E-2</v>
      </c>
      <c r="Q49" s="16">
        <v>0.02</v>
      </c>
      <c r="R49" s="10">
        <f>Table22[[#This Row],[FwdDiv]]/Table22[[#This Row],[DYT]]</f>
        <v>145.88235294117646</v>
      </c>
      <c r="S49" s="10">
        <f>Table22[[#This Row],[FwdDiv]]/Table22[[#This Row],[DVT]]</f>
        <v>124</v>
      </c>
      <c r="T49" s="11">
        <v>140</v>
      </c>
      <c r="U49" t="str">
        <f>IF(Table22[[#This Row],[Market
Price]] &lt; Table22[[#This Row],[DVPrice]], "ALERT", IF(Table22[[#This Row],[Market
Price]] &lt; Table22[[#This Row],[DYPrice]], "WATCH", "HOLD"))</f>
        <v>WATCH</v>
      </c>
      <c r="V49" s="13" t="s">
        <v>27</v>
      </c>
      <c r="W49" s="14"/>
    </row>
    <row r="50" spans="1:23" x14ac:dyDescent="0.2">
      <c r="A50" t="e" vm="49">
        <v>#VALUE!</v>
      </c>
      <c r="B50" s="1" t="str" cm="1">
        <f t="array" ref="B50">_FV(Table22[[#This Row],[DataField]],"Ticker symbol",TRUE)</f>
        <v>SJM</v>
      </c>
      <c r="C50" s="1" t="s">
        <v>20</v>
      </c>
      <c r="D50" s="3">
        <v>45128</v>
      </c>
      <c r="E50" s="1" t="s">
        <v>46</v>
      </c>
      <c r="F50" s="1" t="s">
        <v>21</v>
      </c>
      <c r="G50" s="1" t="s">
        <v>38</v>
      </c>
      <c r="H50" s="2" cm="1">
        <f t="array" ref="H50">_FV(Table22[[#This Row],[DataField]],"Price",TRUE)</f>
        <v>131.69999999999999</v>
      </c>
      <c r="I50" s="2" cm="1">
        <f t="array" ref="I50">_FV(Table22[[#This Row],[DataField]],"52 week low",TRUE)</f>
        <v>129</v>
      </c>
      <c r="J50" s="2" cm="1">
        <f t="array" ref="J50">_FV(Table22[[#This Row],[DataField]],"52 week high",TRUE)</f>
        <v>163.07</v>
      </c>
      <c r="K50" s="15" t="s">
        <v>45</v>
      </c>
      <c r="L50" s="2">
        <v>4.24</v>
      </c>
      <c r="M50" s="16">
        <f>Table22[[#This Row],[FwdDiv]]/Table22[[#This Row],[Market
Price]]</f>
        <v>3.2194381169324229E-2</v>
      </c>
      <c r="N50" s="16">
        <v>7.0999999999999994E-2</v>
      </c>
      <c r="O50" s="16">
        <v>5.7000000000000002E-2</v>
      </c>
      <c r="P50" s="16">
        <v>2.5000000000000001E-2</v>
      </c>
      <c r="Q50" s="16">
        <v>0.03</v>
      </c>
      <c r="R50" s="10">
        <f>Table22[[#This Row],[FwdDiv]]/Table22[[#This Row],[DYT]]</f>
        <v>169.6</v>
      </c>
      <c r="S50" s="10">
        <f>Table22[[#This Row],[FwdDiv]]/Table22[[#This Row],[DVT]]</f>
        <v>141.33333333333334</v>
      </c>
      <c r="T50" s="11">
        <v>141</v>
      </c>
      <c r="U50" t="str">
        <f>IF(Table22[[#This Row],[Market
Price]] &lt; Table22[[#This Row],[DVPrice]], "ALERT", IF(Table22[[#This Row],[Market
Price]] &lt; Table22[[#This Row],[DYPrice]], "WATCH", "HOLD"))</f>
        <v>ALERT</v>
      </c>
      <c r="V50" s="13" t="s">
        <v>27</v>
      </c>
      <c r="W50" s="14"/>
    </row>
    <row r="51" spans="1:23" x14ac:dyDescent="0.2">
      <c r="A51" t="e" vm="50">
        <v>#VALUE!</v>
      </c>
      <c r="B51" s="1" t="str" cm="1">
        <f t="array" ref="B51">_FV(Table22[[#This Row],[DataField]],"Ticker symbol",TRUE)</f>
        <v>WM</v>
      </c>
      <c r="C51" s="1" t="s">
        <v>20</v>
      </c>
      <c r="D51" s="3">
        <v>45124</v>
      </c>
      <c r="E51" s="1" t="s">
        <v>50</v>
      </c>
      <c r="F51" s="1" t="s">
        <v>21</v>
      </c>
      <c r="G51" s="1" t="s">
        <v>31</v>
      </c>
      <c r="H51" s="2" cm="1">
        <f t="array" ref="H51">_FV(Table22[[#This Row],[DataField]],"Price",TRUE)</f>
        <v>157.47999999999999</v>
      </c>
      <c r="I51" s="2" cm="1">
        <f t="array" ref="I51">_FV(Table22[[#This Row],[DataField]],"52 week low",TRUE)</f>
        <v>148.31</v>
      </c>
      <c r="J51" s="2" cm="1">
        <f t="array" ref="J51">_FV(Table22[[#This Row],[DataField]],"52 week high",TRUE)</f>
        <v>174.73500000000001</v>
      </c>
      <c r="K51" s="15" t="s">
        <v>30</v>
      </c>
      <c r="L51" s="2">
        <v>2.8</v>
      </c>
      <c r="M51" s="16">
        <f>Table22[[#This Row],[FwdDiv]]/Table22[[#This Row],[Market
Price]]</f>
        <v>1.7780035560071121E-2</v>
      </c>
      <c r="N51" s="16">
        <v>6.8000000000000005E-2</v>
      </c>
      <c r="O51" s="16">
        <v>7.6999999999999999E-2</v>
      </c>
      <c r="P51" s="16">
        <v>2.7E-2</v>
      </c>
      <c r="Q51" s="16">
        <v>3.3000000000000002E-2</v>
      </c>
      <c r="R51" s="10">
        <f>Table22[[#This Row],[FwdDiv]]/Table22[[#This Row],[DYT]]</f>
        <v>103.7037037037037</v>
      </c>
      <c r="S51" s="10">
        <f>Table22[[#This Row],[FwdDiv]]/Table22[[#This Row],[DVT]]</f>
        <v>84.848484848484844</v>
      </c>
      <c r="T51" s="11">
        <v>145</v>
      </c>
      <c r="U51" t="str">
        <f>IF(Table22[[#This Row],[Market
Price]] &lt; Table22[[#This Row],[DVPrice]], "ALERT", IF(Table22[[#This Row],[Market
Price]] &lt; Table22[[#This Row],[DYPrice]], "WATCH", "HOLD"))</f>
        <v>HOLD</v>
      </c>
      <c r="V51" s="13" t="s">
        <v>27</v>
      </c>
      <c r="W51" s="14"/>
    </row>
    <row r="52" spans="1:23" x14ac:dyDescent="0.2">
      <c r="A52" t="e" vm="51">
        <v>#VALUE!</v>
      </c>
      <c r="B52" s="1" t="str" cm="1">
        <f t="array" ref="B52">_FV(Table22[[#This Row],[DataField]],"Ticker symbol",TRUE)</f>
        <v>WMT</v>
      </c>
      <c r="C52" s="1" t="s">
        <v>12</v>
      </c>
      <c r="D52" s="3">
        <v>45074</v>
      </c>
      <c r="E52" s="1" t="s">
        <v>69</v>
      </c>
      <c r="F52" s="1" t="s">
        <v>21</v>
      </c>
      <c r="G52" s="1" t="s">
        <v>39</v>
      </c>
      <c r="H52" s="2" cm="1">
        <f t="array" ref="H52">_FV(Table22[[#This Row],[DataField]],"Price",TRUE)</f>
        <v>164.36</v>
      </c>
      <c r="I52" s="2" cm="1">
        <f t="array" ref="I52">_FV(Table22[[#This Row],[DataField]],"52 week low",TRUE)</f>
        <v>128.07</v>
      </c>
      <c r="J52" s="2" cm="1">
        <f t="array" ref="J52">_FV(Table22[[#This Row],[DataField]],"52 week high",TRUE)</f>
        <v>164.48060000000001</v>
      </c>
      <c r="K52" s="15" t="s">
        <v>30</v>
      </c>
      <c r="L52" s="2">
        <v>2.2799999999999998</v>
      </c>
      <c r="M52" s="16">
        <f>Table22[[#This Row],[FwdDiv]]/Table22[[#This Row],[Market
Price]]</f>
        <v>1.3871988318325625E-2</v>
      </c>
      <c r="N52" s="16">
        <v>0.02</v>
      </c>
      <c r="O52" s="16">
        <v>1.7999999999999999E-2</v>
      </c>
      <c r="P52" s="16">
        <v>0.02</v>
      </c>
      <c r="Q52" s="16">
        <v>0.03</v>
      </c>
      <c r="R52" s="10">
        <f>Table22[[#This Row],[FwdDiv]]/Table22[[#This Row],[DYT]]</f>
        <v>113.99999999999999</v>
      </c>
      <c r="S52" s="10">
        <f>Table22[[#This Row],[FwdDiv]]/Table22[[#This Row],[DVT]]</f>
        <v>76</v>
      </c>
      <c r="T52" s="11">
        <v>148</v>
      </c>
      <c r="U52" t="str">
        <f>IF(Table22[[#This Row],[Market
Price]] &lt; Table22[[#This Row],[DVPrice]], "ALERT", IF(Table22[[#This Row],[Market
Price]] &lt; Table22[[#This Row],[DYPrice]], "WATCH", "HOLD"))</f>
        <v>HOLD</v>
      </c>
      <c r="V52" s="13" t="s">
        <v>27</v>
      </c>
      <c r="W52" s="14"/>
    </row>
    <row r="53" spans="1:23" x14ac:dyDescent="0.2">
      <c r="A53" t="e" vm="52">
        <v>#VALUE!</v>
      </c>
      <c r="B53" s="1" t="str" cm="1">
        <f t="array" ref="B53">_FV(Table22[[#This Row],[DataField]],"Ticker symbol",TRUE)</f>
        <v>COR</v>
      </c>
      <c r="C53" s="1" t="s">
        <v>20</v>
      </c>
      <c r="D53" s="3">
        <v>45127</v>
      </c>
      <c r="E53" s="1" t="s">
        <v>78</v>
      </c>
      <c r="F53" s="1" t="s">
        <v>21</v>
      </c>
      <c r="G53" s="1" t="s">
        <v>40</v>
      </c>
      <c r="H53" s="2" cm="1">
        <f t="array" ref="H53">_FV(Table22[[#This Row],[DataField]],"Price",TRUE)</f>
        <v>177.73</v>
      </c>
      <c r="I53" s="2" cm="1">
        <f t="array" ref="I53">_FV(Table22[[#This Row],[DataField]],"52 week low",TRUE)</f>
        <v>135.13999999999999</v>
      </c>
      <c r="J53" s="2" cm="1">
        <f t="array" ref="J53">_FV(Table22[[#This Row],[DataField]],"52 week high",TRUE)</f>
        <v>194.79</v>
      </c>
      <c r="K53" s="15" t="s">
        <v>36</v>
      </c>
      <c r="L53" s="2">
        <v>1.94</v>
      </c>
      <c r="M53" s="16">
        <f>Table22[[#This Row],[FwdDiv]]/Table22[[#This Row],[Market
Price]]</f>
        <v>1.0915433522759243E-2</v>
      </c>
      <c r="N53" s="16">
        <v>8.8999999999999996E-2</v>
      </c>
      <c r="O53" s="16">
        <v>5.3999999999999999E-2</v>
      </c>
      <c r="P53" s="16">
        <v>1.4999999999999999E-2</v>
      </c>
      <c r="Q53" s="16">
        <v>0.02</v>
      </c>
      <c r="R53" s="10">
        <f>Table22[[#This Row],[FwdDiv]]/Table22[[#This Row],[DYT]]</f>
        <v>129.33333333333334</v>
      </c>
      <c r="S53" s="10">
        <f>Table22[[#This Row],[FwdDiv]]/Table22[[#This Row],[DVT]]</f>
        <v>97</v>
      </c>
      <c r="T53" s="11">
        <v>149</v>
      </c>
      <c r="U53" t="str">
        <f>IF(Table22[[#This Row],[Market
Price]] &lt; Table22[[#This Row],[DVPrice]], "ALERT", IF(Table22[[#This Row],[Market
Price]] &lt; Table22[[#This Row],[DYPrice]], "WATCH", "HOLD"))</f>
        <v>HOLD</v>
      </c>
      <c r="V53" s="13" t="s">
        <v>27</v>
      </c>
      <c r="W53" s="14"/>
    </row>
    <row r="54" spans="1:23" x14ac:dyDescent="0.2">
      <c r="A54" t="e" vm="53">
        <v>#VALUE!</v>
      </c>
      <c r="B54" s="1" t="str" cm="1">
        <f t="array" ref="B54">_FV(Table22[[#This Row],[DataField]],"Ticker symbol",TRUE)</f>
        <v>AAPL</v>
      </c>
      <c r="C54" s="1" t="s">
        <v>20</v>
      </c>
      <c r="D54" s="3">
        <v>45049</v>
      </c>
      <c r="E54" s="1" t="s">
        <v>54</v>
      </c>
      <c r="F54" s="1" t="s">
        <v>21</v>
      </c>
      <c r="G54" s="1" t="s">
        <v>33</v>
      </c>
      <c r="H54" s="2" cm="1">
        <f t="array" ref="H54">_FV(Table22[[#This Row],[DataField]],"Price",TRUE)</f>
        <v>179.36</v>
      </c>
      <c r="I54" s="2" cm="1">
        <f t="array" ref="I54">_FV(Table22[[#This Row],[DataField]],"52 week low",TRUE)</f>
        <v>124.17</v>
      </c>
      <c r="J54" s="2" cm="1">
        <f t="array" ref="J54">_FV(Table22[[#This Row],[DataField]],"52 week high",TRUE)</f>
        <v>198.23</v>
      </c>
      <c r="K54" s="15" t="s">
        <v>37</v>
      </c>
      <c r="L54" s="2">
        <v>0.96</v>
      </c>
      <c r="M54" s="16">
        <f>Table22[[#This Row],[FwdDiv]]/Table22[[#This Row],[Market
Price]]</f>
        <v>5.3523639607493305E-3</v>
      </c>
      <c r="N54" s="16">
        <v>0.09</v>
      </c>
      <c r="O54" s="16">
        <v>4.2999999999999997E-2</v>
      </c>
      <c r="P54" s="16">
        <v>6.0000000000000001E-3</v>
      </c>
      <c r="Q54" s="16">
        <v>7.0000000000000001E-3</v>
      </c>
      <c r="R54" s="10">
        <f>Table22[[#This Row],[FwdDiv]]/Table22[[#This Row],[DYT]]</f>
        <v>160</v>
      </c>
      <c r="S54" s="10">
        <f>Table22[[#This Row],[FwdDiv]]/Table22[[#This Row],[DVT]]</f>
        <v>137.14285714285714</v>
      </c>
      <c r="T54" s="11">
        <v>150</v>
      </c>
      <c r="U54" t="str">
        <f>IF(Table22[[#This Row],[Market
Price]] &lt; Table22[[#This Row],[DVPrice]], "ALERT", IF(Table22[[#This Row],[Market
Price]] &lt; Table22[[#This Row],[DYPrice]], "WATCH", "HOLD"))</f>
        <v>HOLD</v>
      </c>
      <c r="V54" s="13" t="s">
        <v>21</v>
      </c>
      <c r="W54" s="14">
        <v>0.28999999999999998</v>
      </c>
    </row>
    <row r="55" spans="1:23" x14ac:dyDescent="0.2">
      <c r="A55" t="e" vm="54">
        <v>#VALUE!</v>
      </c>
      <c r="B55" s="1" t="str" cm="1">
        <f t="array" ref="B55">_FV(Table22[[#This Row],[DataField]],"Ticker symbol",TRUE)</f>
        <v>SPG</v>
      </c>
      <c r="C55" s="1" t="s">
        <v>12</v>
      </c>
      <c r="D55" s="3">
        <v>45067</v>
      </c>
      <c r="E55" s="1" t="s">
        <v>63</v>
      </c>
      <c r="F55" s="1" t="s">
        <v>21</v>
      </c>
      <c r="G55" s="1" t="s">
        <v>31</v>
      </c>
      <c r="H55" s="2" cm="1">
        <f t="array" ref="H55">_FV(Table22[[#This Row],[DataField]],"Price",TRUE)</f>
        <v>114.74</v>
      </c>
      <c r="I55" s="2" cm="1">
        <f t="array" ref="I55">_FV(Table22[[#This Row],[DataField]],"52 week low",TRUE)</f>
        <v>86.02</v>
      </c>
      <c r="J55" s="2" cm="1">
        <f t="array" ref="J55">_FV(Table22[[#This Row],[DataField]],"52 week high",TRUE)</f>
        <v>133.08000000000001</v>
      </c>
      <c r="K55" s="15" t="s">
        <v>35</v>
      </c>
      <c r="L55" s="2">
        <v>7.4</v>
      </c>
      <c r="M55" s="16">
        <f>Table22[[#This Row],[FwdDiv]]/Table22[[#This Row],[Market
Price]]</f>
        <v>6.4493637789785604E-2</v>
      </c>
      <c r="N55" s="16">
        <v>7.0000000000000007E-2</v>
      </c>
      <c r="O55" s="16">
        <v>7.0000000000000007E-2</v>
      </c>
      <c r="P55" s="16">
        <v>5.5E-2</v>
      </c>
      <c r="Q55" s="16">
        <v>7.0000000000000007E-2</v>
      </c>
      <c r="R55" s="10">
        <f>Table22[[#This Row],[FwdDiv]]/Table22[[#This Row],[DYT]]</f>
        <v>134.54545454545456</v>
      </c>
      <c r="S55" s="10">
        <f>Table22[[#This Row],[FwdDiv]]/Table22[[#This Row],[DVT]]</f>
        <v>105.71428571428571</v>
      </c>
      <c r="T55" s="11">
        <v>150</v>
      </c>
      <c r="U55" t="str">
        <f>IF(Table22[[#This Row],[Market
Price]] &lt; Table22[[#This Row],[DVPrice]], "ALERT", IF(Table22[[#This Row],[Market
Price]] &lt; Table22[[#This Row],[DYPrice]], "WATCH", "HOLD"))</f>
        <v>WATCH</v>
      </c>
      <c r="V55" s="13" t="s">
        <v>21</v>
      </c>
      <c r="W55" s="14">
        <v>7.0000000000000007E-2</v>
      </c>
    </row>
    <row r="56" spans="1:23" x14ac:dyDescent="0.2">
      <c r="A56" t="e" vm="55">
        <v>#VALUE!</v>
      </c>
      <c r="B56" s="1" t="str" cm="1">
        <f t="array" ref="B56">_FV(Table22[[#This Row],[DataField]],"Ticker symbol",TRUE)</f>
        <v>CVX</v>
      </c>
      <c r="C56" s="1" t="s">
        <v>12</v>
      </c>
      <c r="D56" s="3">
        <v>45123</v>
      </c>
      <c r="E56" s="1" t="s">
        <v>47</v>
      </c>
      <c r="F56" s="1" t="s">
        <v>21</v>
      </c>
      <c r="G56" s="1" t="s">
        <v>31</v>
      </c>
      <c r="H56" s="2" cm="1">
        <f t="array" ref="H56">_FV(Table22[[#This Row],[DataField]],"Price",TRUE)</f>
        <v>163.76</v>
      </c>
      <c r="I56" s="2" cm="1">
        <f t="array" ref="I56">_FV(Table22[[#This Row],[DataField]],"52 week low",TRUE)</f>
        <v>140.46</v>
      </c>
      <c r="J56" s="2" cm="1">
        <f t="array" ref="J56">_FV(Table22[[#This Row],[DataField]],"52 week high",TRUE)</f>
        <v>189.68</v>
      </c>
      <c r="K56" s="15" t="s">
        <v>34</v>
      </c>
      <c r="L56" s="2">
        <v>6.04</v>
      </c>
      <c r="M56" s="16">
        <f>Table22[[#This Row],[FwdDiv]]/Table22[[#This Row],[Market
Price]]</f>
        <v>3.688324377137274E-2</v>
      </c>
      <c r="N56" s="16">
        <v>4.4999999999999998E-2</v>
      </c>
      <c r="O56" s="16">
        <v>6.3E-2</v>
      </c>
      <c r="P56" s="16">
        <v>3.9E-2</v>
      </c>
      <c r="Q56" s="16">
        <v>4.4999999999999998E-2</v>
      </c>
      <c r="R56" s="10">
        <f>Table22[[#This Row],[FwdDiv]]/Table22[[#This Row],[DYT]]</f>
        <v>154.87179487179486</v>
      </c>
      <c r="S56" s="10">
        <f>Table22[[#This Row],[FwdDiv]]/Table22[[#This Row],[DVT]]</f>
        <v>134.22222222222223</v>
      </c>
      <c r="T56" s="11">
        <v>153</v>
      </c>
      <c r="U56" t="str">
        <f>IF(Table22[[#This Row],[Market
Price]] &lt; Table22[[#This Row],[DVPrice]], "ALERT", IF(Table22[[#This Row],[Market
Price]] &lt; Table22[[#This Row],[DYPrice]], "WATCH", "HOLD"))</f>
        <v>HOLD</v>
      </c>
      <c r="V56" s="13" t="s">
        <v>27</v>
      </c>
      <c r="W56" s="14"/>
    </row>
    <row r="57" spans="1:23" x14ac:dyDescent="0.2">
      <c r="A57" t="e" vm="56">
        <v>#VALUE!</v>
      </c>
      <c r="B57" s="1" t="str" cm="1">
        <f t="array" ref="B57">_FV(Table22[[#This Row],[DataField]],"Ticker symbol",TRUE)</f>
        <v>DEO</v>
      </c>
      <c r="C57" s="1" t="s">
        <v>12</v>
      </c>
      <c r="D57" s="3">
        <v>45125</v>
      </c>
      <c r="E57" s="1" t="s">
        <v>42</v>
      </c>
      <c r="F57" s="1" t="s">
        <v>27</v>
      </c>
      <c r="G57" s="1" t="s">
        <v>35</v>
      </c>
      <c r="H57" s="2" cm="1">
        <f t="array" ref="H57">_FV(Table22[[#This Row],[DataField]],"Price",TRUE)</f>
        <v>160.33000000000001</v>
      </c>
      <c r="I57" s="2" cm="1">
        <f t="array" ref="I57">_FV(Table22[[#This Row],[DataField]],"52 week low",TRUE)</f>
        <v>159.28</v>
      </c>
      <c r="J57" s="2" cm="1">
        <f t="array" ref="J57">_FV(Table22[[#This Row],[DataField]],"52 week high",TRUE)</f>
        <v>191.93</v>
      </c>
      <c r="K57" s="15" t="s">
        <v>25</v>
      </c>
      <c r="L57" s="2">
        <v>3.64</v>
      </c>
      <c r="M57" s="16">
        <f>Table22[[#This Row],[FwdDiv]]/Table22[[#This Row],[Market
Price]]</f>
        <v>2.2703174702176761E-2</v>
      </c>
      <c r="N57" s="16">
        <v>3.9E-2</v>
      </c>
      <c r="O57" s="16">
        <v>-0.06</v>
      </c>
      <c r="P57" s="16">
        <v>0.04</v>
      </c>
      <c r="Q57" s="16">
        <v>0.05</v>
      </c>
      <c r="R57" s="10">
        <f>Table22[[#This Row],[FwdDiv]]/Table22[[#This Row],[DYT]]</f>
        <v>91</v>
      </c>
      <c r="S57" s="10">
        <f>Table22[[#This Row],[FwdDiv]]/Table22[[#This Row],[DVT]]</f>
        <v>72.8</v>
      </c>
      <c r="T57" s="11">
        <v>160</v>
      </c>
      <c r="U57" t="str">
        <f>IF(Table22[[#This Row],[Market
Price]] &lt; Table22[[#This Row],[DVPrice]], "ALERT", IF(Table22[[#This Row],[Market
Price]] &lt; Table22[[#This Row],[DYPrice]], "WATCH", "HOLD"))</f>
        <v>HOLD</v>
      </c>
      <c r="V57" s="13" t="s">
        <v>27</v>
      </c>
      <c r="W57" s="14"/>
    </row>
    <row r="58" spans="1:23" x14ac:dyDescent="0.2">
      <c r="A58" t="e" vm="57">
        <v>#VALUE!</v>
      </c>
      <c r="B58" s="1" t="str" cm="1">
        <f t="array" ref="B58">_FV(Table22[[#This Row],[DataField]],"Ticker symbol",TRUE)</f>
        <v>JNJ</v>
      </c>
      <c r="C58" s="1" t="s">
        <v>20</v>
      </c>
      <c r="D58" s="3">
        <v>45123</v>
      </c>
      <c r="E58" s="1" t="s">
        <v>61</v>
      </c>
      <c r="F58" s="1" t="s">
        <v>21</v>
      </c>
      <c r="G58" s="1" t="s">
        <v>31</v>
      </c>
      <c r="H58" s="2" cm="1">
        <f t="array" ref="H58">_FV(Table22[[#This Row],[DataField]],"Price",TRUE)</f>
        <v>162.65</v>
      </c>
      <c r="I58" s="2" cm="1">
        <f t="array" ref="I58">_FV(Table22[[#This Row],[DataField]],"52 week low",TRUE)</f>
        <v>150.11000000000001</v>
      </c>
      <c r="J58" s="2" cm="1">
        <f t="array" ref="J58">_FV(Table22[[#This Row],[DataField]],"52 week high",TRUE)</f>
        <v>181.03899999999999</v>
      </c>
      <c r="K58" s="15" t="s">
        <v>37</v>
      </c>
      <c r="L58" s="2">
        <v>4.76</v>
      </c>
      <c r="M58" s="16">
        <f>Table22[[#This Row],[FwdDiv]]/Table22[[#This Row],[Market
Price]]</f>
        <v>2.9265293575161389E-2</v>
      </c>
      <c r="N58" s="16">
        <v>6.3E-2</v>
      </c>
      <c r="O58" s="16">
        <v>7.0000000000000007E-2</v>
      </c>
      <c r="P58" s="16">
        <v>2.8000000000000001E-2</v>
      </c>
      <c r="Q58" s="16">
        <v>3.2000000000000001E-2</v>
      </c>
      <c r="R58" s="10">
        <f>Table22[[#This Row],[FwdDiv]]/Table22[[#This Row],[DYT]]</f>
        <v>170</v>
      </c>
      <c r="S58" s="10">
        <f>Table22[[#This Row],[FwdDiv]]/Table22[[#This Row],[DVT]]</f>
        <v>148.75</v>
      </c>
      <c r="T58" s="11">
        <v>164</v>
      </c>
      <c r="U58" t="str">
        <f>IF(Table22[[#This Row],[Market
Price]] &lt; Table22[[#This Row],[DVPrice]], "ALERT", IF(Table22[[#This Row],[Market
Price]] &lt; Table22[[#This Row],[DYPrice]], "WATCH", "HOLD"))</f>
        <v>WATCH</v>
      </c>
      <c r="V58" s="13" t="s">
        <v>27</v>
      </c>
      <c r="W58" s="14"/>
    </row>
    <row r="59" spans="1:23" x14ac:dyDescent="0.2">
      <c r="A59" t="e" vm="58">
        <v>#VALUE!</v>
      </c>
      <c r="B59" s="1" t="str" cm="1">
        <f t="array" ref="B59">_FV(Table22[[#This Row],[DataField]],"Ticker symbol",TRUE)</f>
        <v>TGT</v>
      </c>
      <c r="C59" s="1" t="s">
        <v>20</v>
      </c>
      <c r="D59" s="3">
        <v>45125</v>
      </c>
      <c r="E59" s="1" t="s">
        <v>69</v>
      </c>
      <c r="F59" s="1" t="s">
        <v>21</v>
      </c>
      <c r="G59" s="1" t="s">
        <v>39</v>
      </c>
      <c r="H59" s="2" cm="1">
        <f t="array" ref="H59">_FV(Table22[[#This Row],[DataField]],"Price",TRUE)</f>
        <v>122.655</v>
      </c>
      <c r="I59" s="2" cm="1">
        <f t="array" ref="I59">_FV(Table22[[#This Row],[DataField]],"52 week low",TRUE)</f>
        <v>120.75</v>
      </c>
      <c r="J59" s="2" cm="1">
        <f t="array" ref="J59">_FV(Table22[[#This Row],[DataField]],"52 week high",TRUE)</f>
        <v>181.7</v>
      </c>
      <c r="K59" s="15" t="s">
        <v>45</v>
      </c>
      <c r="L59" s="2">
        <v>4.4000000000000004</v>
      </c>
      <c r="M59" s="16">
        <f>Table22[[#This Row],[FwdDiv]]/Table22[[#This Row],[Market
Price]]</f>
        <v>3.5872977049447641E-2</v>
      </c>
      <c r="N59" s="16">
        <v>0.109</v>
      </c>
      <c r="O59" s="16">
        <v>0.1</v>
      </c>
      <c r="P59" s="16">
        <v>2.8000000000000001E-2</v>
      </c>
      <c r="Q59" s="16">
        <v>3.3000000000000002E-2</v>
      </c>
      <c r="R59" s="10">
        <f>Table22[[#This Row],[FwdDiv]]/Table22[[#This Row],[DYT]]</f>
        <v>157.14285714285714</v>
      </c>
      <c r="S59" s="10">
        <f>Table22[[#This Row],[FwdDiv]]/Table22[[#This Row],[DVT]]</f>
        <v>133.33333333333334</v>
      </c>
      <c r="T59" s="11">
        <v>165</v>
      </c>
      <c r="U59" t="str">
        <f>IF(Table22[[#This Row],[Market
Price]] &lt; Table22[[#This Row],[DVPrice]], "ALERT", IF(Table22[[#This Row],[Market
Price]] &lt; Table22[[#This Row],[DYPrice]], "WATCH", "HOLD"))</f>
        <v>ALERT</v>
      </c>
      <c r="V59" s="13" t="s">
        <v>27</v>
      </c>
      <c r="W59" s="14"/>
    </row>
    <row r="60" spans="1:23" x14ac:dyDescent="0.2">
      <c r="A60" t="e" vm="59">
        <v>#VALUE!</v>
      </c>
      <c r="B60" s="1" t="str" cm="1">
        <f t="array" ref="B60">_FV(Table22[[#This Row],[DataField]],"Ticker symbol",TRUE)</f>
        <v>CLX</v>
      </c>
      <c r="C60" s="1" t="s">
        <v>20</v>
      </c>
      <c r="D60" s="3">
        <v>45123</v>
      </c>
      <c r="E60" s="1" t="s">
        <v>59</v>
      </c>
      <c r="F60" s="1" t="s">
        <v>21</v>
      </c>
      <c r="G60" s="1" t="s">
        <v>35</v>
      </c>
      <c r="H60" s="2" cm="1">
        <f t="array" ref="H60">_FV(Table22[[#This Row],[DataField]],"Price",TRUE)</f>
        <v>154.26</v>
      </c>
      <c r="I60" s="2" cm="1">
        <f t="array" ref="I60">_FV(Table22[[#This Row],[DataField]],"52 week low",TRUE)</f>
        <v>124.58</v>
      </c>
      <c r="J60" s="2" cm="1">
        <f t="array" ref="J60">_FV(Table22[[#This Row],[DataField]],"52 week high",TRUE)</f>
        <v>178.20500000000001</v>
      </c>
      <c r="K60" s="15" t="s">
        <v>32</v>
      </c>
      <c r="L60" s="2">
        <v>4.72</v>
      </c>
      <c r="M60" s="16">
        <f>Table22[[#This Row],[FwdDiv]]/Table22[[#This Row],[Market
Price]]</f>
        <v>3.0597692207960586E-2</v>
      </c>
      <c r="N60" s="16">
        <v>6.9000000000000006E-2</v>
      </c>
      <c r="O60" s="16">
        <v>4.4999999999999998E-2</v>
      </c>
      <c r="P60" s="16">
        <v>2.9100000000000001E-2</v>
      </c>
      <c r="Q60" s="16">
        <v>3.3000000000000002E-2</v>
      </c>
      <c r="R60" s="10">
        <f>Table22[[#This Row],[FwdDiv]]/Table22[[#This Row],[DYT]]</f>
        <v>162.19931271477662</v>
      </c>
      <c r="S60" s="10">
        <f>Table22[[#This Row],[FwdDiv]]/Table22[[#This Row],[DVT]]</f>
        <v>143.030303030303</v>
      </c>
      <c r="T60" s="11">
        <v>166</v>
      </c>
      <c r="U60" t="str">
        <f>IF(Table22[[#This Row],[Market
Price]] &lt; Table22[[#This Row],[DVPrice]], "ALERT", IF(Table22[[#This Row],[Market
Price]] &lt; Table22[[#This Row],[DYPrice]], "WATCH", "HOLD"))</f>
        <v>WATCH</v>
      </c>
      <c r="V60" s="13" t="s">
        <v>27</v>
      </c>
      <c r="W60" s="14"/>
    </row>
    <row r="61" spans="1:23" x14ac:dyDescent="0.2">
      <c r="A61" t="e" vm="60">
        <v>#VALUE!</v>
      </c>
      <c r="B61" s="1" t="str" cm="1">
        <f t="array" ref="B61">_FV(Table22[[#This Row],[DataField]],"Ticker symbol",TRUE)</f>
        <v>TXN</v>
      </c>
      <c r="C61" s="1" t="s">
        <v>20</v>
      </c>
      <c r="D61" s="3">
        <v>45017</v>
      </c>
      <c r="E61" s="1" t="s">
        <v>22</v>
      </c>
      <c r="F61" s="1" t="s">
        <v>21</v>
      </c>
      <c r="G61" s="1" t="s">
        <v>31</v>
      </c>
      <c r="H61" s="2" cm="1">
        <f t="array" ref="H61">_FV(Table22[[#This Row],[DataField]],"Price",TRUE)</f>
        <v>165.84</v>
      </c>
      <c r="I61" s="2" cm="1">
        <f t="array" ref="I61">_FV(Table22[[#This Row],[DataField]],"52 week low",TRUE)</f>
        <v>145.97</v>
      </c>
      <c r="J61" s="2" cm="1">
        <f t="array" ref="J61">_FV(Table22[[#This Row],[DataField]],"52 week high",TRUE)</f>
        <v>188.12</v>
      </c>
      <c r="K61" s="15" t="s">
        <v>31</v>
      </c>
      <c r="L61" s="2">
        <v>4.96</v>
      </c>
      <c r="M61" s="16">
        <f>Table22[[#This Row],[FwdDiv]]/Table22[[#This Row],[Market
Price]]</f>
        <v>2.9908345393150022E-2</v>
      </c>
      <c r="N61" s="16">
        <v>0.21</v>
      </c>
      <c r="O61" s="16">
        <v>0.115</v>
      </c>
      <c r="P61" s="16">
        <v>2.5999999999999999E-2</v>
      </c>
      <c r="Q61" s="16">
        <v>0.03</v>
      </c>
      <c r="R61" s="10">
        <f>Table22[[#This Row],[FwdDiv]]/Table22[[#This Row],[DYT]]</f>
        <v>190.76923076923077</v>
      </c>
      <c r="S61" s="2">
        <f>Table22[[#This Row],[FwdDiv]]/Table22[[#This Row],[DVT]]</f>
        <v>165.33333333333334</v>
      </c>
      <c r="T61" s="4">
        <v>168</v>
      </c>
      <c r="U61" t="str">
        <f>IF(Table22[[#This Row],[Market
Price]] &lt; Table22[[#This Row],[DVPrice]], "ALERT", IF(Table22[[#This Row],[Market
Price]] &lt; Table22[[#This Row],[DYPrice]], "WATCH", "HOLD"))</f>
        <v>WATCH</v>
      </c>
      <c r="V61" s="13" t="s">
        <v>21</v>
      </c>
      <c r="W61" s="14">
        <v>0.13</v>
      </c>
    </row>
    <row r="62" spans="1:23" x14ac:dyDescent="0.2">
      <c r="A62" t="e" vm="61">
        <v>#VALUE!</v>
      </c>
      <c r="B62" s="1" t="str" cm="1">
        <f t="array" ref="B62">_FV(Table22[[#This Row],[DataField]],"Ticker symbol",TRUE)</f>
        <v>AXP</v>
      </c>
      <c r="C62" s="1" t="s">
        <v>20</v>
      </c>
      <c r="D62" s="3">
        <v>45126</v>
      </c>
      <c r="E62" s="1" t="s">
        <v>75</v>
      </c>
      <c r="F62" s="1" t="s">
        <v>21</v>
      </c>
      <c r="G62" s="1" t="s">
        <v>31</v>
      </c>
      <c r="H62" s="2" cm="1">
        <f t="array" ref="H62">_FV(Table22[[#This Row],[DataField]],"Price",TRUE)</f>
        <v>157.94</v>
      </c>
      <c r="I62" s="2" cm="1">
        <f t="array" ref="I62">_FV(Table22[[#This Row],[DataField]],"52 week low",TRUE)</f>
        <v>130.65</v>
      </c>
      <c r="J62" s="2" cm="1">
        <f t="array" ref="J62">_FV(Table22[[#This Row],[DataField]],"52 week high",TRUE)</f>
        <v>182.15</v>
      </c>
      <c r="K62" s="15" t="s">
        <v>38</v>
      </c>
      <c r="L62" s="2">
        <v>2.4</v>
      </c>
      <c r="M62" s="16">
        <f>Table22[[#This Row],[FwdDiv]]/Table22[[#This Row],[Market
Price]]</f>
        <v>1.5195643915410915E-2</v>
      </c>
      <c r="N62" s="16">
        <v>0.159</v>
      </c>
      <c r="O62" s="16">
        <v>0.153</v>
      </c>
      <c r="P62" s="16">
        <v>1.4999999999999999E-2</v>
      </c>
      <c r="Q62" s="16">
        <v>1.7000000000000001E-2</v>
      </c>
      <c r="R62" s="10">
        <f>Table22[[#This Row],[FwdDiv]]/Table22[[#This Row],[DYT]]</f>
        <v>160</v>
      </c>
      <c r="S62" s="10">
        <f>Table22[[#This Row],[FwdDiv]]/Table22[[#This Row],[DVT]]</f>
        <v>141.17647058823528</v>
      </c>
      <c r="T62" s="11">
        <v>169</v>
      </c>
      <c r="U62" t="str">
        <f>IF(Table22[[#This Row],[Market
Price]] &lt; Table22[[#This Row],[DVPrice]], "ALERT", IF(Table22[[#This Row],[Market
Price]] &lt; Table22[[#This Row],[DYPrice]], "WATCH", "HOLD"))</f>
        <v>WATCH</v>
      </c>
      <c r="V62" s="13" t="s">
        <v>27</v>
      </c>
      <c r="W62" s="14"/>
    </row>
    <row r="63" spans="1:23" x14ac:dyDescent="0.2">
      <c r="A63" t="e" vm="62">
        <v>#VALUE!</v>
      </c>
      <c r="B63" s="1" t="str" cm="1">
        <f t="array" ref="B63">_FV(Table22[[#This Row],[DataField]],"Ticker symbol",TRUE)</f>
        <v>ZTS</v>
      </c>
      <c r="C63" s="1" t="s">
        <v>20</v>
      </c>
      <c r="D63" s="3">
        <v>45126</v>
      </c>
      <c r="E63" s="1" t="s">
        <v>72</v>
      </c>
      <c r="F63" s="1" t="s">
        <v>21</v>
      </c>
      <c r="G63" s="1" t="s">
        <v>31</v>
      </c>
      <c r="H63" s="2" cm="1">
        <f t="array" ref="H63">_FV(Table22[[#This Row],[DataField]],"Price",TRUE)</f>
        <v>186.08</v>
      </c>
      <c r="I63" s="2" cm="1">
        <f t="array" ref="I63">_FV(Table22[[#This Row],[DataField]],"52 week low",TRUE)</f>
        <v>124.14830000000001</v>
      </c>
      <c r="J63" s="2" cm="1">
        <f t="array" ref="J63">_FV(Table22[[#This Row],[DataField]],"52 week high",TRUE)</f>
        <v>194.99</v>
      </c>
      <c r="K63" s="15" t="s">
        <v>39</v>
      </c>
      <c r="L63" s="2">
        <v>1.5</v>
      </c>
      <c r="M63" s="16">
        <f>Table22[[#This Row],[FwdDiv]]/Table22[[#This Row],[Market
Price]]</f>
        <v>8.061049011177988E-3</v>
      </c>
      <c r="N63" s="16">
        <v>0.23</v>
      </c>
      <c r="O63" s="16">
        <v>0.154</v>
      </c>
      <c r="P63" s="16">
        <v>7.0000000000000001E-3</v>
      </c>
      <c r="Q63" s="16">
        <v>8.9999999999999993E-3</v>
      </c>
      <c r="R63" s="10">
        <f>Table22[[#This Row],[FwdDiv]]/Table22[[#This Row],[DYT]]</f>
        <v>214.28571428571428</v>
      </c>
      <c r="S63" s="10">
        <f>Table22[[#This Row],[FwdDiv]]/Table22[[#This Row],[DVT]]</f>
        <v>166.66666666666669</v>
      </c>
      <c r="T63" s="11">
        <v>170</v>
      </c>
      <c r="U63" t="str">
        <f>IF(Table22[[#This Row],[Market
Price]] &lt; Table22[[#This Row],[DVPrice]], "ALERT", IF(Table22[[#This Row],[Market
Price]] &lt; Table22[[#This Row],[DYPrice]], "WATCH", "HOLD"))</f>
        <v>WATCH</v>
      </c>
      <c r="V63" s="13" t="s">
        <v>27</v>
      </c>
      <c r="W63" s="14"/>
    </row>
    <row r="64" spans="1:23" x14ac:dyDescent="0.2">
      <c r="A64" t="e" vm="63">
        <v>#VALUE!</v>
      </c>
      <c r="B64" s="1" t="str" cm="1">
        <f t="array" ref="B64">_FV(Table22[[#This Row],[DataField]],"Ticker symbol",TRUE)</f>
        <v>PEP</v>
      </c>
      <c r="C64" s="1" t="s">
        <v>20</v>
      </c>
      <c r="D64" s="3">
        <v>45047</v>
      </c>
      <c r="E64" s="1" t="s">
        <v>52</v>
      </c>
      <c r="F64" s="1" t="s">
        <v>21</v>
      </c>
      <c r="G64" s="1" t="s">
        <v>31</v>
      </c>
      <c r="H64" s="2" cm="1">
        <f t="array" ref="H64">_FV(Table22[[#This Row],[DataField]],"Price",TRUE)</f>
        <v>178.93</v>
      </c>
      <c r="I64" s="2" cm="1">
        <f t="array" ref="I64">_FV(Table22[[#This Row],[DataField]],"52 week low",TRUE)</f>
        <v>160.97999999999999</v>
      </c>
      <c r="J64" s="2" cm="1">
        <f t="array" ref="J64">_FV(Table22[[#This Row],[DataField]],"52 week high",TRUE)</f>
        <v>196.88</v>
      </c>
      <c r="K64" s="15" t="s">
        <v>35</v>
      </c>
      <c r="L64" s="2">
        <v>4.5999999999999996</v>
      </c>
      <c r="M64" s="16">
        <f>Table22[[#This Row],[FwdDiv]]/Table22[[#This Row],[Market
Price]]</f>
        <v>2.5708377577823727E-2</v>
      </c>
      <c r="N64" s="16">
        <v>7.9000000000000001E-2</v>
      </c>
      <c r="O64" s="16">
        <v>6.5000000000000002E-2</v>
      </c>
      <c r="P64" s="16">
        <v>2.9000000000000001E-2</v>
      </c>
      <c r="Q64" s="16">
        <v>3.3000000000000002E-2</v>
      </c>
      <c r="R64" s="10">
        <f>Table22[[#This Row],[FwdDiv]]/Table22[[#This Row],[DYT]]</f>
        <v>158.62068965517238</v>
      </c>
      <c r="S64" s="10">
        <f>Table22[[#This Row],[FwdDiv]]/Table22[[#This Row],[DVT]]</f>
        <v>139.39393939393938</v>
      </c>
      <c r="T64" s="11">
        <v>176</v>
      </c>
      <c r="U64" t="str">
        <f>IF(Table22[[#This Row],[Market
Price]] &lt; Table22[[#This Row],[DVPrice]], "ALERT", IF(Table22[[#This Row],[Market
Price]] &lt; Table22[[#This Row],[DYPrice]], "WATCH", "HOLD"))</f>
        <v>HOLD</v>
      </c>
      <c r="V64" s="13" t="s">
        <v>21</v>
      </c>
      <c r="W64" s="14">
        <v>0.16</v>
      </c>
    </row>
    <row r="65" spans="1:23" x14ac:dyDescent="0.2">
      <c r="A65" t="e" vm="64">
        <v>#VALUE!</v>
      </c>
      <c r="B65" s="1" t="str" cm="1">
        <f t="array" ref="B65">_FV(Table22[[#This Row],[DataField]],"Ticker symbol",TRUE)</f>
        <v>UPS</v>
      </c>
      <c r="C65" s="1" t="s">
        <v>20</v>
      </c>
      <c r="D65" s="3">
        <v>45046</v>
      </c>
      <c r="E65" s="1" t="s">
        <v>26</v>
      </c>
      <c r="F65" s="1" t="s">
        <v>21</v>
      </c>
      <c r="G65" s="1" t="s">
        <v>31</v>
      </c>
      <c r="H65" s="2" cm="1">
        <f t="array" ref="H65">_FV(Table22[[#This Row],[DataField]],"Price",TRUE)</f>
        <v>160.85</v>
      </c>
      <c r="I65" s="2" cm="1">
        <f t="array" ref="I65">_FV(Table22[[#This Row],[DataField]],"52 week low",TRUE)</f>
        <v>154.87180000000001</v>
      </c>
      <c r="J65" s="2" cm="1">
        <f t="array" ref="J65">_FV(Table22[[#This Row],[DataField]],"52 week high",TRUE)</f>
        <v>200.96</v>
      </c>
      <c r="K65" s="15" t="s">
        <v>34</v>
      </c>
      <c r="L65" s="2">
        <v>6.48</v>
      </c>
      <c r="M65" s="16">
        <f>Table22[[#This Row],[FwdDiv]]/Table22[[#This Row],[Market
Price]]</f>
        <v>4.0285980727385769E-2</v>
      </c>
      <c r="N65" s="16">
        <v>0.1</v>
      </c>
      <c r="O65" s="16">
        <v>6.5000000000000002E-2</v>
      </c>
      <c r="P65" s="16">
        <v>0.03</v>
      </c>
      <c r="Q65" s="16">
        <v>3.5000000000000003E-2</v>
      </c>
      <c r="R65" s="10">
        <f>Table22[[#This Row],[FwdDiv]]/Table22[[#This Row],[DYT]]</f>
        <v>216.00000000000003</v>
      </c>
      <c r="S65" s="10">
        <f>Table22[[#This Row],[FwdDiv]]/Table22[[#This Row],[DVT]]</f>
        <v>185.14285714285714</v>
      </c>
      <c r="T65" s="11">
        <v>177</v>
      </c>
      <c r="U65" t="str">
        <f>IF(Table22[[#This Row],[Market
Price]] &lt; Table22[[#This Row],[DVPrice]], "ALERT", IF(Table22[[#This Row],[Market
Price]] &lt; Table22[[#This Row],[DYPrice]], "WATCH", "HOLD"))</f>
        <v>ALERT</v>
      </c>
      <c r="V65" s="13" t="s">
        <v>21</v>
      </c>
      <c r="W65" s="14">
        <v>0.18</v>
      </c>
    </row>
    <row r="66" spans="1:23" x14ac:dyDescent="0.2">
      <c r="A66" t="e" vm="65">
        <v>#VALUE!</v>
      </c>
      <c r="B66" s="1" t="str" cm="1">
        <f t="array" ref="B66">_FV(Table22[[#This Row],[DataField]],"Ticker symbol",TRUE)</f>
        <v>HSY</v>
      </c>
      <c r="C66" s="1" t="s">
        <v>20</v>
      </c>
      <c r="D66" s="3">
        <v>45127</v>
      </c>
      <c r="E66" s="1" t="s">
        <v>80</v>
      </c>
      <c r="F66" s="1" t="s">
        <v>21</v>
      </c>
      <c r="G66" s="1" t="s">
        <v>31</v>
      </c>
      <c r="H66" s="2" cm="1">
        <f t="array" ref="H66">_FV(Table22[[#This Row],[DataField]],"Price",TRUE)</f>
        <v>211.995</v>
      </c>
      <c r="I66" s="2" cm="1">
        <f t="array" ref="I66">_FV(Table22[[#This Row],[DataField]],"52 week low",TRUE)</f>
        <v>207.5</v>
      </c>
      <c r="J66" s="2" cm="1">
        <f t="array" ref="J66">_FV(Table22[[#This Row],[DataField]],"52 week high",TRUE)</f>
        <v>276.88049999999998</v>
      </c>
      <c r="K66" s="15" t="s">
        <v>45</v>
      </c>
      <c r="L66" s="2">
        <v>4.1399999999999997</v>
      </c>
      <c r="M66" s="16">
        <f>Table22[[#This Row],[FwdDiv]]/Table22[[#This Row],[Market
Price]]</f>
        <v>1.9528762470812987E-2</v>
      </c>
      <c r="N66" s="16">
        <v>9.6000000000000002E-2</v>
      </c>
      <c r="O66" s="16">
        <v>0.13600000000000001</v>
      </c>
      <c r="P66" s="16">
        <v>2.1999999999999999E-2</v>
      </c>
      <c r="Q66" s="16">
        <v>2.5000000000000001E-2</v>
      </c>
      <c r="R66" s="10">
        <f>Table22[[#This Row],[FwdDiv]]/Table22[[#This Row],[DYT]]</f>
        <v>188.18181818181819</v>
      </c>
      <c r="S66" s="10">
        <f>Table22[[#This Row],[FwdDiv]]/Table22[[#This Row],[DVT]]</f>
        <v>165.59999999999997</v>
      </c>
      <c r="T66" s="11">
        <v>192</v>
      </c>
      <c r="U66" t="str">
        <f>IF(Table22[[#This Row],[Market
Price]] &lt; Table22[[#This Row],[DVPrice]], "ALERT", IF(Table22[[#This Row],[Market
Price]] &lt; Table22[[#This Row],[DYPrice]], "WATCH", "HOLD"))</f>
        <v>HOLD</v>
      </c>
      <c r="V66" s="13" t="s">
        <v>27</v>
      </c>
      <c r="W66" s="14"/>
    </row>
    <row r="67" spans="1:23" x14ac:dyDescent="0.2">
      <c r="A67" t="e" vm="66">
        <v>#VALUE!</v>
      </c>
      <c r="B67" s="1" t="str" cm="1">
        <f t="array" ref="B67">_FV(Table22[[#This Row],[DataField]],"Ticker symbol",TRUE)</f>
        <v>SNA</v>
      </c>
      <c r="C67" s="1" t="s">
        <v>20</v>
      </c>
      <c r="D67" s="3">
        <v>45128</v>
      </c>
      <c r="E67" s="1" t="s">
        <v>88</v>
      </c>
      <c r="F67" s="1" t="s">
        <v>21</v>
      </c>
      <c r="G67" s="1" t="s">
        <v>31</v>
      </c>
      <c r="H67" s="2" cm="1">
        <f t="array" ref="H67">_FV(Table22[[#This Row],[DataField]],"Price",TRUE)</f>
        <v>261.25</v>
      </c>
      <c r="I67" s="2" cm="1">
        <f t="array" ref="I67">_FV(Table22[[#This Row],[DataField]],"52 week low",TRUE)</f>
        <v>200.75</v>
      </c>
      <c r="J67" s="2" cm="1">
        <f t="array" ref="J67">_FV(Table22[[#This Row],[DataField]],"52 week high",TRUE)</f>
        <v>297.255</v>
      </c>
      <c r="K67" s="15" t="s">
        <v>36</v>
      </c>
      <c r="L67" s="2">
        <v>6.48</v>
      </c>
      <c r="M67" s="16">
        <f>Table22[[#This Row],[FwdDiv]]/Table22[[#This Row],[Market
Price]]</f>
        <v>2.4803827751196175E-2</v>
      </c>
      <c r="N67" s="16">
        <v>0.154</v>
      </c>
      <c r="O67" s="16">
        <v>0.151</v>
      </c>
      <c r="P67" s="16">
        <v>2.5000000000000001E-2</v>
      </c>
      <c r="Q67" s="16">
        <v>2.7E-2</v>
      </c>
      <c r="R67" s="10">
        <f>Table22[[#This Row],[FwdDiv]]/Table22[[#This Row],[DYT]]</f>
        <v>259.2</v>
      </c>
      <c r="S67" s="10">
        <f>Table22[[#This Row],[FwdDiv]]/Table22[[#This Row],[DVT]]</f>
        <v>240.00000000000003</v>
      </c>
      <c r="T67" s="11">
        <v>193</v>
      </c>
      <c r="U67" t="str">
        <f>IF(Table22[[#This Row],[Market
Price]] &lt; Table22[[#This Row],[DVPrice]], "ALERT", IF(Table22[[#This Row],[Market
Price]] &lt; Table22[[#This Row],[DYPrice]], "WATCH", "HOLD"))</f>
        <v>HOLD</v>
      </c>
      <c r="V67" s="13" t="s">
        <v>27</v>
      </c>
      <c r="W67" s="14"/>
    </row>
    <row r="68" spans="1:23" x14ac:dyDescent="0.2">
      <c r="A68" t="e" vm="67">
        <v>#VALUE!</v>
      </c>
      <c r="B68" s="1" t="str" cm="1">
        <f t="array" ref="B68">_FV(Table22[[#This Row],[DataField]],"Ticker symbol",TRUE)</f>
        <v>SHW</v>
      </c>
      <c r="C68" s="1" t="s">
        <v>20</v>
      </c>
      <c r="D68" s="3">
        <v>45128</v>
      </c>
      <c r="E68" s="1" t="s">
        <v>76</v>
      </c>
      <c r="F68" s="1" t="s">
        <v>21</v>
      </c>
      <c r="G68" s="1" t="s">
        <v>31</v>
      </c>
      <c r="H68" s="2" cm="1">
        <f t="array" ref="H68">_FV(Table22[[#This Row],[DataField]],"Price",TRUE)</f>
        <v>273.64999999999998</v>
      </c>
      <c r="I68" s="2" cm="1">
        <f t="array" ref="I68">_FV(Table22[[#This Row],[DataField]],"52 week low",TRUE)</f>
        <v>195.24</v>
      </c>
      <c r="J68" s="2" cm="1">
        <f t="array" ref="J68">_FV(Table22[[#This Row],[DataField]],"52 week high",TRUE)</f>
        <v>283.8</v>
      </c>
      <c r="K68" s="15" t="s">
        <v>34</v>
      </c>
      <c r="L68" s="2">
        <v>2.42</v>
      </c>
      <c r="M68" s="16">
        <f>Table22[[#This Row],[FwdDiv]]/Table22[[#This Row],[Market
Price]]</f>
        <v>8.8434131189475615E-3</v>
      </c>
      <c r="N68" s="16">
        <v>0.17</v>
      </c>
      <c r="O68" s="16">
        <v>9.0999999999999998E-2</v>
      </c>
      <c r="P68" s="16">
        <v>1.4999999999999999E-2</v>
      </c>
      <c r="Q68" s="16">
        <v>0.02</v>
      </c>
      <c r="R68" s="10">
        <f>Table22[[#This Row],[FwdDiv]]/Table22[[#This Row],[DYT]]</f>
        <v>161.33333333333334</v>
      </c>
      <c r="S68" s="10">
        <f>Table22[[#This Row],[FwdDiv]]/Table22[[#This Row],[DVT]]</f>
        <v>121</v>
      </c>
      <c r="T68" s="11">
        <v>201</v>
      </c>
      <c r="U68" t="str">
        <f>IF(Table22[[#This Row],[Market
Price]] &lt; Table22[[#This Row],[DVPrice]], "ALERT", IF(Table22[[#This Row],[Market
Price]] &lt; Table22[[#This Row],[DYPrice]], "WATCH", "HOLD"))</f>
        <v>HOLD</v>
      </c>
      <c r="V68" s="13" t="s">
        <v>27</v>
      </c>
      <c r="W68" s="14"/>
    </row>
    <row r="69" spans="1:23" x14ac:dyDescent="0.2">
      <c r="A69" t="e" vm="68">
        <v>#VALUE!</v>
      </c>
      <c r="B69" s="1" t="str" cm="1">
        <f t="array" ref="B69">_FV(Table22[[#This Row],[DataField]],"Ticker symbol",TRUE)</f>
        <v>UNP</v>
      </c>
      <c r="C69" s="1" t="s">
        <v>20</v>
      </c>
      <c r="D69" s="3">
        <v>45125</v>
      </c>
      <c r="E69" s="1" t="s">
        <v>49</v>
      </c>
      <c r="F69" s="1" t="s">
        <v>21</v>
      </c>
      <c r="G69" s="1" t="s">
        <v>31</v>
      </c>
      <c r="H69" s="2" cm="1">
        <f t="array" ref="H69">_FV(Table22[[#This Row],[DataField]],"Price",TRUE)</f>
        <v>211.61</v>
      </c>
      <c r="I69" s="2" cm="1">
        <f t="array" ref="I69">_FV(Table22[[#This Row],[DataField]],"52 week low",TRUE)</f>
        <v>183.69</v>
      </c>
      <c r="J69" s="2" cm="1">
        <f t="array" ref="J69">_FV(Table22[[#This Row],[DataField]],"52 week high",TRUE)</f>
        <v>240.47989999999999</v>
      </c>
      <c r="K69" s="15" t="s">
        <v>37</v>
      </c>
      <c r="L69" s="2">
        <v>5.2</v>
      </c>
      <c r="M69" s="16">
        <f>Table22[[#This Row],[FwdDiv]]/Table22[[#This Row],[Market
Price]]</f>
        <v>2.457350786824819E-2</v>
      </c>
      <c r="N69" s="16">
        <v>0.154</v>
      </c>
      <c r="O69" s="16">
        <v>2.4E-2</v>
      </c>
      <c r="P69" s="16">
        <v>2.1000000000000001E-2</v>
      </c>
      <c r="Q69" s="16">
        <v>2.9000000000000001E-2</v>
      </c>
      <c r="R69" s="10">
        <f>Table22[[#This Row],[FwdDiv]]/Table22[[#This Row],[DYT]]</f>
        <v>247.61904761904762</v>
      </c>
      <c r="S69" s="10">
        <f>Table22[[#This Row],[FwdDiv]]/Table22[[#This Row],[DVT]]</f>
        <v>179.31034482758619</v>
      </c>
      <c r="T69" s="11">
        <v>203</v>
      </c>
      <c r="U69" t="str">
        <f>IF(Table22[[#This Row],[Market
Price]] &lt; Table22[[#This Row],[DVPrice]], "ALERT", IF(Table22[[#This Row],[Market
Price]] &lt; Table22[[#This Row],[DYPrice]], "WATCH", "HOLD"))</f>
        <v>WATCH</v>
      </c>
      <c r="V69" s="13" t="s">
        <v>27</v>
      </c>
      <c r="W69" s="14"/>
    </row>
    <row r="70" spans="1:23" x14ac:dyDescent="0.2">
      <c r="A70" t="e" vm="69">
        <v>#VALUE!</v>
      </c>
      <c r="B70" s="1" t="str" cm="1">
        <f t="array" ref="B70">_FV(Table22[[#This Row],[DataField]],"Ticker symbol",TRUE)</f>
        <v>ITW</v>
      </c>
      <c r="C70" s="1" t="s">
        <v>20</v>
      </c>
      <c r="D70" s="3">
        <v>45127</v>
      </c>
      <c r="E70" s="1" t="s">
        <v>82</v>
      </c>
      <c r="F70" s="1" t="s">
        <v>21</v>
      </c>
      <c r="G70" s="1" t="s">
        <v>31</v>
      </c>
      <c r="H70" s="2" cm="1">
        <f t="array" ref="H70">_FV(Table22[[#This Row],[DataField]],"Price",TRUE)</f>
        <v>238.04</v>
      </c>
      <c r="I70" s="2" cm="1">
        <f t="array" ref="I70">_FV(Table22[[#This Row],[DataField]],"52 week low",TRUE)</f>
        <v>180.27</v>
      </c>
      <c r="J70" s="2" cm="1">
        <f t="array" ref="J70">_FV(Table22[[#This Row],[DataField]],"52 week high",TRUE)</f>
        <v>264.19</v>
      </c>
      <c r="K70" s="15" t="s">
        <v>40</v>
      </c>
      <c r="L70" s="2">
        <v>5.24</v>
      </c>
      <c r="M70" s="16">
        <f>Table22[[#This Row],[FwdDiv]]/Table22[[#This Row],[Market
Price]]</f>
        <v>2.2013107040833476E-2</v>
      </c>
      <c r="N70" s="16">
        <v>0.13200000000000001</v>
      </c>
      <c r="O70" s="16">
        <v>7.1999999999999995E-2</v>
      </c>
      <c r="P70" s="16">
        <v>2.1999999999999999E-2</v>
      </c>
      <c r="Q70" s="16">
        <v>2.7E-2</v>
      </c>
      <c r="R70" s="10">
        <f>Table22[[#This Row],[FwdDiv]]/Table22[[#This Row],[DYT]]</f>
        <v>238.18181818181822</v>
      </c>
      <c r="S70" s="10">
        <f>Table22[[#This Row],[FwdDiv]]/Table22[[#This Row],[DVT]]</f>
        <v>194.07407407407408</v>
      </c>
      <c r="T70" s="11">
        <v>203</v>
      </c>
      <c r="U70" t="str">
        <f>IF(Table22[[#This Row],[Market
Price]] &lt; Table22[[#This Row],[DVPrice]], "ALERT", IF(Table22[[#This Row],[Market
Price]] &lt; Table22[[#This Row],[DYPrice]], "WATCH", "HOLD"))</f>
        <v>WATCH</v>
      </c>
      <c r="V70" s="13" t="s">
        <v>27</v>
      </c>
      <c r="W70" s="14"/>
    </row>
    <row r="71" spans="1:23" x14ac:dyDescent="0.2">
      <c r="A71" t="e" vm="70">
        <v>#VALUE!</v>
      </c>
      <c r="B71" s="1" t="str" cm="1">
        <f t="array" ref="B71">_FV(Table22[[#This Row],[DataField]],"Ticker symbol",TRUE)</f>
        <v>CAT</v>
      </c>
      <c r="C71" s="1" t="s">
        <v>20</v>
      </c>
      <c r="D71" s="3">
        <v>45123</v>
      </c>
      <c r="E71" s="1" t="s">
        <v>44</v>
      </c>
      <c r="F71" s="1" t="s">
        <v>21</v>
      </c>
      <c r="G71" s="1" t="s">
        <v>31</v>
      </c>
      <c r="H71" s="2" cm="1">
        <f t="array" ref="H71">_FV(Table22[[#This Row],[DataField]],"Price",TRUE)</f>
        <v>282.08</v>
      </c>
      <c r="I71" s="2" cm="1">
        <f t="array" ref="I71">_FV(Table22[[#This Row],[DataField]],"52 week low",TRUE)</f>
        <v>160.6</v>
      </c>
      <c r="J71" s="2" cm="1">
        <f t="array" ref="J71">_FV(Table22[[#This Row],[DataField]],"52 week high",TRUE)</f>
        <v>293.88</v>
      </c>
      <c r="K71" s="15" t="s">
        <v>32</v>
      </c>
      <c r="L71" s="2">
        <v>5.2</v>
      </c>
      <c r="M71" s="16">
        <f>Table22[[#This Row],[FwdDiv]]/Table22[[#This Row],[Market
Price]]</f>
        <v>1.8434486670448103E-2</v>
      </c>
      <c r="N71" s="16">
        <v>8.8999999999999996E-2</v>
      </c>
      <c r="O71" s="16">
        <v>0.126</v>
      </c>
      <c r="P71" s="16">
        <v>2.8000000000000001E-2</v>
      </c>
      <c r="Q71" s="16">
        <v>0.03</v>
      </c>
      <c r="R71" s="10">
        <f>Table22[[#This Row],[FwdDiv]]/Table22[[#This Row],[DYT]]</f>
        <v>185.71428571428572</v>
      </c>
      <c r="S71" s="10">
        <f>Table22[[#This Row],[FwdDiv]]/Table22[[#This Row],[DVT]]</f>
        <v>173.33333333333334</v>
      </c>
      <c r="T71" s="11">
        <v>209</v>
      </c>
      <c r="U71" t="str">
        <f>IF(Table22[[#This Row],[Market
Price]] &lt; Table22[[#This Row],[DVPrice]], "ALERT", IF(Table22[[#This Row],[Market
Price]] &lt; Table22[[#This Row],[DYPrice]], "WATCH", "HOLD"))</f>
        <v>HOLD</v>
      </c>
      <c r="V71" s="13" t="s">
        <v>27</v>
      </c>
      <c r="W71" s="14"/>
    </row>
    <row r="72" spans="1:23" x14ac:dyDescent="0.2">
      <c r="A72" t="e" vm="71">
        <v>#VALUE!</v>
      </c>
      <c r="B72" s="1" t="str" cm="1">
        <f t="array" ref="B72">_FV(Table22[[#This Row],[DataField]],"Ticker symbol",TRUE)</f>
        <v>TSCO</v>
      </c>
      <c r="C72" s="1" t="s">
        <v>20</v>
      </c>
      <c r="D72" s="3">
        <v>45125</v>
      </c>
      <c r="E72" s="1" t="s">
        <v>64</v>
      </c>
      <c r="F72" s="1" t="s">
        <v>21</v>
      </c>
      <c r="G72" s="1" t="s">
        <v>31</v>
      </c>
      <c r="H72" s="2" cm="1">
        <f t="array" ref="H72">_FV(Table22[[#This Row],[DataField]],"Price",TRUE)</f>
        <v>217.68</v>
      </c>
      <c r="I72" s="2" cm="1">
        <f t="array" ref="I72">_FV(Table22[[#This Row],[DataField]],"52 week low",TRUE)</f>
        <v>181.4</v>
      </c>
      <c r="J72" s="2" cm="1">
        <f t="array" ref="J72">_FV(Table22[[#This Row],[DataField]],"52 week high",TRUE)</f>
        <v>251.17</v>
      </c>
      <c r="K72" s="15" t="s">
        <v>34</v>
      </c>
      <c r="L72" s="2">
        <v>4.12</v>
      </c>
      <c r="M72" s="16">
        <f>Table22[[#This Row],[FwdDiv]]/Table22[[#This Row],[Market
Price]]</f>
        <v>1.8926865123116501E-2</v>
      </c>
      <c r="N72" s="16">
        <v>0.25</v>
      </c>
      <c r="O72" s="16">
        <v>0.12</v>
      </c>
      <c r="P72" s="16">
        <v>1.2999999999999999E-2</v>
      </c>
      <c r="Q72" s="16">
        <v>2.5000000000000001E-2</v>
      </c>
      <c r="R72" s="10">
        <f>Table22[[#This Row],[FwdDiv]]/Table22[[#This Row],[DYT]]</f>
        <v>316.92307692307696</v>
      </c>
      <c r="S72" s="10">
        <f>Table22[[#This Row],[FwdDiv]]/Table22[[#This Row],[DVT]]</f>
        <v>164.79999999999998</v>
      </c>
      <c r="T72" s="11">
        <v>214</v>
      </c>
      <c r="U72" t="str">
        <f>IF(Table22[[#This Row],[Market
Price]] &lt; Table22[[#This Row],[DVPrice]], "ALERT", IF(Table22[[#This Row],[Market
Price]] &lt; Table22[[#This Row],[DYPrice]], "WATCH", "HOLD"))</f>
        <v>WATCH</v>
      </c>
      <c r="V72" s="13" t="s">
        <v>27</v>
      </c>
      <c r="W72" s="14"/>
    </row>
    <row r="73" spans="1:23" x14ac:dyDescent="0.2">
      <c r="A73" t="e" vm="72">
        <v>#VALUE!</v>
      </c>
      <c r="B73" s="1" t="str" cm="1">
        <f t="array" ref="B73">_FV(Table22[[#This Row],[DataField]],"Ticker symbol",TRUE)</f>
        <v>LOW</v>
      </c>
      <c r="C73" s="1" t="s">
        <v>20</v>
      </c>
      <c r="D73" s="3">
        <v>45030</v>
      </c>
      <c r="E73" s="1" t="s">
        <v>29</v>
      </c>
      <c r="F73" s="1" t="s">
        <v>21</v>
      </c>
      <c r="G73" s="1" t="s">
        <v>39</v>
      </c>
      <c r="H73" s="2" cm="1">
        <f t="array" ref="H73">_FV(Table22[[#This Row],[DataField]],"Price",TRUE)</f>
        <v>231.91</v>
      </c>
      <c r="I73" s="2" cm="1">
        <f t="array" ref="I73">_FV(Table22[[#This Row],[DataField]],"52 week low",TRUE)</f>
        <v>176.5</v>
      </c>
      <c r="J73" s="2" cm="1">
        <f t="array" ref="J73">_FV(Table22[[#This Row],[DataField]],"52 week high",TRUE)</f>
        <v>237.20500000000001</v>
      </c>
      <c r="K73" s="15" t="s">
        <v>32</v>
      </c>
      <c r="L73" s="2">
        <v>4.2</v>
      </c>
      <c r="M73" s="16">
        <f>Table22[[#This Row],[FwdDiv]]/Table22[[#This Row],[Market
Price]]</f>
        <v>1.8110473890733475E-2</v>
      </c>
      <c r="N73" s="16">
        <v>0.2</v>
      </c>
      <c r="O73" s="16">
        <v>0.32</v>
      </c>
      <c r="P73" s="16">
        <v>1.7999999999999999E-2</v>
      </c>
      <c r="Q73" s="16">
        <v>0.02</v>
      </c>
      <c r="R73" s="10">
        <f>Table22[[#This Row],[FwdDiv]]/Table22[[#This Row],[DYT]]</f>
        <v>233.33333333333337</v>
      </c>
      <c r="S73" s="10">
        <f>Table22[[#This Row],[FwdDiv]]/Table22[[#This Row],[DVT]]</f>
        <v>210</v>
      </c>
      <c r="T73" s="11">
        <v>218</v>
      </c>
      <c r="U73" t="str">
        <f>IF(Table22[[#This Row],[Market
Price]] &lt; Table22[[#This Row],[DVPrice]], "ALERT", IF(Table22[[#This Row],[Market
Price]] &lt; Table22[[#This Row],[DYPrice]], "WATCH", "HOLD"))</f>
        <v>WATCH</v>
      </c>
      <c r="V73" s="13" t="s">
        <v>21</v>
      </c>
      <c r="W73" s="14">
        <v>0.2</v>
      </c>
    </row>
    <row r="74" spans="1:23" x14ac:dyDescent="0.2">
      <c r="A74" t="e" vm="73">
        <v>#VALUE!</v>
      </c>
      <c r="B74" s="1" t="str" cm="1">
        <f t="array" ref="B74">_FV(Table22[[#This Row],[DataField]],"Ticker symbol",TRUE)</f>
        <v>FDX</v>
      </c>
      <c r="C74" s="1" t="s">
        <v>20</v>
      </c>
      <c r="D74" s="3">
        <v>45123</v>
      </c>
      <c r="E74" s="1" t="s">
        <v>26</v>
      </c>
      <c r="F74" s="1" t="s">
        <v>21</v>
      </c>
      <c r="G74" s="1" t="s">
        <v>37</v>
      </c>
      <c r="H74" s="2" cm="1">
        <f t="array" ref="H74">_FV(Table22[[#This Row],[DataField]],"Price",TRUE)</f>
        <v>254.7</v>
      </c>
      <c r="I74" s="2" cm="1">
        <f t="array" ref="I74">_FV(Table22[[#This Row],[DataField]],"52 week low",TRUE)</f>
        <v>141.91929999999999</v>
      </c>
      <c r="J74" s="2" cm="1">
        <f t="array" ref="J74">_FV(Table22[[#This Row],[DataField]],"52 week high",TRUE)</f>
        <v>270.95</v>
      </c>
      <c r="K74" s="15" t="s">
        <v>35</v>
      </c>
      <c r="L74" s="2">
        <v>5.24</v>
      </c>
      <c r="M74" s="16">
        <f>Table22[[#This Row],[FwdDiv]]/Table22[[#This Row],[Market
Price]]</f>
        <v>2.0573223400078524E-2</v>
      </c>
      <c r="N74" s="16">
        <v>0.25600000000000001</v>
      </c>
      <c r="O74" s="16">
        <v>0.14000000000000001</v>
      </c>
      <c r="P74" s="16">
        <v>1.6E-2</v>
      </c>
      <c r="Q74" s="16">
        <v>2.5999999999999999E-2</v>
      </c>
      <c r="R74" s="10">
        <f>Table22[[#This Row],[FwdDiv]]/Table22[[#This Row],[DYT]]</f>
        <v>327.5</v>
      </c>
      <c r="S74" s="10">
        <f>Table22[[#This Row],[FwdDiv]]/Table22[[#This Row],[DVT]]</f>
        <v>201.53846153846155</v>
      </c>
      <c r="T74" s="11">
        <v>222</v>
      </c>
      <c r="U74" t="str">
        <f>IF(Table22[[#This Row],[Market
Price]] &lt; Table22[[#This Row],[DVPrice]], "ALERT", IF(Table22[[#This Row],[Market
Price]] &lt; Table22[[#This Row],[DYPrice]], "WATCH", "HOLD"))</f>
        <v>WATCH</v>
      </c>
      <c r="V74" s="13" t="s">
        <v>27</v>
      </c>
      <c r="W74" s="14"/>
    </row>
    <row r="75" spans="1:23" x14ac:dyDescent="0.2">
      <c r="A75" t="e" vm="74">
        <v>#VALUE!</v>
      </c>
      <c r="B75" s="1" t="str" cm="1">
        <f t="array" ref="B75">_FV(Table22[[#This Row],[DataField]],"Ticker symbol",TRUE)</f>
        <v>AMT</v>
      </c>
      <c r="C75" s="1" t="s">
        <v>20</v>
      </c>
      <c r="D75" s="3">
        <v>45074</v>
      </c>
      <c r="E75" s="1" t="s">
        <v>66</v>
      </c>
      <c r="F75" s="1" t="s">
        <v>21</v>
      </c>
      <c r="G75" s="1" t="s">
        <v>31</v>
      </c>
      <c r="H75" s="2" cm="1">
        <f t="array" ref="H75">_FV(Table22[[#This Row],[DataField]],"Price",TRUE)</f>
        <v>180.28</v>
      </c>
      <c r="I75" s="2" cm="1">
        <f t="array" ref="I75">_FV(Table22[[#This Row],[DataField]],"52 week low",TRUE)</f>
        <v>172.55</v>
      </c>
      <c r="J75" s="2" cm="1">
        <f t="array" ref="J75">_FV(Table22[[#This Row],[DataField]],"52 week high",TRUE)</f>
        <v>265.56</v>
      </c>
      <c r="K75" s="15" t="s">
        <v>25</v>
      </c>
      <c r="L75" s="2">
        <v>6.27</v>
      </c>
      <c r="M75" s="16">
        <f>Table22[[#This Row],[FwdDiv]]/Table22[[#This Row],[Market
Price]]</f>
        <v>3.477923230530286E-2</v>
      </c>
      <c r="N75" s="16">
        <v>0.191</v>
      </c>
      <c r="O75" s="16">
        <v>7.0000000000000007E-2</v>
      </c>
      <c r="P75" s="16">
        <v>2.5000000000000001E-2</v>
      </c>
      <c r="Q75" s="16">
        <v>0.03</v>
      </c>
      <c r="R75" s="10">
        <f>Table22[[#This Row],[FwdDiv]]/Table22[[#This Row],[DYT]]</f>
        <v>250.79999999999998</v>
      </c>
      <c r="S75" s="10">
        <f>Table22[[#This Row],[FwdDiv]]/Table22[[#This Row],[DVT]]</f>
        <v>209</v>
      </c>
      <c r="T75" s="11">
        <v>225</v>
      </c>
      <c r="U75" t="str">
        <f>IF(Table22[[#This Row],[Market
Price]] &lt; Table22[[#This Row],[DVPrice]], "ALERT", IF(Table22[[#This Row],[Market
Price]] &lt; Table22[[#This Row],[DYPrice]], "WATCH", "HOLD"))</f>
        <v>ALERT</v>
      </c>
      <c r="V75" s="13" t="s">
        <v>21</v>
      </c>
      <c r="W75" s="14"/>
    </row>
    <row r="76" spans="1:23" x14ac:dyDescent="0.2">
      <c r="A76" t="e" vm="75">
        <v>#VALUE!</v>
      </c>
      <c r="B76" s="1" t="str" cm="1">
        <f t="array" ref="B76">_FV(Table22[[#This Row],[DataField]],"Ticker symbol",TRUE)</f>
        <v>ADP</v>
      </c>
      <c r="C76" s="1" t="s">
        <v>20</v>
      </c>
      <c r="D76" s="3">
        <v>45126</v>
      </c>
      <c r="E76" s="1" t="s">
        <v>90</v>
      </c>
      <c r="F76" s="1" t="s">
        <v>21</v>
      </c>
      <c r="G76" s="1" t="s">
        <v>35</v>
      </c>
      <c r="H76" s="2" cm="1">
        <f t="array" ref="H76">_FV(Table22[[#This Row],[DataField]],"Price",TRUE)</f>
        <v>248.2</v>
      </c>
      <c r="I76" s="2" cm="1">
        <f t="array" ref="I76">_FV(Table22[[#This Row],[DataField]],"52 week low",TRUE)</f>
        <v>201.46</v>
      </c>
      <c r="J76" s="2" cm="1">
        <f t="array" ref="J76">_FV(Table22[[#This Row],[DataField]],"52 week high",TRUE)</f>
        <v>274.92</v>
      </c>
      <c r="K76" s="15" t="s">
        <v>31</v>
      </c>
      <c r="L76" s="2">
        <v>5</v>
      </c>
      <c r="M76" s="16">
        <f>Table22[[#This Row],[FwdDiv]]/Table22[[#This Row],[Market
Price]]</f>
        <v>2.0145044319097503E-2</v>
      </c>
      <c r="N76" s="16">
        <v>0.11600000000000001</v>
      </c>
      <c r="O76" s="16">
        <v>0.2</v>
      </c>
      <c r="P76" s="16">
        <v>2.3E-2</v>
      </c>
      <c r="Q76" s="16">
        <v>2.5000000000000001E-2</v>
      </c>
      <c r="R76" s="10">
        <f>Table22[[#This Row],[FwdDiv]]/Table22[[#This Row],[DYT]]</f>
        <v>217.39130434782609</v>
      </c>
      <c r="S76" s="10">
        <f>Table22[[#This Row],[FwdDiv]]/Table22[[#This Row],[DVT]]</f>
        <v>200</v>
      </c>
      <c r="T76" s="11">
        <v>228</v>
      </c>
      <c r="U76" t="str">
        <f>IF(Table22[[#This Row],[Market
Price]] &lt; Table22[[#This Row],[DVPrice]], "ALERT", IF(Table22[[#This Row],[Market
Price]] &lt; Table22[[#This Row],[DYPrice]], "WATCH", "HOLD"))</f>
        <v>HOLD</v>
      </c>
      <c r="V76" s="13" t="s">
        <v>27</v>
      </c>
      <c r="W76" s="14"/>
    </row>
    <row r="77" spans="1:23" x14ac:dyDescent="0.2">
      <c r="A77" t="e" vm="76">
        <v>#VALUE!</v>
      </c>
      <c r="B77" s="1" t="str" cm="1">
        <f t="array" ref="B77">_FV(Table22[[#This Row],[DataField]],"Ticker symbol",TRUE)</f>
        <v>V</v>
      </c>
      <c r="C77" s="1" t="s">
        <v>20</v>
      </c>
      <c r="D77" s="3">
        <v>45126</v>
      </c>
      <c r="E77" s="1" t="s">
        <v>75</v>
      </c>
      <c r="F77" s="1" t="s">
        <v>21</v>
      </c>
      <c r="G77" s="1" t="s">
        <v>40</v>
      </c>
      <c r="H77" s="2" cm="1">
        <f t="array" ref="H77">_FV(Table22[[#This Row],[DataField]],"Price",TRUE)</f>
        <v>247.31</v>
      </c>
      <c r="I77" s="2" cm="1">
        <f t="array" ref="I77">_FV(Table22[[#This Row],[DataField]],"52 week low",TRUE)</f>
        <v>174.6</v>
      </c>
      <c r="J77" s="2" cm="1">
        <f t="array" ref="J77">_FV(Table22[[#This Row],[DataField]],"52 week high",TRUE)</f>
        <v>248.87</v>
      </c>
      <c r="K77" s="15" t="s">
        <v>36</v>
      </c>
      <c r="L77" s="2">
        <v>1.8</v>
      </c>
      <c r="M77" s="16">
        <f>Table22[[#This Row],[FwdDiv]]/Table22[[#This Row],[Market
Price]]</f>
        <v>7.2783146658040518E-3</v>
      </c>
      <c r="N77" s="16">
        <v>0.186</v>
      </c>
      <c r="O77" s="16">
        <v>0.2</v>
      </c>
      <c r="P77" s="16">
        <v>7.0000000000000001E-3</v>
      </c>
      <c r="Q77" s="16">
        <v>8.0000000000000002E-3</v>
      </c>
      <c r="R77" s="10">
        <f>Table22[[#This Row],[FwdDiv]]/Table22[[#This Row],[DYT]]</f>
        <v>257.14285714285717</v>
      </c>
      <c r="S77" s="10">
        <f>Table22[[#This Row],[FwdDiv]]/Table22[[#This Row],[DVT]]</f>
        <v>225</v>
      </c>
      <c r="T77" s="11">
        <v>240</v>
      </c>
      <c r="U77" t="str">
        <f>IF(Table22[[#This Row],[Market
Price]] &lt; Table22[[#This Row],[DVPrice]], "ALERT", IF(Table22[[#This Row],[Market
Price]] &lt; Table22[[#This Row],[DYPrice]], "WATCH", "HOLD"))</f>
        <v>WATCH</v>
      </c>
      <c r="V77" s="13" t="s">
        <v>27</v>
      </c>
      <c r="W77" s="14"/>
    </row>
    <row r="78" spans="1:23" x14ac:dyDescent="0.2">
      <c r="A78" t="e" vm="77">
        <v>#VALUE!</v>
      </c>
      <c r="B78" s="1" t="str" cm="1">
        <f t="array" ref="B78">_FV(Table22[[#This Row],[DataField]],"Ticker symbol",TRUE)</f>
        <v>GD</v>
      </c>
      <c r="C78" s="1" t="s">
        <v>20</v>
      </c>
      <c r="D78" s="3">
        <v>45049</v>
      </c>
      <c r="E78" s="1" t="s">
        <v>24</v>
      </c>
      <c r="F78" s="1" t="s">
        <v>21</v>
      </c>
      <c r="G78" s="1" t="s">
        <v>31</v>
      </c>
      <c r="H78" s="2" cm="1">
        <f t="array" ref="H78">_FV(Table22[[#This Row],[DataField]],"Price",TRUE)</f>
        <v>216.38</v>
      </c>
      <c r="I78" s="2" cm="1">
        <f t="array" ref="I78">_FV(Table22[[#This Row],[DataField]],"52 week low",TRUE)</f>
        <v>202.35</v>
      </c>
      <c r="J78" s="2" cm="1">
        <f t="array" ref="J78">_FV(Table22[[#This Row],[DataField]],"52 week high",TRUE)</f>
        <v>256.86</v>
      </c>
      <c r="K78" s="15" t="s">
        <v>38</v>
      </c>
      <c r="L78" s="2">
        <v>5.28</v>
      </c>
      <c r="M78" s="16">
        <f>Table22[[#This Row],[FwdDiv]]/Table22[[#This Row],[Market
Price]]</f>
        <v>2.4401515851742307E-2</v>
      </c>
      <c r="N78" s="16">
        <v>0.125</v>
      </c>
      <c r="O78" s="16">
        <v>0.05</v>
      </c>
      <c r="P78" s="16">
        <v>2.3E-2</v>
      </c>
      <c r="Q78" s="16">
        <v>2.7E-2</v>
      </c>
      <c r="R78" s="10">
        <f>Table22[[#This Row],[FwdDiv]]/Table22[[#This Row],[DYT]]</f>
        <v>229.56521739130437</v>
      </c>
      <c r="S78" s="10">
        <f>Table22[[#This Row],[FwdDiv]]/Table22[[#This Row],[DVT]]</f>
        <v>195.55555555555557</v>
      </c>
      <c r="T78" s="11">
        <v>240</v>
      </c>
      <c r="U78" t="str">
        <f>IF(Table22[[#This Row],[Market
Price]] &lt; Table22[[#This Row],[DVPrice]], "ALERT", IF(Table22[[#This Row],[Market
Price]] &lt; Table22[[#This Row],[DYPrice]], "WATCH", "HOLD"))</f>
        <v>WATCH</v>
      </c>
      <c r="V78" s="13" t="s">
        <v>21</v>
      </c>
      <c r="W78" s="14">
        <v>0.22</v>
      </c>
    </row>
    <row r="79" spans="1:23" x14ac:dyDescent="0.2">
      <c r="A79" t="e" vm="78">
        <v>#VALUE!</v>
      </c>
      <c r="B79" s="1" t="str" cm="1">
        <f t="array" ref="B79">_FV(Table22[[#This Row],[DataField]],"Ticker symbol",TRUE)</f>
        <v>MCD</v>
      </c>
      <c r="C79" s="1" t="s">
        <v>20</v>
      </c>
      <c r="D79" s="3">
        <v>45127</v>
      </c>
      <c r="E79" s="1" t="s">
        <v>84</v>
      </c>
      <c r="F79" s="1" t="s">
        <v>21</v>
      </c>
      <c r="G79" s="1" t="s">
        <v>31</v>
      </c>
      <c r="H79" s="2" cm="1">
        <f t="array" ref="H79">_FV(Table22[[#This Row],[DataField]],"Price",TRUE)</f>
        <v>279.72000000000003</v>
      </c>
      <c r="I79" s="2" cm="1">
        <f t="array" ref="I79">_FV(Table22[[#This Row],[DataField]],"52 week low",TRUE)</f>
        <v>230.58</v>
      </c>
      <c r="J79" s="2" cm="1">
        <f t="array" ref="J79">_FV(Table22[[#This Row],[DataField]],"52 week high",TRUE)</f>
        <v>299.35000000000002</v>
      </c>
      <c r="K79" s="15" t="s">
        <v>36</v>
      </c>
      <c r="L79" s="2">
        <v>6.08</v>
      </c>
      <c r="M79" s="16">
        <f>Table22[[#This Row],[FwdDiv]]/Table22[[#This Row],[Market
Price]]</f>
        <v>2.1736021736021734E-2</v>
      </c>
      <c r="N79" s="16">
        <v>7.0000000000000007E-2</v>
      </c>
      <c r="O79" s="16">
        <v>7.8E-2</v>
      </c>
      <c r="P79" s="16">
        <v>2.8000000000000001E-2</v>
      </c>
      <c r="Q79" s="16">
        <v>3.2000000000000001E-2</v>
      </c>
      <c r="R79" s="10">
        <f>Table22[[#This Row],[FwdDiv]]/Table22[[#This Row],[DYT]]</f>
        <v>217.14285714285714</v>
      </c>
      <c r="S79" s="10">
        <f>Table22[[#This Row],[FwdDiv]]/Table22[[#This Row],[DVT]]</f>
        <v>190</v>
      </c>
      <c r="T79" s="11">
        <v>260</v>
      </c>
      <c r="U79" t="str">
        <f>IF(Table22[[#This Row],[Market
Price]] &lt; Table22[[#This Row],[DVPrice]], "ALERT", IF(Table22[[#This Row],[Market
Price]] &lt; Table22[[#This Row],[DYPrice]], "WATCH", "HOLD"))</f>
        <v>HOLD</v>
      </c>
      <c r="V79" s="13" t="s">
        <v>27</v>
      </c>
      <c r="W79" s="14"/>
    </row>
    <row r="80" spans="1:23" x14ac:dyDescent="0.2">
      <c r="A80" t="e" vm="79">
        <v>#VALUE!</v>
      </c>
      <c r="B80" s="1" t="str" cm="1">
        <f t="array" ref="B80">_FV(Table22[[#This Row],[DataField]],"Ticker symbol",TRUE)</f>
        <v>HD</v>
      </c>
      <c r="C80" s="1" t="s">
        <v>20</v>
      </c>
      <c r="D80" s="3">
        <v>45017</v>
      </c>
      <c r="E80" s="1" t="s">
        <v>29</v>
      </c>
      <c r="F80" s="1" t="s">
        <v>21</v>
      </c>
      <c r="G80" s="1" t="s">
        <v>39</v>
      </c>
      <c r="H80" s="2" cm="1">
        <f t="array" ref="H80">_FV(Table22[[#This Row],[DataField]],"Price",TRUE)</f>
        <v>328.27</v>
      </c>
      <c r="I80" s="2" cm="1">
        <f t="array" ref="I80">_FV(Table22[[#This Row],[DataField]],"52 week low",TRUE)</f>
        <v>265.61</v>
      </c>
      <c r="J80" s="2" cm="1">
        <f t="array" ref="J80">_FV(Table22[[#This Row],[DataField]],"52 week high",TRUE)</f>
        <v>347.25</v>
      </c>
      <c r="K80" s="15" t="s">
        <v>30</v>
      </c>
      <c r="L80" s="2">
        <v>8.36</v>
      </c>
      <c r="M80" s="16">
        <f>Table22[[#This Row],[FwdDiv]]/Table22[[#This Row],[Market
Price]]</f>
        <v>2.5466841319645415E-2</v>
      </c>
      <c r="N80" s="16">
        <v>0.185</v>
      </c>
      <c r="O80" s="16">
        <v>0.1</v>
      </c>
      <c r="P80" s="16">
        <v>2.4E-2</v>
      </c>
      <c r="Q80" s="16">
        <v>2.8000000000000001E-2</v>
      </c>
      <c r="R80" s="10">
        <f>Table22[[#This Row],[FwdDiv]]/Table22[[#This Row],[DYT]]</f>
        <v>348.33333333333331</v>
      </c>
      <c r="S80" s="10">
        <f>Table22[[#This Row],[FwdDiv]]/Table22[[#This Row],[DVT]]</f>
        <v>298.57142857142856</v>
      </c>
      <c r="T80" s="4">
        <v>267</v>
      </c>
      <c r="U80" t="str">
        <f>IF(Table22[[#This Row],[Market
Price]] &lt; Table22[[#This Row],[DVPrice]], "ALERT", IF(Table22[[#This Row],[Market
Price]] &lt; Table22[[#This Row],[DYPrice]], "WATCH", "HOLD"))</f>
        <v>WATCH</v>
      </c>
      <c r="V80" s="13" t="s">
        <v>21</v>
      </c>
      <c r="W80" s="14"/>
    </row>
    <row r="81" spans="1:23" x14ac:dyDescent="0.2">
      <c r="A81" t="e" vm="80">
        <v>#VALUE!</v>
      </c>
      <c r="B81" s="1" t="str" cm="1">
        <f t="array" ref="B81">_FV(Table22[[#This Row],[DataField]],"Ticker symbol",TRUE)</f>
        <v>MCO</v>
      </c>
      <c r="C81" s="1" t="s">
        <v>20</v>
      </c>
      <c r="D81" s="3">
        <v>45127</v>
      </c>
      <c r="E81" s="1" t="s">
        <v>89</v>
      </c>
      <c r="F81" s="1" t="s">
        <v>21</v>
      </c>
      <c r="G81" s="1" t="s">
        <v>31</v>
      </c>
      <c r="H81" s="2" cm="1">
        <f t="array" ref="H81">_FV(Table22[[#This Row],[DataField]],"Price",TRUE)</f>
        <v>339.76</v>
      </c>
      <c r="I81" s="2" cm="1">
        <f t="array" ref="I81">_FV(Table22[[#This Row],[DataField]],"52 week low",TRUE)</f>
        <v>230.16</v>
      </c>
      <c r="J81" s="2" cm="1">
        <f t="array" ref="J81">_FV(Table22[[#This Row],[DataField]],"52 week high",TRUE)</f>
        <v>363.19</v>
      </c>
      <c r="K81" s="15" t="s">
        <v>34</v>
      </c>
      <c r="L81" s="2">
        <v>3.08</v>
      </c>
      <c r="M81" s="16">
        <f>Table22[[#This Row],[FwdDiv]]/Table22[[#This Row],[Market
Price]]</f>
        <v>9.0652225100070639E-3</v>
      </c>
      <c r="N81" s="16">
        <v>0.13200000000000001</v>
      </c>
      <c r="O81" s="16">
        <v>0.1</v>
      </c>
      <c r="P81" s="16">
        <v>1.2E-2</v>
      </c>
      <c r="Q81" s="16">
        <v>1.4999999999999999E-2</v>
      </c>
      <c r="R81" s="10">
        <f>Table22[[#This Row],[FwdDiv]]/Table22[[#This Row],[DYT]]</f>
        <v>256.66666666666669</v>
      </c>
      <c r="S81" s="10">
        <f>Table22[[#This Row],[FwdDiv]]/Table22[[#This Row],[DVT]]</f>
        <v>205.33333333333334</v>
      </c>
      <c r="T81" s="11">
        <v>315</v>
      </c>
      <c r="U81" t="str">
        <f>IF(Table22[[#This Row],[Market
Price]] &lt; Table22[[#This Row],[DVPrice]], "ALERT", IF(Table22[[#This Row],[Market
Price]] &lt; Table22[[#This Row],[DYPrice]], "WATCH", "HOLD"))</f>
        <v>HOLD</v>
      </c>
      <c r="V81" s="13" t="s">
        <v>27</v>
      </c>
      <c r="W81" s="14"/>
    </row>
    <row r="82" spans="1:23" x14ac:dyDescent="0.2">
      <c r="A82" t="e" vm="81">
        <v>#VALUE!</v>
      </c>
      <c r="B82" s="1" t="str" cm="1">
        <f t="array" ref="B82">_FV(Table22[[#This Row],[DataField]],"Ticker symbol",TRUE)</f>
        <v>APD</v>
      </c>
      <c r="C82" s="1" t="s">
        <v>20</v>
      </c>
      <c r="D82" s="3">
        <v>45127</v>
      </c>
      <c r="E82" s="1" t="s">
        <v>76</v>
      </c>
      <c r="F82" s="1" t="s">
        <v>21</v>
      </c>
      <c r="G82" s="1" t="s">
        <v>40</v>
      </c>
      <c r="H82" s="2" cm="1">
        <f t="array" ref="H82">_FV(Table22[[#This Row],[DataField]],"Price",TRUE)</f>
        <v>302.8</v>
      </c>
      <c r="I82" s="2" cm="1">
        <f t="array" ref="I82">_FV(Table22[[#This Row],[DataField]],"52 week low",TRUE)</f>
        <v>224.75489999999999</v>
      </c>
      <c r="J82" s="2" cm="1">
        <f t="array" ref="J82">_FV(Table22[[#This Row],[DataField]],"52 week high",TRUE)</f>
        <v>328.56</v>
      </c>
      <c r="K82" s="15" t="s">
        <v>30</v>
      </c>
      <c r="L82" s="2">
        <v>7</v>
      </c>
      <c r="M82" s="16">
        <f>Table22[[#This Row],[FwdDiv]]/Table22[[#This Row],[Market
Price]]</f>
        <v>2.3117569352708058E-2</v>
      </c>
      <c r="N82" s="16">
        <v>8.5000000000000006E-2</v>
      </c>
      <c r="O82" s="16">
        <v>0.08</v>
      </c>
      <c r="P82" s="16">
        <v>2.3E-2</v>
      </c>
      <c r="Q82" s="16">
        <v>2.5999999999999999E-2</v>
      </c>
      <c r="R82" s="10">
        <f>Table22[[#This Row],[FwdDiv]]/Table22[[#This Row],[DYT]]</f>
        <v>304.3478260869565</v>
      </c>
      <c r="S82" s="10">
        <f>Table22[[#This Row],[FwdDiv]]/Table22[[#This Row],[DVT]]</f>
        <v>269.23076923076923</v>
      </c>
      <c r="T82" s="11">
        <v>319</v>
      </c>
      <c r="U82" t="str">
        <f>IF(Table22[[#This Row],[Market
Price]] &lt; Table22[[#This Row],[DVPrice]], "ALERT", IF(Table22[[#This Row],[Market
Price]] &lt; Table22[[#This Row],[DYPrice]], "WATCH", "HOLD"))</f>
        <v>WATCH</v>
      </c>
      <c r="V82" s="13"/>
      <c r="W82" s="14"/>
    </row>
    <row r="83" spans="1:23" x14ac:dyDescent="0.2">
      <c r="A83" t="e" vm="82">
        <v>#VALUE!</v>
      </c>
      <c r="B83" s="1" t="str" cm="1">
        <f t="array" ref="B83">_FV(Table22[[#This Row],[DataField]],"Ticker symbol",TRUE)</f>
        <v>MSFT</v>
      </c>
      <c r="C83" s="1" t="s">
        <v>20</v>
      </c>
      <c r="D83" s="3">
        <v>45049</v>
      </c>
      <c r="E83" s="1" t="s">
        <v>23</v>
      </c>
      <c r="F83" s="1" t="s">
        <v>21</v>
      </c>
      <c r="G83" s="1" t="s">
        <v>35</v>
      </c>
      <c r="H83" s="2" cm="1">
        <f t="array" ref="H83">_FV(Table22[[#This Row],[DataField]],"Price",TRUE)</f>
        <v>337.94</v>
      </c>
      <c r="I83" s="2" cm="1">
        <f t="array" ref="I83">_FV(Table22[[#This Row],[DataField]],"52 week low",TRUE)</f>
        <v>213.43100000000001</v>
      </c>
      <c r="J83" s="2" cm="1">
        <f t="array" ref="J83">_FV(Table22[[#This Row],[DataField]],"52 week high",TRUE)</f>
        <v>366.78</v>
      </c>
      <c r="K83" s="15" t="s">
        <v>36</v>
      </c>
      <c r="L83" s="2">
        <v>2.72</v>
      </c>
      <c r="M83" s="16">
        <f>Table22[[#This Row],[FwdDiv]]/Table22[[#This Row],[Market
Price]]</f>
        <v>8.0487660531455302E-3</v>
      </c>
      <c r="N83" s="16">
        <v>0.123</v>
      </c>
      <c r="O83" s="16">
        <v>0.105</v>
      </c>
      <c r="P83" s="16">
        <v>0.01</v>
      </c>
      <c r="Q83" s="16">
        <v>0.01</v>
      </c>
      <c r="R83" s="10">
        <f>Table22[[#This Row],[FwdDiv]]/Table22[[#This Row],[DYT]]</f>
        <v>272</v>
      </c>
      <c r="S83" s="10">
        <f>Table22[[#This Row],[FwdDiv]]/Table22[[#This Row],[DVT]]</f>
        <v>272</v>
      </c>
      <c r="T83" s="11">
        <v>325</v>
      </c>
      <c r="U83" t="str">
        <f>IF(Table22[[#This Row],[Market
Price]] &lt; Table22[[#This Row],[DVPrice]], "ALERT", IF(Table22[[#This Row],[Market
Price]] &lt; Table22[[#This Row],[DYPrice]], "WATCH", "HOLD"))</f>
        <v>HOLD</v>
      </c>
      <c r="V83" s="13" t="s">
        <v>21</v>
      </c>
      <c r="W83" s="14">
        <v>0.18</v>
      </c>
    </row>
    <row r="84" spans="1:23" x14ac:dyDescent="0.2">
      <c r="A84" t="e" vm="83">
        <v>#VALUE!</v>
      </c>
      <c r="B84" s="1" t="str" cm="1">
        <f t="array" ref="B84">_FV(Table22[[#This Row],[DataField]],"Ticker symbol",TRUE)</f>
        <v>LLY</v>
      </c>
      <c r="C84" s="1" t="s">
        <v>20</v>
      </c>
      <c r="D84" s="3">
        <v>45127</v>
      </c>
      <c r="E84" s="1" t="s">
        <v>60</v>
      </c>
      <c r="F84" s="1" t="s">
        <v>21</v>
      </c>
      <c r="G84" s="1" t="s">
        <v>31</v>
      </c>
      <c r="H84" s="2" cm="1">
        <f t="array" ref="H84">_FV(Table22[[#This Row],[DataField]],"Price",TRUE)</f>
        <v>595.52</v>
      </c>
      <c r="I84" s="2" cm="1">
        <f t="array" ref="I84">_FV(Table22[[#This Row],[DataField]],"52 week low",TRUE)</f>
        <v>296.32</v>
      </c>
      <c r="J84" s="2" cm="1">
        <f t="array" ref="J84">_FV(Table22[[#This Row],[DataField]],"52 week high",TRUE)</f>
        <v>598.16</v>
      </c>
      <c r="K84" s="15" t="s">
        <v>34</v>
      </c>
      <c r="L84" s="2">
        <v>4.53</v>
      </c>
      <c r="M84" s="16">
        <f>Table22[[#This Row],[FwdDiv]]/Table22[[#This Row],[Market
Price]]</f>
        <v>7.6067974207415373E-3</v>
      </c>
      <c r="N84" s="16">
        <v>8.8999999999999996E-2</v>
      </c>
      <c r="O84" s="16">
        <v>0.156</v>
      </c>
      <c r="P84" s="16">
        <v>2.5999999999999999E-2</v>
      </c>
      <c r="Q84" s="16">
        <v>0.03</v>
      </c>
      <c r="R84" s="10">
        <f>Table22[[#This Row],[FwdDiv]]/Table22[[#This Row],[DYT]]</f>
        <v>174.23076923076925</v>
      </c>
      <c r="S84" s="10">
        <f>Table22[[#This Row],[FwdDiv]]/Table22[[#This Row],[DVT]]</f>
        <v>151</v>
      </c>
      <c r="T84" s="11">
        <v>368</v>
      </c>
      <c r="U84" t="str">
        <f>IF(Table22[[#This Row],[Market
Price]] &lt; Table22[[#This Row],[DVPrice]], "ALERT", IF(Table22[[#This Row],[Market
Price]] &lt; Table22[[#This Row],[DYPrice]], "WATCH", "HOLD"))</f>
        <v>HOLD</v>
      </c>
      <c r="V84" s="13" t="s">
        <v>27</v>
      </c>
      <c r="W84" s="14"/>
    </row>
    <row r="85" spans="1:23" x14ac:dyDescent="0.2">
      <c r="A85" t="e" vm="84">
        <v>#VALUE!</v>
      </c>
      <c r="B85" s="1" t="str" cm="1">
        <f t="array" ref="B85">_FV(Table22[[#This Row],[DataField]],"Ticker symbol",TRUE)</f>
        <v>SPGI</v>
      </c>
      <c r="C85" s="1" t="s">
        <v>20</v>
      </c>
      <c r="D85" s="3">
        <v>45128</v>
      </c>
      <c r="E85" s="1" t="s">
        <v>89</v>
      </c>
      <c r="F85" s="1" t="s">
        <v>21</v>
      </c>
      <c r="G85" s="1" t="s">
        <v>31</v>
      </c>
      <c r="H85" s="2" cm="1">
        <f t="array" ref="H85">_FV(Table22[[#This Row],[DataField]],"Price",TRUE)</f>
        <v>389.36</v>
      </c>
      <c r="I85" s="2" cm="1">
        <f t="array" ref="I85">_FV(Table22[[#This Row],[DataField]],"52 week low",TRUE)</f>
        <v>279.32</v>
      </c>
      <c r="J85" s="2" cm="1">
        <f t="array" ref="J85">_FV(Table22[[#This Row],[DataField]],"52 week high",TRUE)</f>
        <v>428.65</v>
      </c>
      <c r="K85" s="15" t="s">
        <v>34</v>
      </c>
      <c r="L85" s="2">
        <v>3.6</v>
      </c>
      <c r="M85" s="16">
        <f>Table22[[#This Row],[FwdDiv]]/Table22[[#This Row],[Market
Price]]</f>
        <v>9.2459420587630986E-3</v>
      </c>
      <c r="N85" s="16">
        <v>0.126</v>
      </c>
      <c r="O85" s="16">
        <v>7.8E-2</v>
      </c>
      <c r="P85" s="16">
        <v>1.4999999999999999E-2</v>
      </c>
      <c r="Q85" s="16">
        <v>0.02</v>
      </c>
      <c r="R85" s="10">
        <f>Table22[[#This Row],[FwdDiv]]/Table22[[#This Row],[DYT]]</f>
        <v>240.00000000000003</v>
      </c>
      <c r="S85" s="10">
        <f>Table22[[#This Row],[FwdDiv]]/Table22[[#This Row],[DVT]]</f>
        <v>180</v>
      </c>
      <c r="T85" s="11">
        <v>370</v>
      </c>
      <c r="U85" t="str">
        <f>IF(Table22[[#This Row],[Market
Price]] &lt; Table22[[#This Row],[DVPrice]], "ALERT", IF(Table22[[#This Row],[Market
Price]] &lt; Table22[[#This Row],[DYPrice]], "WATCH", "HOLD"))</f>
        <v>HOLD</v>
      </c>
      <c r="V85" s="13" t="s">
        <v>27</v>
      </c>
      <c r="W85" s="14"/>
    </row>
    <row r="86" spans="1:23" x14ac:dyDescent="0.2">
      <c r="A86" t="e" vm="85">
        <v>#VALUE!</v>
      </c>
      <c r="B86" s="1" t="str" cm="1">
        <f t="array" ref="B86">_FV(Table22[[#This Row],[DataField]],"Ticker symbol",TRUE)</f>
        <v>DE</v>
      </c>
      <c r="C86" s="1" t="s">
        <v>20</v>
      </c>
      <c r="D86" s="3">
        <v>42567</v>
      </c>
      <c r="E86" s="1" t="s">
        <v>44</v>
      </c>
      <c r="F86" s="1" t="s">
        <v>21</v>
      </c>
      <c r="G86" s="1" t="s">
        <v>33</v>
      </c>
      <c r="H86" s="2" cm="1">
        <f t="array" ref="H86">_FV(Table22[[#This Row],[DataField]],"Price",TRUE)</f>
        <v>400.37</v>
      </c>
      <c r="I86" s="2" cm="1">
        <f t="array" ref="I86">_FV(Table22[[#This Row],[DataField]],"52 week low",TRUE)</f>
        <v>328.62</v>
      </c>
      <c r="J86" s="2" cm="1">
        <f t="array" ref="J86">_FV(Table22[[#This Row],[DataField]],"52 week high",TRUE)</f>
        <v>450</v>
      </c>
      <c r="K86" s="15" t="s">
        <v>30</v>
      </c>
      <c r="L86" s="2">
        <v>5</v>
      </c>
      <c r="M86" s="16">
        <f>Table22[[#This Row],[FwdDiv]]/Table22[[#This Row],[Market
Price]]</f>
        <v>1.2488448185428479E-2</v>
      </c>
      <c r="N86" s="16">
        <v>9.9000000000000005E-2</v>
      </c>
      <c r="O86" s="16">
        <v>0.14699999999999999</v>
      </c>
      <c r="P86" s="16">
        <v>0.02</v>
      </c>
      <c r="Q86" s="16">
        <v>2.5000000000000001E-2</v>
      </c>
      <c r="R86" s="10">
        <f>Table22[[#This Row],[FwdDiv]]/Table22[[#This Row],[DYT]]</f>
        <v>250</v>
      </c>
      <c r="S86" s="10">
        <f>Table22[[#This Row],[FwdDiv]]/Table22[[#This Row],[DVT]]</f>
        <v>200</v>
      </c>
      <c r="T86" s="11">
        <v>377</v>
      </c>
      <c r="U86" t="str">
        <f>IF(Table22[[#This Row],[Market
Price]] &lt; Table22[[#This Row],[DVPrice]], "ALERT", IF(Table22[[#This Row],[Market
Price]] &lt; Table22[[#This Row],[DYPrice]], "WATCH", "HOLD"))</f>
        <v>HOLD</v>
      </c>
      <c r="V86" s="13" t="s">
        <v>27</v>
      </c>
      <c r="W86" s="14"/>
    </row>
    <row r="87" spans="1:23" x14ac:dyDescent="0.2">
      <c r="A87" t="e" vm="86">
        <v>#VALUE!</v>
      </c>
      <c r="B87" s="1" t="str" cm="1">
        <f t="array" ref="B87">_FV(Table22[[#This Row],[DataField]],"Ticker symbol",TRUE)</f>
        <v>NOC</v>
      </c>
      <c r="C87" s="1" t="s">
        <v>20</v>
      </c>
      <c r="D87" s="3">
        <v>45128</v>
      </c>
      <c r="E87" s="1" t="s">
        <v>24</v>
      </c>
      <c r="F87" s="1" t="s">
        <v>21</v>
      </c>
      <c r="G87" s="1" t="s">
        <v>31</v>
      </c>
      <c r="H87" s="2" cm="1">
        <f t="array" ref="H87">_FV(Table22[[#This Row],[DataField]],"Price",TRUE)</f>
        <v>425</v>
      </c>
      <c r="I87" s="2" cm="1">
        <f t="array" ref="I87">_FV(Table22[[#This Row],[DataField]],"52 week low",TRUE)</f>
        <v>416.71</v>
      </c>
      <c r="J87" s="2" cm="1">
        <f t="array" ref="J87">_FV(Table22[[#This Row],[DataField]],"52 week high",TRUE)</f>
        <v>556.27</v>
      </c>
      <c r="K87" s="15" t="s">
        <v>37</v>
      </c>
      <c r="L87" s="2">
        <v>7.48</v>
      </c>
      <c r="M87" s="16">
        <f>Table22[[#This Row],[FwdDiv]]/Table22[[#This Row],[Market
Price]]</f>
        <v>1.7600000000000001E-2</v>
      </c>
      <c r="N87" s="16">
        <v>0.12</v>
      </c>
      <c r="O87" s="16">
        <v>8.5999999999999993E-2</v>
      </c>
      <c r="P87" s="16">
        <v>1.7999999999999999E-2</v>
      </c>
      <c r="Q87" s="16">
        <v>2.1999999999999999E-2</v>
      </c>
      <c r="R87" s="10">
        <f>Table22[[#This Row],[FwdDiv]]/Table22[[#This Row],[DYT]]</f>
        <v>415.5555555555556</v>
      </c>
      <c r="S87" s="10">
        <f>Table22[[#This Row],[FwdDiv]]/Table22[[#This Row],[DVT]]</f>
        <v>340.00000000000006</v>
      </c>
      <c r="T87" s="11">
        <v>428</v>
      </c>
      <c r="U87" t="str">
        <f>IF(Table22[[#This Row],[Market
Price]] &lt; Table22[[#This Row],[DVPrice]], "ALERT", IF(Table22[[#This Row],[Market
Price]] &lt; Table22[[#This Row],[DYPrice]], "WATCH", "HOLD"))</f>
        <v>HOLD</v>
      </c>
      <c r="V87" s="13" t="s">
        <v>27</v>
      </c>
      <c r="W87" s="14"/>
    </row>
    <row r="88" spans="1:23" x14ac:dyDescent="0.2">
      <c r="A88" t="e" vm="87">
        <v>#VALUE!</v>
      </c>
      <c r="B88" s="1" t="str" cm="1">
        <f t="array" ref="B88">_FV(Table22[[#This Row],[DataField]],"Ticker symbol",TRUE)</f>
        <v>LMT</v>
      </c>
      <c r="C88" s="1" t="s">
        <v>20</v>
      </c>
      <c r="D88" s="3">
        <v>45049</v>
      </c>
      <c r="E88" s="1" t="s">
        <v>24</v>
      </c>
      <c r="F88" s="1" t="s">
        <v>21</v>
      </c>
      <c r="G88" s="1" t="s">
        <v>31</v>
      </c>
      <c r="H88" s="2" cm="1">
        <f t="array" ref="H88">_FV(Table22[[#This Row],[DataField]],"Price",TRUE)</f>
        <v>420.65</v>
      </c>
      <c r="I88" s="2" cm="1">
        <f t="array" ref="I88">_FV(Table22[[#This Row],[DataField]],"52 week low",TRUE)</f>
        <v>381.55</v>
      </c>
      <c r="J88" s="2" cm="1">
        <f t="array" ref="J88">_FV(Table22[[#This Row],[DataField]],"52 week high",TRUE)</f>
        <v>508.1</v>
      </c>
      <c r="K88" s="15" t="s">
        <v>36</v>
      </c>
      <c r="L88" s="2">
        <v>12</v>
      </c>
      <c r="M88" s="16">
        <f>Table22[[#This Row],[FwdDiv]]/Table22[[#This Row],[Market
Price]]</f>
        <v>2.8527279210745278E-2</v>
      </c>
      <c r="N88" s="16">
        <v>0.107</v>
      </c>
      <c r="O88" s="16">
        <v>7.5999999999999998E-2</v>
      </c>
      <c r="P88" s="16">
        <v>2.7E-2</v>
      </c>
      <c r="Q88" s="16">
        <v>0.03</v>
      </c>
      <c r="R88" s="10">
        <f>Table22[[#This Row],[FwdDiv]]/Table22[[#This Row],[DYT]]</f>
        <v>444.44444444444446</v>
      </c>
      <c r="S88" s="10">
        <f>Table22[[#This Row],[FwdDiv]]/Table22[[#This Row],[DVT]]</f>
        <v>400</v>
      </c>
      <c r="T88" s="11">
        <v>441</v>
      </c>
      <c r="U88" t="str">
        <f>IF(Table22[[#This Row],[Market
Price]] &lt; Table22[[#This Row],[DVPrice]], "ALERT", IF(Table22[[#This Row],[Market
Price]] &lt; Table22[[#This Row],[DYPrice]], "WATCH", "HOLD"))</f>
        <v>WATCH</v>
      </c>
      <c r="V88" s="13" t="s">
        <v>21</v>
      </c>
      <c r="W88" s="14">
        <v>0.22</v>
      </c>
    </row>
    <row r="89" spans="1:23" x14ac:dyDescent="0.2">
      <c r="A89" t="e" vm="88">
        <v>#VALUE!</v>
      </c>
      <c r="B89" s="1" t="str" cm="1">
        <f t="array" ref="B89">_FV(Table22[[#This Row],[DataField]],"Ticker symbol",TRUE)</f>
        <v>UNH</v>
      </c>
      <c r="C89" s="1" t="s">
        <v>20</v>
      </c>
      <c r="D89" s="3">
        <v>45128</v>
      </c>
      <c r="E89" s="1" t="s">
        <v>92</v>
      </c>
      <c r="F89" s="1" t="s">
        <v>21</v>
      </c>
      <c r="G89" s="1" t="s">
        <v>31</v>
      </c>
      <c r="H89" s="2" cm="1">
        <f t="array" ref="H89">_FV(Table22[[#This Row],[DataField]],"Price",TRUE)</f>
        <v>479.37</v>
      </c>
      <c r="I89" s="2" cm="1">
        <f t="array" ref="I89">_FV(Table22[[#This Row],[DataField]],"52 week low",TRUE)</f>
        <v>445.68</v>
      </c>
      <c r="J89" s="2" cm="1">
        <f t="array" ref="J89">_FV(Table22[[#This Row],[DataField]],"52 week high",TRUE)</f>
        <v>558.1</v>
      </c>
      <c r="K89" s="15" t="s">
        <v>35</v>
      </c>
      <c r="L89" s="2">
        <v>7.52</v>
      </c>
      <c r="M89" s="16">
        <f>Table22[[#This Row],[FwdDiv]]/Table22[[#This Row],[Market
Price]]</f>
        <v>1.5687256190416589E-2</v>
      </c>
      <c r="N89" s="16">
        <v>0.215</v>
      </c>
      <c r="O89" s="16">
        <v>0.13900000000000001</v>
      </c>
      <c r="P89" s="16">
        <v>1.4E-2</v>
      </c>
      <c r="Q89" s="16">
        <v>1.7000000000000001E-2</v>
      </c>
      <c r="R89" s="10">
        <f>Table22[[#This Row],[FwdDiv]]/Table22[[#This Row],[DYT]]</f>
        <v>537.14285714285711</v>
      </c>
      <c r="S89" s="10">
        <f>Table22[[#This Row],[FwdDiv]]/Table22[[#This Row],[DVT]]</f>
        <v>442.35294117647055</v>
      </c>
      <c r="T89" s="11">
        <v>462</v>
      </c>
      <c r="U89" t="str">
        <f>IF(Table22[[#This Row],[Market
Price]] &lt; Table22[[#This Row],[DVPrice]], "ALERT", IF(Table22[[#This Row],[Market
Price]] &lt; Table22[[#This Row],[DYPrice]], "WATCH", "HOLD"))</f>
        <v>WATCH</v>
      </c>
      <c r="V89" s="13" t="s">
        <v>27</v>
      </c>
      <c r="W89" s="14"/>
    </row>
    <row r="90" spans="1:23" x14ac:dyDescent="0.2">
      <c r="A90" t="e" vm="89">
        <v>#VALUE!</v>
      </c>
      <c r="B90" s="1" t="str" cm="1">
        <f t="array" ref="B90">_FV(Table22[[#This Row],[DataField]],"Ticker symbol",TRUE)</f>
        <v>COST</v>
      </c>
      <c r="C90" s="1" t="s">
        <v>20</v>
      </c>
      <c r="D90" s="3">
        <v>45123</v>
      </c>
      <c r="E90" s="1" t="s">
        <v>69</v>
      </c>
      <c r="F90" s="1" t="s">
        <v>21</v>
      </c>
      <c r="G90" s="1" t="s">
        <v>45</v>
      </c>
      <c r="H90" s="2" cm="1">
        <f t="array" ref="H90">_FV(Table22[[#This Row],[DataField]],"Price",TRUE)</f>
        <v>558.78</v>
      </c>
      <c r="I90" s="2" cm="1">
        <f t="array" ref="I90">_FV(Table22[[#This Row],[DataField]],"52 week low",TRUE)</f>
        <v>447.9</v>
      </c>
      <c r="J90" s="2" cm="1">
        <f t="array" ref="J90">_FV(Table22[[#This Row],[DataField]],"52 week high",TRUE)</f>
        <v>571.16</v>
      </c>
      <c r="K90" s="15" t="s">
        <v>37</v>
      </c>
      <c r="L90" s="2">
        <v>4.08</v>
      </c>
      <c r="M90" s="16">
        <f>Table22[[#This Row],[FwdDiv]]/Table22[[#This Row],[Market
Price]]</f>
        <v>7.3016213894556E-3</v>
      </c>
      <c r="N90" s="16">
        <v>0.13300000000000001</v>
      </c>
      <c r="O90" s="16">
        <v>0.20699999999999999</v>
      </c>
      <c r="P90" s="16">
        <v>0.01</v>
      </c>
      <c r="Q90" s="16">
        <v>1.4999999999999999E-2</v>
      </c>
      <c r="R90" s="10">
        <f>Table22[[#This Row],[FwdDiv]]/Table22[[#This Row],[DYT]]</f>
        <v>408</v>
      </c>
      <c r="S90" s="10">
        <f>Table22[[#This Row],[FwdDiv]]/Table22[[#This Row],[DVT]]</f>
        <v>272</v>
      </c>
      <c r="T90" s="11">
        <v>491</v>
      </c>
      <c r="U90" t="str">
        <f>IF(Table22[[#This Row],[Market
Price]] &lt; Table22[[#This Row],[DVPrice]], "ALERT", IF(Table22[[#This Row],[Market
Price]] &lt; Table22[[#This Row],[DYPrice]], "WATCH", "HOLD"))</f>
        <v>HOLD</v>
      </c>
      <c r="V90" s="13" t="s">
        <v>27</v>
      </c>
      <c r="W90" s="14"/>
    </row>
    <row r="91" spans="1:23" x14ac:dyDescent="0.2">
      <c r="A91" t="e" vm="90">
        <v>#VALUE!</v>
      </c>
      <c r="B91" s="1" t="str" cm="1">
        <f t="array" ref="B91">_FV(Table22[[#This Row],[DataField]],"Ticker symbol",TRUE)</f>
        <v>INTU</v>
      </c>
      <c r="C91" s="1" t="s">
        <v>20</v>
      </c>
      <c r="D91" s="3">
        <v>45127</v>
      </c>
      <c r="E91" s="1" t="s">
        <v>81</v>
      </c>
      <c r="F91" s="1" t="s">
        <v>21</v>
      </c>
      <c r="G91" s="1" t="s">
        <v>32</v>
      </c>
      <c r="H91" s="2" cm="1">
        <f t="array" ref="H91">_FV(Table22[[#This Row],[DataField]],"Price",TRUE)</f>
        <v>549.29999999999995</v>
      </c>
      <c r="I91" s="2" cm="1">
        <f t="array" ref="I91">_FV(Table22[[#This Row],[DataField]],"52 week low",TRUE)</f>
        <v>352.63</v>
      </c>
      <c r="J91" s="2" cm="1">
        <f t="array" ref="J91">_FV(Table22[[#This Row],[DataField]],"52 week high",TRUE)</f>
        <v>558.64</v>
      </c>
      <c r="K91" s="15" t="s">
        <v>33</v>
      </c>
      <c r="L91" s="2">
        <v>3.12</v>
      </c>
      <c r="M91" s="16">
        <f>Table22[[#This Row],[FwdDiv]]/Table22[[#This Row],[Market
Price]]</f>
        <v>5.6799563080284004E-3</v>
      </c>
      <c r="N91" s="16">
        <v>0.14399999999999999</v>
      </c>
      <c r="O91" s="16">
        <v>0.14699999999999999</v>
      </c>
      <c r="P91" s="16">
        <v>0.01</v>
      </c>
      <c r="Q91" s="16">
        <v>1.4999999999999999E-2</v>
      </c>
      <c r="R91" s="10">
        <f>Table22[[#This Row],[FwdDiv]]/Table22[[#This Row],[DYT]]</f>
        <v>312</v>
      </c>
      <c r="S91" s="10">
        <f>Table22[[#This Row],[FwdDiv]]/Table22[[#This Row],[DVT]]</f>
        <v>208.00000000000003</v>
      </c>
      <c r="T91" s="11">
        <v>503</v>
      </c>
      <c r="U91" t="str">
        <f>IF(Table22[[#This Row],[Market
Price]] &lt; Table22[[#This Row],[DVPrice]], "ALERT", IF(Table22[[#This Row],[Market
Price]] &lt; Table22[[#This Row],[DYPrice]], "WATCH", "HOLD"))</f>
        <v>HOLD</v>
      </c>
      <c r="V91" s="13" t="s">
        <v>27</v>
      </c>
      <c r="W91" s="14"/>
    </row>
    <row r="92" spans="1:23" x14ac:dyDescent="0.2">
      <c r="A92" t="e" vm="91">
        <v>#VALUE!</v>
      </c>
      <c r="B92" s="1" t="str" cm="1">
        <f t="array" ref="B92">_FV(Table22[[#This Row],[DataField]],"Ticker symbol",TRUE)</f>
        <v>LRCX</v>
      </c>
      <c r="C92" s="1" t="s">
        <v>20</v>
      </c>
      <c r="D92" s="3">
        <v>45123</v>
      </c>
      <c r="E92" s="1" t="s">
        <v>51</v>
      </c>
      <c r="F92" s="1" t="s">
        <v>21</v>
      </c>
      <c r="G92" s="1" t="s">
        <v>35</v>
      </c>
      <c r="H92" s="2" cm="1">
        <f t="array" ref="H92">_FV(Table22[[#This Row],[DataField]],"Price",TRUE)</f>
        <v>663.68</v>
      </c>
      <c r="I92" s="2" cm="1">
        <f t="array" ref="I92">_FV(Table22[[#This Row],[DataField]],"52 week low",TRUE)</f>
        <v>299.59199999999998</v>
      </c>
      <c r="J92" s="2" cm="1">
        <f t="array" ref="J92">_FV(Table22[[#This Row],[DataField]],"52 week high",TRUE)</f>
        <v>726.52499999999998</v>
      </c>
      <c r="K92" s="15" t="s">
        <v>40</v>
      </c>
      <c r="L92" s="2">
        <v>6.9</v>
      </c>
      <c r="M92" s="16">
        <f>Table22[[#This Row],[FwdDiv]]/Table22[[#This Row],[Market
Price]]</f>
        <v>1.0396576663452268E-2</v>
      </c>
      <c r="N92" s="16">
        <v>0.31900000000000001</v>
      </c>
      <c r="O92" s="16">
        <v>0.15</v>
      </c>
      <c r="P92" s="16">
        <v>1.5299999999999999E-2</v>
      </c>
      <c r="Q92" s="16">
        <v>0.02</v>
      </c>
      <c r="R92" s="10">
        <f>Table22[[#This Row],[FwdDiv]]/Table22[[#This Row],[DYT]]</f>
        <v>450.98039215686276</v>
      </c>
      <c r="S92" s="10">
        <f>Table22[[#This Row],[FwdDiv]]/Table22[[#This Row],[DVT]]</f>
        <v>345</v>
      </c>
      <c r="T92" s="11">
        <v>620</v>
      </c>
      <c r="U92" t="str">
        <f>IF(Table22[[#This Row],[Market
Price]] &lt; Table22[[#This Row],[DVPrice]], "ALERT", IF(Table22[[#This Row],[Market
Price]] &lt; Table22[[#This Row],[DYPrice]], "WATCH", "HOLD"))</f>
        <v>HOLD</v>
      </c>
      <c r="V92" s="13" t="s">
        <v>27</v>
      </c>
      <c r="W92" s="14"/>
    </row>
    <row r="93" spans="1:23" x14ac:dyDescent="0.2">
      <c r="A93" t="e" vm="92">
        <v>#VALUE!</v>
      </c>
      <c r="B93" s="1" t="str" cm="1">
        <f t="array" ref="B93">_FV(Table22[[#This Row],[DataField]],"Ticker symbol",TRUE)</f>
        <v>AVGO</v>
      </c>
      <c r="C93" s="1" t="s">
        <v>20</v>
      </c>
      <c r="D93" s="3">
        <v>45122</v>
      </c>
      <c r="E93" s="1" t="s">
        <v>41</v>
      </c>
      <c r="F93" s="1" t="s">
        <v>21</v>
      </c>
      <c r="G93" s="1" t="s">
        <v>33</v>
      </c>
      <c r="H93" s="2" cm="1">
        <f t="array" ref="H93">_FV(Table22[[#This Row],[DataField]],"Price",TRUE)</f>
        <v>859.14</v>
      </c>
      <c r="I93" s="2" cm="1">
        <f t="array" ref="I93">_FV(Table22[[#This Row],[DataField]],"52 week low",TRUE)</f>
        <v>415.06819999999999</v>
      </c>
      <c r="J93" s="2" cm="1">
        <f t="array" ref="J93">_FV(Table22[[#This Row],[DataField]],"52 week high",TRUE)</f>
        <v>923.67</v>
      </c>
      <c r="K93" s="15" t="s">
        <v>31</v>
      </c>
      <c r="L93" s="2">
        <v>18.399999999999999</v>
      </c>
      <c r="M93" s="16">
        <f>Table22[[#This Row],[FwdDiv]]/Table22[[#This Row],[Market
Price]]</f>
        <v>2.1416765602812114E-2</v>
      </c>
      <c r="N93" s="16">
        <v>0.42699999999999999</v>
      </c>
      <c r="O93" s="16">
        <v>0.122</v>
      </c>
      <c r="P93" s="16">
        <v>2.5999999999999999E-2</v>
      </c>
      <c r="Q93" s="16">
        <v>0.03</v>
      </c>
      <c r="R93" s="10">
        <f>Table22[[#This Row],[FwdDiv]]/Table22[[#This Row],[DYT]]</f>
        <v>707.69230769230762</v>
      </c>
      <c r="S93" s="10">
        <f>Table22[[#This Row],[FwdDiv]]/Table22[[#This Row],[DVT]]</f>
        <v>613.33333333333326</v>
      </c>
      <c r="T93" s="11">
        <v>790</v>
      </c>
      <c r="U93" t="str">
        <f>IF(Table22[[#This Row],[Market
Price]] &lt; Table22[[#This Row],[DVPrice]], "ALERT", IF(Table22[[#This Row],[Market
Price]] &lt; Table22[[#This Row],[DYPrice]], "WATCH", "HOLD"))</f>
        <v>HOLD</v>
      </c>
      <c r="V93" s="13" t="s">
        <v>27</v>
      </c>
      <c r="W93" s="14"/>
    </row>
    <row r="94" spans="1:23" x14ac:dyDescent="0.2">
      <c r="A94" t="e" vm="93">
        <v>#VALUE!</v>
      </c>
      <c r="B94" s="1" t="str" cm="1">
        <f t="array" ref="B94">_FV(Table22[[#This Row],[DataField]],"Ticker symbol",TRUE)</f>
        <v>BLK</v>
      </c>
      <c r="C94" s="1" t="s">
        <v>20</v>
      </c>
      <c r="D94" s="3">
        <v>45047</v>
      </c>
      <c r="E94" s="1" t="s">
        <v>28</v>
      </c>
      <c r="F94" s="1" t="s">
        <v>21</v>
      </c>
      <c r="G94" s="1" t="s">
        <v>31</v>
      </c>
      <c r="H94" s="2" cm="1">
        <f t="array" ref="H94">_FV(Table22[[#This Row],[DataField]],"Price",TRUE)</f>
        <v>695.93</v>
      </c>
      <c r="I94" s="2" cm="1">
        <f t="array" ref="I94">_FV(Table22[[#This Row],[DataField]],"52 week low",TRUE)</f>
        <v>503.12360000000001</v>
      </c>
      <c r="J94" s="2" cm="1">
        <f t="array" ref="J94">_FV(Table22[[#This Row],[DataField]],"52 week high",TRUE)</f>
        <v>785.65</v>
      </c>
      <c r="K94" s="15" t="s">
        <v>30</v>
      </c>
      <c r="L94" s="2">
        <v>20</v>
      </c>
      <c r="M94" s="16">
        <f>Table22[[#This Row],[FwdDiv]]/Table22[[#This Row],[Market
Price]]</f>
        <v>2.8738522552555577E-2</v>
      </c>
      <c r="N94" s="16">
        <v>0.11700000000000001</v>
      </c>
      <c r="O94" s="16">
        <v>2.5000000000000001E-2</v>
      </c>
      <c r="P94" s="16">
        <v>2.5000000000000001E-2</v>
      </c>
      <c r="Q94" s="16">
        <v>0.03</v>
      </c>
      <c r="R94" s="10">
        <f>Table22[[#This Row],[FwdDiv]]/Table22[[#This Row],[DYT]]</f>
        <v>800</v>
      </c>
      <c r="S94" s="10">
        <f>Table22[[#This Row],[FwdDiv]]/Table22[[#This Row],[DVT]]</f>
        <v>666.66666666666674</v>
      </c>
      <c r="T94" s="11">
        <v>810</v>
      </c>
      <c r="U94" t="str">
        <f>IF(Table22[[#This Row],[Market
Price]] &lt; Table22[[#This Row],[DVPrice]], "ALERT", IF(Table22[[#This Row],[Market
Price]] &lt; Table22[[#This Row],[DYPrice]], "WATCH", "HOLD"))</f>
        <v>WATCH</v>
      </c>
      <c r="V94" s="13" t="s">
        <v>21</v>
      </c>
      <c r="W94" s="14"/>
    </row>
    <row r="95" spans="1:23" x14ac:dyDescent="0.2">
      <c r="A95" t="e" vm="94">
        <v>#VALUE!</v>
      </c>
      <c r="B95" s="1" t="str" cm="1">
        <f t="array" ref="B95">_FV(Table22[[#This Row],[DataField]],"Ticker symbol",TRUE)</f>
        <v>MLPX</v>
      </c>
      <c r="C95" s="1" t="s">
        <v>12</v>
      </c>
      <c r="D95" s="3">
        <v>45126</v>
      </c>
      <c r="E95" s="1" t="s">
        <v>56</v>
      </c>
      <c r="F95" s="1" t="s">
        <v>21</v>
      </c>
      <c r="G95" s="1" t="s">
        <v>31</v>
      </c>
      <c r="H95" s="2" cm="1">
        <f t="array" ref="H95">_FV(Table22[[#This Row],[DataField]],"Price",TRUE)</f>
        <v>42.08</v>
      </c>
      <c r="I95" s="2" cm="1">
        <f t="array" ref="I95">_FV(Table22[[#This Row],[DataField]],"52 week low",TRUE)</f>
        <v>36.291400000000003</v>
      </c>
      <c r="J95" s="2" cm="1">
        <f t="array" ref="J95">_FV(Table22[[#This Row],[DataField]],"52 week high",TRUE)</f>
        <v>43.9</v>
      </c>
      <c r="K95" s="15" t="s">
        <v>25</v>
      </c>
      <c r="L95" s="2">
        <v>2.2000000000000002</v>
      </c>
      <c r="M95" s="16">
        <f>Table22[[#This Row],[FwdDiv]]/Table22[[#This Row],[Market
Price]]</f>
        <v>5.2281368821292785E-2</v>
      </c>
      <c r="N95" s="16">
        <v>0.28000000000000003</v>
      </c>
      <c r="O95" s="16">
        <v>0.01</v>
      </c>
      <c r="P95" s="16">
        <v>0.06</v>
      </c>
      <c r="Q95" s="16">
        <v>7.0000000000000007E-2</v>
      </c>
      <c r="R95" s="10">
        <f>Table22[[#This Row],[FwdDiv]]/Table22[[#This Row],[DYT]]</f>
        <v>36.666666666666671</v>
      </c>
      <c r="S95" s="10">
        <f>Table22[[#This Row],[FwdDiv]]/Table22[[#This Row],[DVT]]</f>
        <v>31.428571428571427</v>
      </c>
      <c r="T95" s="11"/>
      <c r="U95" t="str">
        <f>IF(Table22[[#This Row],[Market
Price]] &lt; Table22[[#This Row],[DVPrice]], "ALERT", IF(Table22[[#This Row],[Market
Price]] &lt; Table22[[#This Row],[DYPrice]], "WATCH", "HOLD"))</f>
        <v>HOLD</v>
      </c>
      <c r="V95" s="13" t="s">
        <v>27</v>
      </c>
      <c r="W95" s="14"/>
    </row>
    <row r="96" spans="1:23" x14ac:dyDescent="0.2">
      <c r="A96" t="e" vm="95">
        <v>#VALUE!</v>
      </c>
      <c r="B96" s="1" t="str" cm="1">
        <f t="array" ref="B96">_FV(Table22[[#This Row],[DataField]],"Ticker symbol",TRUE)</f>
        <v>AMLP</v>
      </c>
      <c r="C96" s="1" t="s">
        <v>12</v>
      </c>
      <c r="D96" s="3">
        <v>45047</v>
      </c>
      <c r="E96" s="1" t="s">
        <v>56</v>
      </c>
      <c r="F96" s="1" t="s">
        <v>27</v>
      </c>
      <c r="G96" s="1" t="s">
        <v>31</v>
      </c>
      <c r="H96" s="2" cm="1">
        <f t="array" ref="H96">_FV(Table22[[#This Row],[DataField]],"Price",TRUE)</f>
        <v>41.1</v>
      </c>
      <c r="I96" s="2" cm="1">
        <f t="array" ref="I96">_FV(Table22[[#This Row],[DataField]],"52 week low",TRUE)</f>
        <v>34.690100000000001</v>
      </c>
      <c r="J96" s="2" cm="1">
        <f t="array" ref="J96">_FV(Table22[[#This Row],[DataField]],"52 week high",TRUE)</f>
        <v>42.47</v>
      </c>
      <c r="K96" s="15" t="s">
        <v>25</v>
      </c>
      <c r="L96" s="2">
        <v>3.08</v>
      </c>
      <c r="M96" s="16">
        <f>Table22[[#This Row],[FwdDiv]]/Table22[[#This Row],[Market
Price]]</f>
        <v>7.4939172749391728E-2</v>
      </c>
      <c r="N96" s="16">
        <v>0</v>
      </c>
      <c r="O96" s="16">
        <v>0.05</v>
      </c>
      <c r="P96" s="16">
        <v>7.0000000000000007E-2</v>
      </c>
      <c r="Q96" s="16">
        <v>0.08</v>
      </c>
      <c r="R96" s="10">
        <f>Table22[[#This Row],[FwdDiv]]/Table22[[#This Row],[DYT]]</f>
        <v>44</v>
      </c>
      <c r="S96" s="10">
        <f>Table22[[#This Row],[FwdDiv]]/Table22[[#This Row],[DVT]]</f>
        <v>38.5</v>
      </c>
      <c r="T96" s="11"/>
      <c r="U96" t="str">
        <f>IF(Table22[[#This Row],[Market
Price]] &lt; Table22[[#This Row],[DVPrice]], "ALERT", IF(Table22[[#This Row],[Market
Price]] &lt; Table22[[#This Row],[DYPrice]], "WATCH", "HOLD"))</f>
        <v>WATCH</v>
      </c>
      <c r="V96" s="13" t="s">
        <v>21</v>
      </c>
      <c r="W96" s="14">
        <v>0.25</v>
      </c>
    </row>
  </sheetData>
  <phoneticPr fontId="2" type="noConversion"/>
  <conditionalFormatting sqref="U2:U96">
    <cfRule type="containsText" dxfId="1" priority="1" operator="containsText" text="WATCH">
      <formula>NOT(ISERROR(SEARCH("WATCH",U2)))</formula>
    </cfRule>
    <cfRule type="containsText" dxfId="0" priority="3" operator="containsText" text="ALERT">
      <formula>NOT(ISERROR(SEARCH("ALERT",U2)))</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DivValTracker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Harvey Wargo</dc:creator>
  <cp:keywords/>
  <dc:description/>
  <cp:lastModifiedBy>Harvey Wargo</cp:lastModifiedBy>
  <cp:revision/>
  <dcterms:created xsi:type="dcterms:W3CDTF">2022-07-22T10:05:17Z</dcterms:created>
  <dcterms:modified xsi:type="dcterms:W3CDTF">2023-09-11T22:31:59Z</dcterms:modified>
  <cp:category/>
  <cp:contentStatus/>
</cp:coreProperties>
</file>