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22" documentId="8_{9F4DFDE8-E2C9-0D49-8043-D44265910287}" xr6:coauthVersionLast="47" xr6:coauthVersionMax="47" xr10:uidLastSave="{DFB44CCA-B1E3-8A4E-8A9B-4B53B363A152}"/>
  <bookViews>
    <workbookView xWindow="0" yWindow="-21100" windowWidth="38400" windowHeight="2110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3" l="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2635" i="25"/>
  <c r="G2635" i="25" s="1"/>
  <c r="F2636" i="25"/>
  <c r="G2636" i="25" s="1"/>
  <c r="F2637" i="25"/>
  <c r="G2637" i="25" s="1"/>
  <c r="F2638" i="25"/>
  <c r="G2638" i="25" s="1"/>
  <c r="F2639" i="25"/>
  <c r="G2639" i="25" s="1"/>
  <c r="F2640" i="25"/>
  <c r="G2640" i="25" s="1"/>
  <c r="F2641" i="25"/>
  <c r="G2641" i="25" s="1"/>
  <c r="F2642" i="25"/>
  <c r="G2642" i="25" s="1"/>
  <c r="F2643" i="25"/>
  <c r="G2643" i="25" s="1"/>
  <c r="F2644" i="25"/>
  <c r="G2644" i="25" s="1"/>
  <c r="F2645" i="25"/>
  <c r="G2645" i="25" s="1"/>
  <c r="F2646" i="25"/>
  <c r="G2646" i="25" s="1"/>
  <c r="F2647" i="25"/>
  <c r="G2647" i="25" s="1"/>
  <c r="F2648" i="25"/>
  <c r="G2648" i="25" s="1"/>
  <c r="F2649" i="25"/>
  <c r="G2649" i="25" s="1"/>
  <c r="F2650" i="25"/>
  <c r="G2650" i="25" s="1"/>
  <c r="F2651" i="25"/>
  <c r="G2651" i="25" s="1"/>
  <c r="F2652" i="25"/>
  <c r="G2652" i="25" s="1"/>
  <c r="F2653" i="25"/>
  <c r="G2653" i="25" s="1"/>
  <c r="F2654" i="25"/>
  <c r="G2654" i="25" s="1"/>
  <c r="F2655" i="25"/>
  <c r="G2655" i="25" s="1"/>
  <c r="F2656" i="25"/>
  <c r="G2656" i="25" s="1"/>
  <c r="F2657" i="25"/>
  <c r="G2657" i="25" s="1"/>
  <c r="F2658" i="25"/>
  <c r="G2658" i="25" s="1"/>
  <c r="F2659" i="25"/>
  <c r="G2659" i="25" s="1"/>
  <c r="F2660" i="25"/>
  <c r="G2660" i="25" s="1"/>
  <c r="F2661" i="25"/>
  <c r="G2661" i="25" s="1"/>
  <c r="F2662" i="25"/>
  <c r="G2662" i="25" s="1"/>
  <c r="F2663" i="25"/>
  <c r="G2663" i="25" s="1"/>
  <c r="F2664" i="25"/>
  <c r="G2664" i="25" s="1"/>
  <c r="F2665" i="25"/>
  <c r="G2665" i="25" s="1"/>
  <c r="F2666" i="25"/>
  <c r="G2666" i="25" s="1"/>
  <c r="F2667" i="25"/>
  <c r="G2667" i="25" s="1"/>
  <c r="F2668" i="25"/>
  <c r="G2668" i="25" s="1"/>
  <c r="F2669" i="25"/>
  <c r="G2669" i="25" s="1"/>
  <c r="F2670" i="25"/>
  <c r="G2670" i="25" s="1"/>
  <c r="F2671" i="25"/>
  <c r="G2671" i="25" s="1"/>
  <c r="F2672" i="25"/>
  <c r="G2672" i="25" s="1"/>
  <c r="F2673" i="25"/>
  <c r="G2673" i="25" s="1"/>
  <c r="F2674" i="25"/>
  <c r="G2674" i="25" s="1"/>
  <c r="F2675" i="25"/>
  <c r="G2675" i="25" s="1"/>
  <c r="F2676" i="25"/>
  <c r="G2676" i="25" s="1"/>
  <c r="F2677" i="25"/>
  <c r="G2677" i="25" s="1"/>
  <c r="F2678" i="25"/>
  <c r="G2678" i="25" s="1"/>
  <c r="F2679" i="25"/>
  <c r="G2679" i="25" s="1"/>
  <c r="F2680" i="25"/>
  <c r="G2680" i="25" s="1"/>
  <c r="F2681" i="25"/>
  <c r="G2681" i="25" s="1"/>
  <c r="F2682" i="25"/>
  <c r="G2682" i="25" s="1"/>
  <c r="F2683" i="25"/>
  <c r="G2683" i="25" s="1"/>
  <c r="F2684" i="25"/>
  <c r="G2684" i="25" s="1"/>
  <c r="F2685" i="25"/>
  <c r="G2685" i="25" s="1"/>
  <c r="F2686" i="25"/>
  <c r="G2686" i="25" s="1"/>
  <c r="F2687" i="25"/>
  <c r="G2687" i="25" s="1"/>
  <c r="F2688" i="25"/>
  <c r="G2688" i="25" s="1"/>
  <c r="F2689" i="25"/>
  <c r="G2689" i="25" s="1"/>
  <c r="F2690" i="25"/>
  <c r="G2690" i="25" s="1"/>
  <c r="F2691" i="25"/>
  <c r="G2691" i="25" s="1"/>
  <c r="F2692" i="25"/>
  <c r="G2692" i="25" s="1"/>
  <c r="F2693" i="25"/>
  <c r="G2693" i="25" s="1"/>
  <c r="F2694" i="25"/>
  <c r="G2694" i="25" s="1"/>
  <c r="F2695" i="25"/>
  <c r="G2695" i="25" s="1"/>
  <c r="F2696" i="25"/>
  <c r="G2696" i="25" s="1"/>
  <c r="F2697" i="25"/>
  <c r="G2697" i="25" s="1"/>
  <c r="F2698" i="25"/>
  <c r="G2698" i="25" s="1"/>
  <c r="F2699" i="25"/>
  <c r="G2699" i="25" s="1"/>
  <c r="F2700" i="25"/>
  <c r="G2700" i="25" s="1"/>
  <c r="F2701" i="25"/>
  <c r="G2701" i="25" s="1"/>
  <c r="F2702" i="25"/>
  <c r="G2702" i="25" s="1"/>
  <c r="F2703" i="25"/>
  <c r="G2703" i="25" s="1"/>
  <c r="F2704" i="25"/>
  <c r="G2704" i="25" s="1"/>
  <c r="F2705" i="25"/>
  <c r="G2705" i="25" s="1"/>
  <c r="F2706" i="25"/>
  <c r="G2706" i="25" s="1"/>
  <c r="F2707" i="25"/>
  <c r="G2707" i="25" s="1"/>
  <c r="F2708" i="25"/>
  <c r="G2708" i="25" s="1"/>
  <c r="F2709" i="25"/>
  <c r="G2709" i="25" s="1"/>
  <c r="F2710" i="25"/>
  <c r="G2710" i="25" s="1"/>
  <c r="F2711" i="25"/>
  <c r="G2711" i="25" s="1"/>
  <c r="F2712" i="25"/>
  <c r="G2712" i="25" s="1"/>
  <c r="F2713" i="25"/>
  <c r="G2713" i="25" s="1"/>
  <c r="F2714" i="25"/>
  <c r="G2714" i="25" s="1"/>
  <c r="F2715" i="25"/>
  <c r="G2715" i="25" s="1"/>
  <c r="F2716" i="25"/>
  <c r="G2716" i="25" s="1"/>
  <c r="F2717" i="25"/>
  <c r="G2717" i="25" s="1"/>
  <c r="F2718" i="25"/>
  <c r="G2718" i="25" s="1"/>
  <c r="F2719" i="25"/>
  <c r="G2719" i="25" s="1"/>
  <c r="F2720" i="25"/>
  <c r="G2720" i="25" s="1"/>
  <c r="F2721" i="25"/>
  <c r="G2721" i="25" s="1"/>
  <c r="F2722" i="25"/>
  <c r="G2722" i="25" s="1"/>
  <c r="F2723" i="25"/>
  <c r="G2723" i="25" s="1"/>
  <c r="F2724" i="25"/>
  <c r="G2724" i="25" s="1"/>
  <c r="F2725" i="25"/>
  <c r="G2725" i="25" s="1"/>
  <c r="F2726" i="25"/>
  <c r="G2726" i="25" s="1"/>
  <c r="F2727" i="25"/>
  <c r="G2727" i="25" s="1"/>
  <c r="F2728" i="25"/>
  <c r="G2728" i="25" s="1"/>
  <c r="F2729" i="25"/>
  <c r="G2729" i="25" s="1"/>
  <c r="F2730" i="25"/>
  <c r="G2730" i="25" s="1"/>
  <c r="F2731" i="25"/>
  <c r="G2731" i="25" s="1"/>
  <c r="F2732" i="25"/>
  <c r="G2732" i="25" s="1"/>
  <c r="F2733" i="25"/>
  <c r="G2733" i="25" s="1"/>
  <c r="F2734" i="25"/>
  <c r="G2734" i="25" s="1"/>
  <c r="F2735" i="25"/>
  <c r="G2735" i="25" s="1"/>
  <c r="F2736" i="25"/>
  <c r="G2736" i="25" s="1"/>
  <c r="F2737" i="25"/>
  <c r="G2737" i="25" s="1"/>
  <c r="F2738" i="25"/>
  <c r="G2738" i="25" s="1"/>
  <c r="F2739" i="25"/>
  <c r="G2739" i="25" s="1"/>
  <c r="F2740" i="25"/>
  <c r="G2740" i="25" s="1"/>
  <c r="F2741" i="25"/>
  <c r="G2741" i="25" s="1"/>
  <c r="F2742" i="25"/>
  <c r="G2742" i="25" s="1"/>
  <c r="F2743" i="25"/>
  <c r="G2743" i="25" s="1"/>
  <c r="F2744" i="25"/>
  <c r="G2744" i="25" s="1"/>
  <c r="F2745" i="25"/>
  <c r="G2745" i="25" s="1"/>
  <c r="F2746" i="25"/>
  <c r="G2746" i="25" s="1"/>
  <c r="F2747" i="25"/>
  <c r="G2747" i="25" s="1"/>
  <c r="F2748" i="25"/>
  <c r="G2748" i="25" s="1"/>
  <c r="F2749" i="25"/>
  <c r="G2749" i="25" s="1"/>
  <c r="F2750" i="25"/>
  <c r="G2750" i="25" s="1"/>
  <c r="F2751" i="25"/>
  <c r="G2751" i="25" s="1"/>
  <c r="F2752" i="25"/>
  <c r="G2752" i="25" s="1"/>
  <c r="F2753" i="25"/>
  <c r="G2753" i="25" s="1"/>
  <c r="F2754" i="25"/>
  <c r="G2754" i="25" s="1"/>
  <c r="F2755" i="25"/>
  <c r="G2755" i="25" s="1"/>
  <c r="F2756" i="25"/>
  <c r="G2756" i="25" s="1"/>
  <c r="F2757" i="25"/>
  <c r="G2757" i="25" s="1"/>
  <c r="F2758" i="25"/>
  <c r="G2758" i="25" s="1"/>
  <c r="F2759" i="25"/>
  <c r="G2759" i="25" s="1"/>
  <c r="F2760" i="25"/>
  <c r="G2760" i="25" s="1"/>
  <c r="F2761" i="25"/>
  <c r="G2761" i="25" s="1"/>
  <c r="F2762" i="25"/>
  <c r="G2762" i="25" s="1"/>
  <c r="F2763" i="25"/>
  <c r="G2763" i="25" s="1"/>
  <c r="F2764" i="25"/>
  <c r="G2764" i="25" s="1"/>
  <c r="F2765" i="25"/>
  <c r="G2765" i="25" s="1"/>
  <c r="F2766" i="25"/>
  <c r="G2766" i="25" s="1"/>
  <c r="F2767" i="25"/>
  <c r="G2767" i="25" s="1"/>
  <c r="F2768" i="25"/>
  <c r="G2768" i="25" s="1"/>
  <c r="F2769" i="25"/>
  <c r="G2769" i="25" s="1"/>
  <c r="F2770" i="25"/>
  <c r="G2770" i="25" s="1"/>
  <c r="F2771" i="25"/>
  <c r="G2771" i="25" s="1"/>
  <c r="F2772" i="25"/>
  <c r="G2772" i="25" s="1"/>
  <c r="F2773" i="25"/>
  <c r="G2773" i="25" s="1"/>
  <c r="F2774" i="25"/>
  <c r="G2774" i="25" s="1"/>
  <c r="F2775" i="25"/>
  <c r="G2775" i="25" s="1"/>
  <c r="F2776" i="25"/>
  <c r="G2776" i="25" s="1"/>
  <c r="F2777" i="25"/>
  <c r="G2777" i="25" s="1"/>
  <c r="F2778" i="25"/>
  <c r="G2778" i="25" s="1"/>
  <c r="F2779" i="25"/>
  <c r="G2779" i="25" s="1"/>
  <c r="F2780" i="25"/>
  <c r="G2780" i="25" s="1"/>
  <c r="F2781" i="25"/>
  <c r="G2781" i="25" s="1"/>
  <c r="F2782" i="25"/>
  <c r="G2782" i="25" s="1"/>
  <c r="F2783" i="25"/>
  <c r="G2783" i="25" s="1"/>
  <c r="F2784" i="25"/>
  <c r="G2784" i="25" s="1"/>
  <c r="F2785" i="25"/>
  <c r="G2785" i="25" s="1"/>
  <c r="F2786" i="25"/>
  <c r="G2786" i="25" s="1"/>
  <c r="F2787" i="25"/>
  <c r="G2787" i="25" s="1"/>
  <c r="F2788" i="25"/>
  <c r="G2788" i="25" s="1"/>
  <c r="F2789" i="25"/>
  <c r="G2789" i="25" s="1"/>
  <c r="F2790" i="25"/>
  <c r="G2790" i="25" s="1"/>
  <c r="F2791" i="25"/>
  <c r="G2791" i="25" s="1"/>
  <c r="F2792" i="25"/>
  <c r="G2792" i="25" s="1"/>
  <c r="F2793" i="25"/>
  <c r="G2793" i="25" s="1"/>
  <c r="F2794" i="25"/>
  <c r="G2794" i="25" s="1"/>
  <c r="F2795" i="25"/>
  <c r="G2795" i="25" s="1"/>
  <c r="F2796" i="25"/>
  <c r="G2796" i="25" s="1"/>
  <c r="F2797" i="25"/>
  <c r="G2797" i="25" s="1"/>
  <c r="F2798" i="25"/>
  <c r="G2798" i="25" s="1"/>
  <c r="F2799" i="25"/>
  <c r="G2799" i="25" s="1"/>
  <c r="F2800" i="25"/>
  <c r="G2800" i="25" s="1"/>
  <c r="F2801" i="25"/>
  <c r="G2801" i="25" s="1"/>
  <c r="F2802" i="25"/>
  <c r="G2802" i="25" s="1"/>
  <c r="F2803" i="25"/>
  <c r="G2803" i="25" s="1"/>
  <c r="F2804" i="25"/>
  <c r="G2804" i="25" s="1"/>
  <c r="F2805" i="25"/>
  <c r="G2805" i="25" s="1"/>
  <c r="F2806" i="25"/>
  <c r="G2806" i="25" s="1"/>
  <c r="F2807" i="25"/>
  <c r="G2807" i="25" s="1"/>
  <c r="F2808" i="25"/>
  <c r="G2808" i="25" s="1"/>
  <c r="F2809" i="25"/>
  <c r="G2809" i="25" s="1"/>
  <c r="F2810" i="25"/>
  <c r="G2810" i="25" s="1"/>
  <c r="F2811" i="25"/>
  <c r="G2811" i="25" s="1"/>
  <c r="F2812" i="25"/>
  <c r="G2812" i="25" s="1"/>
  <c r="F2813" i="25"/>
  <c r="G2813" i="25" s="1"/>
  <c r="F2814" i="25"/>
  <c r="G2814" i="25" s="1"/>
  <c r="F2815" i="25"/>
  <c r="G2815" i="25" s="1"/>
  <c r="F2816" i="25"/>
  <c r="G2816" i="25" s="1"/>
  <c r="F2817" i="25"/>
  <c r="G2817" i="25" s="1"/>
  <c r="F2818" i="25"/>
  <c r="G2818" i="25" s="1"/>
  <c r="F2819" i="25"/>
  <c r="G2819" i="25" s="1"/>
  <c r="F2820" i="25"/>
  <c r="G2820" i="25" s="1"/>
  <c r="F2821" i="25"/>
  <c r="G2821" i="25" s="1"/>
  <c r="F2822" i="25"/>
  <c r="G2822" i="25" s="1"/>
  <c r="F2823" i="25"/>
  <c r="G2823" i="25" s="1"/>
  <c r="F2824" i="25"/>
  <c r="G2824" i="25" s="1"/>
  <c r="F2825" i="25"/>
  <c r="G2825" i="25" s="1"/>
  <c r="F2826" i="25"/>
  <c r="G2826" i="25" s="1"/>
  <c r="F2827" i="25"/>
  <c r="G2827" i="25" s="1"/>
  <c r="F2828" i="25"/>
  <c r="G2828" i="25" s="1"/>
  <c r="F2829" i="25"/>
  <c r="G2829" i="25" s="1"/>
  <c r="F2830" i="25"/>
  <c r="G2830" i="25" s="1"/>
  <c r="F2831" i="25"/>
  <c r="G2831" i="25" s="1"/>
  <c r="F2832" i="25"/>
  <c r="G2832" i="25" s="1"/>
  <c r="F2833" i="25"/>
  <c r="G2833" i="25" s="1"/>
  <c r="F2834" i="25"/>
  <c r="G2834" i="25" s="1"/>
  <c r="F2835" i="25"/>
  <c r="G2835" i="25" s="1"/>
  <c r="F2836" i="25"/>
  <c r="G2836" i="25" s="1"/>
  <c r="F2837" i="25"/>
  <c r="G2837" i="25" s="1"/>
  <c r="F2838" i="25"/>
  <c r="G2838" i="25" s="1"/>
  <c r="F2839" i="25"/>
  <c r="G2839" i="25" s="1"/>
  <c r="F2840" i="25"/>
  <c r="G2840" i="25" s="1"/>
  <c r="F2841" i="25"/>
  <c r="G2841" i="25" s="1"/>
  <c r="F2842" i="25"/>
  <c r="G2842" i="25" s="1"/>
  <c r="F2843" i="25"/>
  <c r="G2843" i="25" s="1"/>
  <c r="F2844" i="25"/>
  <c r="G2844" i="25" s="1"/>
  <c r="F2845" i="25"/>
  <c r="G2845" i="25" s="1"/>
  <c r="F2846" i="25"/>
  <c r="G2846" i="25" s="1"/>
  <c r="F2847" i="25"/>
  <c r="G2847" i="25" s="1"/>
  <c r="F2848" i="25"/>
  <c r="G2848" i="25" s="1"/>
  <c r="F2849" i="25"/>
  <c r="G2849" i="25" s="1"/>
  <c r="F2850" i="25"/>
  <c r="G2850" i="25" s="1"/>
  <c r="F2851" i="25"/>
  <c r="G2851" i="25" s="1"/>
  <c r="F2852" i="25"/>
  <c r="G2852" i="25" s="1"/>
  <c r="F2853" i="25"/>
  <c r="G2853" i="25" s="1"/>
  <c r="F2854" i="25"/>
  <c r="G2854" i="25" s="1"/>
  <c r="F2855" i="25"/>
  <c r="G2855" i="25" s="1"/>
  <c r="F2856" i="25"/>
  <c r="G2856" i="25" s="1"/>
  <c r="F2857" i="25"/>
  <c r="G2857" i="25" s="1"/>
  <c r="F2858" i="25"/>
  <c r="G2858" i="25" s="1"/>
  <c r="F2859" i="25"/>
  <c r="G2859" i="25" s="1"/>
  <c r="F2860" i="25"/>
  <c r="G2860" i="25" s="1"/>
  <c r="F2861" i="25"/>
  <c r="G2861" i="25" s="1"/>
  <c r="F2862" i="25"/>
  <c r="G2862" i="25" s="1"/>
  <c r="F2863" i="25"/>
  <c r="G2863" i="25" s="1"/>
  <c r="F2864" i="25"/>
  <c r="G2864" i="25" s="1"/>
  <c r="F2865" i="25"/>
  <c r="G2865" i="25" s="1"/>
  <c r="F2866" i="25"/>
  <c r="G2866" i="25" s="1"/>
  <c r="F2867" i="25"/>
  <c r="G2867" i="25" s="1"/>
  <c r="F2868" i="25"/>
  <c r="G2868" i="25" s="1"/>
  <c r="F2869" i="25"/>
  <c r="G2869" i="25" s="1"/>
  <c r="F2870" i="25"/>
  <c r="G2870" i="25" s="1"/>
  <c r="F2871" i="25"/>
  <c r="G2871" i="25" s="1"/>
  <c r="F2872" i="25"/>
  <c r="G2872" i="25" s="1"/>
  <c r="F2873" i="25"/>
  <c r="G2873" i="25" s="1"/>
  <c r="F2874" i="25"/>
  <c r="G2874" i="25" s="1"/>
  <c r="F2875" i="25"/>
  <c r="G2875" i="25" s="1"/>
  <c r="F2876" i="25"/>
  <c r="G2876" i="25" s="1"/>
  <c r="F2877" i="25"/>
  <c r="G2877" i="25" s="1"/>
  <c r="F2878" i="25"/>
  <c r="G2878" i="25" s="1"/>
  <c r="F2879" i="25"/>
  <c r="G2879" i="25" s="1"/>
  <c r="F2880" i="25"/>
  <c r="G2880" i="25" s="1"/>
  <c r="F2881" i="25"/>
  <c r="G2881" i="25" s="1"/>
  <c r="F2882" i="25"/>
  <c r="G2882" i="25" s="1"/>
  <c r="F2883" i="25"/>
  <c r="G2883" i="25" s="1"/>
  <c r="F2884" i="25"/>
  <c r="G2884" i="25" s="1"/>
  <c r="F2885" i="25"/>
  <c r="G2885" i="25" s="1"/>
  <c r="F2886" i="25"/>
  <c r="G2886" i="25" s="1"/>
  <c r="F2887" i="25"/>
  <c r="G2887" i="25" s="1"/>
  <c r="F2888" i="25"/>
  <c r="G2888" i="25" s="1"/>
  <c r="F2889" i="25"/>
  <c r="G2889" i="25" s="1"/>
  <c r="F2890" i="25"/>
  <c r="G2890" i="25" s="1"/>
  <c r="F2891" i="25"/>
  <c r="G2891" i="25" s="1"/>
  <c r="F2892" i="25"/>
  <c r="G2892" i="25" s="1"/>
  <c r="F2893" i="25"/>
  <c r="G2893" i="25" s="1"/>
  <c r="F2894" i="25"/>
  <c r="G2894" i="25" s="1"/>
  <c r="F2895" i="25"/>
  <c r="G2895" i="25" s="1"/>
  <c r="F2896" i="25"/>
  <c r="G2896" i="25" s="1"/>
  <c r="F2897" i="25"/>
  <c r="G2897" i="25" s="1"/>
  <c r="F2898" i="25"/>
  <c r="G2898" i="25" s="1"/>
  <c r="F2899" i="25"/>
  <c r="G2899" i="25" s="1"/>
  <c r="F2900" i="25"/>
  <c r="G2900" i="25" s="1"/>
  <c r="F2901" i="25"/>
  <c r="G2901" i="25" s="1"/>
  <c r="F2902" i="25"/>
  <c r="G2902" i="25" s="1"/>
  <c r="F2903" i="25"/>
  <c r="G2903" i="25" s="1"/>
  <c r="F2904" i="25"/>
  <c r="G2904" i="25" s="1"/>
  <c r="F2905" i="25"/>
  <c r="G2905" i="25" s="1"/>
  <c r="F2906" i="25"/>
  <c r="G2906" i="25" s="1"/>
  <c r="F2907" i="25"/>
  <c r="G2907" i="25" s="1"/>
  <c r="F2908" i="25"/>
  <c r="G2908" i="25" s="1"/>
  <c r="F2909" i="25"/>
  <c r="G2909" i="25" s="1"/>
  <c r="F2910" i="25"/>
  <c r="G2910" i="25" s="1"/>
  <c r="F2911" i="25"/>
  <c r="G2911" i="25" s="1"/>
  <c r="F2912" i="25"/>
  <c r="G2912" i="25" s="1"/>
  <c r="F2913" i="25"/>
  <c r="G2913" i="25" s="1"/>
  <c r="F2914" i="25"/>
  <c r="G2914" i="25" s="1"/>
  <c r="F2915" i="25"/>
  <c r="G2915" i="25" s="1"/>
  <c r="F2916" i="25"/>
  <c r="G2916" i="25" s="1"/>
  <c r="F2917" i="25"/>
  <c r="G2917" i="25" s="1"/>
  <c r="F2918" i="25"/>
  <c r="G2918" i="25" s="1"/>
  <c r="F2919" i="25"/>
  <c r="G2919" i="25" s="1"/>
  <c r="F2920" i="25"/>
  <c r="G2920" i="25" s="1"/>
  <c r="F2921" i="25"/>
  <c r="G2921" i="25" s="1"/>
  <c r="F2922" i="25"/>
  <c r="G2922" i="25" s="1"/>
  <c r="F2923" i="25"/>
  <c r="G2923" i="25" s="1"/>
  <c r="F2924" i="25"/>
  <c r="G2924" i="25" s="1"/>
  <c r="F2925" i="25"/>
  <c r="G2925" i="25" s="1"/>
  <c r="F2926" i="25"/>
  <c r="G2926" i="25" s="1"/>
  <c r="F2927" i="25"/>
  <c r="G2927" i="25" s="1"/>
  <c r="F2928" i="25"/>
  <c r="G2928" i="25" s="1"/>
  <c r="F2929" i="25"/>
  <c r="G2929" i="25" s="1"/>
  <c r="F2930" i="25"/>
  <c r="G2930" i="25" s="1"/>
  <c r="F2931" i="25"/>
  <c r="G2931" i="25" s="1"/>
  <c r="F2932" i="25"/>
  <c r="G2932" i="25" s="1"/>
  <c r="F2933" i="25"/>
  <c r="G2933" i="25" s="1"/>
  <c r="F2934" i="25"/>
  <c r="G2934" i="25" s="1"/>
  <c r="F2935" i="25"/>
  <c r="G2935" i="25" s="1"/>
  <c r="F2936" i="25"/>
  <c r="G2936" i="25" s="1"/>
  <c r="F2937" i="25"/>
  <c r="G2937" i="25" s="1"/>
  <c r="F2938" i="25"/>
  <c r="G2938" i="25" s="1"/>
  <c r="F2939" i="25"/>
  <c r="G2939" i="25" s="1"/>
  <c r="F2940" i="25"/>
  <c r="G2940" i="25" s="1"/>
  <c r="F2941" i="25"/>
  <c r="G2941" i="25" s="1"/>
  <c r="F2942" i="25"/>
  <c r="G2942" i="25" s="1"/>
  <c r="F2943" i="25"/>
  <c r="G2943" i="25" s="1"/>
  <c r="F2944" i="25"/>
  <c r="G2944" i="25" s="1"/>
  <c r="F2945" i="25"/>
  <c r="G2945" i="25" s="1"/>
  <c r="F2946" i="25"/>
  <c r="G2946" i="25" s="1"/>
  <c r="F2947" i="25"/>
  <c r="G2947" i="25" s="1"/>
  <c r="F2948" i="25"/>
  <c r="G2948" i="25" s="1"/>
  <c r="F2949" i="25"/>
  <c r="G2949" i="25" s="1"/>
  <c r="F2950" i="25"/>
  <c r="G2950" i="25" s="1"/>
  <c r="F2951" i="25"/>
  <c r="G2951" i="25" s="1"/>
  <c r="F2952" i="25"/>
  <c r="G2952" i="25" s="1"/>
  <c r="F2953" i="25"/>
  <c r="G2953" i="25" s="1"/>
  <c r="F2954" i="25"/>
  <c r="G2954" i="25" s="1"/>
  <c r="F2955" i="25"/>
  <c r="G2955" i="25" s="1"/>
  <c r="F2956" i="25"/>
  <c r="G2956" i="25" s="1"/>
  <c r="F2957" i="25"/>
  <c r="G2957" i="25" s="1"/>
  <c r="F2958" i="25"/>
  <c r="G2958" i="25" s="1"/>
  <c r="F2959" i="25"/>
  <c r="G2959" i="25" s="1"/>
  <c r="F2960" i="25"/>
  <c r="G2960" i="25" s="1"/>
  <c r="F2961" i="25"/>
  <c r="G2961" i="25" s="1"/>
  <c r="F2962" i="25"/>
  <c r="G2962" i="25" s="1"/>
  <c r="F2963" i="25"/>
  <c r="G2963" i="25" s="1"/>
  <c r="F2964" i="25"/>
  <c r="G2964" i="25" s="1"/>
  <c r="F2965" i="25"/>
  <c r="G2965" i="25" s="1"/>
  <c r="F2966" i="25"/>
  <c r="G2966" i="25" s="1"/>
  <c r="F2967" i="25"/>
  <c r="G2967" i="25" s="1"/>
  <c r="F2968" i="25"/>
  <c r="G2968" i="25" s="1"/>
  <c r="F2969" i="25"/>
  <c r="G2969" i="25" s="1"/>
  <c r="F2970" i="25"/>
  <c r="G2970" i="25" s="1"/>
  <c r="F2971" i="25"/>
  <c r="G2971" i="25" s="1"/>
  <c r="F2972" i="25"/>
  <c r="G2972" i="25" s="1"/>
  <c r="F2973" i="25"/>
  <c r="G2973" i="25" s="1"/>
  <c r="F2974" i="25"/>
  <c r="G2974" i="25" s="1"/>
  <c r="F2975" i="25"/>
  <c r="G2975" i="25" s="1"/>
  <c r="F2976" i="25"/>
  <c r="G2976" i="25" s="1"/>
  <c r="F2977" i="25"/>
  <c r="G2977" i="25" s="1"/>
  <c r="F2978" i="25"/>
  <c r="G2978" i="25" s="1"/>
  <c r="F2979" i="25"/>
  <c r="G2979" i="25" s="1"/>
  <c r="F2980" i="25"/>
  <c r="G2980" i="25" s="1"/>
  <c r="F2981" i="25"/>
  <c r="G2981" i="25" s="1"/>
  <c r="F2982" i="25"/>
  <c r="G2982" i="25" s="1"/>
  <c r="F2983" i="25"/>
  <c r="G2983" i="25" s="1"/>
  <c r="F2984" i="25"/>
  <c r="G2984" i="25" s="1"/>
  <c r="F2985" i="25"/>
  <c r="G2985" i="25" s="1"/>
  <c r="F2986" i="25"/>
  <c r="G2986" i="25" s="1"/>
  <c r="F2987" i="25"/>
  <c r="G2987" i="25" s="1"/>
  <c r="F2988" i="25"/>
  <c r="G2988" i="25" s="1"/>
  <c r="F2989" i="25"/>
  <c r="G2989" i="25" s="1"/>
  <c r="F2990" i="25"/>
  <c r="G2990" i="25" s="1"/>
  <c r="F2991" i="25"/>
  <c r="G2991" i="25" s="1"/>
  <c r="F2992" i="25"/>
  <c r="G2992" i="25" s="1"/>
  <c r="F2993" i="25"/>
  <c r="G2993" i="25" s="1"/>
  <c r="F2994" i="25"/>
  <c r="G2994" i="25" s="1"/>
  <c r="F2995" i="25"/>
  <c r="G2995" i="25" s="1"/>
  <c r="F2996" i="25"/>
  <c r="G2996" i="25" s="1"/>
  <c r="F2997" i="25"/>
  <c r="G2997" i="25" s="1"/>
  <c r="F2998" i="25"/>
  <c r="G2998" i="25" s="1"/>
  <c r="F2999" i="25"/>
  <c r="G2999" i="25" s="1"/>
  <c r="F3000" i="25"/>
  <c r="G3000" i="25" s="1"/>
  <c r="F3001" i="25"/>
  <c r="G3001" i="25" s="1"/>
  <c r="F3002" i="25"/>
  <c r="G3002" i="25" s="1"/>
  <c r="F3003" i="25"/>
  <c r="G3003" i="25" s="1"/>
  <c r="F3004" i="25"/>
  <c r="G3004" i="25" s="1"/>
  <c r="F3005" i="25"/>
  <c r="G3005" i="25" s="1"/>
  <c r="F3006" i="25"/>
  <c r="G3006" i="25" s="1"/>
  <c r="F3007" i="25"/>
  <c r="G3007" i="25" s="1"/>
  <c r="F3008" i="25"/>
  <c r="G3008" i="25" s="1"/>
  <c r="F3009" i="25"/>
  <c r="G3009" i="25" s="1"/>
  <c r="F3010" i="25"/>
  <c r="G3010" i="25" s="1"/>
  <c r="F3011" i="25"/>
  <c r="G3011" i="25" s="1"/>
  <c r="F3012" i="25"/>
  <c r="G3012" i="25" s="1"/>
  <c r="F3013" i="25"/>
  <c r="G3013" i="25" s="1"/>
  <c r="F3014" i="25"/>
  <c r="G3014" i="25" s="1"/>
  <c r="F3015" i="25"/>
  <c r="G3015" i="25" s="1"/>
  <c r="F3016" i="25"/>
  <c r="G3016" i="25" s="1"/>
  <c r="F3017" i="25"/>
  <c r="G3017" i="25" s="1"/>
  <c r="F3018" i="25"/>
  <c r="G3018" i="25" s="1"/>
  <c r="F3019" i="25"/>
  <c r="G3019" i="25" s="1"/>
  <c r="F3020" i="25"/>
  <c r="G3020" i="25" s="1"/>
  <c r="F3021" i="25"/>
  <c r="G3021" i="25" s="1"/>
  <c r="F3022" i="25"/>
  <c r="G3022" i="25" s="1"/>
  <c r="F3023" i="25"/>
  <c r="G3023" i="25" s="1"/>
  <c r="F3024" i="25"/>
  <c r="G3024" i="25" s="1"/>
  <c r="F3025" i="25"/>
  <c r="G3025" i="25" s="1"/>
  <c r="F3026" i="25"/>
  <c r="G3026" i="25" s="1"/>
  <c r="F3027" i="25"/>
  <c r="G3027" i="25" s="1"/>
  <c r="F3028" i="25"/>
  <c r="G3028" i="25" s="1"/>
  <c r="F3029" i="25"/>
  <c r="G3029" i="25" s="1"/>
  <c r="F3030" i="25"/>
  <c r="G3030" i="25" s="1"/>
  <c r="F3031" i="25"/>
  <c r="G3031" i="25" s="1"/>
  <c r="F3032" i="25"/>
  <c r="G3032" i="25" s="1"/>
  <c r="F3033" i="25"/>
  <c r="G3033" i="25" s="1"/>
  <c r="F3034" i="25"/>
  <c r="G3034" i="25" s="1"/>
  <c r="F3035" i="25"/>
  <c r="G3035" i="25" s="1"/>
  <c r="F3036" i="25"/>
  <c r="G3036" i="25" s="1"/>
  <c r="F3037" i="25"/>
  <c r="G3037" i="25" s="1"/>
  <c r="F3038" i="25"/>
  <c r="G3038" i="25" s="1"/>
  <c r="F3039" i="25"/>
  <c r="G3039" i="25" s="1"/>
  <c r="F3040" i="25"/>
  <c r="G3040" i="25" s="1"/>
  <c r="F3041" i="25"/>
  <c r="G3041" i="25" s="1"/>
  <c r="F3042" i="25"/>
  <c r="G3042" i="25" s="1"/>
  <c r="F3043" i="25"/>
  <c r="G3043" i="25" s="1"/>
  <c r="F3044" i="25"/>
  <c r="G3044" i="25" s="1"/>
  <c r="F3045" i="25"/>
  <c r="G3045" i="25" s="1"/>
  <c r="F3046" i="25"/>
  <c r="G3046" i="25" s="1"/>
  <c r="F3047" i="25"/>
  <c r="G3047" i="25" s="1"/>
  <c r="F3048" i="25"/>
  <c r="G3048" i="25" s="1"/>
  <c r="F3049" i="25"/>
  <c r="G3049" i="25" s="1"/>
  <c r="F3050" i="25"/>
  <c r="G3050" i="25" s="1"/>
  <c r="F3051" i="25"/>
  <c r="G3051" i="25" s="1"/>
  <c r="F3052" i="25"/>
  <c r="G3052" i="25" s="1"/>
  <c r="F3053" i="25"/>
  <c r="G3053" i="25" s="1"/>
  <c r="F3054" i="25"/>
  <c r="G3054" i="25" s="1"/>
  <c r="F3055" i="25"/>
  <c r="G3055" i="25" s="1"/>
  <c r="F3056" i="25"/>
  <c r="G3056" i="25" s="1"/>
  <c r="F3057" i="25"/>
  <c r="G3057" i="25" s="1"/>
  <c r="F3058" i="25"/>
  <c r="G3058" i="25" s="1"/>
  <c r="F3059" i="25"/>
  <c r="G3059" i="25" s="1"/>
  <c r="F3060" i="25"/>
  <c r="G3060" i="25" s="1"/>
  <c r="F3061" i="25"/>
  <c r="G3061" i="25" s="1"/>
  <c r="F3062" i="25"/>
  <c r="G3062" i="25" s="1"/>
  <c r="F3063" i="25"/>
  <c r="G3063" i="25" s="1"/>
  <c r="F3064" i="25"/>
  <c r="G3064" i="25" s="1"/>
  <c r="F3065" i="25"/>
  <c r="G3065" i="25" s="1"/>
  <c r="F3066" i="25"/>
  <c r="G3066" i="25" s="1"/>
  <c r="F3067" i="25"/>
  <c r="G3067" i="25" s="1"/>
  <c r="F3068" i="25"/>
  <c r="G3068" i="25" s="1"/>
  <c r="F3069" i="25"/>
  <c r="G3069" i="25" s="1"/>
  <c r="F3070" i="25"/>
  <c r="G3070" i="25" s="1"/>
  <c r="F3071" i="25"/>
  <c r="G3071" i="25" s="1"/>
  <c r="F3072" i="25"/>
  <c r="G3072" i="25" s="1"/>
  <c r="F3073" i="25"/>
  <c r="G3073" i="25" s="1"/>
  <c r="F3074" i="25"/>
  <c r="G3074" i="25" s="1"/>
  <c r="F3075" i="25"/>
  <c r="G3075" i="25" s="1"/>
  <c r="F3076" i="25"/>
  <c r="G3076" i="25" s="1"/>
  <c r="F3077" i="25"/>
  <c r="G3077" i="25" s="1"/>
  <c r="F3078" i="25"/>
  <c r="G3078" i="25" s="1"/>
  <c r="F3079" i="25"/>
  <c r="G3079" i="25" s="1"/>
  <c r="F3080" i="25"/>
  <c r="G3080" i="25" s="1"/>
  <c r="F3081" i="25"/>
  <c r="G3081" i="25" s="1"/>
  <c r="F3082" i="25"/>
  <c r="G3082" i="25" s="1"/>
  <c r="F3083" i="25"/>
  <c r="G3083" i="25" s="1"/>
  <c r="F3084" i="25"/>
  <c r="G3084" i="25" s="1"/>
  <c r="F3085" i="25"/>
  <c r="G3085" i="25" s="1"/>
  <c r="F3086" i="25"/>
  <c r="G3086" i="25" s="1"/>
  <c r="F3087" i="25"/>
  <c r="G3087" i="25" s="1"/>
  <c r="F3088" i="25"/>
  <c r="G3088" i="25" s="1"/>
  <c r="F3089" i="25"/>
  <c r="G3089" i="25" s="1"/>
  <c r="F3090" i="25"/>
  <c r="G3090" i="25" s="1"/>
  <c r="F3091" i="25"/>
  <c r="G3091" i="25" s="1"/>
  <c r="F3092" i="25"/>
  <c r="G3092" i="25" s="1"/>
  <c r="F3093" i="25"/>
  <c r="G3093" i="25" s="1"/>
  <c r="F3094" i="25"/>
  <c r="G3094" i="25" s="1"/>
  <c r="F3095" i="25"/>
  <c r="G3095" i="25" s="1"/>
  <c r="F3096" i="25"/>
  <c r="G3096" i="25" s="1"/>
  <c r="F3097" i="25"/>
  <c r="G3097" i="25" s="1"/>
  <c r="F3098" i="25"/>
  <c r="G3098" i="25" s="1"/>
  <c r="F3099" i="25"/>
  <c r="G3099" i="25" s="1"/>
  <c r="F3100" i="25"/>
  <c r="G3100" i="25" s="1"/>
  <c r="F3101" i="25"/>
  <c r="G3101" i="25" s="1"/>
  <c r="F3102" i="25"/>
  <c r="G3102" i="25" s="1"/>
  <c r="F3103" i="25"/>
  <c r="G3103" i="25" s="1"/>
  <c r="F3104" i="25"/>
  <c r="G3104" i="25" s="1"/>
  <c r="F3105" i="25"/>
  <c r="G3105" i="25" s="1"/>
  <c r="F3106" i="25"/>
  <c r="G3106" i="25" s="1"/>
  <c r="F3107" i="25"/>
  <c r="G3107" i="25" s="1"/>
  <c r="F3108" i="25"/>
  <c r="G3108" i="25" s="1"/>
  <c r="F3109" i="25"/>
  <c r="G3109" i="25" s="1"/>
  <c r="F3110" i="25"/>
  <c r="G3110" i="25" s="1"/>
  <c r="F3111" i="25"/>
  <c r="G3111" i="25" s="1"/>
  <c r="F3112" i="25"/>
  <c r="G3112" i="25" s="1"/>
  <c r="F3113" i="25"/>
  <c r="G3113" i="25" s="1"/>
  <c r="F3114" i="25"/>
  <c r="G3114" i="25" s="1"/>
  <c r="F3115" i="25"/>
  <c r="G3115" i="25" s="1"/>
  <c r="F3116" i="25"/>
  <c r="G3116" i="25" s="1"/>
  <c r="F3117" i="25"/>
  <c r="G3117" i="25" s="1"/>
  <c r="F3118" i="25"/>
  <c r="G3118" i="25" s="1"/>
  <c r="F3119" i="25"/>
  <c r="G3119" i="25" s="1"/>
  <c r="F3120" i="25"/>
  <c r="G3120" i="25" s="1"/>
  <c r="F3121" i="25"/>
  <c r="G3121" i="25" s="1"/>
  <c r="F3122" i="25"/>
  <c r="G3122" i="25" s="1"/>
  <c r="F3123" i="25"/>
  <c r="G3123" i="25" s="1"/>
  <c r="F3124" i="25"/>
  <c r="G3124" i="25" s="1"/>
  <c r="F3125" i="25"/>
  <c r="G3125" i="25" s="1"/>
  <c r="F3126" i="25"/>
  <c r="G3126" i="25" s="1"/>
  <c r="F3127" i="25"/>
  <c r="G3127" i="25" s="1"/>
  <c r="F3128" i="25"/>
  <c r="G3128" i="25" s="1"/>
  <c r="F3129" i="25"/>
  <c r="G3129" i="25" s="1"/>
  <c r="F3130" i="25"/>
  <c r="G3130" i="25" s="1"/>
  <c r="F3131" i="25"/>
  <c r="G3131" i="25" s="1"/>
  <c r="F3132" i="25"/>
  <c r="G3132" i="25" s="1"/>
  <c r="F3133" i="25"/>
  <c r="G3133" i="25" s="1"/>
  <c r="F3134" i="25"/>
  <c r="G3134" i="25" s="1"/>
  <c r="F3135" i="25"/>
  <c r="G3135" i="25" s="1"/>
  <c r="F3136" i="25"/>
  <c r="G3136" i="25" s="1"/>
  <c r="F3137" i="25"/>
  <c r="G3137" i="25" s="1"/>
  <c r="F3138" i="25"/>
  <c r="G3138" i="25" s="1"/>
  <c r="F3139" i="25"/>
  <c r="G3139" i="25" s="1"/>
  <c r="F3140" i="25"/>
  <c r="G3140" i="25" s="1"/>
  <c r="F3141" i="25"/>
  <c r="G3141" i="25" s="1"/>
  <c r="F3142" i="25"/>
  <c r="G3142" i="25" s="1"/>
  <c r="F3143" i="25"/>
  <c r="G3143" i="25" s="1"/>
  <c r="F3144" i="25"/>
  <c r="G3144" i="25" s="1"/>
  <c r="F3145" i="25"/>
  <c r="G3145" i="25" s="1"/>
  <c r="F3146" i="25"/>
  <c r="G3146" i="25" s="1"/>
  <c r="F3147" i="25"/>
  <c r="G3147" i="25" s="1"/>
  <c r="F3148" i="25"/>
  <c r="G3148" i="25" s="1"/>
  <c r="F3149" i="25"/>
  <c r="G3149" i="25" s="1"/>
  <c r="F3150" i="25"/>
  <c r="G3150" i="25" s="1"/>
  <c r="F3151" i="25"/>
  <c r="G3151" i="25" s="1"/>
  <c r="F3152" i="25"/>
  <c r="G3152" i="25" s="1"/>
  <c r="F3153" i="25"/>
  <c r="G3153" i="25" s="1"/>
  <c r="F3154" i="25"/>
  <c r="G3154" i="25" s="1"/>
  <c r="F3155" i="25"/>
  <c r="G3155" i="25" s="1"/>
  <c r="F3156" i="25"/>
  <c r="G3156" i="25" s="1"/>
  <c r="F3157" i="25"/>
  <c r="G3157" i="25" s="1"/>
  <c r="F3158" i="25"/>
  <c r="G3158" i="25" s="1"/>
  <c r="F3159" i="25"/>
  <c r="G3159" i="25" s="1"/>
  <c r="F3160" i="25"/>
  <c r="G3160" i="25" s="1"/>
  <c r="F3161" i="25"/>
  <c r="G3161" i="25" s="1"/>
  <c r="F3162" i="25"/>
  <c r="G3162" i="25" s="1"/>
  <c r="F3163" i="25"/>
  <c r="G3163" i="25" s="1"/>
  <c r="F3164" i="25"/>
  <c r="G3164" i="25" s="1"/>
  <c r="F3165" i="25"/>
  <c r="G3165" i="25" s="1"/>
  <c r="F3166" i="25"/>
  <c r="G3166" i="25" s="1"/>
  <c r="F3167" i="25"/>
  <c r="G3167" i="25" s="1"/>
  <c r="F3168" i="25"/>
  <c r="G3168" i="25" s="1"/>
  <c r="F3169" i="25"/>
  <c r="G3169" i="25" s="1"/>
  <c r="F3170" i="25"/>
  <c r="G3170" i="25" s="1"/>
  <c r="F3171" i="25"/>
  <c r="G3171" i="25" s="1"/>
  <c r="F3172" i="25"/>
  <c r="G3172" i="25" s="1"/>
  <c r="F3173" i="25"/>
  <c r="G3173" i="25" s="1"/>
  <c r="F3174" i="25"/>
  <c r="G3174" i="25" s="1"/>
  <c r="F3175" i="25"/>
  <c r="G3175" i="25" s="1"/>
  <c r="F3176" i="25"/>
  <c r="G3176" i="25" s="1"/>
  <c r="F3177" i="25"/>
  <c r="G3177" i="25" s="1"/>
  <c r="F3178" i="25"/>
  <c r="G3178" i="25" s="1"/>
  <c r="F3179" i="25"/>
  <c r="G3179" i="25" s="1"/>
  <c r="F3180" i="25"/>
  <c r="G3180" i="25" s="1"/>
  <c r="F3181" i="25"/>
  <c r="G3181" i="25" s="1"/>
  <c r="F3182" i="25"/>
  <c r="G3182" i="25" s="1"/>
  <c r="F3183" i="25"/>
  <c r="G3183" i="25" s="1"/>
  <c r="F3184" i="25"/>
  <c r="G3184" i="25" s="1"/>
  <c r="F3185" i="25"/>
  <c r="G3185" i="25" s="1"/>
  <c r="F3186" i="25"/>
  <c r="G3186" i="25" s="1"/>
  <c r="F3187" i="25"/>
  <c r="G3187" i="25" s="1"/>
  <c r="F3188" i="25"/>
  <c r="G3188" i="25" s="1"/>
  <c r="F3189" i="25"/>
  <c r="G3189" i="25" s="1"/>
  <c r="F3190" i="25"/>
  <c r="G3190" i="25" s="1"/>
  <c r="F3191" i="25"/>
  <c r="G3191" i="25" s="1"/>
  <c r="F3192" i="25"/>
  <c r="G3192" i="25" s="1"/>
  <c r="F3193" i="25"/>
  <c r="G3193" i="25" s="1"/>
  <c r="F3194" i="25"/>
  <c r="G3194" i="25" s="1"/>
  <c r="F3195" i="25"/>
  <c r="G3195" i="25" s="1"/>
  <c r="F3196" i="25"/>
  <c r="G3196" i="25" s="1"/>
  <c r="F3197" i="25"/>
  <c r="G3197" i="25" s="1"/>
  <c r="F3198" i="25"/>
  <c r="G3198" i="25" s="1"/>
  <c r="F3199" i="25"/>
  <c r="G3199" i="25" s="1"/>
  <c r="F3200" i="25"/>
  <c r="G3200" i="25" s="1"/>
  <c r="F3201" i="25"/>
  <c r="G3201" i="25" s="1"/>
  <c r="F3202" i="25"/>
  <c r="G3202" i="25" s="1"/>
  <c r="F3203" i="25"/>
  <c r="G3203" i="25" s="1"/>
  <c r="F3204" i="25"/>
  <c r="G3204" i="25" s="1"/>
  <c r="F3205" i="25"/>
  <c r="G3205" i="25" s="1"/>
  <c r="F3206" i="25"/>
  <c r="G3206" i="25" s="1"/>
  <c r="F3207" i="25"/>
  <c r="G3207" i="25" s="1"/>
  <c r="F3208" i="25"/>
  <c r="G3208" i="25" s="1"/>
  <c r="F3209" i="25"/>
  <c r="G3209" i="25" s="1"/>
  <c r="F3210" i="25"/>
  <c r="G3210" i="25" s="1"/>
  <c r="F3211" i="25"/>
  <c r="G3211" i="25" s="1"/>
  <c r="F3212" i="25"/>
  <c r="G3212" i="25" s="1"/>
  <c r="F3213" i="25"/>
  <c r="G3213" i="25" s="1"/>
  <c r="F3214" i="25"/>
  <c r="G3214" i="25" s="1"/>
  <c r="F3215" i="25"/>
  <c r="G3215" i="25" s="1"/>
  <c r="F3216" i="25"/>
  <c r="G3216" i="25" s="1"/>
  <c r="F3217" i="25"/>
  <c r="G3217" i="25" s="1"/>
  <c r="F3218" i="25"/>
  <c r="G3218" i="25" s="1"/>
  <c r="F3219" i="25"/>
  <c r="G3219" i="25" s="1"/>
  <c r="F3220" i="25"/>
  <c r="G3220" i="25" s="1"/>
  <c r="F3221" i="25"/>
  <c r="G3221" i="25" s="1"/>
  <c r="F3222" i="25"/>
  <c r="G3222" i="25" s="1"/>
  <c r="F3223" i="25"/>
  <c r="G3223" i="25" s="1"/>
  <c r="F3224" i="25"/>
  <c r="G3224" i="25" s="1"/>
  <c r="F3225" i="25"/>
  <c r="G3225" i="25" s="1"/>
  <c r="F3226" i="25"/>
  <c r="G3226" i="25" s="1"/>
  <c r="F3227" i="25"/>
  <c r="G3227" i="25" s="1"/>
  <c r="F3228" i="25"/>
  <c r="G3228" i="25" s="1"/>
  <c r="F3229" i="25"/>
  <c r="G3229" i="25" s="1"/>
  <c r="F3230" i="25"/>
  <c r="G3230" i="25" s="1"/>
  <c r="F3231" i="25"/>
  <c r="G3231" i="25" s="1"/>
  <c r="F3232" i="25"/>
  <c r="G3232" i="25" s="1"/>
  <c r="F3233" i="25"/>
  <c r="G3233" i="25" s="1"/>
  <c r="F3234" i="25"/>
  <c r="G3234" i="25" s="1"/>
  <c r="F3235" i="25"/>
  <c r="G3235" i="25" s="1"/>
  <c r="F3236" i="25"/>
  <c r="G3236" i="25" s="1"/>
  <c r="F3237" i="25"/>
  <c r="G3237" i="25" s="1"/>
  <c r="F3238" i="25"/>
  <c r="G3238" i="25" s="1"/>
  <c r="F3239" i="25"/>
  <c r="G3239" i="25" s="1"/>
  <c r="F3240" i="25"/>
  <c r="G3240" i="25" s="1"/>
  <c r="F3241" i="25"/>
  <c r="G3241" i="25" s="1"/>
  <c r="F3242" i="25"/>
  <c r="G3242" i="25" s="1"/>
  <c r="F3243" i="25"/>
  <c r="G3243" i="25" s="1"/>
  <c r="F3244" i="25"/>
  <c r="G3244" i="25" s="1"/>
  <c r="F3245" i="25"/>
  <c r="G3245" i="25" s="1"/>
  <c r="F3246" i="25"/>
  <c r="G3246" i="25" s="1"/>
  <c r="F3247" i="25"/>
  <c r="G3247" i="25" s="1"/>
  <c r="F3248" i="25"/>
  <c r="G3248" i="25" s="1"/>
  <c r="F3249" i="25"/>
  <c r="G3249" i="25" s="1"/>
  <c r="F3250" i="25"/>
  <c r="G3250" i="25" s="1"/>
  <c r="F3251" i="25"/>
  <c r="G3251" i="25" s="1"/>
  <c r="F3252" i="25"/>
  <c r="G3252" i="25" s="1"/>
  <c r="F3253" i="25"/>
  <c r="G3253" i="25" s="1"/>
  <c r="F3254" i="25"/>
  <c r="G3254" i="25" s="1"/>
  <c r="F3255" i="25"/>
  <c r="G3255" i="25" s="1"/>
  <c r="F3256" i="25"/>
  <c r="G3256" i="25" s="1"/>
  <c r="F3257" i="25"/>
  <c r="G3257" i="25" s="1"/>
  <c r="F3258" i="25"/>
  <c r="G3258" i="25" s="1"/>
  <c r="F3259" i="25"/>
  <c r="G3259" i="25" s="1"/>
  <c r="F3260" i="25"/>
  <c r="G3260" i="25" s="1"/>
  <c r="F3261" i="25"/>
  <c r="G3261" i="25" s="1"/>
  <c r="F3262" i="25"/>
  <c r="G3262" i="25" s="1"/>
  <c r="F3263" i="25"/>
  <c r="G3263" i="25" s="1"/>
  <c r="F3264" i="25"/>
  <c r="G3264" i="25" s="1"/>
  <c r="F3265" i="25"/>
  <c r="G3265" i="25" s="1"/>
  <c r="F3266" i="25"/>
  <c r="G3266" i="25" s="1"/>
  <c r="F3267" i="25"/>
  <c r="G3267" i="25" s="1"/>
  <c r="F3268" i="25"/>
  <c r="G3268" i="25" s="1"/>
  <c r="F3269" i="25"/>
  <c r="G3269" i="25" s="1"/>
  <c r="F3270" i="25"/>
  <c r="G3270" i="25" s="1"/>
  <c r="F3271" i="25"/>
  <c r="G3271" i="25" s="1"/>
  <c r="F3272" i="25"/>
  <c r="G3272" i="25" s="1"/>
  <c r="F3273" i="25"/>
  <c r="G3273" i="25" s="1"/>
  <c r="F3274" i="25"/>
  <c r="G3274" i="25" s="1"/>
  <c r="F3275" i="25"/>
  <c r="G3275" i="25" s="1"/>
  <c r="F3276" i="25"/>
  <c r="G3276" i="25" s="1"/>
  <c r="F3277" i="25"/>
  <c r="G3277" i="25" s="1"/>
  <c r="F3278" i="25"/>
  <c r="G3278" i="25" s="1"/>
  <c r="F3279" i="25"/>
  <c r="G3279" i="25" s="1"/>
  <c r="F3280" i="25"/>
  <c r="G3280" i="25" s="1"/>
  <c r="F3281" i="25"/>
  <c r="G3281" i="25" s="1"/>
  <c r="F3282" i="25"/>
  <c r="G3282" i="25" s="1"/>
  <c r="F3283" i="25"/>
  <c r="G3283" i="25" s="1"/>
  <c r="F3284" i="25"/>
  <c r="G3284" i="25" s="1"/>
  <c r="F3285" i="25"/>
  <c r="G3285" i="25" s="1"/>
  <c r="F3286" i="25"/>
  <c r="G3286" i="25" s="1"/>
  <c r="F3287" i="25"/>
  <c r="G3287" i="25" s="1"/>
  <c r="F3288" i="25"/>
  <c r="G3288" i="25" s="1"/>
  <c r="F3289" i="25"/>
  <c r="G3289" i="25" s="1"/>
  <c r="F3290" i="25"/>
  <c r="G3290" i="25" s="1"/>
  <c r="F3291" i="25"/>
  <c r="G3291" i="25" s="1"/>
  <c r="F3292" i="25"/>
  <c r="G3292" i="25" s="1"/>
  <c r="F3293" i="25"/>
  <c r="G3293" i="25" s="1"/>
  <c r="F3294" i="25"/>
  <c r="G3294" i="25" s="1"/>
  <c r="F3295" i="25"/>
  <c r="G3295" i="25" s="1"/>
  <c r="F3296" i="25"/>
  <c r="G3296" i="25" s="1"/>
  <c r="F3297" i="25"/>
  <c r="G3297" i="25" s="1"/>
  <c r="F3298" i="25"/>
  <c r="G3298" i="25" s="1"/>
  <c r="F3299" i="25"/>
  <c r="G3299" i="25" s="1"/>
  <c r="F3300" i="25"/>
  <c r="G3300" i="25" s="1"/>
  <c r="F3301" i="25"/>
  <c r="G3301" i="25" s="1"/>
  <c r="F3302" i="25"/>
  <c r="G3302" i="25" s="1"/>
  <c r="F3303" i="25"/>
  <c r="G3303" i="25" s="1"/>
  <c r="F3304" i="25"/>
  <c r="G3304" i="25" s="1"/>
  <c r="F3305" i="25"/>
  <c r="G3305" i="25" s="1"/>
  <c r="F3306" i="25"/>
  <c r="G3306" i="25" s="1"/>
  <c r="F3307" i="25"/>
  <c r="G3307" i="25" s="1"/>
  <c r="F3308" i="25"/>
  <c r="G3308" i="25" s="1"/>
  <c r="F3309" i="25"/>
  <c r="G3309" i="25" s="1"/>
  <c r="F3310" i="25"/>
  <c r="G3310" i="25" s="1"/>
  <c r="F3311" i="25"/>
  <c r="G3311" i="25" s="1"/>
  <c r="F3312" i="25"/>
  <c r="G3312" i="25" s="1"/>
  <c r="F3313" i="25"/>
  <c r="G3313" i="25" s="1"/>
  <c r="F3314" i="25"/>
  <c r="G3314" i="25" s="1"/>
  <c r="F3315" i="25"/>
  <c r="G3315" i="25" s="1"/>
  <c r="F3316" i="25"/>
  <c r="G3316" i="25" s="1"/>
  <c r="F3317" i="25"/>
  <c r="G3317" i="25" s="1"/>
  <c r="F3318" i="25"/>
  <c r="G3318" i="25" s="1"/>
  <c r="F3319" i="25"/>
  <c r="G3319" i="25" s="1"/>
  <c r="F3320" i="25"/>
  <c r="G3320" i="25" s="1"/>
  <c r="F3321" i="25"/>
  <c r="G3321" i="25" s="1"/>
  <c r="F3322" i="25"/>
  <c r="G3322" i="25" s="1"/>
  <c r="F3323" i="25"/>
  <c r="G3323" i="25" s="1"/>
  <c r="F3324" i="25"/>
  <c r="G3324" i="25" s="1"/>
  <c r="F3325" i="25"/>
  <c r="G3325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O3" i="19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/>
  <c r="O8" i="19"/>
  <c r="P8" i="19"/>
  <c r="Q8" i="19"/>
  <c r="O9" i="19"/>
  <c r="P9" i="19"/>
  <c r="Q9" i="19" s="1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 s="1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<sst xmlns="http://schemas.openxmlformats.org/spreadsheetml/2006/main" count="227" uniqueCount="122">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</sst>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0" borderId="0" xfId="0" applyFont="1"/>
    <xf numFmtId="14" fontId="5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45072</c:v>
                </c:pt>
                <c:pt idx="1">
                  <c:v>45071</c:v>
                </c:pt>
                <c:pt idx="2">
                  <c:v>45070</c:v>
                </c:pt>
                <c:pt idx="3">
                  <c:v>45069</c:v>
                </c:pt>
                <c:pt idx="4">
                  <c:v>45068</c:v>
                </c:pt>
                <c:pt idx="5">
                  <c:v>45065</c:v>
                </c:pt>
                <c:pt idx="6">
                  <c:v>45064</c:v>
                </c:pt>
                <c:pt idx="7">
                  <c:v>45063</c:v>
                </c:pt>
                <c:pt idx="8">
                  <c:v>45062</c:v>
                </c:pt>
                <c:pt idx="9">
                  <c:v>45061</c:v>
                </c:pt>
                <c:pt idx="10">
                  <c:v>45058</c:v>
                </c:pt>
                <c:pt idx="11">
                  <c:v>45057</c:v>
                </c:pt>
                <c:pt idx="12">
                  <c:v>45056</c:v>
                </c:pt>
                <c:pt idx="13">
                  <c:v>45055</c:v>
                </c:pt>
                <c:pt idx="14">
                  <c:v>45054</c:v>
                </c:pt>
                <c:pt idx="15">
                  <c:v>45051</c:v>
                </c:pt>
                <c:pt idx="16">
                  <c:v>45050</c:v>
                </c:pt>
                <c:pt idx="17">
                  <c:v>45049</c:v>
                </c:pt>
                <c:pt idx="18">
                  <c:v>45048</c:v>
                </c:pt>
                <c:pt idx="19">
                  <c:v>45047</c:v>
                </c:pt>
                <c:pt idx="20">
                  <c:v>45044</c:v>
                </c:pt>
                <c:pt idx="21">
                  <c:v>45043</c:v>
                </c:pt>
                <c:pt idx="22">
                  <c:v>45042</c:v>
                </c:pt>
                <c:pt idx="23">
                  <c:v>45041</c:v>
                </c:pt>
                <c:pt idx="24">
                  <c:v>45040</c:v>
                </c:pt>
                <c:pt idx="25">
                  <c:v>45037</c:v>
                </c:pt>
                <c:pt idx="26">
                  <c:v>45036</c:v>
                </c:pt>
                <c:pt idx="27">
                  <c:v>45035</c:v>
                </c:pt>
                <c:pt idx="28">
                  <c:v>45034</c:v>
                </c:pt>
                <c:pt idx="29">
                  <c:v>45033</c:v>
                </c:pt>
                <c:pt idx="30">
                  <c:v>45030</c:v>
                </c:pt>
                <c:pt idx="31">
                  <c:v>45029</c:v>
                </c:pt>
                <c:pt idx="32">
                  <c:v>45028</c:v>
                </c:pt>
                <c:pt idx="33">
                  <c:v>45027</c:v>
                </c:pt>
                <c:pt idx="34">
                  <c:v>45026</c:v>
                </c:pt>
                <c:pt idx="35">
                  <c:v>45022</c:v>
                </c:pt>
                <c:pt idx="36">
                  <c:v>45021</c:v>
                </c:pt>
                <c:pt idx="37">
                  <c:v>45020</c:v>
                </c:pt>
                <c:pt idx="38">
                  <c:v>45019</c:v>
                </c:pt>
                <c:pt idx="39">
                  <c:v>45016</c:v>
                </c:pt>
                <c:pt idx="40">
                  <c:v>45015</c:v>
                </c:pt>
                <c:pt idx="41">
                  <c:v>45014</c:v>
                </c:pt>
                <c:pt idx="42">
                  <c:v>45013</c:v>
                </c:pt>
                <c:pt idx="43">
                  <c:v>45012</c:v>
                </c:pt>
                <c:pt idx="44">
                  <c:v>45009</c:v>
                </c:pt>
                <c:pt idx="45">
                  <c:v>45008</c:v>
                </c:pt>
                <c:pt idx="46">
                  <c:v>45007</c:v>
                </c:pt>
                <c:pt idx="47">
                  <c:v>45006</c:v>
                </c:pt>
                <c:pt idx="48">
                  <c:v>45005</c:v>
                </c:pt>
                <c:pt idx="49">
                  <c:v>45002</c:v>
                </c:pt>
                <c:pt idx="50">
                  <c:v>45001</c:v>
                </c:pt>
                <c:pt idx="51">
                  <c:v>45000</c:v>
                </c:pt>
                <c:pt idx="52">
                  <c:v>44999</c:v>
                </c:pt>
                <c:pt idx="53">
                  <c:v>44998</c:v>
                </c:pt>
                <c:pt idx="54">
                  <c:v>44995</c:v>
                </c:pt>
                <c:pt idx="55">
                  <c:v>44994</c:v>
                </c:pt>
                <c:pt idx="56">
                  <c:v>44993</c:v>
                </c:pt>
                <c:pt idx="57">
                  <c:v>44992</c:v>
                </c:pt>
                <c:pt idx="58">
                  <c:v>44991</c:v>
                </c:pt>
                <c:pt idx="59">
                  <c:v>44988</c:v>
                </c:pt>
                <c:pt idx="60">
                  <c:v>44987</c:v>
                </c:pt>
                <c:pt idx="61">
                  <c:v>44986</c:v>
                </c:pt>
                <c:pt idx="62">
                  <c:v>44985</c:v>
                </c:pt>
                <c:pt idx="63">
                  <c:v>44984</c:v>
                </c:pt>
                <c:pt idx="64">
                  <c:v>44981</c:v>
                </c:pt>
                <c:pt idx="65">
                  <c:v>44980</c:v>
                </c:pt>
                <c:pt idx="66">
                  <c:v>44979</c:v>
                </c:pt>
                <c:pt idx="67">
                  <c:v>44978</c:v>
                </c:pt>
                <c:pt idx="68">
                  <c:v>44974</c:v>
                </c:pt>
                <c:pt idx="69">
                  <c:v>44973</c:v>
                </c:pt>
                <c:pt idx="70">
                  <c:v>44972</c:v>
                </c:pt>
                <c:pt idx="71">
                  <c:v>44971</c:v>
                </c:pt>
                <c:pt idx="72">
                  <c:v>44970</c:v>
                </c:pt>
                <c:pt idx="73">
                  <c:v>44967</c:v>
                </c:pt>
                <c:pt idx="74">
                  <c:v>44966</c:v>
                </c:pt>
                <c:pt idx="75">
                  <c:v>44965</c:v>
                </c:pt>
                <c:pt idx="76">
                  <c:v>44964</c:v>
                </c:pt>
                <c:pt idx="77">
                  <c:v>44963</c:v>
                </c:pt>
                <c:pt idx="78">
                  <c:v>44960</c:v>
                </c:pt>
                <c:pt idx="79">
                  <c:v>44959</c:v>
                </c:pt>
                <c:pt idx="80">
                  <c:v>44958</c:v>
                </c:pt>
                <c:pt idx="81">
                  <c:v>44957</c:v>
                </c:pt>
                <c:pt idx="82">
                  <c:v>44956</c:v>
                </c:pt>
                <c:pt idx="83">
                  <c:v>44953</c:v>
                </c:pt>
                <c:pt idx="84">
                  <c:v>44952</c:v>
                </c:pt>
                <c:pt idx="85">
                  <c:v>44951</c:v>
                </c:pt>
                <c:pt idx="86">
                  <c:v>44950</c:v>
                </c:pt>
                <c:pt idx="87">
                  <c:v>44949</c:v>
                </c:pt>
                <c:pt idx="88">
                  <c:v>44946</c:v>
                </c:pt>
                <c:pt idx="89">
                  <c:v>44945</c:v>
                </c:pt>
                <c:pt idx="90">
                  <c:v>44944</c:v>
                </c:pt>
                <c:pt idx="91">
                  <c:v>44943</c:v>
                </c:pt>
                <c:pt idx="92">
                  <c:v>44939</c:v>
                </c:pt>
                <c:pt idx="93">
                  <c:v>44938</c:v>
                </c:pt>
                <c:pt idx="94">
                  <c:v>44937</c:v>
                </c:pt>
                <c:pt idx="95">
                  <c:v>44936</c:v>
                </c:pt>
                <c:pt idx="96">
                  <c:v>44935</c:v>
                </c:pt>
                <c:pt idx="97">
                  <c:v>44932</c:v>
                </c:pt>
                <c:pt idx="98">
                  <c:v>44931</c:v>
                </c:pt>
                <c:pt idx="99">
                  <c:v>44930</c:v>
                </c:pt>
                <c:pt idx="100">
                  <c:v>44929</c:v>
                </c:pt>
                <c:pt idx="101">
                  <c:v>44925</c:v>
                </c:pt>
                <c:pt idx="102">
                  <c:v>44924</c:v>
                </c:pt>
                <c:pt idx="103">
                  <c:v>44923</c:v>
                </c:pt>
                <c:pt idx="104">
                  <c:v>44922</c:v>
                </c:pt>
                <c:pt idx="105">
                  <c:v>44918</c:v>
                </c:pt>
                <c:pt idx="106">
                  <c:v>44917</c:v>
                </c:pt>
                <c:pt idx="107">
                  <c:v>44916</c:v>
                </c:pt>
                <c:pt idx="108">
                  <c:v>44915</c:v>
                </c:pt>
                <c:pt idx="109">
                  <c:v>44914</c:v>
                </c:pt>
                <c:pt idx="110">
                  <c:v>44911</c:v>
                </c:pt>
                <c:pt idx="111">
                  <c:v>44910</c:v>
                </c:pt>
                <c:pt idx="112">
                  <c:v>44909</c:v>
                </c:pt>
                <c:pt idx="113">
                  <c:v>44908</c:v>
                </c:pt>
                <c:pt idx="114">
                  <c:v>44907</c:v>
                </c:pt>
                <c:pt idx="115">
                  <c:v>44904</c:v>
                </c:pt>
                <c:pt idx="116">
                  <c:v>44903</c:v>
                </c:pt>
                <c:pt idx="117">
                  <c:v>44902</c:v>
                </c:pt>
                <c:pt idx="118">
                  <c:v>44901</c:v>
                </c:pt>
                <c:pt idx="119">
                  <c:v>44900</c:v>
                </c:pt>
                <c:pt idx="120">
                  <c:v>44897</c:v>
                </c:pt>
                <c:pt idx="121">
                  <c:v>44896</c:v>
                </c:pt>
                <c:pt idx="122">
                  <c:v>44895</c:v>
                </c:pt>
                <c:pt idx="123">
                  <c:v>44894</c:v>
                </c:pt>
                <c:pt idx="124">
                  <c:v>44893</c:v>
                </c:pt>
                <c:pt idx="125">
                  <c:v>44890</c:v>
                </c:pt>
                <c:pt idx="126">
                  <c:v>44888</c:v>
                </c:pt>
                <c:pt idx="127">
                  <c:v>44887</c:v>
                </c:pt>
                <c:pt idx="128">
                  <c:v>44886</c:v>
                </c:pt>
                <c:pt idx="129">
                  <c:v>44883</c:v>
                </c:pt>
                <c:pt idx="130">
                  <c:v>44882</c:v>
                </c:pt>
                <c:pt idx="131">
                  <c:v>44881</c:v>
                </c:pt>
                <c:pt idx="132">
                  <c:v>44880</c:v>
                </c:pt>
                <c:pt idx="133">
                  <c:v>44879</c:v>
                </c:pt>
                <c:pt idx="134">
                  <c:v>44876</c:v>
                </c:pt>
                <c:pt idx="135">
                  <c:v>44875</c:v>
                </c:pt>
                <c:pt idx="136">
                  <c:v>44874</c:v>
                </c:pt>
                <c:pt idx="137">
                  <c:v>44873</c:v>
                </c:pt>
                <c:pt idx="138">
                  <c:v>44872</c:v>
                </c:pt>
                <c:pt idx="139">
                  <c:v>44869</c:v>
                </c:pt>
                <c:pt idx="140">
                  <c:v>44868</c:v>
                </c:pt>
                <c:pt idx="141">
                  <c:v>44867</c:v>
                </c:pt>
                <c:pt idx="142">
                  <c:v>44866</c:v>
                </c:pt>
                <c:pt idx="143">
                  <c:v>44865</c:v>
                </c:pt>
                <c:pt idx="144">
                  <c:v>44862</c:v>
                </c:pt>
                <c:pt idx="145">
                  <c:v>44861</c:v>
                </c:pt>
                <c:pt idx="146">
                  <c:v>44860</c:v>
                </c:pt>
                <c:pt idx="147">
                  <c:v>44859</c:v>
                </c:pt>
                <c:pt idx="148">
                  <c:v>44858</c:v>
                </c:pt>
                <c:pt idx="149">
                  <c:v>44855</c:v>
                </c:pt>
                <c:pt idx="150">
                  <c:v>44854</c:v>
                </c:pt>
                <c:pt idx="151">
                  <c:v>44853</c:v>
                </c:pt>
                <c:pt idx="152">
                  <c:v>44852</c:v>
                </c:pt>
                <c:pt idx="153">
                  <c:v>44851</c:v>
                </c:pt>
                <c:pt idx="154">
                  <c:v>44848</c:v>
                </c:pt>
                <c:pt idx="155">
                  <c:v>44847</c:v>
                </c:pt>
                <c:pt idx="156">
                  <c:v>44846</c:v>
                </c:pt>
                <c:pt idx="157">
                  <c:v>44845</c:v>
                </c:pt>
                <c:pt idx="158">
                  <c:v>44844</c:v>
                </c:pt>
                <c:pt idx="159">
                  <c:v>44841</c:v>
                </c:pt>
                <c:pt idx="160">
                  <c:v>44840</c:v>
                </c:pt>
                <c:pt idx="161">
                  <c:v>44839</c:v>
                </c:pt>
                <c:pt idx="162">
                  <c:v>44838</c:v>
                </c:pt>
                <c:pt idx="163">
                  <c:v>44837</c:v>
                </c:pt>
                <c:pt idx="164">
                  <c:v>44834</c:v>
                </c:pt>
                <c:pt idx="165">
                  <c:v>44833</c:v>
                </c:pt>
                <c:pt idx="166">
                  <c:v>44832</c:v>
                </c:pt>
                <c:pt idx="167">
                  <c:v>44831</c:v>
                </c:pt>
                <c:pt idx="168">
                  <c:v>44830</c:v>
                </c:pt>
                <c:pt idx="169">
                  <c:v>44827</c:v>
                </c:pt>
                <c:pt idx="170">
                  <c:v>44826</c:v>
                </c:pt>
                <c:pt idx="171">
                  <c:v>44825</c:v>
                </c:pt>
                <c:pt idx="172">
                  <c:v>44824</c:v>
                </c:pt>
                <c:pt idx="173">
                  <c:v>44823</c:v>
                </c:pt>
                <c:pt idx="174">
                  <c:v>44820</c:v>
                </c:pt>
                <c:pt idx="175">
                  <c:v>44819</c:v>
                </c:pt>
                <c:pt idx="176">
                  <c:v>44818</c:v>
                </c:pt>
                <c:pt idx="177">
                  <c:v>44817</c:v>
                </c:pt>
                <c:pt idx="178">
                  <c:v>44816</c:v>
                </c:pt>
                <c:pt idx="179">
                  <c:v>44813</c:v>
                </c:pt>
                <c:pt idx="180">
                  <c:v>44812</c:v>
                </c:pt>
                <c:pt idx="181">
                  <c:v>44811</c:v>
                </c:pt>
                <c:pt idx="182">
                  <c:v>44810</c:v>
                </c:pt>
                <c:pt idx="183">
                  <c:v>44806</c:v>
                </c:pt>
                <c:pt idx="184">
                  <c:v>44805</c:v>
                </c:pt>
                <c:pt idx="185">
                  <c:v>44804</c:v>
                </c:pt>
                <c:pt idx="186">
                  <c:v>44803</c:v>
                </c:pt>
                <c:pt idx="187">
                  <c:v>44802</c:v>
                </c:pt>
                <c:pt idx="188">
                  <c:v>44799</c:v>
                </c:pt>
                <c:pt idx="189">
                  <c:v>44798</c:v>
                </c:pt>
                <c:pt idx="190">
                  <c:v>44797</c:v>
                </c:pt>
                <c:pt idx="191">
                  <c:v>44796</c:v>
                </c:pt>
                <c:pt idx="192">
                  <c:v>44795</c:v>
                </c:pt>
                <c:pt idx="193">
                  <c:v>44792</c:v>
                </c:pt>
                <c:pt idx="194">
                  <c:v>44791</c:v>
                </c:pt>
                <c:pt idx="195">
                  <c:v>44790</c:v>
                </c:pt>
                <c:pt idx="196">
                  <c:v>44789</c:v>
                </c:pt>
                <c:pt idx="197">
                  <c:v>44788</c:v>
                </c:pt>
                <c:pt idx="198">
                  <c:v>44785</c:v>
                </c:pt>
                <c:pt idx="199">
                  <c:v>44784</c:v>
                </c:pt>
                <c:pt idx="200">
                  <c:v>44783</c:v>
                </c:pt>
                <c:pt idx="201">
                  <c:v>44782</c:v>
                </c:pt>
                <c:pt idx="202">
                  <c:v>44781</c:v>
                </c:pt>
                <c:pt idx="203">
                  <c:v>44778</c:v>
                </c:pt>
                <c:pt idx="204">
                  <c:v>44777</c:v>
                </c:pt>
                <c:pt idx="205">
                  <c:v>44776</c:v>
                </c:pt>
                <c:pt idx="206">
                  <c:v>44775</c:v>
                </c:pt>
                <c:pt idx="207">
                  <c:v>44774</c:v>
                </c:pt>
                <c:pt idx="208">
                  <c:v>44771</c:v>
                </c:pt>
                <c:pt idx="209">
                  <c:v>44770</c:v>
                </c:pt>
                <c:pt idx="210">
                  <c:v>44769</c:v>
                </c:pt>
                <c:pt idx="211">
                  <c:v>44768</c:v>
                </c:pt>
                <c:pt idx="212">
                  <c:v>44767</c:v>
                </c:pt>
                <c:pt idx="213">
                  <c:v>44764</c:v>
                </c:pt>
                <c:pt idx="214">
                  <c:v>44763</c:v>
                </c:pt>
                <c:pt idx="215">
                  <c:v>44762</c:v>
                </c:pt>
                <c:pt idx="216">
                  <c:v>44761</c:v>
                </c:pt>
                <c:pt idx="217">
                  <c:v>44760</c:v>
                </c:pt>
                <c:pt idx="218">
                  <c:v>44757</c:v>
                </c:pt>
                <c:pt idx="219">
                  <c:v>44756</c:v>
                </c:pt>
                <c:pt idx="220">
                  <c:v>44755</c:v>
                </c:pt>
                <c:pt idx="221">
                  <c:v>44754</c:v>
                </c:pt>
                <c:pt idx="222">
                  <c:v>44753</c:v>
                </c:pt>
                <c:pt idx="223">
                  <c:v>44750</c:v>
                </c:pt>
                <c:pt idx="224">
                  <c:v>44749</c:v>
                </c:pt>
                <c:pt idx="225">
                  <c:v>44748</c:v>
                </c:pt>
                <c:pt idx="226">
                  <c:v>44747</c:v>
                </c:pt>
                <c:pt idx="227">
                  <c:v>44743</c:v>
                </c:pt>
                <c:pt idx="228">
                  <c:v>44742</c:v>
                </c:pt>
                <c:pt idx="229">
                  <c:v>44741</c:v>
                </c:pt>
                <c:pt idx="230">
                  <c:v>44740</c:v>
                </c:pt>
                <c:pt idx="231">
                  <c:v>44739</c:v>
                </c:pt>
                <c:pt idx="232">
                  <c:v>44736</c:v>
                </c:pt>
                <c:pt idx="233">
                  <c:v>44735</c:v>
                </c:pt>
                <c:pt idx="234">
                  <c:v>44734</c:v>
                </c:pt>
                <c:pt idx="235">
                  <c:v>44733</c:v>
                </c:pt>
                <c:pt idx="236">
                  <c:v>44729</c:v>
                </c:pt>
                <c:pt idx="237">
                  <c:v>44728</c:v>
                </c:pt>
                <c:pt idx="238">
                  <c:v>44727</c:v>
                </c:pt>
                <c:pt idx="239">
                  <c:v>44726</c:v>
                </c:pt>
                <c:pt idx="240">
                  <c:v>44725</c:v>
                </c:pt>
                <c:pt idx="241">
                  <c:v>44722</c:v>
                </c:pt>
                <c:pt idx="242">
                  <c:v>44721</c:v>
                </c:pt>
                <c:pt idx="243">
                  <c:v>44720</c:v>
                </c:pt>
                <c:pt idx="244">
                  <c:v>44719</c:v>
                </c:pt>
                <c:pt idx="245">
                  <c:v>44718</c:v>
                </c:pt>
                <c:pt idx="246">
                  <c:v>44715</c:v>
                </c:pt>
                <c:pt idx="247">
                  <c:v>44714</c:v>
                </c:pt>
                <c:pt idx="248">
                  <c:v>44713</c:v>
                </c:pt>
                <c:pt idx="249">
                  <c:v>44712</c:v>
                </c:pt>
                <c:pt idx="250">
                  <c:v>44708</c:v>
                </c:pt>
                <c:pt idx="251">
                  <c:v>44707</c:v>
                </c:pt>
                <c:pt idx="252">
                  <c:v>44706</c:v>
                </c:pt>
                <c:pt idx="253">
                  <c:v>44705</c:v>
                </c:pt>
                <c:pt idx="254">
                  <c:v>44704</c:v>
                </c:pt>
                <c:pt idx="255">
                  <c:v>44701</c:v>
                </c:pt>
                <c:pt idx="256">
                  <c:v>44700</c:v>
                </c:pt>
                <c:pt idx="257">
                  <c:v>44699</c:v>
                </c:pt>
                <c:pt idx="258">
                  <c:v>44698</c:v>
                </c:pt>
                <c:pt idx="259">
                  <c:v>44697</c:v>
                </c:pt>
                <c:pt idx="260">
                  <c:v>44694</c:v>
                </c:pt>
                <c:pt idx="261">
                  <c:v>44693</c:v>
                </c:pt>
                <c:pt idx="262">
                  <c:v>44692</c:v>
                </c:pt>
                <c:pt idx="263">
                  <c:v>44691</c:v>
                </c:pt>
                <c:pt idx="264">
                  <c:v>44690</c:v>
                </c:pt>
                <c:pt idx="265">
                  <c:v>44687</c:v>
                </c:pt>
                <c:pt idx="266">
                  <c:v>44686</c:v>
                </c:pt>
                <c:pt idx="267">
                  <c:v>44685</c:v>
                </c:pt>
                <c:pt idx="268">
                  <c:v>44684</c:v>
                </c:pt>
                <c:pt idx="269">
                  <c:v>44683</c:v>
                </c:pt>
                <c:pt idx="270">
                  <c:v>44680</c:v>
                </c:pt>
                <c:pt idx="271">
                  <c:v>44679</c:v>
                </c:pt>
                <c:pt idx="272">
                  <c:v>44678</c:v>
                </c:pt>
                <c:pt idx="273">
                  <c:v>44677</c:v>
                </c:pt>
                <c:pt idx="274">
                  <c:v>44676</c:v>
                </c:pt>
                <c:pt idx="275">
                  <c:v>44673</c:v>
                </c:pt>
                <c:pt idx="276">
                  <c:v>44672</c:v>
                </c:pt>
                <c:pt idx="277">
                  <c:v>44671</c:v>
                </c:pt>
                <c:pt idx="278">
                  <c:v>44670</c:v>
                </c:pt>
                <c:pt idx="279">
                  <c:v>44669</c:v>
                </c:pt>
                <c:pt idx="280">
                  <c:v>44665</c:v>
                </c:pt>
                <c:pt idx="281">
                  <c:v>44664</c:v>
                </c:pt>
                <c:pt idx="282">
                  <c:v>44663</c:v>
                </c:pt>
                <c:pt idx="283">
                  <c:v>44662</c:v>
                </c:pt>
                <c:pt idx="284">
                  <c:v>44659</c:v>
                </c:pt>
                <c:pt idx="285">
                  <c:v>44658</c:v>
                </c:pt>
                <c:pt idx="286">
                  <c:v>44657</c:v>
                </c:pt>
                <c:pt idx="287">
                  <c:v>44656</c:v>
                </c:pt>
                <c:pt idx="288">
                  <c:v>44655</c:v>
                </c:pt>
                <c:pt idx="289">
                  <c:v>44652</c:v>
                </c:pt>
                <c:pt idx="290">
                  <c:v>44651</c:v>
                </c:pt>
                <c:pt idx="291">
                  <c:v>44650</c:v>
                </c:pt>
                <c:pt idx="292">
                  <c:v>44649</c:v>
                </c:pt>
                <c:pt idx="293">
                  <c:v>44648</c:v>
                </c:pt>
                <c:pt idx="294">
                  <c:v>44645</c:v>
                </c:pt>
                <c:pt idx="295">
                  <c:v>44644</c:v>
                </c:pt>
                <c:pt idx="296">
                  <c:v>44643</c:v>
                </c:pt>
                <c:pt idx="297">
                  <c:v>44642</c:v>
                </c:pt>
                <c:pt idx="298">
                  <c:v>44641</c:v>
                </c:pt>
                <c:pt idx="299">
                  <c:v>44638</c:v>
                </c:pt>
                <c:pt idx="300">
                  <c:v>44637</c:v>
                </c:pt>
                <c:pt idx="301">
                  <c:v>44636</c:v>
                </c:pt>
                <c:pt idx="302">
                  <c:v>44635</c:v>
                </c:pt>
                <c:pt idx="303">
                  <c:v>44634</c:v>
                </c:pt>
                <c:pt idx="304">
                  <c:v>44631</c:v>
                </c:pt>
                <c:pt idx="305">
                  <c:v>44630</c:v>
                </c:pt>
                <c:pt idx="306">
                  <c:v>44629</c:v>
                </c:pt>
                <c:pt idx="307">
                  <c:v>44628</c:v>
                </c:pt>
                <c:pt idx="308">
                  <c:v>44627</c:v>
                </c:pt>
                <c:pt idx="309">
                  <c:v>44624</c:v>
                </c:pt>
                <c:pt idx="310">
                  <c:v>44623</c:v>
                </c:pt>
                <c:pt idx="311">
                  <c:v>44622</c:v>
                </c:pt>
                <c:pt idx="312">
                  <c:v>44621</c:v>
                </c:pt>
                <c:pt idx="313">
                  <c:v>44620</c:v>
                </c:pt>
                <c:pt idx="314">
                  <c:v>44617</c:v>
                </c:pt>
                <c:pt idx="315">
                  <c:v>44616</c:v>
                </c:pt>
                <c:pt idx="316">
                  <c:v>44615</c:v>
                </c:pt>
                <c:pt idx="317">
                  <c:v>44614</c:v>
                </c:pt>
                <c:pt idx="318">
                  <c:v>44610</c:v>
                </c:pt>
                <c:pt idx="319">
                  <c:v>44609</c:v>
                </c:pt>
                <c:pt idx="320">
                  <c:v>44608</c:v>
                </c:pt>
                <c:pt idx="321">
                  <c:v>44607</c:v>
                </c:pt>
                <c:pt idx="322">
                  <c:v>44606</c:v>
                </c:pt>
                <c:pt idx="323">
                  <c:v>44603</c:v>
                </c:pt>
                <c:pt idx="324">
                  <c:v>44602</c:v>
                </c:pt>
                <c:pt idx="325">
                  <c:v>44601</c:v>
                </c:pt>
                <c:pt idx="326">
                  <c:v>44600</c:v>
                </c:pt>
                <c:pt idx="327">
                  <c:v>44599</c:v>
                </c:pt>
                <c:pt idx="328">
                  <c:v>44596</c:v>
                </c:pt>
                <c:pt idx="329">
                  <c:v>44595</c:v>
                </c:pt>
                <c:pt idx="330">
                  <c:v>44594</c:v>
                </c:pt>
                <c:pt idx="331">
                  <c:v>44593</c:v>
                </c:pt>
                <c:pt idx="332">
                  <c:v>44592</c:v>
                </c:pt>
                <c:pt idx="333">
                  <c:v>44589</c:v>
                </c:pt>
                <c:pt idx="334">
                  <c:v>44588</c:v>
                </c:pt>
                <c:pt idx="335">
                  <c:v>44587</c:v>
                </c:pt>
                <c:pt idx="336">
                  <c:v>44586</c:v>
                </c:pt>
                <c:pt idx="337">
                  <c:v>44585</c:v>
                </c:pt>
                <c:pt idx="338">
                  <c:v>44582</c:v>
                </c:pt>
                <c:pt idx="339">
                  <c:v>44581</c:v>
                </c:pt>
                <c:pt idx="340">
                  <c:v>44580</c:v>
                </c:pt>
                <c:pt idx="341">
                  <c:v>44579</c:v>
                </c:pt>
                <c:pt idx="342">
                  <c:v>44575</c:v>
                </c:pt>
                <c:pt idx="343">
                  <c:v>44574</c:v>
                </c:pt>
                <c:pt idx="344">
                  <c:v>44573</c:v>
                </c:pt>
                <c:pt idx="345">
                  <c:v>44572</c:v>
                </c:pt>
                <c:pt idx="346">
                  <c:v>44571</c:v>
                </c:pt>
                <c:pt idx="347">
                  <c:v>44568</c:v>
                </c:pt>
                <c:pt idx="348">
                  <c:v>44567</c:v>
                </c:pt>
                <c:pt idx="349">
                  <c:v>44566</c:v>
                </c:pt>
                <c:pt idx="350">
                  <c:v>44565</c:v>
                </c:pt>
                <c:pt idx="351">
                  <c:v>44564</c:v>
                </c:pt>
                <c:pt idx="352">
                  <c:v>44561</c:v>
                </c:pt>
                <c:pt idx="353">
                  <c:v>44560</c:v>
                </c:pt>
                <c:pt idx="354">
                  <c:v>44559</c:v>
                </c:pt>
                <c:pt idx="355">
                  <c:v>44558</c:v>
                </c:pt>
                <c:pt idx="356">
                  <c:v>44557</c:v>
                </c:pt>
                <c:pt idx="357">
                  <c:v>44553</c:v>
                </c:pt>
                <c:pt idx="358">
                  <c:v>44552</c:v>
                </c:pt>
                <c:pt idx="359">
                  <c:v>44551</c:v>
                </c:pt>
                <c:pt idx="360">
                  <c:v>44550</c:v>
                </c:pt>
                <c:pt idx="361">
                  <c:v>44547</c:v>
                </c:pt>
                <c:pt idx="362">
                  <c:v>44546</c:v>
                </c:pt>
                <c:pt idx="363">
                  <c:v>44545</c:v>
                </c:pt>
                <c:pt idx="364">
                  <c:v>44544</c:v>
                </c:pt>
                <c:pt idx="365">
                  <c:v>44543</c:v>
                </c:pt>
                <c:pt idx="366">
                  <c:v>44540</c:v>
                </c:pt>
                <c:pt idx="367">
                  <c:v>44539</c:v>
                </c:pt>
                <c:pt idx="368">
                  <c:v>44538</c:v>
                </c:pt>
                <c:pt idx="369">
                  <c:v>44537</c:v>
                </c:pt>
                <c:pt idx="370">
                  <c:v>44536</c:v>
                </c:pt>
                <c:pt idx="371">
                  <c:v>44533</c:v>
                </c:pt>
                <c:pt idx="372">
                  <c:v>44532</c:v>
                </c:pt>
                <c:pt idx="373">
                  <c:v>44531</c:v>
                </c:pt>
                <c:pt idx="374">
                  <c:v>44530</c:v>
                </c:pt>
                <c:pt idx="375">
                  <c:v>44529</c:v>
                </c:pt>
                <c:pt idx="376">
                  <c:v>44526</c:v>
                </c:pt>
                <c:pt idx="377">
                  <c:v>44524</c:v>
                </c:pt>
                <c:pt idx="378">
                  <c:v>44523</c:v>
                </c:pt>
                <c:pt idx="379">
                  <c:v>44522</c:v>
                </c:pt>
                <c:pt idx="380">
                  <c:v>44519</c:v>
                </c:pt>
                <c:pt idx="381">
                  <c:v>44518</c:v>
                </c:pt>
                <c:pt idx="382">
                  <c:v>44517</c:v>
                </c:pt>
                <c:pt idx="383">
                  <c:v>44516</c:v>
                </c:pt>
                <c:pt idx="384">
                  <c:v>44515</c:v>
                </c:pt>
                <c:pt idx="385">
                  <c:v>44512</c:v>
                </c:pt>
                <c:pt idx="386">
                  <c:v>44511</c:v>
                </c:pt>
                <c:pt idx="387">
                  <c:v>44510</c:v>
                </c:pt>
                <c:pt idx="388">
                  <c:v>44509</c:v>
                </c:pt>
                <c:pt idx="389">
                  <c:v>44508</c:v>
                </c:pt>
                <c:pt idx="390">
                  <c:v>44505</c:v>
                </c:pt>
                <c:pt idx="391">
                  <c:v>44504</c:v>
                </c:pt>
                <c:pt idx="392">
                  <c:v>44503</c:v>
                </c:pt>
                <c:pt idx="393">
                  <c:v>44502</c:v>
                </c:pt>
                <c:pt idx="394">
                  <c:v>44501</c:v>
                </c:pt>
                <c:pt idx="395">
                  <c:v>44498</c:v>
                </c:pt>
                <c:pt idx="396">
                  <c:v>44497</c:v>
                </c:pt>
                <c:pt idx="397">
                  <c:v>44496</c:v>
                </c:pt>
                <c:pt idx="398">
                  <c:v>44495</c:v>
                </c:pt>
                <c:pt idx="399">
                  <c:v>44494</c:v>
                </c:pt>
                <c:pt idx="400">
                  <c:v>44491</c:v>
                </c:pt>
                <c:pt idx="401">
                  <c:v>44490</c:v>
                </c:pt>
                <c:pt idx="402">
                  <c:v>44489</c:v>
                </c:pt>
                <c:pt idx="403">
                  <c:v>44488</c:v>
                </c:pt>
                <c:pt idx="404">
                  <c:v>44487</c:v>
                </c:pt>
                <c:pt idx="405">
                  <c:v>44484</c:v>
                </c:pt>
                <c:pt idx="406">
                  <c:v>44483</c:v>
                </c:pt>
                <c:pt idx="407">
                  <c:v>44482</c:v>
                </c:pt>
                <c:pt idx="408">
                  <c:v>44481</c:v>
                </c:pt>
                <c:pt idx="409">
                  <c:v>44480</c:v>
                </c:pt>
                <c:pt idx="410">
                  <c:v>44477</c:v>
                </c:pt>
                <c:pt idx="411">
                  <c:v>44476</c:v>
                </c:pt>
                <c:pt idx="412">
                  <c:v>44475</c:v>
                </c:pt>
                <c:pt idx="413">
                  <c:v>44474</c:v>
                </c:pt>
                <c:pt idx="414">
                  <c:v>44473</c:v>
                </c:pt>
                <c:pt idx="415">
                  <c:v>44470</c:v>
                </c:pt>
                <c:pt idx="416">
                  <c:v>44469</c:v>
                </c:pt>
                <c:pt idx="417">
                  <c:v>44468</c:v>
                </c:pt>
                <c:pt idx="418">
                  <c:v>44467</c:v>
                </c:pt>
                <c:pt idx="419">
                  <c:v>44466</c:v>
                </c:pt>
                <c:pt idx="420">
                  <c:v>44463</c:v>
                </c:pt>
                <c:pt idx="421">
                  <c:v>44462</c:v>
                </c:pt>
                <c:pt idx="422">
                  <c:v>44461</c:v>
                </c:pt>
                <c:pt idx="423">
                  <c:v>44460</c:v>
                </c:pt>
                <c:pt idx="424">
                  <c:v>44459</c:v>
                </c:pt>
                <c:pt idx="425">
                  <c:v>44456</c:v>
                </c:pt>
                <c:pt idx="426">
                  <c:v>44455</c:v>
                </c:pt>
                <c:pt idx="427">
                  <c:v>44454</c:v>
                </c:pt>
                <c:pt idx="428">
                  <c:v>44453</c:v>
                </c:pt>
                <c:pt idx="429">
                  <c:v>44452</c:v>
                </c:pt>
                <c:pt idx="430">
                  <c:v>44449</c:v>
                </c:pt>
                <c:pt idx="431">
                  <c:v>44448</c:v>
                </c:pt>
                <c:pt idx="432">
                  <c:v>44447</c:v>
                </c:pt>
                <c:pt idx="433">
                  <c:v>44446</c:v>
                </c:pt>
                <c:pt idx="434">
                  <c:v>44442</c:v>
                </c:pt>
                <c:pt idx="435">
                  <c:v>44441</c:v>
                </c:pt>
                <c:pt idx="436">
                  <c:v>44440</c:v>
                </c:pt>
                <c:pt idx="437">
                  <c:v>44439</c:v>
                </c:pt>
                <c:pt idx="438">
                  <c:v>44438</c:v>
                </c:pt>
                <c:pt idx="439">
                  <c:v>44435</c:v>
                </c:pt>
                <c:pt idx="440">
                  <c:v>44434</c:v>
                </c:pt>
                <c:pt idx="441">
                  <c:v>44433</c:v>
                </c:pt>
                <c:pt idx="442">
                  <c:v>44432</c:v>
                </c:pt>
                <c:pt idx="443">
                  <c:v>44431</c:v>
                </c:pt>
                <c:pt idx="444">
                  <c:v>44428</c:v>
                </c:pt>
                <c:pt idx="445">
                  <c:v>44427</c:v>
                </c:pt>
                <c:pt idx="446">
                  <c:v>44426</c:v>
                </c:pt>
                <c:pt idx="447">
                  <c:v>44425</c:v>
                </c:pt>
                <c:pt idx="448">
                  <c:v>44424</c:v>
                </c:pt>
                <c:pt idx="449">
                  <c:v>44421</c:v>
                </c:pt>
                <c:pt idx="450">
                  <c:v>44420</c:v>
                </c:pt>
                <c:pt idx="451">
                  <c:v>44419</c:v>
                </c:pt>
                <c:pt idx="452">
                  <c:v>44418</c:v>
                </c:pt>
                <c:pt idx="453">
                  <c:v>44417</c:v>
                </c:pt>
                <c:pt idx="454">
                  <c:v>44414</c:v>
                </c:pt>
                <c:pt idx="455">
                  <c:v>44413</c:v>
                </c:pt>
                <c:pt idx="456">
                  <c:v>44412</c:v>
                </c:pt>
                <c:pt idx="457">
                  <c:v>44411</c:v>
                </c:pt>
                <c:pt idx="458">
                  <c:v>44410</c:v>
                </c:pt>
                <c:pt idx="459">
                  <c:v>44407</c:v>
                </c:pt>
                <c:pt idx="460">
                  <c:v>44406</c:v>
                </c:pt>
                <c:pt idx="461">
                  <c:v>44405</c:v>
                </c:pt>
                <c:pt idx="462">
                  <c:v>44404</c:v>
                </c:pt>
                <c:pt idx="463">
                  <c:v>44403</c:v>
                </c:pt>
                <c:pt idx="464">
                  <c:v>44400</c:v>
                </c:pt>
                <c:pt idx="465">
                  <c:v>44399</c:v>
                </c:pt>
                <c:pt idx="466">
                  <c:v>44398</c:v>
                </c:pt>
                <c:pt idx="467">
                  <c:v>44397</c:v>
                </c:pt>
                <c:pt idx="468">
                  <c:v>44396</c:v>
                </c:pt>
                <c:pt idx="469">
                  <c:v>44393</c:v>
                </c:pt>
                <c:pt idx="470">
                  <c:v>44392</c:v>
                </c:pt>
                <c:pt idx="471">
                  <c:v>44391</c:v>
                </c:pt>
                <c:pt idx="472">
                  <c:v>44390</c:v>
                </c:pt>
                <c:pt idx="473">
                  <c:v>44389</c:v>
                </c:pt>
                <c:pt idx="474">
                  <c:v>44386</c:v>
                </c:pt>
                <c:pt idx="475">
                  <c:v>44385</c:v>
                </c:pt>
                <c:pt idx="476">
                  <c:v>44384</c:v>
                </c:pt>
                <c:pt idx="477">
                  <c:v>44383</c:v>
                </c:pt>
                <c:pt idx="478">
                  <c:v>44379</c:v>
                </c:pt>
                <c:pt idx="479">
                  <c:v>44378</c:v>
                </c:pt>
                <c:pt idx="480">
                  <c:v>44377</c:v>
                </c:pt>
                <c:pt idx="481">
                  <c:v>44376</c:v>
                </c:pt>
                <c:pt idx="482">
                  <c:v>44375</c:v>
                </c:pt>
                <c:pt idx="483">
                  <c:v>44372</c:v>
                </c:pt>
                <c:pt idx="484">
                  <c:v>44371</c:v>
                </c:pt>
                <c:pt idx="485">
                  <c:v>44370</c:v>
                </c:pt>
                <c:pt idx="486">
                  <c:v>44369</c:v>
                </c:pt>
                <c:pt idx="487">
                  <c:v>44368</c:v>
                </c:pt>
                <c:pt idx="488">
                  <c:v>44365</c:v>
                </c:pt>
                <c:pt idx="489">
                  <c:v>44364</c:v>
                </c:pt>
                <c:pt idx="490">
                  <c:v>44363</c:v>
                </c:pt>
                <c:pt idx="491">
                  <c:v>44362</c:v>
                </c:pt>
                <c:pt idx="492">
                  <c:v>44361</c:v>
                </c:pt>
                <c:pt idx="493">
                  <c:v>44358</c:v>
                </c:pt>
                <c:pt idx="494">
                  <c:v>44357</c:v>
                </c:pt>
                <c:pt idx="495">
                  <c:v>44356</c:v>
                </c:pt>
                <c:pt idx="496">
                  <c:v>44355</c:v>
                </c:pt>
                <c:pt idx="497">
                  <c:v>44354</c:v>
                </c:pt>
                <c:pt idx="498">
                  <c:v>44351</c:v>
                </c:pt>
                <c:pt idx="499">
                  <c:v>44350</c:v>
                </c:pt>
                <c:pt idx="500">
                  <c:v>44349</c:v>
                </c:pt>
                <c:pt idx="501">
                  <c:v>44348</c:v>
                </c:pt>
                <c:pt idx="502">
                  <c:v>44344</c:v>
                </c:pt>
                <c:pt idx="503">
                  <c:v>44343</c:v>
                </c:pt>
                <c:pt idx="504">
                  <c:v>44342</c:v>
                </c:pt>
                <c:pt idx="505">
                  <c:v>44341</c:v>
                </c:pt>
                <c:pt idx="506">
                  <c:v>44340</c:v>
                </c:pt>
                <c:pt idx="507">
                  <c:v>44337</c:v>
                </c:pt>
                <c:pt idx="508">
                  <c:v>44336</c:v>
                </c:pt>
                <c:pt idx="509">
                  <c:v>44335</c:v>
                </c:pt>
                <c:pt idx="510">
                  <c:v>44334</c:v>
                </c:pt>
                <c:pt idx="511">
                  <c:v>44333</c:v>
                </c:pt>
                <c:pt idx="512">
                  <c:v>44330</c:v>
                </c:pt>
                <c:pt idx="513">
                  <c:v>44329</c:v>
                </c:pt>
                <c:pt idx="514">
                  <c:v>44328</c:v>
                </c:pt>
                <c:pt idx="515">
                  <c:v>44327</c:v>
                </c:pt>
                <c:pt idx="516">
                  <c:v>44326</c:v>
                </c:pt>
                <c:pt idx="517">
                  <c:v>44323</c:v>
                </c:pt>
                <c:pt idx="518">
                  <c:v>44322</c:v>
                </c:pt>
                <c:pt idx="519">
                  <c:v>44321</c:v>
                </c:pt>
                <c:pt idx="520">
                  <c:v>44320</c:v>
                </c:pt>
                <c:pt idx="521">
                  <c:v>44319</c:v>
                </c:pt>
                <c:pt idx="522">
                  <c:v>44316</c:v>
                </c:pt>
                <c:pt idx="523">
                  <c:v>44315</c:v>
                </c:pt>
                <c:pt idx="524">
                  <c:v>44314</c:v>
                </c:pt>
                <c:pt idx="525">
                  <c:v>44313</c:v>
                </c:pt>
                <c:pt idx="526">
                  <c:v>44312</c:v>
                </c:pt>
                <c:pt idx="527">
                  <c:v>44309</c:v>
                </c:pt>
                <c:pt idx="528">
                  <c:v>44308</c:v>
                </c:pt>
                <c:pt idx="529">
                  <c:v>44307</c:v>
                </c:pt>
                <c:pt idx="530">
                  <c:v>44306</c:v>
                </c:pt>
                <c:pt idx="531">
                  <c:v>44305</c:v>
                </c:pt>
                <c:pt idx="532">
                  <c:v>44302</c:v>
                </c:pt>
                <c:pt idx="533">
                  <c:v>44301</c:v>
                </c:pt>
                <c:pt idx="534">
                  <c:v>44300</c:v>
                </c:pt>
                <c:pt idx="535">
                  <c:v>44299</c:v>
                </c:pt>
                <c:pt idx="536">
                  <c:v>44298</c:v>
                </c:pt>
                <c:pt idx="537">
                  <c:v>44295</c:v>
                </c:pt>
                <c:pt idx="538">
                  <c:v>44294</c:v>
                </c:pt>
                <c:pt idx="539">
                  <c:v>44293</c:v>
                </c:pt>
                <c:pt idx="540">
                  <c:v>44292</c:v>
                </c:pt>
                <c:pt idx="541">
                  <c:v>44291</c:v>
                </c:pt>
                <c:pt idx="542">
                  <c:v>44287</c:v>
                </c:pt>
                <c:pt idx="543">
                  <c:v>44286</c:v>
                </c:pt>
                <c:pt idx="544">
                  <c:v>44285</c:v>
                </c:pt>
                <c:pt idx="545">
                  <c:v>44284</c:v>
                </c:pt>
                <c:pt idx="546">
                  <c:v>44281</c:v>
                </c:pt>
                <c:pt idx="547">
                  <c:v>44280</c:v>
                </c:pt>
                <c:pt idx="548">
                  <c:v>44279</c:v>
                </c:pt>
                <c:pt idx="549">
                  <c:v>44278</c:v>
                </c:pt>
                <c:pt idx="550">
                  <c:v>44277</c:v>
                </c:pt>
                <c:pt idx="551">
                  <c:v>44274</c:v>
                </c:pt>
                <c:pt idx="552">
                  <c:v>44273</c:v>
                </c:pt>
                <c:pt idx="553">
                  <c:v>44272</c:v>
                </c:pt>
                <c:pt idx="554">
                  <c:v>44271</c:v>
                </c:pt>
                <c:pt idx="555">
                  <c:v>44270</c:v>
                </c:pt>
                <c:pt idx="556">
                  <c:v>44267</c:v>
                </c:pt>
                <c:pt idx="557">
                  <c:v>44266</c:v>
                </c:pt>
                <c:pt idx="558">
                  <c:v>44265</c:v>
                </c:pt>
                <c:pt idx="559">
                  <c:v>44264</c:v>
                </c:pt>
                <c:pt idx="560">
                  <c:v>44263</c:v>
                </c:pt>
                <c:pt idx="561">
                  <c:v>44260</c:v>
                </c:pt>
                <c:pt idx="562">
                  <c:v>44259</c:v>
                </c:pt>
                <c:pt idx="563">
                  <c:v>44258</c:v>
                </c:pt>
                <c:pt idx="564">
                  <c:v>44257</c:v>
                </c:pt>
                <c:pt idx="565">
                  <c:v>44256</c:v>
                </c:pt>
                <c:pt idx="566">
                  <c:v>44253</c:v>
                </c:pt>
                <c:pt idx="567">
                  <c:v>44252</c:v>
                </c:pt>
                <c:pt idx="568">
                  <c:v>44251</c:v>
                </c:pt>
                <c:pt idx="569">
                  <c:v>44250</c:v>
                </c:pt>
                <c:pt idx="570">
                  <c:v>44249</c:v>
                </c:pt>
                <c:pt idx="571">
                  <c:v>44246</c:v>
                </c:pt>
                <c:pt idx="572">
                  <c:v>44245</c:v>
                </c:pt>
                <c:pt idx="573">
                  <c:v>44244</c:v>
                </c:pt>
                <c:pt idx="574">
                  <c:v>44243</c:v>
                </c:pt>
                <c:pt idx="575">
                  <c:v>44239</c:v>
                </c:pt>
                <c:pt idx="576">
                  <c:v>44238</c:v>
                </c:pt>
                <c:pt idx="577">
                  <c:v>44237</c:v>
                </c:pt>
                <c:pt idx="578">
                  <c:v>44236</c:v>
                </c:pt>
                <c:pt idx="579">
                  <c:v>44235</c:v>
                </c:pt>
                <c:pt idx="580">
                  <c:v>44232</c:v>
                </c:pt>
                <c:pt idx="581">
                  <c:v>44231</c:v>
                </c:pt>
                <c:pt idx="582">
                  <c:v>44230</c:v>
                </c:pt>
                <c:pt idx="583">
                  <c:v>44229</c:v>
                </c:pt>
                <c:pt idx="584">
                  <c:v>44228</c:v>
                </c:pt>
                <c:pt idx="585">
                  <c:v>44225</c:v>
                </c:pt>
                <c:pt idx="586">
                  <c:v>44224</c:v>
                </c:pt>
                <c:pt idx="587">
                  <c:v>44223</c:v>
                </c:pt>
                <c:pt idx="588">
                  <c:v>44222</c:v>
                </c:pt>
                <c:pt idx="589">
                  <c:v>44221</c:v>
                </c:pt>
                <c:pt idx="590">
                  <c:v>44218</c:v>
                </c:pt>
                <c:pt idx="591">
                  <c:v>44217</c:v>
                </c:pt>
                <c:pt idx="592">
                  <c:v>44216</c:v>
                </c:pt>
                <c:pt idx="593">
                  <c:v>44215</c:v>
                </c:pt>
                <c:pt idx="594">
                  <c:v>44211</c:v>
                </c:pt>
                <c:pt idx="595">
                  <c:v>44210</c:v>
                </c:pt>
                <c:pt idx="596">
                  <c:v>44209</c:v>
                </c:pt>
                <c:pt idx="597">
                  <c:v>44208</c:v>
                </c:pt>
                <c:pt idx="598">
                  <c:v>44207</c:v>
                </c:pt>
                <c:pt idx="599">
                  <c:v>44204</c:v>
                </c:pt>
                <c:pt idx="600">
                  <c:v>44203</c:v>
                </c:pt>
                <c:pt idx="601">
                  <c:v>44202</c:v>
                </c:pt>
                <c:pt idx="602">
                  <c:v>44201</c:v>
                </c:pt>
                <c:pt idx="603">
                  <c:v>44200</c:v>
                </c:pt>
                <c:pt idx="604">
                  <c:v>44196</c:v>
                </c:pt>
                <c:pt idx="605">
                  <c:v>44195</c:v>
                </c:pt>
                <c:pt idx="606">
                  <c:v>44194</c:v>
                </c:pt>
                <c:pt idx="607">
                  <c:v>44193</c:v>
                </c:pt>
                <c:pt idx="608">
                  <c:v>44189</c:v>
                </c:pt>
                <c:pt idx="609">
                  <c:v>44188</c:v>
                </c:pt>
                <c:pt idx="610">
                  <c:v>44187</c:v>
                </c:pt>
                <c:pt idx="611">
                  <c:v>44186</c:v>
                </c:pt>
                <c:pt idx="612">
                  <c:v>44183</c:v>
                </c:pt>
                <c:pt idx="613">
                  <c:v>44182</c:v>
                </c:pt>
                <c:pt idx="614">
                  <c:v>44181</c:v>
                </c:pt>
                <c:pt idx="615">
                  <c:v>44180</c:v>
                </c:pt>
                <c:pt idx="616">
                  <c:v>44179</c:v>
                </c:pt>
                <c:pt idx="617">
                  <c:v>44176</c:v>
                </c:pt>
                <c:pt idx="618">
                  <c:v>44175</c:v>
                </c:pt>
                <c:pt idx="619">
                  <c:v>44174</c:v>
                </c:pt>
                <c:pt idx="620">
                  <c:v>44173</c:v>
                </c:pt>
                <c:pt idx="621">
                  <c:v>44172</c:v>
                </c:pt>
                <c:pt idx="622">
                  <c:v>44169</c:v>
                </c:pt>
                <c:pt idx="623">
                  <c:v>44168</c:v>
                </c:pt>
                <c:pt idx="624">
                  <c:v>44167</c:v>
                </c:pt>
                <c:pt idx="625">
                  <c:v>44166</c:v>
                </c:pt>
                <c:pt idx="626">
                  <c:v>44165</c:v>
                </c:pt>
                <c:pt idx="627">
                  <c:v>44162</c:v>
                </c:pt>
                <c:pt idx="628">
                  <c:v>44160</c:v>
                </c:pt>
                <c:pt idx="629">
                  <c:v>44159</c:v>
                </c:pt>
                <c:pt idx="630">
                  <c:v>44158</c:v>
                </c:pt>
                <c:pt idx="631">
                  <c:v>44155</c:v>
                </c:pt>
                <c:pt idx="632">
                  <c:v>44154</c:v>
                </c:pt>
                <c:pt idx="633">
                  <c:v>44153</c:v>
                </c:pt>
                <c:pt idx="634">
                  <c:v>44152</c:v>
                </c:pt>
                <c:pt idx="635">
                  <c:v>44151</c:v>
                </c:pt>
                <c:pt idx="636">
                  <c:v>44148</c:v>
                </c:pt>
                <c:pt idx="637">
                  <c:v>44147</c:v>
                </c:pt>
                <c:pt idx="638">
                  <c:v>44146</c:v>
                </c:pt>
                <c:pt idx="639">
                  <c:v>44145</c:v>
                </c:pt>
                <c:pt idx="640">
                  <c:v>44144</c:v>
                </c:pt>
                <c:pt idx="641">
                  <c:v>44141</c:v>
                </c:pt>
                <c:pt idx="642">
                  <c:v>44140</c:v>
                </c:pt>
                <c:pt idx="643">
                  <c:v>44139</c:v>
                </c:pt>
                <c:pt idx="644">
                  <c:v>44138</c:v>
                </c:pt>
                <c:pt idx="645">
                  <c:v>44137</c:v>
                </c:pt>
                <c:pt idx="646">
                  <c:v>44134</c:v>
                </c:pt>
                <c:pt idx="647">
                  <c:v>44133</c:v>
                </c:pt>
                <c:pt idx="648">
                  <c:v>44132</c:v>
                </c:pt>
                <c:pt idx="649">
                  <c:v>44131</c:v>
                </c:pt>
                <c:pt idx="650">
                  <c:v>44130</c:v>
                </c:pt>
                <c:pt idx="651">
                  <c:v>44127</c:v>
                </c:pt>
                <c:pt idx="652">
                  <c:v>44126</c:v>
                </c:pt>
                <c:pt idx="653">
                  <c:v>44125</c:v>
                </c:pt>
                <c:pt idx="654">
                  <c:v>44124</c:v>
                </c:pt>
                <c:pt idx="655">
                  <c:v>44123</c:v>
                </c:pt>
                <c:pt idx="656">
                  <c:v>44120</c:v>
                </c:pt>
                <c:pt idx="657">
                  <c:v>44119</c:v>
                </c:pt>
                <c:pt idx="658">
                  <c:v>44118</c:v>
                </c:pt>
                <c:pt idx="659">
                  <c:v>44117</c:v>
                </c:pt>
                <c:pt idx="660">
                  <c:v>44116</c:v>
                </c:pt>
                <c:pt idx="661">
                  <c:v>44113</c:v>
                </c:pt>
                <c:pt idx="662">
                  <c:v>44112</c:v>
                </c:pt>
                <c:pt idx="663">
                  <c:v>44111</c:v>
                </c:pt>
                <c:pt idx="664">
                  <c:v>44110</c:v>
                </c:pt>
                <c:pt idx="665">
                  <c:v>44109</c:v>
                </c:pt>
                <c:pt idx="666">
                  <c:v>44106</c:v>
                </c:pt>
                <c:pt idx="667">
                  <c:v>44105</c:v>
                </c:pt>
                <c:pt idx="668">
                  <c:v>44104</c:v>
                </c:pt>
                <c:pt idx="669">
                  <c:v>44103</c:v>
                </c:pt>
                <c:pt idx="670">
                  <c:v>44102</c:v>
                </c:pt>
                <c:pt idx="671">
                  <c:v>44099</c:v>
                </c:pt>
                <c:pt idx="672">
                  <c:v>44098</c:v>
                </c:pt>
                <c:pt idx="673">
                  <c:v>44097</c:v>
                </c:pt>
                <c:pt idx="674">
                  <c:v>44096</c:v>
                </c:pt>
                <c:pt idx="675">
                  <c:v>44095</c:v>
                </c:pt>
                <c:pt idx="676">
                  <c:v>44092</c:v>
                </c:pt>
                <c:pt idx="677">
                  <c:v>44091</c:v>
                </c:pt>
                <c:pt idx="678">
                  <c:v>44090</c:v>
                </c:pt>
                <c:pt idx="679">
                  <c:v>44089</c:v>
                </c:pt>
                <c:pt idx="680">
                  <c:v>44088</c:v>
                </c:pt>
                <c:pt idx="681">
                  <c:v>44085</c:v>
                </c:pt>
                <c:pt idx="682">
                  <c:v>44084</c:v>
                </c:pt>
                <c:pt idx="683">
                  <c:v>44083</c:v>
                </c:pt>
                <c:pt idx="684">
                  <c:v>44082</c:v>
                </c:pt>
                <c:pt idx="685">
                  <c:v>44078</c:v>
                </c:pt>
                <c:pt idx="686">
                  <c:v>44077</c:v>
                </c:pt>
                <c:pt idx="687">
                  <c:v>44076</c:v>
                </c:pt>
                <c:pt idx="688">
                  <c:v>44075</c:v>
                </c:pt>
                <c:pt idx="689">
                  <c:v>44074</c:v>
                </c:pt>
                <c:pt idx="690">
                  <c:v>44071</c:v>
                </c:pt>
                <c:pt idx="691">
                  <c:v>44070</c:v>
                </c:pt>
                <c:pt idx="692">
                  <c:v>44069</c:v>
                </c:pt>
                <c:pt idx="693">
                  <c:v>44068</c:v>
                </c:pt>
                <c:pt idx="694">
                  <c:v>44067</c:v>
                </c:pt>
                <c:pt idx="695">
                  <c:v>44064</c:v>
                </c:pt>
                <c:pt idx="696">
                  <c:v>44063</c:v>
                </c:pt>
                <c:pt idx="697">
                  <c:v>44062</c:v>
                </c:pt>
                <c:pt idx="698">
                  <c:v>44061</c:v>
                </c:pt>
                <c:pt idx="699">
                  <c:v>44060</c:v>
                </c:pt>
                <c:pt idx="700">
                  <c:v>44057</c:v>
                </c:pt>
                <c:pt idx="701">
                  <c:v>44056</c:v>
                </c:pt>
                <c:pt idx="702">
                  <c:v>44055</c:v>
                </c:pt>
                <c:pt idx="703">
                  <c:v>44054</c:v>
                </c:pt>
                <c:pt idx="704">
                  <c:v>44053</c:v>
                </c:pt>
                <c:pt idx="705">
                  <c:v>44050</c:v>
                </c:pt>
                <c:pt idx="706">
                  <c:v>44049</c:v>
                </c:pt>
                <c:pt idx="707">
                  <c:v>44048</c:v>
                </c:pt>
                <c:pt idx="708">
                  <c:v>44047</c:v>
                </c:pt>
                <c:pt idx="709">
                  <c:v>44046</c:v>
                </c:pt>
                <c:pt idx="710">
                  <c:v>44043</c:v>
                </c:pt>
                <c:pt idx="711">
                  <c:v>44042</c:v>
                </c:pt>
                <c:pt idx="712">
                  <c:v>44041</c:v>
                </c:pt>
                <c:pt idx="713">
                  <c:v>44040</c:v>
                </c:pt>
                <c:pt idx="714">
                  <c:v>44039</c:v>
                </c:pt>
                <c:pt idx="715">
                  <c:v>44036</c:v>
                </c:pt>
                <c:pt idx="716">
                  <c:v>44035</c:v>
                </c:pt>
                <c:pt idx="717">
                  <c:v>44034</c:v>
                </c:pt>
                <c:pt idx="718">
                  <c:v>44033</c:v>
                </c:pt>
                <c:pt idx="719">
                  <c:v>44032</c:v>
                </c:pt>
                <c:pt idx="720">
                  <c:v>44029</c:v>
                </c:pt>
                <c:pt idx="721">
                  <c:v>44028</c:v>
                </c:pt>
                <c:pt idx="722">
                  <c:v>44027</c:v>
                </c:pt>
                <c:pt idx="723">
                  <c:v>44026</c:v>
                </c:pt>
                <c:pt idx="724">
                  <c:v>44025</c:v>
                </c:pt>
                <c:pt idx="725">
                  <c:v>44022</c:v>
                </c:pt>
                <c:pt idx="726">
                  <c:v>44021</c:v>
                </c:pt>
                <c:pt idx="727">
                  <c:v>44020</c:v>
                </c:pt>
                <c:pt idx="728">
                  <c:v>44019</c:v>
                </c:pt>
                <c:pt idx="729">
                  <c:v>44018</c:v>
                </c:pt>
                <c:pt idx="730">
                  <c:v>44014</c:v>
                </c:pt>
                <c:pt idx="731">
                  <c:v>44013</c:v>
                </c:pt>
                <c:pt idx="732">
                  <c:v>44012</c:v>
                </c:pt>
                <c:pt idx="733">
                  <c:v>44011</c:v>
                </c:pt>
                <c:pt idx="734">
                  <c:v>44008</c:v>
                </c:pt>
                <c:pt idx="735">
                  <c:v>44007</c:v>
                </c:pt>
                <c:pt idx="736">
                  <c:v>44006</c:v>
                </c:pt>
                <c:pt idx="737">
                  <c:v>44005</c:v>
                </c:pt>
                <c:pt idx="738">
                  <c:v>44004</c:v>
                </c:pt>
                <c:pt idx="739">
                  <c:v>44001</c:v>
                </c:pt>
                <c:pt idx="740">
                  <c:v>44000</c:v>
                </c:pt>
                <c:pt idx="741">
                  <c:v>43999</c:v>
                </c:pt>
                <c:pt idx="742">
                  <c:v>43998</c:v>
                </c:pt>
                <c:pt idx="743">
                  <c:v>43997</c:v>
                </c:pt>
                <c:pt idx="744">
                  <c:v>43994</c:v>
                </c:pt>
                <c:pt idx="745">
                  <c:v>43993</c:v>
                </c:pt>
                <c:pt idx="746">
                  <c:v>43992</c:v>
                </c:pt>
                <c:pt idx="747">
                  <c:v>43991</c:v>
                </c:pt>
                <c:pt idx="748">
                  <c:v>43990</c:v>
                </c:pt>
                <c:pt idx="749">
                  <c:v>43987</c:v>
                </c:pt>
                <c:pt idx="750">
                  <c:v>43986</c:v>
                </c:pt>
                <c:pt idx="751">
                  <c:v>43985</c:v>
                </c:pt>
                <c:pt idx="752">
                  <c:v>43984</c:v>
                </c:pt>
                <c:pt idx="753">
                  <c:v>43983</c:v>
                </c:pt>
                <c:pt idx="754">
                  <c:v>43980</c:v>
                </c:pt>
                <c:pt idx="755">
                  <c:v>43979</c:v>
                </c:pt>
                <c:pt idx="756">
                  <c:v>43978</c:v>
                </c:pt>
                <c:pt idx="757">
                  <c:v>43977</c:v>
                </c:pt>
                <c:pt idx="758">
                  <c:v>43973</c:v>
                </c:pt>
                <c:pt idx="759">
                  <c:v>43972</c:v>
                </c:pt>
                <c:pt idx="760">
                  <c:v>43971</c:v>
                </c:pt>
                <c:pt idx="761">
                  <c:v>43970</c:v>
                </c:pt>
                <c:pt idx="762">
                  <c:v>43969</c:v>
                </c:pt>
                <c:pt idx="763">
                  <c:v>43966</c:v>
                </c:pt>
                <c:pt idx="764">
                  <c:v>43965</c:v>
                </c:pt>
                <c:pt idx="765">
                  <c:v>43964</c:v>
                </c:pt>
                <c:pt idx="766">
                  <c:v>43963</c:v>
                </c:pt>
                <c:pt idx="767">
                  <c:v>43962</c:v>
                </c:pt>
                <c:pt idx="768">
                  <c:v>43959</c:v>
                </c:pt>
                <c:pt idx="769">
                  <c:v>43958</c:v>
                </c:pt>
                <c:pt idx="770">
                  <c:v>43957</c:v>
                </c:pt>
                <c:pt idx="771">
                  <c:v>43956</c:v>
                </c:pt>
                <c:pt idx="772">
                  <c:v>43955</c:v>
                </c:pt>
                <c:pt idx="773">
                  <c:v>43952</c:v>
                </c:pt>
                <c:pt idx="774">
                  <c:v>43951</c:v>
                </c:pt>
                <c:pt idx="775">
                  <c:v>43950</c:v>
                </c:pt>
                <c:pt idx="776">
                  <c:v>43949</c:v>
                </c:pt>
                <c:pt idx="777">
                  <c:v>43948</c:v>
                </c:pt>
                <c:pt idx="778">
                  <c:v>43945</c:v>
                </c:pt>
                <c:pt idx="779">
                  <c:v>43944</c:v>
                </c:pt>
                <c:pt idx="780">
                  <c:v>43943</c:v>
                </c:pt>
                <c:pt idx="781">
                  <c:v>43942</c:v>
                </c:pt>
                <c:pt idx="782">
                  <c:v>43941</c:v>
                </c:pt>
                <c:pt idx="783">
                  <c:v>43938</c:v>
                </c:pt>
                <c:pt idx="784">
                  <c:v>43937</c:v>
                </c:pt>
                <c:pt idx="785">
                  <c:v>43936</c:v>
                </c:pt>
                <c:pt idx="786">
                  <c:v>43935</c:v>
                </c:pt>
                <c:pt idx="787">
                  <c:v>43934</c:v>
                </c:pt>
                <c:pt idx="788">
                  <c:v>43930</c:v>
                </c:pt>
                <c:pt idx="789">
                  <c:v>43929</c:v>
                </c:pt>
                <c:pt idx="790">
                  <c:v>43928</c:v>
                </c:pt>
                <c:pt idx="791">
                  <c:v>43927</c:v>
                </c:pt>
                <c:pt idx="792">
                  <c:v>43924</c:v>
                </c:pt>
                <c:pt idx="793">
                  <c:v>43923</c:v>
                </c:pt>
                <c:pt idx="794">
                  <c:v>43922</c:v>
                </c:pt>
                <c:pt idx="795">
                  <c:v>43921</c:v>
                </c:pt>
                <c:pt idx="796">
                  <c:v>43920</c:v>
                </c:pt>
                <c:pt idx="797">
                  <c:v>43917</c:v>
                </c:pt>
                <c:pt idx="798">
                  <c:v>43916</c:v>
                </c:pt>
                <c:pt idx="799">
                  <c:v>43915</c:v>
                </c:pt>
                <c:pt idx="800">
                  <c:v>43914</c:v>
                </c:pt>
                <c:pt idx="801">
                  <c:v>43913</c:v>
                </c:pt>
                <c:pt idx="802">
                  <c:v>43910</c:v>
                </c:pt>
                <c:pt idx="803">
                  <c:v>43909</c:v>
                </c:pt>
                <c:pt idx="804">
                  <c:v>43908</c:v>
                </c:pt>
                <c:pt idx="805">
                  <c:v>43907</c:v>
                </c:pt>
                <c:pt idx="806">
                  <c:v>43906</c:v>
                </c:pt>
                <c:pt idx="807">
                  <c:v>43903</c:v>
                </c:pt>
                <c:pt idx="808">
                  <c:v>43902</c:v>
                </c:pt>
                <c:pt idx="809">
                  <c:v>43901</c:v>
                </c:pt>
                <c:pt idx="810">
                  <c:v>43900</c:v>
                </c:pt>
                <c:pt idx="811">
                  <c:v>43899</c:v>
                </c:pt>
                <c:pt idx="812">
                  <c:v>43896</c:v>
                </c:pt>
                <c:pt idx="813">
                  <c:v>43895</c:v>
                </c:pt>
                <c:pt idx="814">
                  <c:v>43894</c:v>
                </c:pt>
                <c:pt idx="815">
                  <c:v>43893</c:v>
                </c:pt>
                <c:pt idx="816">
                  <c:v>43892</c:v>
                </c:pt>
                <c:pt idx="817">
                  <c:v>43889</c:v>
                </c:pt>
                <c:pt idx="818">
                  <c:v>43888</c:v>
                </c:pt>
                <c:pt idx="819">
                  <c:v>43887</c:v>
                </c:pt>
                <c:pt idx="820">
                  <c:v>43886</c:v>
                </c:pt>
                <c:pt idx="821">
                  <c:v>43885</c:v>
                </c:pt>
                <c:pt idx="822">
                  <c:v>43882</c:v>
                </c:pt>
                <c:pt idx="823">
                  <c:v>43881</c:v>
                </c:pt>
                <c:pt idx="824">
                  <c:v>43880</c:v>
                </c:pt>
                <c:pt idx="825">
                  <c:v>43879</c:v>
                </c:pt>
                <c:pt idx="826">
                  <c:v>43875</c:v>
                </c:pt>
                <c:pt idx="827">
                  <c:v>43874</c:v>
                </c:pt>
                <c:pt idx="828">
                  <c:v>43873</c:v>
                </c:pt>
                <c:pt idx="829">
                  <c:v>43872</c:v>
                </c:pt>
                <c:pt idx="830">
                  <c:v>43871</c:v>
                </c:pt>
                <c:pt idx="831">
                  <c:v>43868</c:v>
                </c:pt>
                <c:pt idx="832">
                  <c:v>43867</c:v>
                </c:pt>
                <c:pt idx="833">
                  <c:v>43866</c:v>
                </c:pt>
                <c:pt idx="834">
                  <c:v>43865</c:v>
                </c:pt>
                <c:pt idx="835">
                  <c:v>43864</c:v>
                </c:pt>
                <c:pt idx="836">
                  <c:v>43861</c:v>
                </c:pt>
                <c:pt idx="837">
                  <c:v>43860</c:v>
                </c:pt>
                <c:pt idx="838">
                  <c:v>43859</c:v>
                </c:pt>
                <c:pt idx="839">
                  <c:v>43858</c:v>
                </c:pt>
                <c:pt idx="840">
                  <c:v>43857</c:v>
                </c:pt>
                <c:pt idx="841">
                  <c:v>43854</c:v>
                </c:pt>
                <c:pt idx="842">
                  <c:v>43853</c:v>
                </c:pt>
                <c:pt idx="843">
                  <c:v>43852</c:v>
                </c:pt>
                <c:pt idx="844">
                  <c:v>43851</c:v>
                </c:pt>
                <c:pt idx="845">
                  <c:v>43847</c:v>
                </c:pt>
                <c:pt idx="846">
                  <c:v>43846</c:v>
                </c:pt>
                <c:pt idx="847">
                  <c:v>43845</c:v>
                </c:pt>
                <c:pt idx="848">
                  <c:v>43844</c:v>
                </c:pt>
                <c:pt idx="849">
                  <c:v>43843</c:v>
                </c:pt>
                <c:pt idx="850">
                  <c:v>43840</c:v>
                </c:pt>
                <c:pt idx="851">
                  <c:v>43839</c:v>
                </c:pt>
                <c:pt idx="852">
                  <c:v>43838</c:v>
                </c:pt>
                <c:pt idx="853">
                  <c:v>43837</c:v>
                </c:pt>
                <c:pt idx="854">
                  <c:v>43836</c:v>
                </c:pt>
                <c:pt idx="855">
                  <c:v>43833</c:v>
                </c:pt>
                <c:pt idx="856">
                  <c:v>43832</c:v>
                </c:pt>
                <c:pt idx="857">
                  <c:v>43830</c:v>
                </c:pt>
                <c:pt idx="858">
                  <c:v>43829</c:v>
                </c:pt>
                <c:pt idx="859">
                  <c:v>43826</c:v>
                </c:pt>
                <c:pt idx="860">
                  <c:v>43825</c:v>
                </c:pt>
                <c:pt idx="861">
                  <c:v>43823</c:v>
                </c:pt>
                <c:pt idx="862">
                  <c:v>43822</c:v>
                </c:pt>
                <c:pt idx="863">
                  <c:v>43819</c:v>
                </c:pt>
                <c:pt idx="864">
                  <c:v>43818</c:v>
                </c:pt>
                <c:pt idx="865">
                  <c:v>43817</c:v>
                </c:pt>
                <c:pt idx="866">
                  <c:v>43816</c:v>
                </c:pt>
                <c:pt idx="867">
                  <c:v>43815</c:v>
                </c:pt>
                <c:pt idx="868">
                  <c:v>43812</c:v>
                </c:pt>
                <c:pt idx="869">
                  <c:v>43811</c:v>
                </c:pt>
                <c:pt idx="870">
                  <c:v>43810</c:v>
                </c:pt>
                <c:pt idx="871">
                  <c:v>43809</c:v>
                </c:pt>
                <c:pt idx="872">
                  <c:v>43808</c:v>
                </c:pt>
                <c:pt idx="873">
                  <c:v>43805</c:v>
                </c:pt>
                <c:pt idx="874">
                  <c:v>43804</c:v>
                </c:pt>
                <c:pt idx="875">
                  <c:v>43803</c:v>
                </c:pt>
                <c:pt idx="876">
                  <c:v>43802</c:v>
                </c:pt>
                <c:pt idx="877">
                  <c:v>43801</c:v>
                </c:pt>
                <c:pt idx="878">
                  <c:v>43798</c:v>
                </c:pt>
                <c:pt idx="879">
                  <c:v>43796</c:v>
                </c:pt>
                <c:pt idx="880">
                  <c:v>43795</c:v>
                </c:pt>
                <c:pt idx="881">
                  <c:v>43794</c:v>
                </c:pt>
                <c:pt idx="882">
                  <c:v>43791</c:v>
                </c:pt>
                <c:pt idx="883">
                  <c:v>43790</c:v>
                </c:pt>
                <c:pt idx="884">
                  <c:v>43789</c:v>
                </c:pt>
                <c:pt idx="885">
                  <c:v>43788</c:v>
                </c:pt>
                <c:pt idx="886">
                  <c:v>43787</c:v>
                </c:pt>
                <c:pt idx="887">
                  <c:v>43784</c:v>
                </c:pt>
                <c:pt idx="888">
                  <c:v>43783</c:v>
                </c:pt>
                <c:pt idx="889">
                  <c:v>43782</c:v>
                </c:pt>
                <c:pt idx="890">
                  <c:v>43781</c:v>
                </c:pt>
                <c:pt idx="891">
                  <c:v>43780</c:v>
                </c:pt>
                <c:pt idx="892">
                  <c:v>43777</c:v>
                </c:pt>
                <c:pt idx="893">
                  <c:v>43776</c:v>
                </c:pt>
                <c:pt idx="894">
                  <c:v>43775</c:v>
                </c:pt>
                <c:pt idx="895">
                  <c:v>43774</c:v>
                </c:pt>
                <c:pt idx="896">
                  <c:v>43773</c:v>
                </c:pt>
                <c:pt idx="897">
                  <c:v>43770</c:v>
                </c:pt>
                <c:pt idx="898">
                  <c:v>43769</c:v>
                </c:pt>
                <c:pt idx="899">
                  <c:v>43768</c:v>
                </c:pt>
                <c:pt idx="900">
                  <c:v>43767</c:v>
                </c:pt>
                <c:pt idx="901">
                  <c:v>43766</c:v>
                </c:pt>
                <c:pt idx="902">
                  <c:v>43763</c:v>
                </c:pt>
                <c:pt idx="903">
                  <c:v>43762</c:v>
                </c:pt>
                <c:pt idx="904">
                  <c:v>43761</c:v>
                </c:pt>
                <c:pt idx="905">
                  <c:v>43760</c:v>
                </c:pt>
                <c:pt idx="906">
                  <c:v>43759</c:v>
                </c:pt>
                <c:pt idx="907">
                  <c:v>43756</c:v>
                </c:pt>
                <c:pt idx="908">
                  <c:v>43755</c:v>
                </c:pt>
                <c:pt idx="909">
                  <c:v>43754</c:v>
                </c:pt>
                <c:pt idx="910">
                  <c:v>43753</c:v>
                </c:pt>
                <c:pt idx="911">
                  <c:v>43752</c:v>
                </c:pt>
                <c:pt idx="912">
                  <c:v>43749</c:v>
                </c:pt>
                <c:pt idx="913">
                  <c:v>43748</c:v>
                </c:pt>
                <c:pt idx="914">
                  <c:v>43747</c:v>
                </c:pt>
                <c:pt idx="915">
                  <c:v>43746</c:v>
                </c:pt>
                <c:pt idx="916">
                  <c:v>43745</c:v>
                </c:pt>
                <c:pt idx="917">
                  <c:v>43742</c:v>
                </c:pt>
                <c:pt idx="918">
                  <c:v>43741</c:v>
                </c:pt>
                <c:pt idx="919">
                  <c:v>43740</c:v>
                </c:pt>
                <c:pt idx="920">
                  <c:v>43739</c:v>
                </c:pt>
                <c:pt idx="921">
                  <c:v>43738</c:v>
                </c:pt>
                <c:pt idx="922">
                  <c:v>43735</c:v>
                </c:pt>
                <c:pt idx="923">
                  <c:v>43734</c:v>
                </c:pt>
                <c:pt idx="924">
                  <c:v>43733</c:v>
                </c:pt>
                <c:pt idx="925">
                  <c:v>43732</c:v>
                </c:pt>
                <c:pt idx="926">
                  <c:v>43731</c:v>
                </c:pt>
                <c:pt idx="927">
                  <c:v>43728</c:v>
                </c:pt>
                <c:pt idx="928">
                  <c:v>43727</c:v>
                </c:pt>
                <c:pt idx="929">
                  <c:v>43726</c:v>
                </c:pt>
                <c:pt idx="930">
                  <c:v>43725</c:v>
                </c:pt>
                <c:pt idx="931">
                  <c:v>43724</c:v>
                </c:pt>
                <c:pt idx="932">
                  <c:v>43721</c:v>
                </c:pt>
                <c:pt idx="933">
                  <c:v>43720</c:v>
                </c:pt>
                <c:pt idx="934">
                  <c:v>43719</c:v>
                </c:pt>
                <c:pt idx="935">
                  <c:v>43718</c:v>
                </c:pt>
                <c:pt idx="936">
                  <c:v>43717</c:v>
                </c:pt>
                <c:pt idx="937">
                  <c:v>43714</c:v>
                </c:pt>
                <c:pt idx="938">
                  <c:v>43713</c:v>
                </c:pt>
                <c:pt idx="939">
                  <c:v>43712</c:v>
                </c:pt>
                <c:pt idx="940">
                  <c:v>43711</c:v>
                </c:pt>
                <c:pt idx="941">
                  <c:v>43707</c:v>
                </c:pt>
                <c:pt idx="942">
                  <c:v>43706</c:v>
                </c:pt>
                <c:pt idx="943">
                  <c:v>43705</c:v>
                </c:pt>
                <c:pt idx="944">
                  <c:v>43704</c:v>
                </c:pt>
                <c:pt idx="945">
                  <c:v>43703</c:v>
                </c:pt>
                <c:pt idx="946">
                  <c:v>43700</c:v>
                </c:pt>
                <c:pt idx="947">
                  <c:v>43699</c:v>
                </c:pt>
                <c:pt idx="948">
                  <c:v>43698</c:v>
                </c:pt>
                <c:pt idx="949">
                  <c:v>43697</c:v>
                </c:pt>
                <c:pt idx="950">
                  <c:v>43696</c:v>
                </c:pt>
                <c:pt idx="951">
                  <c:v>43693</c:v>
                </c:pt>
                <c:pt idx="952">
                  <c:v>43692</c:v>
                </c:pt>
                <c:pt idx="953">
                  <c:v>43691</c:v>
                </c:pt>
                <c:pt idx="954">
                  <c:v>43690</c:v>
                </c:pt>
                <c:pt idx="955">
                  <c:v>43689</c:v>
                </c:pt>
                <c:pt idx="956">
                  <c:v>43686</c:v>
                </c:pt>
                <c:pt idx="957">
                  <c:v>43685</c:v>
                </c:pt>
                <c:pt idx="958">
                  <c:v>43684</c:v>
                </c:pt>
                <c:pt idx="959">
                  <c:v>43683</c:v>
                </c:pt>
                <c:pt idx="960">
                  <c:v>43682</c:v>
                </c:pt>
                <c:pt idx="961">
                  <c:v>43679</c:v>
                </c:pt>
                <c:pt idx="962">
                  <c:v>43678</c:v>
                </c:pt>
                <c:pt idx="963">
                  <c:v>43677</c:v>
                </c:pt>
                <c:pt idx="964">
                  <c:v>43676</c:v>
                </c:pt>
                <c:pt idx="965">
                  <c:v>43675</c:v>
                </c:pt>
                <c:pt idx="966">
                  <c:v>43672</c:v>
                </c:pt>
                <c:pt idx="967">
                  <c:v>43671</c:v>
                </c:pt>
                <c:pt idx="968">
                  <c:v>43670</c:v>
                </c:pt>
                <c:pt idx="969">
                  <c:v>43669</c:v>
                </c:pt>
                <c:pt idx="970">
                  <c:v>43668</c:v>
                </c:pt>
                <c:pt idx="971">
                  <c:v>43665</c:v>
                </c:pt>
                <c:pt idx="972">
                  <c:v>43664</c:v>
                </c:pt>
                <c:pt idx="973">
                  <c:v>43663</c:v>
                </c:pt>
                <c:pt idx="974">
                  <c:v>43662</c:v>
                </c:pt>
                <c:pt idx="975">
                  <c:v>43661</c:v>
                </c:pt>
                <c:pt idx="976">
                  <c:v>43658</c:v>
                </c:pt>
                <c:pt idx="977">
                  <c:v>43657</c:v>
                </c:pt>
                <c:pt idx="978">
                  <c:v>43656</c:v>
                </c:pt>
                <c:pt idx="979">
                  <c:v>43655</c:v>
                </c:pt>
                <c:pt idx="980">
                  <c:v>43654</c:v>
                </c:pt>
                <c:pt idx="981">
                  <c:v>43651</c:v>
                </c:pt>
                <c:pt idx="982">
                  <c:v>43649</c:v>
                </c:pt>
                <c:pt idx="983">
                  <c:v>43648</c:v>
                </c:pt>
                <c:pt idx="984">
                  <c:v>43647</c:v>
                </c:pt>
                <c:pt idx="985">
                  <c:v>43644</c:v>
                </c:pt>
                <c:pt idx="986">
                  <c:v>43643</c:v>
                </c:pt>
                <c:pt idx="987">
                  <c:v>43642</c:v>
                </c:pt>
                <c:pt idx="988">
                  <c:v>43641</c:v>
                </c:pt>
                <c:pt idx="989">
                  <c:v>43640</c:v>
                </c:pt>
                <c:pt idx="990">
                  <c:v>43637</c:v>
                </c:pt>
                <c:pt idx="991">
                  <c:v>43636</c:v>
                </c:pt>
                <c:pt idx="992">
                  <c:v>43635</c:v>
                </c:pt>
                <c:pt idx="993">
                  <c:v>43634</c:v>
                </c:pt>
                <c:pt idx="994">
                  <c:v>43633</c:v>
                </c:pt>
                <c:pt idx="995">
                  <c:v>43630</c:v>
                </c:pt>
                <c:pt idx="996">
                  <c:v>43629</c:v>
                </c:pt>
                <c:pt idx="997">
                  <c:v>43628</c:v>
                </c:pt>
                <c:pt idx="998">
                  <c:v>43627</c:v>
                </c:pt>
                <c:pt idx="999">
                  <c:v>43626</c:v>
                </c:pt>
                <c:pt idx="1000">
                  <c:v>43623</c:v>
                </c:pt>
                <c:pt idx="1001">
                  <c:v>43622</c:v>
                </c:pt>
                <c:pt idx="1002">
                  <c:v>43621</c:v>
                </c:pt>
                <c:pt idx="1003">
                  <c:v>43620</c:v>
                </c:pt>
                <c:pt idx="1004">
                  <c:v>43619</c:v>
                </c:pt>
                <c:pt idx="1005">
                  <c:v>43616</c:v>
                </c:pt>
                <c:pt idx="1006">
                  <c:v>43615</c:v>
                </c:pt>
                <c:pt idx="1007">
                  <c:v>43614</c:v>
                </c:pt>
                <c:pt idx="1008">
                  <c:v>43613</c:v>
                </c:pt>
                <c:pt idx="1009">
                  <c:v>43609</c:v>
                </c:pt>
                <c:pt idx="1010">
                  <c:v>43608</c:v>
                </c:pt>
                <c:pt idx="1011">
                  <c:v>43607</c:v>
                </c:pt>
                <c:pt idx="1012">
                  <c:v>43606</c:v>
                </c:pt>
                <c:pt idx="1013">
                  <c:v>43605</c:v>
                </c:pt>
                <c:pt idx="1014">
                  <c:v>43602</c:v>
                </c:pt>
                <c:pt idx="1015">
                  <c:v>43601</c:v>
                </c:pt>
                <c:pt idx="1016">
                  <c:v>43600</c:v>
                </c:pt>
                <c:pt idx="1017">
                  <c:v>43599</c:v>
                </c:pt>
                <c:pt idx="1018">
                  <c:v>43598</c:v>
                </c:pt>
                <c:pt idx="1019">
                  <c:v>43595</c:v>
                </c:pt>
                <c:pt idx="1020">
                  <c:v>43594</c:v>
                </c:pt>
                <c:pt idx="1021">
                  <c:v>43593</c:v>
                </c:pt>
                <c:pt idx="1022">
                  <c:v>43592</c:v>
                </c:pt>
                <c:pt idx="1023">
                  <c:v>43591</c:v>
                </c:pt>
                <c:pt idx="1024">
                  <c:v>43588</c:v>
                </c:pt>
                <c:pt idx="1025">
                  <c:v>43587</c:v>
                </c:pt>
                <c:pt idx="1026">
                  <c:v>43586</c:v>
                </c:pt>
                <c:pt idx="1027">
                  <c:v>43585</c:v>
                </c:pt>
                <c:pt idx="1028">
                  <c:v>43584</c:v>
                </c:pt>
                <c:pt idx="1029">
                  <c:v>43581</c:v>
                </c:pt>
                <c:pt idx="1030">
                  <c:v>43580</c:v>
                </c:pt>
                <c:pt idx="1031">
                  <c:v>43579</c:v>
                </c:pt>
                <c:pt idx="1032">
                  <c:v>43578</c:v>
                </c:pt>
                <c:pt idx="1033">
                  <c:v>43577</c:v>
                </c:pt>
                <c:pt idx="1034">
                  <c:v>43573</c:v>
                </c:pt>
                <c:pt idx="1035">
                  <c:v>43572</c:v>
                </c:pt>
                <c:pt idx="1036">
                  <c:v>43571</c:v>
                </c:pt>
                <c:pt idx="1037">
                  <c:v>43570</c:v>
                </c:pt>
                <c:pt idx="1038">
                  <c:v>43567</c:v>
                </c:pt>
                <c:pt idx="1039">
                  <c:v>43566</c:v>
                </c:pt>
                <c:pt idx="1040">
                  <c:v>43565</c:v>
                </c:pt>
                <c:pt idx="1041">
                  <c:v>43564</c:v>
                </c:pt>
                <c:pt idx="1042">
                  <c:v>43563</c:v>
                </c:pt>
                <c:pt idx="1043">
                  <c:v>43560</c:v>
                </c:pt>
                <c:pt idx="1044">
                  <c:v>43559</c:v>
                </c:pt>
                <c:pt idx="1045">
                  <c:v>43558</c:v>
                </c:pt>
                <c:pt idx="1046">
                  <c:v>43557</c:v>
                </c:pt>
                <c:pt idx="1047">
                  <c:v>43556</c:v>
                </c:pt>
                <c:pt idx="1048">
                  <c:v>43553</c:v>
                </c:pt>
                <c:pt idx="1049">
                  <c:v>43552</c:v>
                </c:pt>
                <c:pt idx="1050">
                  <c:v>43551</c:v>
                </c:pt>
                <c:pt idx="1051">
                  <c:v>43550</c:v>
                </c:pt>
                <c:pt idx="1052">
                  <c:v>43549</c:v>
                </c:pt>
                <c:pt idx="1053">
                  <c:v>43546</c:v>
                </c:pt>
                <c:pt idx="1054">
                  <c:v>43545</c:v>
                </c:pt>
                <c:pt idx="1055">
                  <c:v>43544</c:v>
                </c:pt>
                <c:pt idx="1056">
                  <c:v>43543</c:v>
                </c:pt>
                <c:pt idx="1057">
                  <c:v>43542</c:v>
                </c:pt>
                <c:pt idx="1058">
                  <c:v>43539</c:v>
                </c:pt>
                <c:pt idx="1059">
                  <c:v>43538</c:v>
                </c:pt>
                <c:pt idx="1060">
                  <c:v>43537</c:v>
                </c:pt>
                <c:pt idx="1061">
                  <c:v>43536</c:v>
                </c:pt>
                <c:pt idx="1062">
                  <c:v>43535</c:v>
                </c:pt>
                <c:pt idx="1063">
                  <c:v>43532</c:v>
                </c:pt>
                <c:pt idx="1064">
                  <c:v>43531</c:v>
                </c:pt>
                <c:pt idx="1065">
                  <c:v>43530</c:v>
                </c:pt>
                <c:pt idx="1066">
                  <c:v>43529</c:v>
                </c:pt>
                <c:pt idx="1067">
                  <c:v>43528</c:v>
                </c:pt>
                <c:pt idx="1068">
                  <c:v>43525</c:v>
                </c:pt>
                <c:pt idx="1069">
                  <c:v>43524</c:v>
                </c:pt>
                <c:pt idx="1070">
                  <c:v>43523</c:v>
                </c:pt>
                <c:pt idx="1071">
                  <c:v>43522</c:v>
                </c:pt>
                <c:pt idx="1072">
                  <c:v>43521</c:v>
                </c:pt>
                <c:pt idx="1073">
                  <c:v>43518</c:v>
                </c:pt>
                <c:pt idx="1074">
                  <c:v>43517</c:v>
                </c:pt>
                <c:pt idx="1075">
                  <c:v>43516</c:v>
                </c:pt>
                <c:pt idx="1076">
                  <c:v>43515</c:v>
                </c:pt>
                <c:pt idx="1077">
                  <c:v>43511</c:v>
                </c:pt>
                <c:pt idx="1078">
                  <c:v>43510</c:v>
                </c:pt>
                <c:pt idx="1079">
                  <c:v>43509</c:v>
                </c:pt>
                <c:pt idx="1080">
                  <c:v>43508</c:v>
                </c:pt>
                <c:pt idx="1081">
                  <c:v>43507</c:v>
                </c:pt>
                <c:pt idx="1082">
                  <c:v>43504</c:v>
                </c:pt>
                <c:pt idx="1083">
                  <c:v>43503</c:v>
                </c:pt>
                <c:pt idx="1084">
                  <c:v>43502</c:v>
                </c:pt>
                <c:pt idx="1085">
                  <c:v>43501</c:v>
                </c:pt>
                <c:pt idx="1086">
                  <c:v>43500</c:v>
                </c:pt>
                <c:pt idx="1087">
                  <c:v>43497</c:v>
                </c:pt>
                <c:pt idx="1088">
                  <c:v>43496</c:v>
                </c:pt>
                <c:pt idx="1089">
                  <c:v>43495</c:v>
                </c:pt>
                <c:pt idx="1090">
                  <c:v>43494</c:v>
                </c:pt>
                <c:pt idx="1091">
                  <c:v>43493</c:v>
                </c:pt>
                <c:pt idx="1092">
                  <c:v>43490</c:v>
                </c:pt>
                <c:pt idx="1093">
                  <c:v>43489</c:v>
                </c:pt>
                <c:pt idx="1094">
                  <c:v>43488</c:v>
                </c:pt>
                <c:pt idx="1095">
                  <c:v>43487</c:v>
                </c:pt>
                <c:pt idx="1096">
                  <c:v>43483</c:v>
                </c:pt>
                <c:pt idx="1097">
                  <c:v>43482</c:v>
                </c:pt>
                <c:pt idx="1098">
                  <c:v>43481</c:v>
                </c:pt>
                <c:pt idx="1099">
                  <c:v>43480</c:v>
                </c:pt>
                <c:pt idx="1100">
                  <c:v>43479</c:v>
                </c:pt>
                <c:pt idx="1101">
                  <c:v>43476</c:v>
                </c:pt>
                <c:pt idx="1102">
                  <c:v>43475</c:v>
                </c:pt>
                <c:pt idx="1103">
                  <c:v>43474</c:v>
                </c:pt>
                <c:pt idx="1104">
                  <c:v>43473</c:v>
                </c:pt>
                <c:pt idx="1105">
                  <c:v>43472</c:v>
                </c:pt>
                <c:pt idx="1106">
                  <c:v>43469</c:v>
                </c:pt>
                <c:pt idx="1107">
                  <c:v>43468</c:v>
                </c:pt>
                <c:pt idx="1108">
                  <c:v>43467</c:v>
                </c:pt>
                <c:pt idx="1109">
                  <c:v>43465</c:v>
                </c:pt>
                <c:pt idx="1110">
                  <c:v>43462</c:v>
                </c:pt>
                <c:pt idx="1111">
                  <c:v>43461</c:v>
                </c:pt>
                <c:pt idx="1112">
                  <c:v>43460</c:v>
                </c:pt>
                <c:pt idx="1113">
                  <c:v>43458</c:v>
                </c:pt>
                <c:pt idx="1114">
                  <c:v>43455</c:v>
                </c:pt>
                <c:pt idx="1115">
                  <c:v>43454</c:v>
                </c:pt>
                <c:pt idx="1116">
                  <c:v>43453</c:v>
                </c:pt>
                <c:pt idx="1117">
                  <c:v>43452</c:v>
                </c:pt>
                <c:pt idx="1118">
                  <c:v>43451</c:v>
                </c:pt>
                <c:pt idx="1119">
                  <c:v>43448</c:v>
                </c:pt>
                <c:pt idx="1120">
                  <c:v>43447</c:v>
                </c:pt>
                <c:pt idx="1121">
                  <c:v>43446</c:v>
                </c:pt>
                <c:pt idx="1122">
                  <c:v>43445</c:v>
                </c:pt>
                <c:pt idx="1123">
                  <c:v>43444</c:v>
                </c:pt>
                <c:pt idx="1124">
                  <c:v>43441</c:v>
                </c:pt>
                <c:pt idx="1125">
                  <c:v>43440</c:v>
                </c:pt>
                <c:pt idx="1126">
                  <c:v>43438</c:v>
                </c:pt>
                <c:pt idx="1127">
                  <c:v>43437</c:v>
                </c:pt>
                <c:pt idx="1128">
                  <c:v>43434</c:v>
                </c:pt>
                <c:pt idx="1129">
                  <c:v>43433</c:v>
                </c:pt>
                <c:pt idx="1130">
                  <c:v>43432</c:v>
                </c:pt>
                <c:pt idx="1131">
                  <c:v>43431</c:v>
                </c:pt>
                <c:pt idx="1132">
                  <c:v>43430</c:v>
                </c:pt>
                <c:pt idx="1133">
                  <c:v>43427</c:v>
                </c:pt>
                <c:pt idx="1134">
                  <c:v>43425</c:v>
                </c:pt>
                <c:pt idx="1135">
                  <c:v>43424</c:v>
                </c:pt>
                <c:pt idx="1136">
                  <c:v>43423</c:v>
                </c:pt>
                <c:pt idx="1137">
                  <c:v>43420</c:v>
                </c:pt>
                <c:pt idx="1138">
                  <c:v>43419</c:v>
                </c:pt>
                <c:pt idx="1139">
                  <c:v>43418</c:v>
                </c:pt>
                <c:pt idx="1140">
                  <c:v>43417</c:v>
                </c:pt>
                <c:pt idx="1141">
                  <c:v>43416</c:v>
                </c:pt>
                <c:pt idx="1142">
                  <c:v>43413</c:v>
                </c:pt>
                <c:pt idx="1143">
                  <c:v>43412</c:v>
                </c:pt>
                <c:pt idx="1144">
                  <c:v>43411</c:v>
                </c:pt>
                <c:pt idx="1145">
                  <c:v>43410</c:v>
                </c:pt>
                <c:pt idx="1146">
                  <c:v>43409</c:v>
                </c:pt>
                <c:pt idx="1147">
                  <c:v>43406</c:v>
                </c:pt>
                <c:pt idx="1148">
                  <c:v>43405</c:v>
                </c:pt>
                <c:pt idx="1149">
                  <c:v>43404</c:v>
                </c:pt>
                <c:pt idx="1150">
                  <c:v>43403</c:v>
                </c:pt>
                <c:pt idx="1151">
                  <c:v>43402</c:v>
                </c:pt>
                <c:pt idx="1152">
                  <c:v>43399</c:v>
                </c:pt>
                <c:pt idx="1153">
                  <c:v>43398</c:v>
                </c:pt>
                <c:pt idx="1154">
                  <c:v>43397</c:v>
                </c:pt>
                <c:pt idx="1155">
                  <c:v>43396</c:v>
                </c:pt>
                <c:pt idx="1156">
                  <c:v>43395</c:v>
                </c:pt>
                <c:pt idx="1157">
                  <c:v>43392</c:v>
                </c:pt>
                <c:pt idx="1158">
                  <c:v>43391</c:v>
                </c:pt>
                <c:pt idx="1159">
                  <c:v>43390</c:v>
                </c:pt>
                <c:pt idx="1160">
                  <c:v>43389</c:v>
                </c:pt>
                <c:pt idx="1161">
                  <c:v>43388</c:v>
                </c:pt>
                <c:pt idx="1162">
                  <c:v>43385</c:v>
                </c:pt>
                <c:pt idx="1163">
                  <c:v>43384</c:v>
                </c:pt>
                <c:pt idx="1164">
                  <c:v>43383</c:v>
                </c:pt>
                <c:pt idx="1165">
                  <c:v>43382</c:v>
                </c:pt>
                <c:pt idx="1166">
                  <c:v>43381</c:v>
                </c:pt>
                <c:pt idx="1167">
                  <c:v>43378</c:v>
                </c:pt>
                <c:pt idx="1168">
                  <c:v>43377</c:v>
                </c:pt>
                <c:pt idx="1169">
                  <c:v>43376</c:v>
                </c:pt>
                <c:pt idx="1170">
                  <c:v>43375</c:v>
                </c:pt>
                <c:pt idx="1171">
                  <c:v>43374</c:v>
                </c:pt>
                <c:pt idx="1172">
                  <c:v>43371</c:v>
                </c:pt>
                <c:pt idx="1173">
                  <c:v>43370</c:v>
                </c:pt>
                <c:pt idx="1174">
                  <c:v>43369</c:v>
                </c:pt>
                <c:pt idx="1175">
                  <c:v>43368</c:v>
                </c:pt>
                <c:pt idx="1176">
                  <c:v>43367</c:v>
                </c:pt>
                <c:pt idx="1177">
                  <c:v>43364</c:v>
                </c:pt>
                <c:pt idx="1178">
                  <c:v>43363</c:v>
                </c:pt>
                <c:pt idx="1179">
                  <c:v>43362</c:v>
                </c:pt>
                <c:pt idx="1180">
                  <c:v>43361</c:v>
                </c:pt>
                <c:pt idx="1181">
                  <c:v>43360</c:v>
                </c:pt>
                <c:pt idx="1182">
                  <c:v>43357</c:v>
                </c:pt>
                <c:pt idx="1183">
                  <c:v>43356</c:v>
                </c:pt>
                <c:pt idx="1184">
                  <c:v>43355</c:v>
                </c:pt>
                <c:pt idx="1185">
                  <c:v>43354</c:v>
                </c:pt>
                <c:pt idx="1186">
                  <c:v>43353</c:v>
                </c:pt>
                <c:pt idx="1187">
                  <c:v>43350</c:v>
                </c:pt>
                <c:pt idx="1188">
                  <c:v>43349</c:v>
                </c:pt>
                <c:pt idx="1189">
                  <c:v>43348</c:v>
                </c:pt>
                <c:pt idx="1190">
                  <c:v>43347</c:v>
                </c:pt>
                <c:pt idx="1191">
                  <c:v>43343</c:v>
                </c:pt>
                <c:pt idx="1192">
                  <c:v>43342</c:v>
                </c:pt>
                <c:pt idx="1193">
                  <c:v>43341</c:v>
                </c:pt>
                <c:pt idx="1194">
                  <c:v>43340</c:v>
                </c:pt>
                <c:pt idx="1195">
                  <c:v>43339</c:v>
                </c:pt>
                <c:pt idx="1196">
                  <c:v>43336</c:v>
                </c:pt>
                <c:pt idx="1197">
                  <c:v>43335</c:v>
                </c:pt>
                <c:pt idx="1198">
                  <c:v>43334</c:v>
                </c:pt>
                <c:pt idx="1199">
                  <c:v>43333</c:v>
                </c:pt>
                <c:pt idx="1200">
                  <c:v>43332</c:v>
                </c:pt>
                <c:pt idx="1201">
                  <c:v>43329</c:v>
                </c:pt>
                <c:pt idx="1202">
                  <c:v>43328</c:v>
                </c:pt>
                <c:pt idx="1203">
                  <c:v>43327</c:v>
                </c:pt>
                <c:pt idx="1204">
                  <c:v>43326</c:v>
                </c:pt>
                <c:pt idx="1205">
                  <c:v>43325</c:v>
                </c:pt>
                <c:pt idx="1206">
                  <c:v>43322</c:v>
                </c:pt>
                <c:pt idx="1207">
                  <c:v>43321</c:v>
                </c:pt>
                <c:pt idx="1208">
                  <c:v>43320</c:v>
                </c:pt>
                <c:pt idx="1209">
                  <c:v>43319</c:v>
                </c:pt>
                <c:pt idx="1210">
                  <c:v>43318</c:v>
                </c:pt>
                <c:pt idx="1211">
                  <c:v>43315</c:v>
                </c:pt>
                <c:pt idx="1212">
                  <c:v>43314</c:v>
                </c:pt>
                <c:pt idx="1213">
                  <c:v>43313</c:v>
                </c:pt>
                <c:pt idx="1214">
                  <c:v>43312</c:v>
                </c:pt>
                <c:pt idx="1215">
                  <c:v>43311</c:v>
                </c:pt>
                <c:pt idx="1216">
                  <c:v>43308</c:v>
                </c:pt>
                <c:pt idx="1217">
                  <c:v>43307</c:v>
                </c:pt>
                <c:pt idx="1218">
                  <c:v>43306</c:v>
                </c:pt>
                <c:pt idx="1219">
                  <c:v>43305</c:v>
                </c:pt>
                <c:pt idx="1220">
                  <c:v>43304</c:v>
                </c:pt>
                <c:pt idx="1221">
                  <c:v>43301</c:v>
                </c:pt>
                <c:pt idx="1222">
                  <c:v>43300</c:v>
                </c:pt>
                <c:pt idx="1223">
                  <c:v>43299</c:v>
                </c:pt>
                <c:pt idx="1224">
                  <c:v>43298</c:v>
                </c:pt>
                <c:pt idx="1225">
                  <c:v>43297</c:v>
                </c:pt>
                <c:pt idx="1226">
                  <c:v>43294</c:v>
                </c:pt>
                <c:pt idx="1227">
                  <c:v>43293</c:v>
                </c:pt>
                <c:pt idx="1228">
                  <c:v>43292</c:v>
                </c:pt>
                <c:pt idx="1229">
                  <c:v>43291</c:v>
                </c:pt>
                <c:pt idx="1230">
                  <c:v>43290</c:v>
                </c:pt>
                <c:pt idx="1231">
                  <c:v>43287</c:v>
                </c:pt>
                <c:pt idx="1232">
                  <c:v>43286</c:v>
                </c:pt>
                <c:pt idx="1233">
                  <c:v>43284</c:v>
                </c:pt>
                <c:pt idx="1234">
                  <c:v>43283</c:v>
                </c:pt>
                <c:pt idx="1235">
                  <c:v>43280</c:v>
                </c:pt>
                <c:pt idx="1236">
                  <c:v>43279</c:v>
                </c:pt>
                <c:pt idx="1237">
                  <c:v>43278</c:v>
                </c:pt>
                <c:pt idx="1238">
                  <c:v>43277</c:v>
                </c:pt>
                <c:pt idx="1239">
                  <c:v>43276</c:v>
                </c:pt>
                <c:pt idx="1240">
                  <c:v>43273</c:v>
                </c:pt>
                <c:pt idx="1241">
                  <c:v>43272</c:v>
                </c:pt>
                <c:pt idx="1242">
                  <c:v>43271</c:v>
                </c:pt>
                <c:pt idx="1243">
                  <c:v>43270</c:v>
                </c:pt>
                <c:pt idx="1244">
                  <c:v>43269</c:v>
                </c:pt>
                <c:pt idx="1245">
                  <c:v>43266</c:v>
                </c:pt>
                <c:pt idx="1246">
                  <c:v>43265</c:v>
                </c:pt>
                <c:pt idx="1247">
                  <c:v>43264</c:v>
                </c:pt>
                <c:pt idx="1248">
                  <c:v>43263</c:v>
                </c:pt>
                <c:pt idx="1249">
                  <c:v>43262</c:v>
                </c:pt>
                <c:pt idx="1250">
                  <c:v>43259</c:v>
                </c:pt>
                <c:pt idx="1251">
                  <c:v>43258</c:v>
                </c:pt>
                <c:pt idx="1252">
                  <c:v>43257</c:v>
                </c:pt>
                <c:pt idx="1253">
                  <c:v>43256</c:v>
                </c:pt>
                <c:pt idx="1254">
                  <c:v>43255</c:v>
                </c:pt>
                <c:pt idx="1255">
                  <c:v>43252</c:v>
                </c:pt>
                <c:pt idx="1256">
                  <c:v>43251</c:v>
                </c:pt>
                <c:pt idx="1257">
                  <c:v>43250</c:v>
                </c:pt>
                <c:pt idx="1258">
                  <c:v>43249</c:v>
                </c:pt>
                <c:pt idx="1259">
                  <c:v>43245</c:v>
                </c:pt>
                <c:pt idx="1260">
                  <c:v>43244</c:v>
                </c:pt>
                <c:pt idx="1261">
                  <c:v>43243</c:v>
                </c:pt>
                <c:pt idx="1262">
                  <c:v>43242</c:v>
                </c:pt>
                <c:pt idx="1263">
                  <c:v>43241</c:v>
                </c:pt>
                <c:pt idx="1264">
                  <c:v>43238</c:v>
                </c:pt>
                <c:pt idx="1265">
                  <c:v>43237</c:v>
                </c:pt>
                <c:pt idx="1266">
                  <c:v>43236</c:v>
                </c:pt>
                <c:pt idx="1267">
                  <c:v>43235</c:v>
                </c:pt>
                <c:pt idx="1268">
                  <c:v>43234</c:v>
                </c:pt>
                <c:pt idx="1269">
                  <c:v>43231</c:v>
                </c:pt>
                <c:pt idx="1270">
                  <c:v>43230</c:v>
                </c:pt>
                <c:pt idx="1271">
                  <c:v>43229</c:v>
                </c:pt>
                <c:pt idx="1272">
                  <c:v>43228</c:v>
                </c:pt>
                <c:pt idx="1273">
                  <c:v>43227</c:v>
                </c:pt>
                <c:pt idx="1274">
                  <c:v>43224</c:v>
                </c:pt>
                <c:pt idx="1275">
                  <c:v>43223</c:v>
                </c:pt>
                <c:pt idx="1276">
                  <c:v>43222</c:v>
                </c:pt>
                <c:pt idx="1277">
                  <c:v>43221</c:v>
                </c:pt>
                <c:pt idx="1278">
                  <c:v>43220</c:v>
                </c:pt>
                <c:pt idx="1279">
                  <c:v>43217</c:v>
                </c:pt>
                <c:pt idx="1280">
                  <c:v>43216</c:v>
                </c:pt>
                <c:pt idx="1281">
                  <c:v>43215</c:v>
                </c:pt>
                <c:pt idx="1282">
                  <c:v>43214</c:v>
                </c:pt>
                <c:pt idx="1283">
                  <c:v>43213</c:v>
                </c:pt>
                <c:pt idx="1284">
                  <c:v>43210</c:v>
                </c:pt>
                <c:pt idx="1285">
                  <c:v>43209</c:v>
                </c:pt>
                <c:pt idx="1286">
                  <c:v>43208</c:v>
                </c:pt>
                <c:pt idx="1287">
                  <c:v>43207</c:v>
                </c:pt>
                <c:pt idx="1288">
                  <c:v>43206</c:v>
                </c:pt>
                <c:pt idx="1289">
                  <c:v>43203</c:v>
                </c:pt>
                <c:pt idx="1290">
                  <c:v>43202</c:v>
                </c:pt>
                <c:pt idx="1291">
                  <c:v>43201</c:v>
                </c:pt>
                <c:pt idx="1292">
                  <c:v>43200</c:v>
                </c:pt>
                <c:pt idx="1293">
                  <c:v>43199</c:v>
                </c:pt>
                <c:pt idx="1294">
                  <c:v>43196</c:v>
                </c:pt>
                <c:pt idx="1295">
                  <c:v>43195</c:v>
                </c:pt>
                <c:pt idx="1296">
                  <c:v>43194</c:v>
                </c:pt>
                <c:pt idx="1297">
                  <c:v>43193</c:v>
                </c:pt>
                <c:pt idx="1298">
                  <c:v>43192</c:v>
                </c:pt>
                <c:pt idx="1299">
                  <c:v>43188</c:v>
                </c:pt>
                <c:pt idx="1300">
                  <c:v>43187</c:v>
                </c:pt>
                <c:pt idx="1301">
                  <c:v>43186</c:v>
                </c:pt>
                <c:pt idx="1302">
                  <c:v>43185</c:v>
                </c:pt>
                <c:pt idx="1303">
                  <c:v>43182</c:v>
                </c:pt>
                <c:pt idx="1304">
                  <c:v>43181</c:v>
                </c:pt>
                <c:pt idx="1305">
                  <c:v>43180</c:v>
                </c:pt>
                <c:pt idx="1306">
                  <c:v>43179</c:v>
                </c:pt>
                <c:pt idx="1307">
                  <c:v>43178</c:v>
                </c:pt>
                <c:pt idx="1308">
                  <c:v>43175</c:v>
                </c:pt>
                <c:pt idx="1309">
                  <c:v>43174</c:v>
                </c:pt>
                <c:pt idx="1310">
                  <c:v>43173</c:v>
                </c:pt>
                <c:pt idx="1311">
                  <c:v>43172</c:v>
                </c:pt>
                <c:pt idx="1312">
                  <c:v>43171</c:v>
                </c:pt>
                <c:pt idx="1313">
                  <c:v>43168</c:v>
                </c:pt>
                <c:pt idx="1314">
                  <c:v>43167</c:v>
                </c:pt>
                <c:pt idx="1315">
                  <c:v>43166</c:v>
                </c:pt>
                <c:pt idx="1316">
                  <c:v>43165</c:v>
                </c:pt>
                <c:pt idx="1317">
                  <c:v>43164</c:v>
                </c:pt>
                <c:pt idx="1318">
                  <c:v>43161</c:v>
                </c:pt>
                <c:pt idx="1319">
                  <c:v>43160</c:v>
                </c:pt>
                <c:pt idx="1320">
                  <c:v>43159</c:v>
                </c:pt>
                <c:pt idx="1321">
                  <c:v>43158</c:v>
                </c:pt>
                <c:pt idx="1322">
                  <c:v>43157</c:v>
                </c:pt>
                <c:pt idx="1323">
                  <c:v>43154</c:v>
                </c:pt>
                <c:pt idx="1324">
                  <c:v>43153</c:v>
                </c:pt>
                <c:pt idx="1325">
                  <c:v>43152</c:v>
                </c:pt>
                <c:pt idx="1326">
                  <c:v>43151</c:v>
                </c:pt>
                <c:pt idx="1327">
                  <c:v>43147</c:v>
                </c:pt>
                <c:pt idx="1328">
                  <c:v>43146</c:v>
                </c:pt>
                <c:pt idx="1329">
                  <c:v>43145</c:v>
                </c:pt>
                <c:pt idx="1330">
                  <c:v>43144</c:v>
                </c:pt>
                <c:pt idx="1331">
                  <c:v>43143</c:v>
                </c:pt>
                <c:pt idx="1332">
                  <c:v>43140</c:v>
                </c:pt>
                <c:pt idx="1333">
                  <c:v>43139</c:v>
                </c:pt>
                <c:pt idx="1334">
                  <c:v>43138</c:v>
                </c:pt>
                <c:pt idx="1335">
                  <c:v>43137</c:v>
                </c:pt>
                <c:pt idx="1336">
                  <c:v>43136</c:v>
                </c:pt>
                <c:pt idx="1337">
                  <c:v>43133</c:v>
                </c:pt>
                <c:pt idx="1338">
                  <c:v>43132</c:v>
                </c:pt>
                <c:pt idx="1339">
                  <c:v>43131</c:v>
                </c:pt>
                <c:pt idx="1340">
                  <c:v>43130</c:v>
                </c:pt>
                <c:pt idx="1341">
                  <c:v>43129</c:v>
                </c:pt>
                <c:pt idx="1342">
                  <c:v>43126</c:v>
                </c:pt>
                <c:pt idx="1343">
                  <c:v>43125</c:v>
                </c:pt>
                <c:pt idx="1344">
                  <c:v>43124</c:v>
                </c:pt>
                <c:pt idx="1345">
                  <c:v>43123</c:v>
                </c:pt>
                <c:pt idx="1346">
                  <c:v>43122</c:v>
                </c:pt>
                <c:pt idx="1347">
                  <c:v>43119</c:v>
                </c:pt>
                <c:pt idx="1348">
                  <c:v>43118</c:v>
                </c:pt>
                <c:pt idx="1349">
                  <c:v>43117</c:v>
                </c:pt>
                <c:pt idx="1350">
                  <c:v>43116</c:v>
                </c:pt>
                <c:pt idx="1351">
                  <c:v>43112</c:v>
                </c:pt>
                <c:pt idx="1352">
                  <c:v>43111</c:v>
                </c:pt>
                <c:pt idx="1353">
                  <c:v>43110</c:v>
                </c:pt>
                <c:pt idx="1354">
                  <c:v>43109</c:v>
                </c:pt>
                <c:pt idx="1355">
                  <c:v>43108</c:v>
                </c:pt>
                <c:pt idx="1356">
                  <c:v>43105</c:v>
                </c:pt>
                <c:pt idx="1357">
                  <c:v>43104</c:v>
                </c:pt>
                <c:pt idx="1358">
                  <c:v>43103</c:v>
                </c:pt>
                <c:pt idx="1359">
                  <c:v>43102</c:v>
                </c:pt>
                <c:pt idx="1360">
                  <c:v>43098</c:v>
                </c:pt>
                <c:pt idx="1361">
                  <c:v>43097</c:v>
                </c:pt>
                <c:pt idx="1362">
                  <c:v>43096</c:v>
                </c:pt>
                <c:pt idx="1363">
                  <c:v>43095</c:v>
                </c:pt>
                <c:pt idx="1364">
                  <c:v>43091</c:v>
                </c:pt>
                <c:pt idx="1365">
                  <c:v>43090</c:v>
                </c:pt>
                <c:pt idx="1366">
                  <c:v>43089</c:v>
                </c:pt>
                <c:pt idx="1367">
                  <c:v>43088</c:v>
                </c:pt>
                <c:pt idx="1368">
                  <c:v>43087</c:v>
                </c:pt>
                <c:pt idx="1369">
                  <c:v>43084</c:v>
                </c:pt>
                <c:pt idx="1370">
                  <c:v>43083</c:v>
                </c:pt>
                <c:pt idx="1371">
                  <c:v>43082</c:v>
                </c:pt>
                <c:pt idx="1372">
                  <c:v>43081</c:v>
                </c:pt>
                <c:pt idx="1373">
                  <c:v>43080</c:v>
                </c:pt>
                <c:pt idx="1374">
                  <c:v>43077</c:v>
                </c:pt>
                <c:pt idx="1375">
                  <c:v>43076</c:v>
                </c:pt>
                <c:pt idx="1376">
                  <c:v>43075</c:v>
                </c:pt>
                <c:pt idx="1377">
                  <c:v>43074</c:v>
                </c:pt>
                <c:pt idx="1378">
                  <c:v>43073</c:v>
                </c:pt>
                <c:pt idx="1379">
                  <c:v>43070</c:v>
                </c:pt>
                <c:pt idx="1380">
                  <c:v>43068</c:v>
                </c:pt>
                <c:pt idx="1381">
                  <c:v>43067</c:v>
                </c:pt>
                <c:pt idx="1382">
                  <c:v>43066</c:v>
                </c:pt>
                <c:pt idx="1383">
                  <c:v>43063</c:v>
                </c:pt>
                <c:pt idx="1384">
                  <c:v>43061</c:v>
                </c:pt>
                <c:pt idx="1385">
                  <c:v>43060</c:v>
                </c:pt>
                <c:pt idx="1386">
                  <c:v>43059</c:v>
                </c:pt>
                <c:pt idx="1387">
                  <c:v>43056</c:v>
                </c:pt>
                <c:pt idx="1388">
                  <c:v>43055</c:v>
                </c:pt>
                <c:pt idx="1389">
                  <c:v>43054</c:v>
                </c:pt>
                <c:pt idx="1390">
                  <c:v>43053</c:v>
                </c:pt>
                <c:pt idx="1391">
                  <c:v>43052</c:v>
                </c:pt>
                <c:pt idx="1392">
                  <c:v>43049</c:v>
                </c:pt>
                <c:pt idx="1393">
                  <c:v>43048</c:v>
                </c:pt>
                <c:pt idx="1394">
                  <c:v>43047</c:v>
                </c:pt>
                <c:pt idx="1395">
                  <c:v>43046</c:v>
                </c:pt>
                <c:pt idx="1396">
                  <c:v>43045</c:v>
                </c:pt>
                <c:pt idx="1397">
                  <c:v>43042</c:v>
                </c:pt>
                <c:pt idx="1398">
                  <c:v>43041</c:v>
                </c:pt>
                <c:pt idx="1399">
                  <c:v>43040</c:v>
                </c:pt>
                <c:pt idx="1400">
                  <c:v>43039</c:v>
                </c:pt>
                <c:pt idx="1401">
                  <c:v>43038</c:v>
                </c:pt>
                <c:pt idx="1402">
                  <c:v>43035</c:v>
                </c:pt>
                <c:pt idx="1403">
                  <c:v>43034</c:v>
                </c:pt>
                <c:pt idx="1404">
                  <c:v>43033</c:v>
                </c:pt>
                <c:pt idx="1405">
                  <c:v>43032</c:v>
                </c:pt>
                <c:pt idx="1406">
                  <c:v>43031</c:v>
                </c:pt>
                <c:pt idx="1407">
                  <c:v>43028</c:v>
                </c:pt>
                <c:pt idx="1408">
                  <c:v>43027</c:v>
                </c:pt>
                <c:pt idx="1409">
                  <c:v>43026</c:v>
                </c:pt>
                <c:pt idx="1410">
                  <c:v>43025</c:v>
                </c:pt>
                <c:pt idx="1411">
                  <c:v>43024</c:v>
                </c:pt>
                <c:pt idx="1412">
                  <c:v>43021</c:v>
                </c:pt>
                <c:pt idx="1413">
                  <c:v>43020</c:v>
                </c:pt>
                <c:pt idx="1414">
                  <c:v>43019</c:v>
                </c:pt>
                <c:pt idx="1415">
                  <c:v>43018</c:v>
                </c:pt>
                <c:pt idx="1416">
                  <c:v>43017</c:v>
                </c:pt>
                <c:pt idx="1417">
                  <c:v>43014</c:v>
                </c:pt>
                <c:pt idx="1418">
                  <c:v>43013</c:v>
                </c:pt>
                <c:pt idx="1419">
                  <c:v>43012</c:v>
                </c:pt>
                <c:pt idx="1420">
                  <c:v>43011</c:v>
                </c:pt>
                <c:pt idx="1421">
                  <c:v>43010</c:v>
                </c:pt>
                <c:pt idx="1422">
                  <c:v>43007</c:v>
                </c:pt>
                <c:pt idx="1423">
                  <c:v>43006</c:v>
                </c:pt>
                <c:pt idx="1424">
                  <c:v>43005</c:v>
                </c:pt>
                <c:pt idx="1425">
                  <c:v>43004</c:v>
                </c:pt>
                <c:pt idx="1426">
                  <c:v>43003</c:v>
                </c:pt>
                <c:pt idx="1427">
                  <c:v>43000</c:v>
                </c:pt>
                <c:pt idx="1428">
                  <c:v>42999</c:v>
                </c:pt>
                <c:pt idx="1429">
                  <c:v>42998</c:v>
                </c:pt>
                <c:pt idx="1430">
                  <c:v>42997</c:v>
                </c:pt>
                <c:pt idx="1431">
                  <c:v>42996</c:v>
                </c:pt>
                <c:pt idx="1432">
                  <c:v>42993</c:v>
                </c:pt>
                <c:pt idx="1433">
                  <c:v>42992</c:v>
                </c:pt>
                <c:pt idx="1434">
                  <c:v>42991</c:v>
                </c:pt>
                <c:pt idx="1435">
                  <c:v>42990</c:v>
                </c:pt>
                <c:pt idx="1436">
                  <c:v>42989</c:v>
                </c:pt>
                <c:pt idx="1437">
                  <c:v>42986</c:v>
                </c:pt>
                <c:pt idx="1438">
                  <c:v>42985</c:v>
                </c:pt>
                <c:pt idx="1439">
                  <c:v>42984</c:v>
                </c:pt>
                <c:pt idx="1440">
                  <c:v>42983</c:v>
                </c:pt>
                <c:pt idx="1441">
                  <c:v>42979</c:v>
                </c:pt>
                <c:pt idx="1442">
                  <c:v>42978</c:v>
                </c:pt>
                <c:pt idx="1443">
                  <c:v>42977</c:v>
                </c:pt>
                <c:pt idx="1444">
                  <c:v>42976</c:v>
                </c:pt>
                <c:pt idx="1445">
                  <c:v>42975</c:v>
                </c:pt>
                <c:pt idx="1446">
                  <c:v>42972</c:v>
                </c:pt>
                <c:pt idx="1447">
                  <c:v>42971</c:v>
                </c:pt>
                <c:pt idx="1448">
                  <c:v>42970</c:v>
                </c:pt>
                <c:pt idx="1449">
                  <c:v>42969</c:v>
                </c:pt>
                <c:pt idx="1450">
                  <c:v>42968</c:v>
                </c:pt>
                <c:pt idx="1451">
                  <c:v>42965</c:v>
                </c:pt>
                <c:pt idx="1452">
                  <c:v>42964</c:v>
                </c:pt>
                <c:pt idx="1453">
                  <c:v>42963</c:v>
                </c:pt>
                <c:pt idx="1454">
                  <c:v>42962</c:v>
                </c:pt>
                <c:pt idx="1455">
                  <c:v>42961</c:v>
                </c:pt>
                <c:pt idx="1456">
                  <c:v>42958</c:v>
                </c:pt>
                <c:pt idx="1457">
                  <c:v>42957</c:v>
                </c:pt>
                <c:pt idx="1458">
                  <c:v>42956</c:v>
                </c:pt>
                <c:pt idx="1459">
                  <c:v>42955</c:v>
                </c:pt>
                <c:pt idx="1460">
                  <c:v>42954</c:v>
                </c:pt>
                <c:pt idx="1461">
                  <c:v>42951</c:v>
                </c:pt>
                <c:pt idx="1462">
                  <c:v>42950</c:v>
                </c:pt>
                <c:pt idx="1463">
                  <c:v>42949</c:v>
                </c:pt>
                <c:pt idx="1464">
                  <c:v>42948</c:v>
                </c:pt>
                <c:pt idx="1465">
                  <c:v>42947</c:v>
                </c:pt>
                <c:pt idx="1466">
                  <c:v>42944</c:v>
                </c:pt>
                <c:pt idx="1467">
                  <c:v>42943</c:v>
                </c:pt>
                <c:pt idx="1468">
                  <c:v>42942</c:v>
                </c:pt>
                <c:pt idx="1469">
                  <c:v>42941</c:v>
                </c:pt>
                <c:pt idx="1470">
                  <c:v>42940</c:v>
                </c:pt>
                <c:pt idx="1471">
                  <c:v>42937</c:v>
                </c:pt>
                <c:pt idx="1472">
                  <c:v>42936</c:v>
                </c:pt>
                <c:pt idx="1473">
                  <c:v>42935</c:v>
                </c:pt>
                <c:pt idx="1474">
                  <c:v>42934</c:v>
                </c:pt>
                <c:pt idx="1475">
                  <c:v>42933</c:v>
                </c:pt>
                <c:pt idx="1476">
                  <c:v>42930</c:v>
                </c:pt>
                <c:pt idx="1477">
                  <c:v>42929</c:v>
                </c:pt>
                <c:pt idx="1478">
                  <c:v>42928</c:v>
                </c:pt>
                <c:pt idx="1479">
                  <c:v>42927</c:v>
                </c:pt>
                <c:pt idx="1480">
                  <c:v>42926</c:v>
                </c:pt>
                <c:pt idx="1481">
                  <c:v>42923</c:v>
                </c:pt>
                <c:pt idx="1482">
                  <c:v>42922</c:v>
                </c:pt>
                <c:pt idx="1483">
                  <c:v>42921</c:v>
                </c:pt>
                <c:pt idx="1484">
                  <c:v>42919</c:v>
                </c:pt>
                <c:pt idx="1485">
                  <c:v>42916</c:v>
                </c:pt>
                <c:pt idx="1486">
                  <c:v>42915</c:v>
                </c:pt>
                <c:pt idx="1487">
                  <c:v>42914</c:v>
                </c:pt>
                <c:pt idx="1488">
                  <c:v>42913</c:v>
                </c:pt>
                <c:pt idx="1489">
                  <c:v>42912</c:v>
                </c:pt>
                <c:pt idx="1490">
                  <c:v>42909</c:v>
                </c:pt>
                <c:pt idx="1491">
                  <c:v>42908</c:v>
                </c:pt>
                <c:pt idx="1492">
                  <c:v>42907</c:v>
                </c:pt>
                <c:pt idx="1493">
                  <c:v>42906</c:v>
                </c:pt>
                <c:pt idx="1494">
                  <c:v>42905</c:v>
                </c:pt>
                <c:pt idx="1495">
                  <c:v>42902</c:v>
                </c:pt>
                <c:pt idx="1496">
                  <c:v>42901</c:v>
                </c:pt>
                <c:pt idx="1497">
                  <c:v>42900</c:v>
                </c:pt>
                <c:pt idx="1498">
                  <c:v>42899</c:v>
                </c:pt>
                <c:pt idx="1499">
                  <c:v>42898</c:v>
                </c:pt>
                <c:pt idx="1500">
                  <c:v>42895</c:v>
                </c:pt>
                <c:pt idx="1501">
                  <c:v>42894</c:v>
                </c:pt>
                <c:pt idx="1502">
                  <c:v>42893</c:v>
                </c:pt>
                <c:pt idx="1503">
                  <c:v>42892</c:v>
                </c:pt>
                <c:pt idx="1504">
                  <c:v>42891</c:v>
                </c:pt>
                <c:pt idx="1505">
                  <c:v>42888</c:v>
                </c:pt>
                <c:pt idx="1506">
                  <c:v>42887</c:v>
                </c:pt>
                <c:pt idx="1507">
                  <c:v>42886</c:v>
                </c:pt>
                <c:pt idx="1508">
                  <c:v>42885</c:v>
                </c:pt>
                <c:pt idx="1509">
                  <c:v>42881</c:v>
                </c:pt>
                <c:pt idx="1510">
                  <c:v>42880</c:v>
                </c:pt>
                <c:pt idx="1511">
                  <c:v>42879</c:v>
                </c:pt>
                <c:pt idx="1512">
                  <c:v>42878</c:v>
                </c:pt>
                <c:pt idx="1513">
                  <c:v>42877</c:v>
                </c:pt>
                <c:pt idx="1514">
                  <c:v>42874</c:v>
                </c:pt>
                <c:pt idx="1515">
                  <c:v>42873</c:v>
                </c:pt>
                <c:pt idx="1516">
                  <c:v>42872</c:v>
                </c:pt>
                <c:pt idx="1517">
                  <c:v>42871</c:v>
                </c:pt>
                <c:pt idx="1518">
                  <c:v>42870</c:v>
                </c:pt>
                <c:pt idx="1519">
                  <c:v>42867</c:v>
                </c:pt>
                <c:pt idx="1520">
                  <c:v>42866</c:v>
                </c:pt>
                <c:pt idx="1521">
                  <c:v>42865</c:v>
                </c:pt>
                <c:pt idx="1522">
                  <c:v>42864</c:v>
                </c:pt>
                <c:pt idx="1523">
                  <c:v>42863</c:v>
                </c:pt>
                <c:pt idx="1524">
                  <c:v>42860</c:v>
                </c:pt>
                <c:pt idx="1525">
                  <c:v>42859</c:v>
                </c:pt>
                <c:pt idx="1526">
                  <c:v>42858</c:v>
                </c:pt>
                <c:pt idx="1527">
                  <c:v>42857</c:v>
                </c:pt>
                <c:pt idx="1528">
                  <c:v>42856</c:v>
                </c:pt>
                <c:pt idx="1529">
                  <c:v>42853</c:v>
                </c:pt>
                <c:pt idx="1530">
                  <c:v>42852</c:v>
                </c:pt>
                <c:pt idx="1531">
                  <c:v>42851</c:v>
                </c:pt>
                <c:pt idx="1532">
                  <c:v>42850</c:v>
                </c:pt>
                <c:pt idx="1533">
                  <c:v>42849</c:v>
                </c:pt>
                <c:pt idx="1534">
                  <c:v>42846</c:v>
                </c:pt>
                <c:pt idx="1535">
                  <c:v>42845</c:v>
                </c:pt>
                <c:pt idx="1536">
                  <c:v>42844</c:v>
                </c:pt>
                <c:pt idx="1537">
                  <c:v>42843</c:v>
                </c:pt>
                <c:pt idx="1538">
                  <c:v>42842</c:v>
                </c:pt>
                <c:pt idx="1539">
                  <c:v>42838</c:v>
                </c:pt>
                <c:pt idx="1540">
                  <c:v>42837</c:v>
                </c:pt>
                <c:pt idx="1541">
                  <c:v>42836</c:v>
                </c:pt>
                <c:pt idx="1542">
                  <c:v>42835</c:v>
                </c:pt>
                <c:pt idx="1543">
                  <c:v>42832</c:v>
                </c:pt>
                <c:pt idx="1544">
                  <c:v>42831</c:v>
                </c:pt>
                <c:pt idx="1545">
                  <c:v>42830</c:v>
                </c:pt>
                <c:pt idx="1546">
                  <c:v>42829</c:v>
                </c:pt>
                <c:pt idx="1547">
                  <c:v>42828</c:v>
                </c:pt>
                <c:pt idx="1548">
                  <c:v>42825</c:v>
                </c:pt>
                <c:pt idx="1549">
                  <c:v>42824</c:v>
                </c:pt>
                <c:pt idx="1550">
                  <c:v>42823</c:v>
                </c:pt>
                <c:pt idx="1551">
                  <c:v>42822</c:v>
                </c:pt>
                <c:pt idx="1552">
                  <c:v>42821</c:v>
                </c:pt>
                <c:pt idx="1553">
                  <c:v>42818</c:v>
                </c:pt>
                <c:pt idx="1554">
                  <c:v>42817</c:v>
                </c:pt>
                <c:pt idx="1555">
                  <c:v>42816</c:v>
                </c:pt>
                <c:pt idx="1556">
                  <c:v>42815</c:v>
                </c:pt>
                <c:pt idx="1557">
                  <c:v>42814</c:v>
                </c:pt>
                <c:pt idx="1558">
                  <c:v>42811</c:v>
                </c:pt>
                <c:pt idx="1559">
                  <c:v>42810</c:v>
                </c:pt>
                <c:pt idx="1560">
                  <c:v>42809</c:v>
                </c:pt>
                <c:pt idx="1561">
                  <c:v>42808</c:v>
                </c:pt>
                <c:pt idx="1562">
                  <c:v>42807</c:v>
                </c:pt>
                <c:pt idx="1563">
                  <c:v>42804</c:v>
                </c:pt>
                <c:pt idx="1564">
                  <c:v>42803</c:v>
                </c:pt>
                <c:pt idx="1565">
                  <c:v>42802</c:v>
                </c:pt>
                <c:pt idx="1566">
                  <c:v>42801</c:v>
                </c:pt>
                <c:pt idx="1567">
                  <c:v>42800</c:v>
                </c:pt>
                <c:pt idx="1568">
                  <c:v>42797</c:v>
                </c:pt>
                <c:pt idx="1569">
                  <c:v>42796</c:v>
                </c:pt>
                <c:pt idx="1570">
                  <c:v>42795</c:v>
                </c:pt>
                <c:pt idx="1571">
                  <c:v>42794</c:v>
                </c:pt>
                <c:pt idx="1572">
                  <c:v>42793</c:v>
                </c:pt>
                <c:pt idx="1573">
                  <c:v>42790</c:v>
                </c:pt>
                <c:pt idx="1574">
                  <c:v>42789</c:v>
                </c:pt>
                <c:pt idx="1575">
                  <c:v>42788</c:v>
                </c:pt>
                <c:pt idx="1576">
                  <c:v>42787</c:v>
                </c:pt>
                <c:pt idx="1577">
                  <c:v>42783</c:v>
                </c:pt>
                <c:pt idx="1578">
                  <c:v>42782</c:v>
                </c:pt>
                <c:pt idx="1579">
                  <c:v>42781</c:v>
                </c:pt>
                <c:pt idx="1580">
                  <c:v>42780</c:v>
                </c:pt>
                <c:pt idx="1581">
                  <c:v>42779</c:v>
                </c:pt>
                <c:pt idx="1582">
                  <c:v>42776</c:v>
                </c:pt>
                <c:pt idx="1583">
                  <c:v>42775</c:v>
                </c:pt>
                <c:pt idx="1584">
                  <c:v>42774</c:v>
                </c:pt>
                <c:pt idx="1585">
                  <c:v>42773</c:v>
                </c:pt>
                <c:pt idx="1586">
                  <c:v>42772</c:v>
                </c:pt>
                <c:pt idx="1587">
                  <c:v>42769</c:v>
                </c:pt>
                <c:pt idx="1588">
                  <c:v>42768</c:v>
                </c:pt>
                <c:pt idx="1589">
                  <c:v>42767</c:v>
                </c:pt>
                <c:pt idx="1590">
                  <c:v>42766</c:v>
                </c:pt>
                <c:pt idx="1591">
                  <c:v>42765</c:v>
                </c:pt>
                <c:pt idx="1592">
                  <c:v>42762</c:v>
                </c:pt>
                <c:pt idx="1593">
                  <c:v>42761</c:v>
                </c:pt>
                <c:pt idx="1594">
                  <c:v>42760</c:v>
                </c:pt>
                <c:pt idx="1595">
                  <c:v>42759</c:v>
                </c:pt>
                <c:pt idx="1596">
                  <c:v>42758</c:v>
                </c:pt>
                <c:pt idx="1597">
                  <c:v>42755</c:v>
                </c:pt>
                <c:pt idx="1598">
                  <c:v>42754</c:v>
                </c:pt>
                <c:pt idx="1599">
                  <c:v>42753</c:v>
                </c:pt>
                <c:pt idx="1600">
                  <c:v>42752</c:v>
                </c:pt>
                <c:pt idx="1601">
                  <c:v>42748</c:v>
                </c:pt>
                <c:pt idx="1602">
                  <c:v>42747</c:v>
                </c:pt>
                <c:pt idx="1603">
                  <c:v>42746</c:v>
                </c:pt>
                <c:pt idx="1604">
                  <c:v>42745</c:v>
                </c:pt>
                <c:pt idx="1605">
                  <c:v>42744</c:v>
                </c:pt>
                <c:pt idx="1606">
                  <c:v>42741</c:v>
                </c:pt>
                <c:pt idx="1607">
                  <c:v>42740</c:v>
                </c:pt>
                <c:pt idx="1608">
                  <c:v>42739</c:v>
                </c:pt>
                <c:pt idx="1609">
                  <c:v>42738</c:v>
                </c:pt>
                <c:pt idx="1610">
                  <c:v>42734</c:v>
                </c:pt>
                <c:pt idx="1611">
                  <c:v>42733</c:v>
                </c:pt>
                <c:pt idx="1612">
                  <c:v>42732</c:v>
                </c:pt>
                <c:pt idx="1613">
                  <c:v>42731</c:v>
                </c:pt>
                <c:pt idx="1614">
                  <c:v>42727</c:v>
                </c:pt>
                <c:pt idx="1615">
                  <c:v>42726</c:v>
                </c:pt>
                <c:pt idx="1616">
                  <c:v>42725</c:v>
                </c:pt>
                <c:pt idx="1617">
                  <c:v>42724</c:v>
                </c:pt>
                <c:pt idx="1618">
                  <c:v>42723</c:v>
                </c:pt>
                <c:pt idx="1619">
                  <c:v>42720</c:v>
                </c:pt>
                <c:pt idx="1620">
                  <c:v>42719</c:v>
                </c:pt>
                <c:pt idx="1621">
                  <c:v>42718</c:v>
                </c:pt>
                <c:pt idx="1622">
                  <c:v>42717</c:v>
                </c:pt>
                <c:pt idx="1623">
                  <c:v>42716</c:v>
                </c:pt>
                <c:pt idx="1624">
                  <c:v>42713</c:v>
                </c:pt>
                <c:pt idx="1625">
                  <c:v>42712</c:v>
                </c:pt>
                <c:pt idx="1626">
                  <c:v>42711</c:v>
                </c:pt>
                <c:pt idx="1627">
                  <c:v>42710</c:v>
                </c:pt>
                <c:pt idx="1628">
                  <c:v>42709</c:v>
                </c:pt>
                <c:pt idx="1629">
                  <c:v>42706</c:v>
                </c:pt>
                <c:pt idx="1630">
                  <c:v>42705</c:v>
                </c:pt>
                <c:pt idx="1631">
                  <c:v>42704</c:v>
                </c:pt>
                <c:pt idx="1632">
                  <c:v>42703</c:v>
                </c:pt>
                <c:pt idx="1633">
                  <c:v>42702</c:v>
                </c:pt>
                <c:pt idx="1634">
                  <c:v>42699</c:v>
                </c:pt>
                <c:pt idx="1635">
                  <c:v>42697</c:v>
                </c:pt>
                <c:pt idx="1636">
                  <c:v>42696</c:v>
                </c:pt>
                <c:pt idx="1637">
                  <c:v>42695</c:v>
                </c:pt>
                <c:pt idx="1638">
                  <c:v>42692</c:v>
                </c:pt>
                <c:pt idx="1639">
                  <c:v>42691</c:v>
                </c:pt>
                <c:pt idx="1640">
                  <c:v>42690</c:v>
                </c:pt>
                <c:pt idx="1641">
                  <c:v>42689</c:v>
                </c:pt>
                <c:pt idx="1642">
                  <c:v>42688</c:v>
                </c:pt>
                <c:pt idx="1643">
                  <c:v>42685</c:v>
                </c:pt>
                <c:pt idx="1644">
                  <c:v>42684</c:v>
                </c:pt>
                <c:pt idx="1645">
                  <c:v>42683</c:v>
                </c:pt>
                <c:pt idx="1646">
                  <c:v>42682</c:v>
                </c:pt>
                <c:pt idx="1647">
                  <c:v>42681</c:v>
                </c:pt>
                <c:pt idx="1648">
                  <c:v>42678</c:v>
                </c:pt>
                <c:pt idx="1649">
                  <c:v>42677</c:v>
                </c:pt>
                <c:pt idx="1650">
                  <c:v>42676</c:v>
                </c:pt>
                <c:pt idx="1651">
                  <c:v>42675</c:v>
                </c:pt>
                <c:pt idx="1652">
                  <c:v>42674</c:v>
                </c:pt>
                <c:pt idx="1653">
                  <c:v>42671</c:v>
                </c:pt>
                <c:pt idx="1654">
                  <c:v>42670</c:v>
                </c:pt>
                <c:pt idx="1655">
                  <c:v>42669</c:v>
                </c:pt>
                <c:pt idx="1656">
                  <c:v>42668</c:v>
                </c:pt>
                <c:pt idx="1657">
                  <c:v>42667</c:v>
                </c:pt>
                <c:pt idx="1658">
                  <c:v>42664</c:v>
                </c:pt>
                <c:pt idx="1659">
                  <c:v>42663</c:v>
                </c:pt>
                <c:pt idx="1660">
                  <c:v>42662</c:v>
                </c:pt>
                <c:pt idx="1661">
                  <c:v>42661</c:v>
                </c:pt>
                <c:pt idx="1662">
                  <c:v>42660</c:v>
                </c:pt>
                <c:pt idx="1663">
                  <c:v>42657</c:v>
                </c:pt>
                <c:pt idx="1664">
                  <c:v>42656</c:v>
                </c:pt>
                <c:pt idx="1665">
                  <c:v>42655</c:v>
                </c:pt>
                <c:pt idx="1666">
                  <c:v>42654</c:v>
                </c:pt>
                <c:pt idx="1667">
                  <c:v>42653</c:v>
                </c:pt>
                <c:pt idx="1668">
                  <c:v>42650</c:v>
                </c:pt>
                <c:pt idx="1669">
                  <c:v>42649</c:v>
                </c:pt>
                <c:pt idx="1670">
                  <c:v>42648</c:v>
                </c:pt>
                <c:pt idx="1671">
                  <c:v>42647</c:v>
                </c:pt>
                <c:pt idx="1672">
                  <c:v>42646</c:v>
                </c:pt>
                <c:pt idx="1673">
                  <c:v>42643</c:v>
                </c:pt>
                <c:pt idx="1674">
                  <c:v>42642</c:v>
                </c:pt>
                <c:pt idx="1675">
                  <c:v>42641</c:v>
                </c:pt>
                <c:pt idx="1676">
                  <c:v>42640</c:v>
                </c:pt>
                <c:pt idx="1677">
                  <c:v>42639</c:v>
                </c:pt>
                <c:pt idx="1678">
                  <c:v>42636</c:v>
                </c:pt>
                <c:pt idx="1679">
                  <c:v>42635</c:v>
                </c:pt>
                <c:pt idx="1680">
                  <c:v>42634</c:v>
                </c:pt>
                <c:pt idx="1681">
                  <c:v>42633</c:v>
                </c:pt>
                <c:pt idx="1682">
                  <c:v>42632</c:v>
                </c:pt>
                <c:pt idx="1683">
                  <c:v>42629</c:v>
                </c:pt>
                <c:pt idx="1684">
                  <c:v>42628</c:v>
                </c:pt>
                <c:pt idx="1685">
                  <c:v>42627</c:v>
                </c:pt>
                <c:pt idx="1686">
                  <c:v>42626</c:v>
                </c:pt>
                <c:pt idx="1687">
                  <c:v>42625</c:v>
                </c:pt>
                <c:pt idx="1688">
                  <c:v>42622</c:v>
                </c:pt>
                <c:pt idx="1689">
                  <c:v>42621</c:v>
                </c:pt>
                <c:pt idx="1690">
                  <c:v>42620</c:v>
                </c:pt>
                <c:pt idx="1691">
                  <c:v>42619</c:v>
                </c:pt>
                <c:pt idx="1692">
                  <c:v>42615</c:v>
                </c:pt>
                <c:pt idx="1693">
                  <c:v>42614</c:v>
                </c:pt>
                <c:pt idx="1694">
                  <c:v>42613</c:v>
                </c:pt>
                <c:pt idx="1695">
                  <c:v>42612</c:v>
                </c:pt>
                <c:pt idx="1696">
                  <c:v>42611</c:v>
                </c:pt>
                <c:pt idx="1697">
                  <c:v>42608</c:v>
                </c:pt>
                <c:pt idx="1698">
                  <c:v>42607</c:v>
                </c:pt>
                <c:pt idx="1699">
                  <c:v>42606</c:v>
                </c:pt>
                <c:pt idx="1700">
                  <c:v>42605</c:v>
                </c:pt>
                <c:pt idx="1701">
                  <c:v>42604</c:v>
                </c:pt>
                <c:pt idx="1702">
                  <c:v>42601</c:v>
                </c:pt>
                <c:pt idx="1703">
                  <c:v>42600</c:v>
                </c:pt>
                <c:pt idx="1704">
                  <c:v>42599</c:v>
                </c:pt>
                <c:pt idx="1705">
                  <c:v>42598</c:v>
                </c:pt>
                <c:pt idx="1706">
                  <c:v>42597</c:v>
                </c:pt>
                <c:pt idx="1707">
                  <c:v>42594</c:v>
                </c:pt>
                <c:pt idx="1708">
                  <c:v>42593</c:v>
                </c:pt>
                <c:pt idx="1709">
                  <c:v>42592</c:v>
                </c:pt>
                <c:pt idx="1710">
                  <c:v>42591</c:v>
                </c:pt>
                <c:pt idx="1711">
                  <c:v>42590</c:v>
                </c:pt>
                <c:pt idx="1712">
                  <c:v>42587</c:v>
                </c:pt>
                <c:pt idx="1713">
                  <c:v>42586</c:v>
                </c:pt>
                <c:pt idx="1714">
                  <c:v>42585</c:v>
                </c:pt>
                <c:pt idx="1715">
                  <c:v>42584</c:v>
                </c:pt>
                <c:pt idx="1716">
                  <c:v>42583</c:v>
                </c:pt>
                <c:pt idx="1717">
                  <c:v>42580</c:v>
                </c:pt>
                <c:pt idx="1718">
                  <c:v>42579</c:v>
                </c:pt>
                <c:pt idx="1719">
                  <c:v>42578</c:v>
                </c:pt>
                <c:pt idx="1720">
                  <c:v>42577</c:v>
                </c:pt>
                <c:pt idx="1721">
                  <c:v>42576</c:v>
                </c:pt>
                <c:pt idx="1722">
                  <c:v>42573</c:v>
                </c:pt>
                <c:pt idx="1723">
                  <c:v>42572</c:v>
                </c:pt>
                <c:pt idx="1724">
                  <c:v>42571</c:v>
                </c:pt>
                <c:pt idx="1725">
                  <c:v>42570</c:v>
                </c:pt>
                <c:pt idx="1726">
                  <c:v>42569</c:v>
                </c:pt>
                <c:pt idx="1727">
                  <c:v>42566</c:v>
                </c:pt>
                <c:pt idx="1728">
                  <c:v>42565</c:v>
                </c:pt>
                <c:pt idx="1729">
                  <c:v>42564</c:v>
                </c:pt>
                <c:pt idx="1730">
                  <c:v>42563</c:v>
                </c:pt>
                <c:pt idx="1731">
                  <c:v>42562</c:v>
                </c:pt>
                <c:pt idx="1732">
                  <c:v>42559</c:v>
                </c:pt>
                <c:pt idx="1733">
                  <c:v>42558</c:v>
                </c:pt>
                <c:pt idx="1734">
                  <c:v>42557</c:v>
                </c:pt>
                <c:pt idx="1735">
                  <c:v>42556</c:v>
                </c:pt>
                <c:pt idx="1736">
                  <c:v>42552</c:v>
                </c:pt>
                <c:pt idx="1737">
                  <c:v>42551</c:v>
                </c:pt>
                <c:pt idx="1738">
                  <c:v>42550</c:v>
                </c:pt>
                <c:pt idx="1739">
                  <c:v>42549</c:v>
                </c:pt>
                <c:pt idx="1740">
                  <c:v>42548</c:v>
                </c:pt>
                <c:pt idx="1741">
                  <c:v>42545</c:v>
                </c:pt>
                <c:pt idx="1742">
                  <c:v>42544</c:v>
                </c:pt>
                <c:pt idx="1743">
                  <c:v>42543</c:v>
                </c:pt>
                <c:pt idx="1744">
                  <c:v>42542</c:v>
                </c:pt>
                <c:pt idx="1745">
                  <c:v>42541</c:v>
                </c:pt>
                <c:pt idx="1746">
                  <c:v>42538</c:v>
                </c:pt>
                <c:pt idx="1747">
                  <c:v>42537</c:v>
                </c:pt>
                <c:pt idx="1748">
                  <c:v>42536</c:v>
                </c:pt>
                <c:pt idx="1749">
                  <c:v>42535</c:v>
                </c:pt>
                <c:pt idx="1750">
                  <c:v>42534</c:v>
                </c:pt>
                <c:pt idx="1751">
                  <c:v>42531</c:v>
                </c:pt>
                <c:pt idx="1752">
                  <c:v>42530</c:v>
                </c:pt>
                <c:pt idx="1753">
                  <c:v>42529</c:v>
                </c:pt>
                <c:pt idx="1754">
                  <c:v>42528</c:v>
                </c:pt>
                <c:pt idx="1755">
                  <c:v>42527</c:v>
                </c:pt>
                <c:pt idx="1756">
                  <c:v>42524</c:v>
                </c:pt>
                <c:pt idx="1757">
                  <c:v>42523</c:v>
                </c:pt>
                <c:pt idx="1758">
                  <c:v>42522</c:v>
                </c:pt>
                <c:pt idx="1759">
                  <c:v>42521</c:v>
                </c:pt>
                <c:pt idx="1760">
                  <c:v>42517</c:v>
                </c:pt>
                <c:pt idx="1761">
                  <c:v>42516</c:v>
                </c:pt>
                <c:pt idx="1762">
                  <c:v>42515</c:v>
                </c:pt>
                <c:pt idx="1763">
                  <c:v>42514</c:v>
                </c:pt>
                <c:pt idx="1764">
                  <c:v>42513</c:v>
                </c:pt>
                <c:pt idx="1765">
                  <c:v>42510</c:v>
                </c:pt>
                <c:pt idx="1766">
                  <c:v>42509</c:v>
                </c:pt>
                <c:pt idx="1767">
                  <c:v>42508</c:v>
                </c:pt>
                <c:pt idx="1768">
                  <c:v>42507</c:v>
                </c:pt>
                <c:pt idx="1769">
                  <c:v>42506</c:v>
                </c:pt>
                <c:pt idx="1770">
                  <c:v>42503</c:v>
                </c:pt>
                <c:pt idx="1771">
                  <c:v>42502</c:v>
                </c:pt>
                <c:pt idx="1772">
                  <c:v>42501</c:v>
                </c:pt>
                <c:pt idx="1773">
                  <c:v>42500</c:v>
                </c:pt>
                <c:pt idx="1774">
                  <c:v>42499</c:v>
                </c:pt>
                <c:pt idx="1775">
                  <c:v>42496</c:v>
                </c:pt>
                <c:pt idx="1776">
                  <c:v>42495</c:v>
                </c:pt>
                <c:pt idx="1777">
                  <c:v>42494</c:v>
                </c:pt>
                <c:pt idx="1778">
                  <c:v>42493</c:v>
                </c:pt>
                <c:pt idx="1779">
                  <c:v>42492</c:v>
                </c:pt>
                <c:pt idx="1780">
                  <c:v>42489</c:v>
                </c:pt>
                <c:pt idx="1781">
                  <c:v>42488</c:v>
                </c:pt>
                <c:pt idx="1782">
                  <c:v>42487</c:v>
                </c:pt>
                <c:pt idx="1783">
                  <c:v>42486</c:v>
                </c:pt>
                <c:pt idx="1784">
                  <c:v>42485</c:v>
                </c:pt>
                <c:pt idx="1785">
                  <c:v>42482</c:v>
                </c:pt>
                <c:pt idx="1786">
                  <c:v>42481</c:v>
                </c:pt>
                <c:pt idx="1787">
                  <c:v>42480</c:v>
                </c:pt>
                <c:pt idx="1788">
                  <c:v>42479</c:v>
                </c:pt>
                <c:pt idx="1789">
                  <c:v>42478</c:v>
                </c:pt>
                <c:pt idx="1790">
                  <c:v>42475</c:v>
                </c:pt>
                <c:pt idx="1791">
                  <c:v>42474</c:v>
                </c:pt>
                <c:pt idx="1792">
                  <c:v>42473</c:v>
                </c:pt>
                <c:pt idx="1793">
                  <c:v>42472</c:v>
                </c:pt>
                <c:pt idx="1794">
                  <c:v>42471</c:v>
                </c:pt>
                <c:pt idx="1795">
                  <c:v>42468</c:v>
                </c:pt>
                <c:pt idx="1796">
                  <c:v>42467</c:v>
                </c:pt>
                <c:pt idx="1797">
                  <c:v>42466</c:v>
                </c:pt>
                <c:pt idx="1798">
                  <c:v>42465</c:v>
                </c:pt>
                <c:pt idx="1799">
                  <c:v>42464</c:v>
                </c:pt>
                <c:pt idx="1800">
                  <c:v>42461</c:v>
                </c:pt>
                <c:pt idx="1801">
                  <c:v>42460</c:v>
                </c:pt>
                <c:pt idx="1802">
                  <c:v>42459</c:v>
                </c:pt>
                <c:pt idx="1803">
                  <c:v>42458</c:v>
                </c:pt>
                <c:pt idx="1804">
                  <c:v>42457</c:v>
                </c:pt>
                <c:pt idx="1805">
                  <c:v>42453</c:v>
                </c:pt>
                <c:pt idx="1806">
                  <c:v>42452</c:v>
                </c:pt>
                <c:pt idx="1807">
                  <c:v>42451</c:v>
                </c:pt>
                <c:pt idx="1808">
                  <c:v>42450</c:v>
                </c:pt>
                <c:pt idx="1809">
                  <c:v>42447</c:v>
                </c:pt>
                <c:pt idx="1810">
                  <c:v>42446</c:v>
                </c:pt>
                <c:pt idx="1811">
                  <c:v>42445</c:v>
                </c:pt>
                <c:pt idx="1812">
                  <c:v>42444</c:v>
                </c:pt>
                <c:pt idx="1813">
                  <c:v>42443</c:v>
                </c:pt>
                <c:pt idx="1814">
                  <c:v>42440</c:v>
                </c:pt>
                <c:pt idx="1815">
                  <c:v>42439</c:v>
                </c:pt>
                <c:pt idx="1816">
                  <c:v>42438</c:v>
                </c:pt>
                <c:pt idx="1817">
                  <c:v>42437</c:v>
                </c:pt>
                <c:pt idx="1818">
                  <c:v>42436</c:v>
                </c:pt>
                <c:pt idx="1819">
                  <c:v>42433</c:v>
                </c:pt>
                <c:pt idx="1820">
                  <c:v>42432</c:v>
                </c:pt>
                <c:pt idx="1821">
                  <c:v>42431</c:v>
                </c:pt>
                <c:pt idx="1822">
                  <c:v>42430</c:v>
                </c:pt>
                <c:pt idx="1823">
                  <c:v>42429</c:v>
                </c:pt>
                <c:pt idx="1824">
                  <c:v>42426</c:v>
                </c:pt>
                <c:pt idx="1825">
                  <c:v>42425</c:v>
                </c:pt>
                <c:pt idx="1826">
                  <c:v>42424</c:v>
                </c:pt>
                <c:pt idx="1827">
                  <c:v>42423</c:v>
                </c:pt>
                <c:pt idx="1828">
                  <c:v>42422</c:v>
                </c:pt>
                <c:pt idx="1829">
                  <c:v>42419</c:v>
                </c:pt>
                <c:pt idx="1830">
                  <c:v>42418</c:v>
                </c:pt>
                <c:pt idx="1831">
                  <c:v>42417</c:v>
                </c:pt>
                <c:pt idx="1832">
                  <c:v>42416</c:v>
                </c:pt>
                <c:pt idx="1833">
                  <c:v>42412</c:v>
                </c:pt>
                <c:pt idx="1834">
                  <c:v>42411</c:v>
                </c:pt>
                <c:pt idx="1835">
                  <c:v>42410</c:v>
                </c:pt>
                <c:pt idx="1836">
                  <c:v>42409</c:v>
                </c:pt>
                <c:pt idx="1837">
                  <c:v>42408</c:v>
                </c:pt>
                <c:pt idx="1838">
                  <c:v>42405</c:v>
                </c:pt>
                <c:pt idx="1839">
                  <c:v>42404</c:v>
                </c:pt>
                <c:pt idx="1840">
                  <c:v>42403</c:v>
                </c:pt>
                <c:pt idx="1841">
                  <c:v>42402</c:v>
                </c:pt>
                <c:pt idx="1842">
                  <c:v>42401</c:v>
                </c:pt>
                <c:pt idx="1843">
                  <c:v>42398</c:v>
                </c:pt>
                <c:pt idx="1844">
                  <c:v>42397</c:v>
                </c:pt>
                <c:pt idx="1845">
                  <c:v>42396</c:v>
                </c:pt>
                <c:pt idx="1846">
                  <c:v>42395</c:v>
                </c:pt>
                <c:pt idx="1847">
                  <c:v>42394</c:v>
                </c:pt>
                <c:pt idx="1848">
                  <c:v>42391</c:v>
                </c:pt>
                <c:pt idx="1849">
                  <c:v>42390</c:v>
                </c:pt>
                <c:pt idx="1850">
                  <c:v>42389</c:v>
                </c:pt>
                <c:pt idx="1851">
                  <c:v>42388</c:v>
                </c:pt>
                <c:pt idx="1852">
                  <c:v>42384</c:v>
                </c:pt>
                <c:pt idx="1853">
                  <c:v>42383</c:v>
                </c:pt>
                <c:pt idx="1854">
                  <c:v>42382</c:v>
                </c:pt>
                <c:pt idx="1855">
                  <c:v>42381</c:v>
                </c:pt>
                <c:pt idx="1856">
                  <c:v>42380</c:v>
                </c:pt>
                <c:pt idx="1857">
                  <c:v>42377</c:v>
                </c:pt>
                <c:pt idx="1858">
                  <c:v>42376</c:v>
                </c:pt>
                <c:pt idx="1859">
                  <c:v>42375</c:v>
                </c:pt>
                <c:pt idx="1860">
                  <c:v>42374</c:v>
                </c:pt>
                <c:pt idx="1861">
                  <c:v>42373</c:v>
                </c:pt>
                <c:pt idx="1862">
                  <c:v>42369</c:v>
                </c:pt>
                <c:pt idx="1863">
                  <c:v>42368</c:v>
                </c:pt>
                <c:pt idx="1864">
                  <c:v>42367</c:v>
                </c:pt>
                <c:pt idx="1865">
                  <c:v>42366</c:v>
                </c:pt>
                <c:pt idx="1866">
                  <c:v>42362</c:v>
                </c:pt>
                <c:pt idx="1867">
                  <c:v>42361</c:v>
                </c:pt>
                <c:pt idx="1868">
                  <c:v>42360</c:v>
                </c:pt>
                <c:pt idx="1869">
                  <c:v>42359</c:v>
                </c:pt>
                <c:pt idx="1870">
                  <c:v>42356</c:v>
                </c:pt>
                <c:pt idx="1871">
                  <c:v>42355</c:v>
                </c:pt>
                <c:pt idx="1872">
                  <c:v>42354</c:v>
                </c:pt>
                <c:pt idx="1873">
                  <c:v>42353</c:v>
                </c:pt>
                <c:pt idx="1874">
                  <c:v>42352</c:v>
                </c:pt>
                <c:pt idx="1875">
                  <c:v>42349</c:v>
                </c:pt>
                <c:pt idx="1876">
                  <c:v>42348</c:v>
                </c:pt>
                <c:pt idx="1877">
                  <c:v>42347</c:v>
                </c:pt>
                <c:pt idx="1878">
                  <c:v>42346</c:v>
                </c:pt>
                <c:pt idx="1879">
                  <c:v>42345</c:v>
                </c:pt>
                <c:pt idx="1880">
                  <c:v>42342</c:v>
                </c:pt>
                <c:pt idx="1881">
                  <c:v>42341</c:v>
                </c:pt>
                <c:pt idx="1882">
                  <c:v>42340</c:v>
                </c:pt>
                <c:pt idx="1883">
                  <c:v>42339</c:v>
                </c:pt>
                <c:pt idx="1884">
                  <c:v>42338</c:v>
                </c:pt>
                <c:pt idx="1885">
                  <c:v>42335</c:v>
                </c:pt>
                <c:pt idx="1886">
                  <c:v>42333</c:v>
                </c:pt>
                <c:pt idx="1887">
                  <c:v>42332</c:v>
                </c:pt>
                <c:pt idx="1888">
                  <c:v>42331</c:v>
                </c:pt>
                <c:pt idx="1889">
                  <c:v>42328</c:v>
                </c:pt>
                <c:pt idx="1890">
                  <c:v>42327</c:v>
                </c:pt>
                <c:pt idx="1891">
                  <c:v>42326</c:v>
                </c:pt>
                <c:pt idx="1892">
                  <c:v>42325</c:v>
                </c:pt>
                <c:pt idx="1893">
                  <c:v>42324</c:v>
                </c:pt>
                <c:pt idx="1894">
                  <c:v>42321</c:v>
                </c:pt>
                <c:pt idx="1895">
                  <c:v>42320</c:v>
                </c:pt>
                <c:pt idx="1896">
                  <c:v>42319</c:v>
                </c:pt>
                <c:pt idx="1897">
                  <c:v>42318</c:v>
                </c:pt>
                <c:pt idx="1898">
                  <c:v>42317</c:v>
                </c:pt>
                <c:pt idx="1899">
                  <c:v>42314</c:v>
                </c:pt>
                <c:pt idx="1900">
                  <c:v>42313</c:v>
                </c:pt>
                <c:pt idx="1901">
                  <c:v>42312</c:v>
                </c:pt>
                <c:pt idx="1902">
                  <c:v>42311</c:v>
                </c:pt>
                <c:pt idx="1903">
                  <c:v>42310</c:v>
                </c:pt>
                <c:pt idx="1904">
                  <c:v>42307</c:v>
                </c:pt>
                <c:pt idx="1905">
                  <c:v>42306</c:v>
                </c:pt>
                <c:pt idx="1906">
                  <c:v>42305</c:v>
                </c:pt>
                <c:pt idx="1907">
                  <c:v>42304</c:v>
                </c:pt>
                <c:pt idx="1908">
                  <c:v>42303</c:v>
                </c:pt>
                <c:pt idx="1909">
                  <c:v>42300</c:v>
                </c:pt>
                <c:pt idx="1910">
                  <c:v>42299</c:v>
                </c:pt>
                <c:pt idx="1911">
                  <c:v>42298</c:v>
                </c:pt>
                <c:pt idx="1912">
                  <c:v>42297</c:v>
                </c:pt>
                <c:pt idx="1913">
                  <c:v>42296</c:v>
                </c:pt>
                <c:pt idx="1914">
                  <c:v>42293</c:v>
                </c:pt>
                <c:pt idx="1915">
                  <c:v>42292</c:v>
                </c:pt>
                <c:pt idx="1916">
                  <c:v>42291</c:v>
                </c:pt>
                <c:pt idx="1917">
                  <c:v>42290</c:v>
                </c:pt>
                <c:pt idx="1918">
                  <c:v>42289</c:v>
                </c:pt>
                <c:pt idx="1919">
                  <c:v>42286</c:v>
                </c:pt>
                <c:pt idx="1920">
                  <c:v>42285</c:v>
                </c:pt>
                <c:pt idx="1921">
                  <c:v>42284</c:v>
                </c:pt>
                <c:pt idx="1922">
                  <c:v>42283</c:v>
                </c:pt>
                <c:pt idx="1923">
                  <c:v>42282</c:v>
                </c:pt>
                <c:pt idx="1924">
                  <c:v>42279</c:v>
                </c:pt>
                <c:pt idx="1925">
                  <c:v>42278</c:v>
                </c:pt>
                <c:pt idx="1926">
                  <c:v>42277</c:v>
                </c:pt>
                <c:pt idx="1927">
                  <c:v>42276</c:v>
                </c:pt>
                <c:pt idx="1928">
                  <c:v>42275</c:v>
                </c:pt>
                <c:pt idx="1929">
                  <c:v>42272</c:v>
                </c:pt>
                <c:pt idx="1930">
                  <c:v>42271</c:v>
                </c:pt>
                <c:pt idx="1931">
                  <c:v>42270</c:v>
                </c:pt>
                <c:pt idx="1932">
                  <c:v>42269</c:v>
                </c:pt>
                <c:pt idx="1933">
                  <c:v>42268</c:v>
                </c:pt>
                <c:pt idx="1934">
                  <c:v>42265</c:v>
                </c:pt>
                <c:pt idx="1935">
                  <c:v>42264</c:v>
                </c:pt>
                <c:pt idx="1936">
                  <c:v>42263</c:v>
                </c:pt>
                <c:pt idx="1937">
                  <c:v>42262</c:v>
                </c:pt>
                <c:pt idx="1938">
                  <c:v>42261</c:v>
                </c:pt>
                <c:pt idx="1939">
                  <c:v>42258</c:v>
                </c:pt>
                <c:pt idx="1940">
                  <c:v>42257</c:v>
                </c:pt>
                <c:pt idx="1941">
                  <c:v>42256</c:v>
                </c:pt>
                <c:pt idx="1942">
                  <c:v>42255</c:v>
                </c:pt>
                <c:pt idx="1943">
                  <c:v>42251</c:v>
                </c:pt>
                <c:pt idx="1944">
                  <c:v>42250</c:v>
                </c:pt>
                <c:pt idx="1945">
                  <c:v>42249</c:v>
                </c:pt>
                <c:pt idx="1946">
                  <c:v>42248</c:v>
                </c:pt>
                <c:pt idx="1947">
                  <c:v>42247</c:v>
                </c:pt>
                <c:pt idx="1948">
                  <c:v>42244</c:v>
                </c:pt>
                <c:pt idx="1949">
                  <c:v>42243</c:v>
                </c:pt>
                <c:pt idx="1950">
                  <c:v>42242</c:v>
                </c:pt>
                <c:pt idx="1951">
                  <c:v>42241</c:v>
                </c:pt>
                <c:pt idx="1952">
                  <c:v>42240</c:v>
                </c:pt>
                <c:pt idx="1953">
                  <c:v>42237</c:v>
                </c:pt>
                <c:pt idx="1954">
                  <c:v>42236</c:v>
                </c:pt>
                <c:pt idx="1955">
                  <c:v>42235</c:v>
                </c:pt>
                <c:pt idx="1956">
                  <c:v>42234</c:v>
                </c:pt>
                <c:pt idx="1957">
                  <c:v>42233</c:v>
                </c:pt>
                <c:pt idx="1958">
                  <c:v>42230</c:v>
                </c:pt>
                <c:pt idx="1959">
                  <c:v>42229</c:v>
                </c:pt>
                <c:pt idx="1960">
                  <c:v>42228</c:v>
                </c:pt>
                <c:pt idx="1961">
                  <c:v>42227</c:v>
                </c:pt>
                <c:pt idx="1962">
                  <c:v>42226</c:v>
                </c:pt>
                <c:pt idx="1963">
                  <c:v>42223</c:v>
                </c:pt>
                <c:pt idx="1964">
                  <c:v>42222</c:v>
                </c:pt>
                <c:pt idx="1965">
                  <c:v>42221</c:v>
                </c:pt>
                <c:pt idx="1966">
                  <c:v>42220</c:v>
                </c:pt>
                <c:pt idx="1967">
                  <c:v>42219</c:v>
                </c:pt>
                <c:pt idx="1968">
                  <c:v>42216</c:v>
                </c:pt>
                <c:pt idx="1969">
                  <c:v>42215</c:v>
                </c:pt>
                <c:pt idx="1970">
                  <c:v>42214</c:v>
                </c:pt>
                <c:pt idx="1971">
                  <c:v>42213</c:v>
                </c:pt>
                <c:pt idx="1972">
                  <c:v>42212</c:v>
                </c:pt>
                <c:pt idx="1973">
                  <c:v>42209</c:v>
                </c:pt>
                <c:pt idx="1974">
                  <c:v>42208</c:v>
                </c:pt>
                <c:pt idx="1975">
                  <c:v>42207</c:v>
                </c:pt>
                <c:pt idx="1976">
                  <c:v>42206</c:v>
                </c:pt>
                <c:pt idx="1977">
                  <c:v>42205</c:v>
                </c:pt>
                <c:pt idx="1978">
                  <c:v>42202</c:v>
                </c:pt>
                <c:pt idx="1979">
                  <c:v>42201</c:v>
                </c:pt>
                <c:pt idx="1980">
                  <c:v>42200</c:v>
                </c:pt>
                <c:pt idx="1981">
                  <c:v>42199</c:v>
                </c:pt>
                <c:pt idx="1982">
                  <c:v>42198</c:v>
                </c:pt>
                <c:pt idx="1983">
                  <c:v>42195</c:v>
                </c:pt>
                <c:pt idx="1984">
                  <c:v>42194</c:v>
                </c:pt>
                <c:pt idx="1985">
                  <c:v>42193</c:v>
                </c:pt>
                <c:pt idx="1986">
                  <c:v>42192</c:v>
                </c:pt>
                <c:pt idx="1987">
                  <c:v>42191</c:v>
                </c:pt>
                <c:pt idx="1988">
                  <c:v>42187</c:v>
                </c:pt>
                <c:pt idx="1989">
                  <c:v>42186</c:v>
                </c:pt>
                <c:pt idx="1990">
                  <c:v>42185</c:v>
                </c:pt>
                <c:pt idx="1991">
                  <c:v>42184</c:v>
                </c:pt>
                <c:pt idx="1992">
                  <c:v>42181</c:v>
                </c:pt>
                <c:pt idx="1993">
                  <c:v>42180</c:v>
                </c:pt>
                <c:pt idx="1994">
                  <c:v>42179</c:v>
                </c:pt>
                <c:pt idx="1995">
                  <c:v>42178</c:v>
                </c:pt>
                <c:pt idx="1996">
                  <c:v>42177</c:v>
                </c:pt>
                <c:pt idx="1997">
                  <c:v>42174</c:v>
                </c:pt>
                <c:pt idx="1998">
                  <c:v>42173</c:v>
                </c:pt>
                <c:pt idx="1999">
                  <c:v>42172</c:v>
                </c:pt>
                <c:pt idx="2000">
                  <c:v>42171</c:v>
                </c:pt>
                <c:pt idx="2001">
                  <c:v>42170</c:v>
                </c:pt>
                <c:pt idx="2002">
                  <c:v>42167</c:v>
                </c:pt>
                <c:pt idx="2003">
                  <c:v>42166</c:v>
                </c:pt>
                <c:pt idx="2004">
                  <c:v>42165</c:v>
                </c:pt>
                <c:pt idx="2005">
                  <c:v>42164</c:v>
                </c:pt>
                <c:pt idx="2006">
                  <c:v>42163</c:v>
                </c:pt>
                <c:pt idx="2007">
                  <c:v>42160</c:v>
                </c:pt>
                <c:pt idx="2008">
                  <c:v>42159</c:v>
                </c:pt>
                <c:pt idx="2009">
                  <c:v>42158</c:v>
                </c:pt>
                <c:pt idx="2010">
                  <c:v>42157</c:v>
                </c:pt>
                <c:pt idx="2011">
                  <c:v>42156</c:v>
                </c:pt>
                <c:pt idx="2012">
                  <c:v>42153</c:v>
                </c:pt>
                <c:pt idx="2013">
                  <c:v>42152</c:v>
                </c:pt>
                <c:pt idx="2014">
                  <c:v>42151</c:v>
                </c:pt>
                <c:pt idx="2015">
                  <c:v>42150</c:v>
                </c:pt>
                <c:pt idx="2016">
                  <c:v>42146</c:v>
                </c:pt>
                <c:pt idx="2017">
                  <c:v>42145</c:v>
                </c:pt>
                <c:pt idx="2018">
                  <c:v>42144</c:v>
                </c:pt>
                <c:pt idx="2019">
                  <c:v>42143</c:v>
                </c:pt>
                <c:pt idx="2020">
                  <c:v>42142</c:v>
                </c:pt>
                <c:pt idx="2021">
                  <c:v>42139</c:v>
                </c:pt>
                <c:pt idx="2022">
                  <c:v>42138</c:v>
                </c:pt>
                <c:pt idx="2023">
                  <c:v>42137</c:v>
                </c:pt>
                <c:pt idx="2024">
                  <c:v>42136</c:v>
                </c:pt>
                <c:pt idx="2025">
                  <c:v>42135</c:v>
                </c:pt>
                <c:pt idx="2026">
                  <c:v>42132</c:v>
                </c:pt>
                <c:pt idx="2027">
                  <c:v>42131</c:v>
                </c:pt>
                <c:pt idx="2028">
                  <c:v>42130</c:v>
                </c:pt>
                <c:pt idx="2029">
                  <c:v>42129</c:v>
                </c:pt>
                <c:pt idx="2030">
                  <c:v>42128</c:v>
                </c:pt>
                <c:pt idx="2031">
                  <c:v>42125</c:v>
                </c:pt>
                <c:pt idx="2032">
                  <c:v>42124</c:v>
                </c:pt>
                <c:pt idx="2033">
                  <c:v>42123</c:v>
                </c:pt>
                <c:pt idx="2034">
                  <c:v>42122</c:v>
                </c:pt>
                <c:pt idx="2035">
                  <c:v>42121</c:v>
                </c:pt>
                <c:pt idx="2036">
                  <c:v>42118</c:v>
                </c:pt>
                <c:pt idx="2037">
                  <c:v>42117</c:v>
                </c:pt>
                <c:pt idx="2038">
                  <c:v>42116</c:v>
                </c:pt>
                <c:pt idx="2039">
                  <c:v>42115</c:v>
                </c:pt>
                <c:pt idx="2040">
                  <c:v>42114</c:v>
                </c:pt>
                <c:pt idx="2041">
                  <c:v>42111</c:v>
                </c:pt>
                <c:pt idx="2042">
                  <c:v>42110</c:v>
                </c:pt>
                <c:pt idx="2043">
                  <c:v>42109</c:v>
                </c:pt>
                <c:pt idx="2044">
                  <c:v>42108</c:v>
                </c:pt>
                <c:pt idx="2045">
                  <c:v>42107</c:v>
                </c:pt>
                <c:pt idx="2046">
                  <c:v>42104</c:v>
                </c:pt>
                <c:pt idx="2047">
                  <c:v>42103</c:v>
                </c:pt>
                <c:pt idx="2048">
                  <c:v>42102</c:v>
                </c:pt>
                <c:pt idx="2049">
                  <c:v>42101</c:v>
                </c:pt>
                <c:pt idx="2050">
                  <c:v>42100</c:v>
                </c:pt>
                <c:pt idx="2051">
                  <c:v>42096</c:v>
                </c:pt>
                <c:pt idx="2052">
                  <c:v>42095</c:v>
                </c:pt>
                <c:pt idx="2053">
                  <c:v>42094</c:v>
                </c:pt>
                <c:pt idx="2054">
                  <c:v>42093</c:v>
                </c:pt>
                <c:pt idx="2055">
                  <c:v>42090</c:v>
                </c:pt>
                <c:pt idx="2056">
                  <c:v>42089</c:v>
                </c:pt>
                <c:pt idx="2057">
                  <c:v>42088</c:v>
                </c:pt>
                <c:pt idx="2058">
                  <c:v>42087</c:v>
                </c:pt>
                <c:pt idx="2059">
                  <c:v>42086</c:v>
                </c:pt>
                <c:pt idx="2060">
                  <c:v>42083</c:v>
                </c:pt>
                <c:pt idx="2061">
                  <c:v>42082</c:v>
                </c:pt>
                <c:pt idx="2062">
                  <c:v>42081</c:v>
                </c:pt>
                <c:pt idx="2063">
                  <c:v>42080</c:v>
                </c:pt>
                <c:pt idx="2064">
                  <c:v>42079</c:v>
                </c:pt>
                <c:pt idx="2065">
                  <c:v>42076</c:v>
                </c:pt>
                <c:pt idx="2066">
                  <c:v>42075</c:v>
                </c:pt>
                <c:pt idx="2067">
                  <c:v>42074</c:v>
                </c:pt>
                <c:pt idx="2068">
                  <c:v>42073</c:v>
                </c:pt>
                <c:pt idx="2069">
                  <c:v>42072</c:v>
                </c:pt>
                <c:pt idx="2070">
                  <c:v>42069</c:v>
                </c:pt>
                <c:pt idx="2071">
                  <c:v>42068</c:v>
                </c:pt>
                <c:pt idx="2072">
                  <c:v>42067</c:v>
                </c:pt>
                <c:pt idx="2073">
                  <c:v>42066</c:v>
                </c:pt>
                <c:pt idx="2074">
                  <c:v>42065</c:v>
                </c:pt>
                <c:pt idx="2075">
                  <c:v>42062</c:v>
                </c:pt>
                <c:pt idx="2076">
                  <c:v>42061</c:v>
                </c:pt>
                <c:pt idx="2077">
                  <c:v>42060</c:v>
                </c:pt>
                <c:pt idx="2078">
                  <c:v>42059</c:v>
                </c:pt>
                <c:pt idx="2079">
                  <c:v>42058</c:v>
                </c:pt>
                <c:pt idx="2080">
                  <c:v>42055</c:v>
                </c:pt>
                <c:pt idx="2081">
                  <c:v>42054</c:v>
                </c:pt>
                <c:pt idx="2082">
                  <c:v>42053</c:v>
                </c:pt>
                <c:pt idx="2083">
                  <c:v>42052</c:v>
                </c:pt>
                <c:pt idx="2084">
                  <c:v>42048</c:v>
                </c:pt>
                <c:pt idx="2085">
                  <c:v>42047</c:v>
                </c:pt>
                <c:pt idx="2086">
                  <c:v>42046</c:v>
                </c:pt>
                <c:pt idx="2087">
                  <c:v>42045</c:v>
                </c:pt>
                <c:pt idx="2088">
                  <c:v>42044</c:v>
                </c:pt>
                <c:pt idx="2089">
                  <c:v>42041</c:v>
                </c:pt>
                <c:pt idx="2090">
                  <c:v>42040</c:v>
                </c:pt>
                <c:pt idx="2091">
                  <c:v>42039</c:v>
                </c:pt>
                <c:pt idx="2092">
                  <c:v>42038</c:v>
                </c:pt>
                <c:pt idx="2093">
                  <c:v>42037</c:v>
                </c:pt>
                <c:pt idx="2094">
                  <c:v>42034</c:v>
                </c:pt>
                <c:pt idx="2095">
                  <c:v>42033</c:v>
                </c:pt>
                <c:pt idx="2096">
                  <c:v>42032</c:v>
                </c:pt>
                <c:pt idx="2097">
                  <c:v>42031</c:v>
                </c:pt>
                <c:pt idx="2098">
                  <c:v>42030</c:v>
                </c:pt>
                <c:pt idx="2099">
                  <c:v>42027</c:v>
                </c:pt>
                <c:pt idx="2100">
                  <c:v>42026</c:v>
                </c:pt>
                <c:pt idx="2101">
                  <c:v>42025</c:v>
                </c:pt>
                <c:pt idx="2102">
                  <c:v>42024</c:v>
                </c:pt>
                <c:pt idx="2103">
                  <c:v>42020</c:v>
                </c:pt>
                <c:pt idx="2104">
                  <c:v>42019</c:v>
                </c:pt>
                <c:pt idx="2105">
                  <c:v>42018</c:v>
                </c:pt>
                <c:pt idx="2106">
                  <c:v>42017</c:v>
                </c:pt>
                <c:pt idx="2107">
                  <c:v>42016</c:v>
                </c:pt>
                <c:pt idx="2108">
                  <c:v>42013</c:v>
                </c:pt>
                <c:pt idx="2109">
                  <c:v>42012</c:v>
                </c:pt>
                <c:pt idx="2110">
                  <c:v>42011</c:v>
                </c:pt>
                <c:pt idx="2111">
                  <c:v>42010</c:v>
                </c:pt>
                <c:pt idx="2112">
                  <c:v>42009</c:v>
                </c:pt>
                <c:pt idx="2113">
                  <c:v>42006</c:v>
                </c:pt>
                <c:pt idx="2114">
                  <c:v>42004</c:v>
                </c:pt>
                <c:pt idx="2115">
                  <c:v>42003</c:v>
                </c:pt>
                <c:pt idx="2116">
                  <c:v>42002</c:v>
                </c:pt>
                <c:pt idx="2117">
                  <c:v>41999</c:v>
                </c:pt>
                <c:pt idx="2118">
                  <c:v>41997</c:v>
                </c:pt>
                <c:pt idx="2119">
                  <c:v>41996</c:v>
                </c:pt>
                <c:pt idx="2120">
                  <c:v>41995</c:v>
                </c:pt>
                <c:pt idx="2121">
                  <c:v>41992</c:v>
                </c:pt>
                <c:pt idx="2122">
                  <c:v>41991</c:v>
                </c:pt>
                <c:pt idx="2123">
                  <c:v>41990</c:v>
                </c:pt>
                <c:pt idx="2124">
                  <c:v>41989</c:v>
                </c:pt>
                <c:pt idx="2125">
                  <c:v>41988</c:v>
                </c:pt>
                <c:pt idx="2126">
                  <c:v>41985</c:v>
                </c:pt>
                <c:pt idx="2127">
                  <c:v>41984</c:v>
                </c:pt>
                <c:pt idx="2128">
                  <c:v>41983</c:v>
                </c:pt>
                <c:pt idx="2129">
                  <c:v>41982</c:v>
                </c:pt>
                <c:pt idx="2130">
                  <c:v>41981</c:v>
                </c:pt>
                <c:pt idx="2131">
                  <c:v>41978</c:v>
                </c:pt>
                <c:pt idx="2132">
                  <c:v>41977</c:v>
                </c:pt>
                <c:pt idx="2133">
                  <c:v>41976</c:v>
                </c:pt>
                <c:pt idx="2134">
                  <c:v>41975</c:v>
                </c:pt>
                <c:pt idx="2135">
                  <c:v>41974</c:v>
                </c:pt>
                <c:pt idx="2136">
                  <c:v>41971</c:v>
                </c:pt>
                <c:pt idx="2137">
                  <c:v>41969</c:v>
                </c:pt>
                <c:pt idx="2138">
                  <c:v>41968</c:v>
                </c:pt>
                <c:pt idx="2139">
                  <c:v>41967</c:v>
                </c:pt>
                <c:pt idx="2140">
                  <c:v>41964</c:v>
                </c:pt>
                <c:pt idx="2141">
                  <c:v>41963</c:v>
                </c:pt>
                <c:pt idx="2142">
                  <c:v>41962</c:v>
                </c:pt>
                <c:pt idx="2143">
                  <c:v>41961</c:v>
                </c:pt>
                <c:pt idx="2144">
                  <c:v>41960</c:v>
                </c:pt>
                <c:pt idx="2145">
                  <c:v>41957</c:v>
                </c:pt>
                <c:pt idx="2146">
                  <c:v>41956</c:v>
                </c:pt>
                <c:pt idx="2147">
                  <c:v>41955</c:v>
                </c:pt>
                <c:pt idx="2148">
                  <c:v>41954</c:v>
                </c:pt>
                <c:pt idx="2149">
                  <c:v>41953</c:v>
                </c:pt>
                <c:pt idx="2150">
                  <c:v>41950</c:v>
                </c:pt>
                <c:pt idx="2151">
                  <c:v>41949</c:v>
                </c:pt>
                <c:pt idx="2152">
                  <c:v>41948</c:v>
                </c:pt>
                <c:pt idx="2153">
                  <c:v>41947</c:v>
                </c:pt>
                <c:pt idx="2154">
                  <c:v>41946</c:v>
                </c:pt>
                <c:pt idx="2155">
                  <c:v>41943</c:v>
                </c:pt>
                <c:pt idx="2156">
                  <c:v>41942</c:v>
                </c:pt>
                <c:pt idx="2157">
                  <c:v>41941</c:v>
                </c:pt>
                <c:pt idx="2158">
                  <c:v>41940</c:v>
                </c:pt>
                <c:pt idx="2159">
                  <c:v>41939</c:v>
                </c:pt>
                <c:pt idx="2160">
                  <c:v>41936</c:v>
                </c:pt>
                <c:pt idx="2161">
                  <c:v>41935</c:v>
                </c:pt>
                <c:pt idx="2162">
                  <c:v>41934</c:v>
                </c:pt>
                <c:pt idx="2163">
                  <c:v>41933</c:v>
                </c:pt>
                <c:pt idx="2164">
                  <c:v>41932</c:v>
                </c:pt>
                <c:pt idx="2165">
                  <c:v>41929</c:v>
                </c:pt>
                <c:pt idx="2166">
                  <c:v>41928</c:v>
                </c:pt>
                <c:pt idx="2167">
                  <c:v>41927</c:v>
                </c:pt>
                <c:pt idx="2168">
                  <c:v>41926</c:v>
                </c:pt>
                <c:pt idx="2169">
                  <c:v>41925</c:v>
                </c:pt>
                <c:pt idx="2170">
                  <c:v>41922</c:v>
                </c:pt>
                <c:pt idx="2171">
                  <c:v>41921</c:v>
                </c:pt>
                <c:pt idx="2172">
                  <c:v>41920</c:v>
                </c:pt>
                <c:pt idx="2173">
                  <c:v>41919</c:v>
                </c:pt>
                <c:pt idx="2174">
                  <c:v>41918</c:v>
                </c:pt>
                <c:pt idx="2175">
                  <c:v>41915</c:v>
                </c:pt>
                <c:pt idx="2176">
                  <c:v>41914</c:v>
                </c:pt>
                <c:pt idx="2177">
                  <c:v>41913</c:v>
                </c:pt>
                <c:pt idx="2178">
                  <c:v>41912</c:v>
                </c:pt>
                <c:pt idx="2179">
                  <c:v>41911</c:v>
                </c:pt>
                <c:pt idx="2180">
                  <c:v>41908</c:v>
                </c:pt>
                <c:pt idx="2181">
                  <c:v>41907</c:v>
                </c:pt>
                <c:pt idx="2182">
                  <c:v>41906</c:v>
                </c:pt>
                <c:pt idx="2183">
                  <c:v>41905</c:v>
                </c:pt>
                <c:pt idx="2184">
                  <c:v>41904</c:v>
                </c:pt>
                <c:pt idx="2185">
                  <c:v>41901</c:v>
                </c:pt>
                <c:pt idx="2186">
                  <c:v>41900</c:v>
                </c:pt>
                <c:pt idx="2187">
                  <c:v>41899</c:v>
                </c:pt>
                <c:pt idx="2188">
                  <c:v>41898</c:v>
                </c:pt>
                <c:pt idx="2189">
                  <c:v>41897</c:v>
                </c:pt>
                <c:pt idx="2190">
                  <c:v>41894</c:v>
                </c:pt>
                <c:pt idx="2191">
                  <c:v>41893</c:v>
                </c:pt>
                <c:pt idx="2192">
                  <c:v>41892</c:v>
                </c:pt>
                <c:pt idx="2193">
                  <c:v>41891</c:v>
                </c:pt>
                <c:pt idx="2194">
                  <c:v>41890</c:v>
                </c:pt>
                <c:pt idx="2195">
                  <c:v>41887</c:v>
                </c:pt>
                <c:pt idx="2196">
                  <c:v>41886</c:v>
                </c:pt>
                <c:pt idx="2197">
                  <c:v>41885</c:v>
                </c:pt>
                <c:pt idx="2198">
                  <c:v>41884</c:v>
                </c:pt>
                <c:pt idx="2199">
                  <c:v>41880</c:v>
                </c:pt>
                <c:pt idx="2200">
                  <c:v>41879</c:v>
                </c:pt>
                <c:pt idx="2201">
                  <c:v>41878</c:v>
                </c:pt>
                <c:pt idx="2202">
                  <c:v>41877</c:v>
                </c:pt>
                <c:pt idx="2203">
                  <c:v>41876</c:v>
                </c:pt>
                <c:pt idx="2204">
                  <c:v>41873</c:v>
                </c:pt>
                <c:pt idx="2205">
                  <c:v>41872</c:v>
                </c:pt>
                <c:pt idx="2206">
                  <c:v>41871</c:v>
                </c:pt>
                <c:pt idx="2207">
                  <c:v>41870</c:v>
                </c:pt>
                <c:pt idx="2208">
                  <c:v>41869</c:v>
                </c:pt>
                <c:pt idx="2209">
                  <c:v>41866</c:v>
                </c:pt>
                <c:pt idx="2210">
                  <c:v>41865</c:v>
                </c:pt>
                <c:pt idx="2211">
                  <c:v>41864</c:v>
                </c:pt>
                <c:pt idx="2212">
                  <c:v>41863</c:v>
                </c:pt>
                <c:pt idx="2213">
                  <c:v>41862</c:v>
                </c:pt>
                <c:pt idx="2214">
                  <c:v>41859</c:v>
                </c:pt>
                <c:pt idx="2215">
                  <c:v>41858</c:v>
                </c:pt>
                <c:pt idx="2216">
                  <c:v>41857</c:v>
                </c:pt>
                <c:pt idx="2217">
                  <c:v>41856</c:v>
                </c:pt>
                <c:pt idx="2218">
                  <c:v>41855</c:v>
                </c:pt>
                <c:pt idx="2219">
                  <c:v>41852</c:v>
                </c:pt>
                <c:pt idx="2220">
                  <c:v>41851</c:v>
                </c:pt>
                <c:pt idx="2221">
                  <c:v>41850</c:v>
                </c:pt>
                <c:pt idx="2222">
                  <c:v>41849</c:v>
                </c:pt>
                <c:pt idx="2223">
                  <c:v>41848</c:v>
                </c:pt>
                <c:pt idx="2224">
                  <c:v>41845</c:v>
                </c:pt>
                <c:pt idx="2225">
                  <c:v>41844</c:v>
                </c:pt>
                <c:pt idx="2226">
                  <c:v>41843</c:v>
                </c:pt>
                <c:pt idx="2227">
                  <c:v>41842</c:v>
                </c:pt>
                <c:pt idx="2228">
                  <c:v>41841</c:v>
                </c:pt>
                <c:pt idx="2229">
                  <c:v>41838</c:v>
                </c:pt>
                <c:pt idx="2230">
                  <c:v>41837</c:v>
                </c:pt>
                <c:pt idx="2231">
                  <c:v>41836</c:v>
                </c:pt>
                <c:pt idx="2232">
                  <c:v>41835</c:v>
                </c:pt>
                <c:pt idx="2233">
                  <c:v>41834</c:v>
                </c:pt>
                <c:pt idx="2234">
                  <c:v>41831</c:v>
                </c:pt>
                <c:pt idx="2235">
                  <c:v>41830</c:v>
                </c:pt>
                <c:pt idx="2236">
                  <c:v>41829</c:v>
                </c:pt>
                <c:pt idx="2237">
                  <c:v>41828</c:v>
                </c:pt>
                <c:pt idx="2238">
                  <c:v>41827</c:v>
                </c:pt>
                <c:pt idx="2239">
                  <c:v>41823</c:v>
                </c:pt>
                <c:pt idx="2240">
                  <c:v>41822</c:v>
                </c:pt>
                <c:pt idx="2241">
                  <c:v>41821</c:v>
                </c:pt>
                <c:pt idx="2242">
                  <c:v>41820</c:v>
                </c:pt>
                <c:pt idx="2243">
                  <c:v>41817</c:v>
                </c:pt>
                <c:pt idx="2244">
                  <c:v>41816</c:v>
                </c:pt>
                <c:pt idx="2245">
                  <c:v>41815</c:v>
                </c:pt>
                <c:pt idx="2246">
                  <c:v>41814</c:v>
                </c:pt>
                <c:pt idx="2247">
                  <c:v>41813</c:v>
                </c:pt>
                <c:pt idx="2248">
                  <c:v>41810</c:v>
                </c:pt>
                <c:pt idx="2249">
                  <c:v>41809</c:v>
                </c:pt>
                <c:pt idx="2250">
                  <c:v>41808</c:v>
                </c:pt>
                <c:pt idx="2251">
                  <c:v>41807</c:v>
                </c:pt>
                <c:pt idx="2252">
                  <c:v>41806</c:v>
                </c:pt>
                <c:pt idx="2253">
                  <c:v>41803</c:v>
                </c:pt>
                <c:pt idx="2254">
                  <c:v>41802</c:v>
                </c:pt>
                <c:pt idx="2255">
                  <c:v>41801</c:v>
                </c:pt>
                <c:pt idx="2256">
                  <c:v>41800</c:v>
                </c:pt>
                <c:pt idx="2257">
                  <c:v>41799</c:v>
                </c:pt>
                <c:pt idx="2258">
                  <c:v>41796</c:v>
                </c:pt>
                <c:pt idx="2259">
                  <c:v>41795</c:v>
                </c:pt>
                <c:pt idx="2260">
                  <c:v>41794</c:v>
                </c:pt>
                <c:pt idx="2261">
                  <c:v>41793</c:v>
                </c:pt>
                <c:pt idx="2262">
                  <c:v>41792</c:v>
                </c:pt>
                <c:pt idx="2263">
                  <c:v>41789</c:v>
                </c:pt>
                <c:pt idx="2264">
                  <c:v>41788</c:v>
                </c:pt>
                <c:pt idx="2265">
                  <c:v>41787</c:v>
                </c:pt>
                <c:pt idx="2266">
                  <c:v>41786</c:v>
                </c:pt>
                <c:pt idx="2267">
                  <c:v>41782</c:v>
                </c:pt>
                <c:pt idx="2268">
                  <c:v>41781</c:v>
                </c:pt>
                <c:pt idx="2269">
                  <c:v>41780</c:v>
                </c:pt>
                <c:pt idx="2270">
                  <c:v>41779</c:v>
                </c:pt>
                <c:pt idx="2271">
                  <c:v>41778</c:v>
                </c:pt>
                <c:pt idx="2272">
                  <c:v>41775</c:v>
                </c:pt>
                <c:pt idx="2273">
                  <c:v>41774</c:v>
                </c:pt>
                <c:pt idx="2274">
                  <c:v>41773</c:v>
                </c:pt>
                <c:pt idx="2275">
                  <c:v>41772</c:v>
                </c:pt>
                <c:pt idx="2276">
                  <c:v>41771</c:v>
                </c:pt>
                <c:pt idx="2277">
                  <c:v>41768</c:v>
                </c:pt>
                <c:pt idx="2278">
                  <c:v>41767</c:v>
                </c:pt>
                <c:pt idx="2279">
                  <c:v>41766</c:v>
                </c:pt>
                <c:pt idx="2280">
                  <c:v>41765</c:v>
                </c:pt>
                <c:pt idx="2281">
                  <c:v>41764</c:v>
                </c:pt>
                <c:pt idx="2282">
                  <c:v>41761</c:v>
                </c:pt>
                <c:pt idx="2283">
                  <c:v>41760</c:v>
                </c:pt>
                <c:pt idx="2284">
                  <c:v>41759</c:v>
                </c:pt>
                <c:pt idx="2285">
                  <c:v>41758</c:v>
                </c:pt>
                <c:pt idx="2286">
                  <c:v>41757</c:v>
                </c:pt>
                <c:pt idx="2287">
                  <c:v>41754</c:v>
                </c:pt>
                <c:pt idx="2288">
                  <c:v>41753</c:v>
                </c:pt>
                <c:pt idx="2289">
                  <c:v>41752</c:v>
                </c:pt>
                <c:pt idx="2290">
                  <c:v>41751</c:v>
                </c:pt>
                <c:pt idx="2291">
                  <c:v>41750</c:v>
                </c:pt>
                <c:pt idx="2292">
                  <c:v>41746</c:v>
                </c:pt>
                <c:pt idx="2293">
                  <c:v>41745</c:v>
                </c:pt>
                <c:pt idx="2294">
                  <c:v>41744</c:v>
                </c:pt>
                <c:pt idx="2295">
                  <c:v>41743</c:v>
                </c:pt>
                <c:pt idx="2296">
                  <c:v>41740</c:v>
                </c:pt>
                <c:pt idx="2297">
                  <c:v>41739</c:v>
                </c:pt>
                <c:pt idx="2298">
                  <c:v>41738</c:v>
                </c:pt>
                <c:pt idx="2299">
                  <c:v>41737</c:v>
                </c:pt>
                <c:pt idx="2300">
                  <c:v>41736</c:v>
                </c:pt>
                <c:pt idx="2301">
                  <c:v>41733</c:v>
                </c:pt>
                <c:pt idx="2302">
                  <c:v>41732</c:v>
                </c:pt>
                <c:pt idx="2303">
                  <c:v>41731</c:v>
                </c:pt>
                <c:pt idx="2304">
                  <c:v>41730</c:v>
                </c:pt>
                <c:pt idx="2305">
                  <c:v>41729</c:v>
                </c:pt>
                <c:pt idx="2306">
                  <c:v>41726</c:v>
                </c:pt>
                <c:pt idx="2307">
                  <c:v>41725</c:v>
                </c:pt>
                <c:pt idx="2308">
                  <c:v>41724</c:v>
                </c:pt>
                <c:pt idx="2309">
                  <c:v>41723</c:v>
                </c:pt>
                <c:pt idx="2310">
                  <c:v>41722</c:v>
                </c:pt>
                <c:pt idx="2311">
                  <c:v>41719</c:v>
                </c:pt>
                <c:pt idx="2312">
                  <c:v>41718</c:v>
                </c:pt>
                <c:pt idx="2313">
                  <c:v>41717</c:v>
                </c:pt>
                <c:pt idx="2314">
                  <c:v>41716</c:v>
                </c:pt>
                <c:pt idx="2315">
                  <c:v>41715</c:v>
                </c:pt>
                <c:pt idx="2316">
                  <c:v>41712</c:v>
                </c:pt>
                <c:pt idx="2317">
                  <c:v>41711</c:v>
                </c:pt>
                <c:pt idx="2318">
                  <c:v>41710</c:v>
                </c:pt>
                <c:pt idx="2319">
                  <c:v>41709</c:v>
                </c:pt>
                <c:pt idx="2320">
                  <c:v>41708</c:v>
                </c:pt>
                <c:pt idx="2321">
                  <c:v>41705</c:v>
                </c:pt>
                <c:pt idx="2322">
                  <c:v>41704</c:v>
                </c:pt>
                <c:pt idx="2323">
                  <c:v>41703</c:v>
                </c:pt>
                <c:pt idx="2324">
                  <c:v>41702</c:v>
                </c:pt>
                <c:pt idx="2325">
                  <c:v>41701</c:v>
                </c:pt>
                <c:pt idx="2326">
                  <c:v>41698</c:v>
                </c:pt>
                <c:pt idx="2327">
                  <c:v>41697</c:v>
                </c:pt>
                <c:pt idx="2328">
                  <c:v>41696</c:v>
                </c:pt>
                <c:pt idx="2329">
                  <c:v>41695</c:v>
                </c:pt>
                <c:pt idx="2330">
                  <c:v>41694</c:v>
                </c:pt>
                <c:pt idx="2331">
                  <c:v>41691</c:v>
                </c:pt>
                <c:pt idx="2332">
                  <c:v>41690</c:v>
                </c:pt>
                <c:pt idx="2333">
                  <c:v>41689</c:v>
                </c:pt>
                <c:pt idx="2334">
                  <c:v>41688</c:v>
                </c:pt>
                <c:pt idx="2335">
                  <c:v>41684</c:v>
                </c:pt>
                <c:pt idx="2336">
                  <c:v>41683</c:v>
                </c:pt>
                <c:pt idx="2337">
                  <c:v>41682</c:v>
                </c:pt>
                <c:pt idx="2338">
                  <c:v>41681</c:v>
                </c:pt>
                <c:pt idx="2339">
                  <c:v>41680</c:v>
                </c:pt>
                <c:pt idx="2340">
                  <c:v>41677</c:v>
                </c:pt>
                <c:pt idx="2341">
                  <c:v>41676</c:v>
                </c:pt>
                <c:pt idx="2342">
                  <c:v>41675</c:v>
                </c:pt>
                <c:pt idx="2343">
                  <c:v>41674</c:v>
                </c:pt>
                <c:pt idx="2344">
                  <c:v>41673</c:v>
                </c:pt>
                <c:pt idx="2345">
                  <c:v>41670</c:v>
                </c:pt>
                <c:pt idx="2346">
                  <c:v>41669</c:v>
                </c:pt>
                <c:pt idx="2347">
                  <c:v>41668</c:v>
                </c:pt>
                <c:pt idx="2348">
                  <c:v>41667</c:v>
                </c:pt>
                <c:pt idx="2349">
                  <c:v>41666</c:v>
                </c:pt>
                <c:pt idx="2350">
                  <c:v>41663</c:v>
                </c:pt>
                <c:pt idx="2351">
                  <c:v>41662</c:v>
                </c:pt>
                <c:pt idx="2352">
                  <c:v>41661</c:v>
                </c:pt>
                <c:pt idx="2353">
                  <c:v>41660</c:v>
                </c:pt>
                <c:pt idx="2354">
                  <c:v>41656</c:v>
                </c:pt>
                <c:pt idx="2355">
                  <c:v>41655</c:v>
                </c:pt>
                <c:pt idx="2356">
                  <c:v>41654</c:v>
                </c:pt>
                <c:pt idx="2357">
                  <c:v>41653</c:v>
                </c:pt>
                <c:pt idx="2358">
                  <c:v>41652</c:v>
                </c:pt>
                <c:pt idx="2359">
                  <c:v>41649</c:v>
                </c:pt>
                <c:pt idx="2360">
                  <c:v>41648</c:v>
                </c:pt>
                <c:pt idx="2361">
                  <c:v>41647</c:v>
                </c:pt>
                <c:pt idx="2362">
                  <c:v>41646</c:v>
                </c:pt>
                <c:pt idx="2363">
                  <c:v>41645</c:v>
                </c:pt>
                <c:pt idx="2364">
                  <c:v>41642</c:v>
                </c:pt>
                <c:pt idx="2365">
                  <c:v>41641</c:v>
                </c:pt>
                <c:pt idx="2366">
                  <c:v>41639</c:v>
                </c:pt>
                <c:pt idx="2367">
                  <c:v>41638</c:v>
                </c:pt>
                <c:pt idx="2368">
                  <c:v>41635</c:v>
                </c:pt>
                <c:pt idx="2369">
                  <c:v>41634</c:v>
                </c:pt>
                <c:pt idx="2370">
                  <c:v>41632</c:v>
                </c:pt>
                <c:pt idx="2371">
                  <c:v>41631</c:v>
                </c:pt>
                <c:pt idx="2372">
                  <c:v>41628</c:v>
                </c:pt>
                <c:pt idx="2373">
                  <c:v>41627</c:v>
                </c:pt>
                <c:pt idx="2374">
                  <c:v>41626</c:v>
                </c:pt>
                <c:pt idx="2375">
                  <c:v>41625</c:v>
                </c:pt>
                <c:pt idx="2376">
                  <c:v>41624</c:v>
                </c:pt>
                <c:pt idx="2377">
                  <c:v>41621</c:v>
                </c:pt>
                <c:pt idx="2378">
                  <c:v>41620</c:v>
                </c:pt>
                <c:pt idx="2379">
                  <c:v>41619</c:v>
                </c:pt>
                <c:pt idx="2380">
                  <c:v>41618</c:v>
                </c:pt>
                <c:pt idx="2381">
                  <c:v>41617</c:v>
                </c:pt>
                <c:pt idx="2382">
                  <c:v>41614</c:v>
                </c:pt>
                <c:pt idx="2383">
                  <c:v>41613</c:v>
                </c:pt>
                <c:pt idx="2384">
                  <c:v>41612</c:v>
                </c:pt>
                <c:pt idx="2385">
                  <c:v>41611</c:v>
                </c:pt>
                <c:pt idx="2386">
                  <c:v>41610</c:v>
                </c:pt>
                <c:pt idx="2387">
                  <c:v>41607</c:v>
                </c:pt>
                <c:pt idx="2388">
                  <c:v>41605</c:v>
                </c:pt>
                <c:pt idx="2389">
                  <c:v>41604</c:v>
                </c:pt>
                <c:pt idx="2390">
                  <c:v>41603</c:v>
                </c:pt>
                <c:pt idx="2391">
                  <c:v>41600</c:v>
                </c:pt>
                <c:pt idx="2392">
                  <c:v>41599</c:v>
                </c:pt>
                <c:pt idx="2393">
                  <c:v>41598</c:v>
                </c:pt>
                <c:pt idx="2394">
                  <c:v>41597</c:v>
                </c:pt>
                <c:pt idx="2395">
                  <c:v>41596</c:v>
                </c:pt>
                <c:pt idx="2396">
                  <c:v>41593</c:v>
                </c:pt>
                <c:pt idx="2397">
                  <c:v>41592</c:v>
                </c:pt>
                <c:pt idx="2398">
                  <c:v>41591</c:v>
                </c:pt>
                <c:pt idx="2399">
                  <c:v>41590</c:v>
                </c:pt>
                <c:pt idx="2400">
                  <c:v>41589</c:v>
                </c:pt>
                <c:pt idx="2401">
                  <c:v>41586</c:v>
                </c:pt>
                <c:pt idx="2402">
                  <c:v>41585</c:v>
                </c:pt>
                <c:pt idx="2403">
                  <c:v>41584</c:v>
                </c:pt>
                <c:pt idx="2404">
                  <c:v>41583</c:v>
                </c:pt>
                <c:pt idx="2405">
                  <c:v>41582</c:v>
                </c:pt>
                <c:pt idx="2406">
                  <c:v>41579</c:v>
                </c:pt>
                <c:pt idx="2407">
                  <c:v>41578</c:v>
                </c:pt>
                <c:pt idx="2408">
                  <c:v>41577</c:v>
                </c:pt>
                <c:pt idx="2409">
                  <c:v>41576</c:v>
                </c:pt>
                <c:pt idx="2410">
                  <c:v>41575</c:v>
                </c:pt>
                <c:pt idx="2411">
                  <c:v>41572</c:v>
                </c:pt>
                <c:pt idx="2412">
                  <c:v>41571</c:v>
                </c:pt>
                <c:pt idx="2413">
                  <c:v>41570</c:v>
                </c:pt>
                <c:pt idx="2414">
                  <c:v>41569</c:v>
                </c:pt>
                <c:pt idx="2415">
                  <c:v>41568</c:v>
                </c:pt>
                <c:pt idx="2416">
                  <c:v>41565</c:v>
                </c:pt>
                <c:pt idx="2417">
                  <c:v>41564</c:v>
                </c:pt>
                <c:pt idx="2418">
                  <c:v>41563</c:v>
                </c:pt>
                <c:pt idx="2419">
                  <c:v>41562</c:v>
                </c:pt>
                <c:pt idx="2420">
                  <c:v>41561</c:v>
                </c:pt>
                <c:pt idx="2421">
                  <c:v>41558</c:v>
                </c:pt>
                <c:pt idx="2422">
                  <c:v>41557</c:v>
                </c:pt>
                <c:pt idx="2423">
                  <c:v>41556</c:v>
                </c:pt>
                <c:pt idx="2424">
                  <c:v>41555</c:v>
                </c:pt>
                <c:pt idx="2425">
                  <c:v>41554</c:v>
                </c:pt>
                <c:pt idx="2426">
                  <c:v>41551</c:v>
                </c:pt>
                <c:pt idx="2427">
                  <c:v>41550</c:v>
                </c:pt>
                <c:pt idx="2428">
                  <c:v>41549</c:v>
                </c:pt>
                <c:pt idx="2429">
                  <c:v>41548</c:v>
                </c:pt>
                <c:pt idx="2430">
                  <c:v>41547</c:v>
                </c:pt>
                <c:pt idx="2431">
                  <c:v>41544</c:v>
                </c:pt>
                <c:pt idx="2432">
                  <c:v>41543</c:v>
                </c:pt>
                <c:pt idx="2433">
                  <c:v>41542</c:v>
                </c:pt>
                <c:pt idx="2434">
                  <c:v>41541</c:v>
                </c:pt>
                <c:pt idx="2435">
                  <c:v>41540</c:v>
                </c:pt>
                <c:pt idx="2436">
                  <c:v>41537</c:v>
                </c:pt>
                <c:pt idx="2437">
                  <c:v>41536</c:v>
                </c:pt>
                <c:pt idx="2438">
                  <c:v>41535</c:v>
                </c:pt>
                <c:pt idx="2439">
                  <c:v>41534</c:v>
                </c:pt>
                <c:pt idx="2440">
                  <c:v>41533</c:v>
                </c:pt>
                <c:pt idx="2441">
                  <c:v>41530</c:v>
                </c:pt>
                <c:pt idx="2442">
                  <c:v>41529</c:v>
                </c:pt>
                <c:pt idx="2443">
                  <c:v>41528</c:v>
                </c:pt>
                <c:pt idx="2444">
                  <c:v>41527</c:v>
                </c:pt>
                <c:pt idx="2445">
                  <c:v>41526</c:v>
                </c:pt>
                <c:pt idx="2446">
                  <c:v>41523</c:v>
                </c:pt>
                <c:pt idx="2447">
                  <c:v>41522</c:v>
                </c:pt>
                <c:pt idx="2448">
                  <c:v>41521</c:v>
                </c:pt>
                <c:pt idx="2449">
                  <c:v>41520</c:v>
                </c:pt>
                <c:pt idx="2450">
                  <c:v>41516</c:v>
                </c:pt>
                <c:pt idx="2451">
                  <c:v>41515</c:v>
                </c:pt>
                <c:pt idx="2452">
                  <c:v>41514</c:v>
                </c:pt>
                <c:pt idx="2453">
                  <c:v>41513</c:v>
                </c:pt>
                <c:pt idx="2454">
                  <c:v>41512</c:v>
                </c:pt>
                <c:pt idx="2455">
                  <c:v>41509</c:v>
                </c:pt>
                <c:pt idx="2456">
                  <c:v>41508</c:v>
                </c:pt>
                <c:pt idx="2457">
                  <c:v>41507</c:v>
                </c:pt>
                <c:pt idx="2458">
                  <c:v>41506</c:v>
                </c:pt>
                <c:pt idx="2459">
                  <c:v>41505</c:v>
                </c:pt>
                <c:pt idx="2460">
                  <c:v>41502</c:v>
                </c:pt>
                <c:pt idx="2461">
                  <c:v>41501</c:v>
                </c:pt>
                <c:pt idx="2462">
                  <c:v>41500</c:v>
                </c:pt>
                <c:pt idx="2463">
                  <c:v>41499</c:v>
                </c:pt>
                <c:pt idx="2464">
                  <c:v>41498</c:v>
                </c:pt>
                <c:pt idx="2465">
                  <c:v>41495</c:v>
                </c:pt>
                <c:pt idx="2466">
                  <c:v>41494</c:v>
                </c:pt>
                <c:pt idx="2467">
                  <c:v>41493</c:v>
                </c:pt>
                <c:pt idx="2468">
                  <c:v>41492</c:v>
                </c:pt>
                <c:pt idx="2469">
                  <c:v>41491</c:v>
                </c:pt>
                <c:pt idx="2470">
                  <c:v>41488</c:v>
                </c:pt>
                <c:pt idx="2471">
                  <c:v>41487</c:v>
                </c:pt>
                <c:pt idx="2472">
                  <c:v>41486</c:v>
                </c:pt>
                <c:pt idx="2473">
                  <c:v>41485</c:v>
                </c:pt>
                <c:pt idx="2474">
                  <c:v>41484</c:v>
                </c:pt>
                <c:pt idx="2475">
                  <c:v>41481</c:v>
                </c:pt>
                <c:pt idx="2476">
                  <c:v>41480</c:v>
                </c:pt>
                <c:pt idx="2477">
                  <c:v>41479</c:v>
                </c:pt>
                <c:pt idx="2478">
                  <c:v>41478</c:v>
                </c:pt>
                <c:pt idx="2479">
                  <c:v>41477</c:v>
                </c:pt>
                <c:pt idx="2480">
                  <c:v>41474</c:v>
                </c:pt>
                <c:pt idx="2481">
                  <c:v>41473</c:v>
                </c:pt>
                <c:pt idx="2482">
                  <c:v>41472</c:v>
                </c:pt>
                <c:pt idx="2483">
                  <c:v>41471</c:v>
                </c:pt>
                <c:pt idx="2484">
                  <c:v>41470</c:v>
                </c:pt>
                <c:pt idx="2485">
                  <c:v>41467</c:v>
                </c:pt>
                <c:pt idx="2486">
                  <c:v>41466</c:v>
                </c:pt>
                <c:pt idx="2487">
                  <c:v>41465</c:v>
                </c:pt>
                <c:pt idx="2488">
                  <c:v>41464</c:v>
                </c:pt>
                <c:pt idx="2489">
                  <c:v>41463</c:v>
                </c:pt>
                <c:pt idx="2490">
                  <c:v>41460</c:v>
                </c:pt>
                <c:pt idx="2491">
                  <c:v>41458</c:v>
                </c:pt>
                <c:pt idx="2492">
                  <c:v>41457</c:v>
                </c:pt>
                <c:pt idx="2493">
                  <c:v>41456</c:v>
                </c:pt>
                <c:pt idx="2494">
                  <c:v>41453</c:v>
                </c:pt>
                <c:pt idx="2495">
                  <c:v>41452</c:v>
                </c:pt>
                <c:pt idx="2496">
                  <c:v>41451</c:v>
                </c:pt>
                <c:pt idx="2497">
                  <c:v>41450</c:v>
                </c:pt>
                <c:pt idx="2498">
                  <c:v>41449</c:v>
                </c:pt>
                <c:pt idx="2499">
                  <c:v>41446</c:v>
                </c:pt>
                <c:pt idx="2500">
                  <c:v>41445</c:v>
                </c:pt>
                <c:pt idx="2501">
                  <c:v>41444</c:v>
                </c:pt>
                <c:pt idx="2502">
                  <c:v>41443</c:v>
                </c:pt>
                <c:pt idx="2503">
                  <c:v>41442</c:v>
                </c:pt>
                <c:pt idx="2504">
                  <c:v>41439</c:v>
                </c:pt>
                <c:pt idx="2505">
                  <c:v>41438</c:v>
                </c:pt>
                <c:pt idx="2506">
                  <c:v>41437</c:v>
                </c:pt>
                <c:pt idx="2507">
                  <c:v>41436</c:v>
                </c:pt>
                <c:pt idx="2508">
                  <c:v>41435</c:v>
                </c:pt>
                <c:pt idx="2509">
                  <c:v>41432</c:v>
                </c:pt>
                <c:pt idx="2510">
                  <c:v>41431</c:v>
                </c:pt>
                <c:pt idx="2511">
                  <c:v>41430</c:v>
                </c:pt>
                <c:pt idx="2512">
                  <c:v>41429</c:v>
                </c:pt>
                <c:pt idx="2513">
                  <c:v>41428</c:v>
                </c:pt>
                <c:pt idx="2514">
                  <c:v>41425</c:v>
                </c:pt>
                <c:pt idx="2515">
                  <c:v>41424</c:v>
                </c:pt>
                <c:pt idx="2516">
                  <c:v>41423</c:v>
                </c:pt>
                <c:pt idx="2517">
                  <c:v>41422</c:v>
                </c:pt>
                <c:pt idx="2518">
                  <c:v>41418</c:v>
                </c:pt>
                <c:pt idx="2519">
                  <c:v>41417</c:v>
                </c:pt>
                <c:pt idx="2520">
                  <c:v>41416</c:v>
                </c:pt>
                <c:pt idx="2521">
                  <c:v>41415</c:v>
                </c:pt>
                <c:pt idx="2522">
                  <c:v>41414</c:v>
                </c:pt>
                <c:pt idx="2523">
                  <c:v>41411</c:v>
                </c:pt>
                <c:pt idx="2524">
                  <c:v>41410</c:v>
                </c:pt>
                <c:pt idx="2525">
                  <c:v>41409</c:v>
                </c:pt>
                <c:pt idx="2526">
                  <c:v>41408</c:v>
                </c:pt>
                <c:pt idx="2527">
                  <c:v>41407</c:v>
                </c:pt>
                <c:pt idx="2528">
                  <c:v>41404</c:v>
                </c:pt>
                <c:pt idx="2529">
                  <c:v>41403</c:v>
                </c:pt>
                <c:pt idx="2530">
                  <c:v>41402</c:v>
                </c:pt>
                <c:pt idx="2531">
                  <c:v>41401</c:v>
                </c:pt>
                <c:pt idx="2532">
                  <c:v>41400</c:v>
                </c:pt>
                <c:pt idx="2533">
                  <c:v>41397</c:v>
                </c:pt>
                <c:pt idx="2534">
                  <c:v>41396</c:v>
                </c:pt>
                <c:pt idx="2535">
                  <c:v>41395</c:v>
                </c:pt>
                <c:pt idx="2536">
                  <c:v>41394</c:v>
                </c:pt>
                <c:pt idx="2537">
                  <c:v>41393</c:v>
                </c:pt>
                <c:pt idx="2538">
                  <c:v>41390</c:v>
                </c:pt>
                <c:pt idx="2539">
                  <c:v>41389</c:v>
                </c:pt>
                <c:pt idx="2540">
                  <c:v>41388</c:v>
                </c:pt>
                <c:pt idx="2541">
                  <c:v>41387</c:v>
                </c:pt>
                <c:pt idx="2542">
                  <c:v>41386</c:v>
                </c:pt>
                <c:pt idx="2543">
                  <c:v>41383</c:v>
                </c:pt>
                <c:pt idx="2544">
                  <c:v>41382</c:v>
                </c:pt>
                <c:pt idx="2545">
                  <c:v>41381</c:v>
                </c:pt>
                <c:pt idx="2546">
                  <c:v>41380</c:v>
                </c:pt>
                <c:pt idx="2547">
                  <c:v>41379</c:v>
                </c:pt>
                <c:pt idx="2548">
                  <c:v>41376</c:v>
                </c:pt>
                <c:pt idx="2549">
                  <c:v>41375</c:v>
                </c:pt>
                <c:pt idx="2550">
                  <c:v>41374</c:v>
                </c:pt>
                <c:pt idx="2551">
                  <c:v>41373</c:v>
                </c:pt>
                <c:pt idx="2552">
                  <c:v>41372</c:v>
                </c:pt>
                <c:pt idx="2553">
                  <c:v>41369</c:v>
                </c:pt>
                <c:pt idx="2554">
                  <c:v>41368</c:v>
                </c:pt>
                <c:pt idx="2555">
                  <c:v>41367</c:v>
                </c:pt>
                <c:pt idx="2556">
                  <c:v>41366</c:v>
                </c:pt>
                <c:pt idx="2557">
                  <c:v>41365</c:v>
                </c:pt>
                <c:pt idx="2558">
                  <c:v>41361</c:v>
                </c:pt>
                <c:pt idx="2559">
                  <c:v>41360</c:v>
                </c:pt>
                <c:pt idx="2560">
                  <c:v>41359</c:v>
                </c:pt>
                <c:pt idx="2561">
                  <c:v>41358</c:v>
                </c:pt>
                <c:pt idx="2562">
                  <c:v>41355</c:v>
                </c:pt>
                <c:pt idx="2563">
                  <c:v>41354</c:v>
                </c:pt>
                <c:pt idx="2564">
                  <c:v>41353</c:v>
                </c:pt>
                <c:pt idx="2565">
                  <c:v>41352</c:v>
                </c:pt>
                <c:pt idx="2566">
                  <c:v>41351</c:v>
                </c:pt>
                <c:pt idx="2567">
                  <c:v>41348</c:v>
                </c:pt>
                <c:pt idx="2568">
                  <c:v>41347</c:v>
                </c:pt>
                <c:pt idx="2569">
                  <c:v>41346</c:v>
                </c:pt>
                <c:pt idx="2570">
                  <c:v>41345</c:v>
                </c:pt>
                <c:pt idx="2571">
                  <c:v>41344</c:v>
                </c:pt>
                <c:pt idx="2572">
                  <c:v>41341</c:v>
                </c:pt>
                <c:pt idx="2573">
                  <c:v>41340</c:v>
                </c:pt>
                <c:pt idx="2574">
                  <c:v>41339</c:v>
                </c:pt>
                <c:pt idx="2575">
                  <c:v>41338</c:v>
                </c:pt>
                <c:pt idx="2576">
                  <c:v>41337</c:v>
                </c:pt>
                <c:pt idx="2577">
                  <c:v>41334</c:v>
                </c:pt>
                <c:pt idx="2578">
                  <c:v>41333</c:v>
                </c:pt>
                <c:pt idx="2579">
                  <c:v>41332</c:v>
                </c:pt>
                <c:pt idx="2580">
                  <c:v>41331</c:v>
                </c:pt>
                <c:pt idx="2581">
                  <c:v>41330</c:v>
                </c:pt>
                <c:pt idx="2582">
                  <c:v>41327</c:v>
                </c:pt>
                <c:pt idx="2583">
                  <c:v>41326</c:v>
                </c:pt>
                <c:pt idx="2584">
                  <c:v>41325</c:v>
                </c:pt>
                <c:pt idx="2585">
                  <c:v>41324</c:v>
                </c:pt>
                <c:pt idx="2586">
                  <c:v>41320</c:v>
                </c:pt>
                <c:pt idx="2587">
                  <c:v>41319</c:v>
                </c:pt>
                <c:pt idx="2588">
                  <c:v>41318</c:v>
                </c:pt>
                <c:pt idx="2589">
                  <c:v>41317</c:v>
                </c:pt>
                <c:pt idx="2590">
                  <c:v>41316</c:v>
                </c:pt>
                <c:pt idx="2591">
                  <c:v>41313</c:v>
                </c:pt>
                <c:pt idx="2592">
                  <c:v>41312</c:v>
                </c:pt>
                <c:pt idx="2593">
                  <c:v>41311</c:v>
                </c:pt>
                <c:pt idx="2594">
                  <c:v>41310</c:v>
                </c:pt>
                <c:pt idx="2595">
                  <c:v>41309</c:v>
                </c:pt>
                <c:pt idx="2596">
                  <c:v>41306</c:v>
                </c:pt>
                <c:pt idx="2597">
                  <c:v>41305</c:v>
                </c:pt>
                <c:pt idx="2598">
                  <c:v>41304</c:v>
                </c:pt>
                <c:pt idx="2599">
                  <c:v>41303</c:v>
                </c:pt>
                <c:pt idx="2600">
                  <c:v>41302</c:v>
                </c:pt>
                <c:pt idx="2601">
                  <c:v>41299</c:v>
                </c:pt>
                <c:pt idx="2602">
                  <c:v>41298</c:v>
                </c:pt>
                <c:pt idx="2603">
                  <c:v>41297</c:v>
                </c:pt>
                <c:pt idx="2604">
                  <c:v>41296</c:v>
                </c:pt>
                <c:pt idx="2605">
                  <c:v>41292</c:v>
                </c:pt>
                <c:pt idx="2606">
                  <c:v>41291</c:v>
                </c:pt>
                <c:pt idx="2607">
                  <c:v>41290</c:v>
                </c:pt>
                <c:pt idx="2608">
                  <c:v>41289</c:v>
                </c:pt>
                <c:pt idx="2609">
                  <c:v>41288</c:v>
                </c:pt>
                <c:pt idx="2610">
                  <c:v>41285</c:v>
                </c:pt>
                <c:pt idx="2611">
                  <c:v>41284</c:v>
                </c:pt>
                <c:pt idx="2612">
                  <c:v>41283</c:v>
                </c:pt>
                <c:pt idx="2613">
                  <c:v>41282</c:v>
                </c:pt>
                <c:pt idx="2614">
                  <c:v>41281</c:v>
                </c:pt>
                <c:pt idx="2615">
                  <c:v>41278</c:v>
                </c:pt>
                <c:pt idx="2616">
                  <c:v>41277</c:v>
                </c:pt>
                <c:pt idx="2617">
                  <c:v>41276</c:v>
                </c:pt>
                <c:pt idx="2618">
                  <c:v>41274</c:v>
                </c:pt>
                <c:pt idx="2619">
                  <c:v>41271</c:v>
                </c:pt>
                <c:pt idx="2620">
                  <c:v>41270</c:v>
                </c:pt>
                <c:pt idx="2621">
                  <c:v>41269</c:v>
                </c:pt>
                <c:pt idx="2622">
                  <c:v>41267</c:v>
                </c:pt>
                <c:pt idx="2623">
                  <c:v>41264</c:v>
                </c:pt>
                <c:pt idx="2624">
                  <c:v>41263</c:v>
                </c:pt>
                <c:pt idx="2625">
                  <c:v>41262</c:v>
                </c:pt>
                <c:pt idx="2626">
                  <c:v>41261</c:v>
                </c:pt>
                <c:pt idx="2627">
                  <c:v>41260</c:v>
                </c:pt>
                <c:pt idx="2628">
                  <c:v>41257</c:v>
                </c:pt>
                <c:pt idx="2629">
                  <c:v>41256</c:v>
                </c:pt>
                <c:pt idx="2630">
                  <c:v>41255</c:v>
                </c:pt>
                <c:pt idx="2631">
                  <c:v>41254</c:v>
                </c:pt>
                <c:pt idx="2632">
                  <c:v>41253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4.3035766211107877E-2</c:v>
                </c:pt>
                <c:pt idx="1">
                  <c:v>4.2706680132736978E-2</c:v>
                </c:pt>
                <c:pt idx="2">
                  <c:v>4.1941197307828547E-2</c:v>
                </c:pt>
                <c:pt idx="3">
                  <c:v>4.1538029750210495E-2</c:v>
                </c:pt>
                <c:pt idx="4">
                  <c:v>4.0855762594893028E-2</c:v>
                </c:pt>
                <c:pt idx="5">
                  <c:v>4.0796637033974223E-2</c:v>
                </c:pt>
                <c:pt idx="6">
                  <c:v>4.1271611823759061E-2</c:v>
                </c:pt>
                <c:pt idx="7">
                  <c:v>4.129752354377398E-2</c:v>
                </c:pt>
                <c:pt idx="8">
                  <c:v>4.1314816107195201E-2</c:v>
                </c:pt>
                <c:pt idx="9">
                  <c:v>4.0384746572071764E-2</c:v>
                </c:pt>
                <c:pt idx="10">
                  <c:v>4.0231056744818208E-2</c:v>
                </c:pt>
                <c:pt idx="11">
                  <c:v>4.0384746572071764E-2</c:v>
                </c:pt>
                <c:pt idx="12">
                  <c:v>4.043163502253791E-2</c:v>
                </c:pt>
                <c:pt idx="13">
                  <c:v>4.0318735953143087E-2</c:v>
                </c:pt>
                <c:pt idx="14">
                  <c:v>4.0149203119701597E-2</c:v>
                </c:pt>
                <c:pt idx="15">
                  <c:v>3.999189353509424E-2</c:v>
                </c:pt>
                <c:pt idx="16">
                  <c:v>4.0173724212812158E-2</c:v>
                </c:pt>
                <c:pt idx="17">
                  <c:v>3.9664991624790619E-2</c:v>
                </c:pt>
                <c:pt idx="18">
                  <c:v>3.904498087323572E-2</c:v>
                </c:pt>
                <c:pt idx="19">
                  <c:v>3.8514084965194192E-2</c:v>
                </c:pt>
                <c:pt idx="20">
                  <c:v>3.9174166225516144E-2</c:v>
                </c:pt>
                <c:pt idx="21">
                  <c:v>3.9766239000470209E-2</c:v>
                </c:pt>
                <c:pt idx="22">
                  <c:v>3.6588380716934481E-2</c:v>
                </c:pt>
                <c:pt idx="23">
                  <c:v>3.5900545785324436E-2</c:v>
                </c:pt>
                <c:pt idx="24">
                  <c:v>3.6079960994636756E-2</c:v>
                </c:pt>
                <c:pt idx="25">
                  <c:v>3.6450957453358787E-2</c:v>
                </c:pt>
                <c:pt idx="26">
                  <c:v>3.660195375293681E-2</c:v>
                </c:pt>
                <c:pt idx="27">
                  <c:v>3.6722287699274235E-2</c:v>
                </c:pt>
                <c:pt idx="28">
                  <c:v>3.7095056081208097E-2</c:v>
                </c:pt>
                <c:pt idx="29">
                  <c:v>3.6729122719940437E-2</c:v>
                </c:pt>
                <c:pt idx="30">
                  <c:v>3.6635930441240173E-2</c:v>
                </c:pt>
                <c:pt idx="31">
                  <c:v>3.6388223000799066E-2</c:v>
                </c:pt>
                <c:pt idx="32">
                  <c:v>3.6462182803646215E-2</c:v>
                </c:pt>
                <c:pt idx="33">
                  <c:v>3.6683603916222579E-2</c:v>
                </c:pt>
                <c:pt idx="34">
                  <c:v>3.6706349206349208E-2</c:v>
                </c:pt>
                <c:pt idx="35">
                  <c:v>3.6645001547508507E-2</c:v>
                </c:pt>
                <c:pt idx="36">
                  <c:v>3.6815920398009946E-2</c:v>
                </c:pt>
                <c:pt idx="37">
                  <c:v>3.7050945049442986E-2</c:v>
                </c:pt>
                <c:pt idx="38">
                  <c:v>3.6903129285625239E-2</c:v>
                </c:pt>
                <c:pt idx="39">
                  <c:v>3.7146263412185479E-2</c:v>
                </c:pt>
                <c:pt idx="40">
                  <c:v>3.7487335359675786E-2</c:v>
                </c:pt>
                <c:pt idx="41">
                  <c:v>3.7468354430379748E-2</c:v>
                </c:pt>
                <c:pt idx="42">
                  <c:v>3.7409162717219592E-2</c:v>
                </c:pt>
                <c:pt idx="43">
                  <c:v>3.757775802970674E-2</c:v>
                </c:pt>
                <c:pt idx="44">
                  <c:v>3.7463612200987213E-2</c:v>
                </c:pt>
                <c:pt idx="45">
                  <c:v>3.8119768190598841E-2</c:v>
                </c:pt>
                <c:pt idx="46">
                  <c:v>3.8524110106071457E-2</c:v>
                </c:pt>
                <c:pt idx="47">
                  <c:v>3.7762326975824455E-2</c:v>
                </c:pt>
                <c:pt idx="48">
                  <c:v>3.7919549064821929E-2</c:v>
                </c:pt>
                <c:pt idx="49">
                  <c:v>3.8386720269744518E-2</c:v>
                </c:pt>
                <c:pt idx="50">
                  <c:v>3.8119768190598841E-2</c:v>
                </c:pt>
                <c:pt idx="51">
                  <c:v>3.8426587044008829E-2</c:v>
                </c:pt>
                <c:pt idx="52">
                  <c:v>3.8479038024049401E-2</c:v>
                </c:pt>
                <c:pt idx="53">
                  <c:v>3.8960184271141826E-2</c:v>
                </c:pt>
                <c:pt idx="54">
                  <c:v>3.9543116692271722E-2</c:v>
                </c:pt>
                <c:pt idx="55">
                  <c:v>4.0176450627757043E-2</c:v>
                </c:pt>
                <c:pt idx="56">
                  <c:v>3.9572192513368985E-2</c:v>
                </c:pt>
                <c:pt idx="57">
                  <c:v>3.8710521153468902E-2</c:v>
                </c:pt>
                <c:pt idx="58">
                  <c:v>3.8124678001030393E-2</c:v>
                </c:pt>
                <c:pt idx="59">
                  <c:v>3.793412789952582E-2</c:v>
                </c:pt>
                <c:pt idx="60">
                  <c:v>3.8346936131623266E-2</c:v>
                </c:pt>
                <c:pt idx="61">
                  <c:v>3.8127133380562887E-2</c:v>
                </c:pt>
                <c:pt idx="62">
                  <c:v>3.8466536712150744E-2</c:v>
                </c:pt>
                <c:pt idx="63">
                  <c:v>3.8371791547835106E-2</c:v>
                </c:pt>
                <c:pt idx="64">
                  <c:v>3.8766289044594324E-2</c:v>
                </c:pt>
                <c:pt idx="65">
                  <c:v>3.8929440389294405E-2</c:v>
                </c:pt>
                <c:pt idx="66">
                  <c:v>3.9291166124643263E-2</c:v>
                </c:pt>
                <c:pt idx="67">
                  <c:v>3.8947368421052633E-2</c:v>
                </c:pt>
                <c:pt idx="68">
                  <c:v>3.9124975216443064E-2</c:v>
                </c:pt>
                <c:pt idx="69">
                  <c:v>3.9590717581756169E-2</c:v>
                </c:pt>
                <c:pt idx="70">
                  <c:v>3.9189725936713889E-2</c:v>
                </c:pt>
                <c:pt idx="71">
                  <c:v>3.8796775673373092E-2</c:v>
                </c:pt>
                <c:pt idx="72">
                  <c:v>3.8509074351135111E-2</c:v>
                </c:pt>
                <c:pt idx="73">
                  <c:v>3.8934560999671158E-2</c:v>
                </c:pt>
                <c:pt idx="74">
                  <c:v>3.9811701412239414E-2</c:v>
                </c:pt>
                <c:pt idx="75">
                  <c:v>4.0937694488624575E-2</c:v>
                </c:pt>
                <c:pt idx="76">
                  <c:v>4.0788204492214417E-2</c:v>
                </c:pt>
                <c:pt idx="77">
                  <c:v>4.0821955592332086E-2</c:v>
                </c:pt>
                <c:pt idx="78">
                  <c:v>4.0771349862258957E-2</c:v>
                </c:pt>
                <c:pt idx="79">
                  <c:v>4.0872687103010216E-2</c:v>
                </c:pt>
                <c:pt idx="80">
                  <c:v>4.0381991814461123E-2</c:v>
                </c:pt>
                <c:pt idx="81">
                  <c:v>4.0067681895093063E-2</c:v>
                </c:pt>
                <c:pt idx="82">
                  <c:v>4.0645382766906969E-2</c:v>
                </c:pt>
                <c:pt idx="83">
                  <c:v>4.0470330872299697E-2</c:v>
                </c:pt>
                <c:pt idx="84">
                  <c:v>4.016282225237449E-2</c:v>
                </c:pt>
                <c:pt idx="85">
                  <c:v>4.00568374044252E-2</c:v>
                </c:pt>
                <c:pt idx="86">
                  <c:v>4.0083959645202789E-2</c:v>
                </c:pt>
                <c:pt idx="87">
                  <c:v>3.9851901716593738E-2</c:v>
                </c:pt>
                <c:pt idx="88">
                  <c:v>3.9574837890233305E-2</c:v>
                </c:pt>
                <c:pt idx="89">
                  <c:v>3.9809024275435409E-2</c:v>
                </c:pt>
                <c:pt idx="90">
                  <c:v>3.967828418230563E-2</c:v>
                </c:pt>
                <c:pt idx="91">
                  <c:v>3.8735850291173192E-2</c:v>
                </c:pt>
                <c:pt idx="92">
                  <c:v>3.8541666666666669E-2</c:v>
                </c:pt>
                <c:pt idx="93">
                  <c:v>3.8891078701878856E-2</c:v>
                </c:pt>
                <c:pt idx="94">
                  <c:v>3.5884710822676087E-2</c:v>
                </c:pt>
                <c:pt idx="95">
                  <c:v>3.532949135554999E-2</c:v>
                </c:pt>
                <c:pt idx="96">
                  <c:v>3.4888036620066808E-2</c:v>
                </c:pt>
                <c:pt idx="97">
                  <c:v>3.3863704593215249E-2</c:v>
                </c:pt>
                <c:pt idx="98">
                  <c:v>3.4497522784268146E-2</c:v>
                </c:pt>
                <c:pt idx="99">
                  <c:v>3.4455372961084973E-2</c:v>
                </c:pt>
                <c:pt idx="100">
                  <c:v>3.473334154452519E-2</c:v>
                </c:pt>
                <c:pt idx="101">
                  <c:v>3.4898830517913489E-2</c:v>
                </c:pt>
                <c:pt idx="102">
                  <c:v>3.469488188976378E-2</c:v>
                </c:pt>
                <c:pt idx="103">
                  <c:v>3.4765456450718116E-2</c:v>
                </c:pt>
                <c:pt idx="104">
                  <c:v>3.4603349898766789E-2</c:v>
                </c:pt>
                <c:pt idx="105">
                  <c:v>3.4580012262415694E-2</c:v>
                </c:pt>
                <c:pt idx="106">
                  <c:v>3.454400685980278E-2</c:v>
                </c:pt>
                <c:pt idx="107">
                  <c:v>3.4769742925836872E-2</c:v>
                </c:pt>
                <c:pt idx="108">
                  <c:v>3.51226802839706E-2</c:v>
                </c:pt>
                <c:pt idx="109">
                  <c:v>3.4924763143228676E-2</c:v>
                </c:pt>
                <c:pt idx="110">
                  <c:v>3.5144566301096712E-2</c:v>
                </c:pt>
                <c:pt idx="111">
                  <c:v>3.4580012262415694E-2</c:v>
                </c:pt>
                <c:pt idx="112">
                  <c:v>3.4210845565934726E-2</c:v>
                </c:pt>
                <c:pt idx="113">
                  <c:v>3.4225377753504461E-2</c:v>
                </c:pt>
                <c:pt idx="114">
                  <c:v>3.411565448826518E-2</c:v>
                </c:pt>
                <c:pt idx="115">
                  <c:v>3.4588495032503372E-2</c:v>
                </c:pt>
                <c:pt idx="116">
                  <c:v>3.3977950478944509E-2</c:v>
                </c:pt>
                <c:pt idx="117">
                  <c:v>3.4099153567110033E-2</c:v>
                </c:pt>
                <c:pt idx="118">
                  <c:v>3.4449059369655505E-2</c:v>
                </c:pt>
                <c:pt idx="119">
                  <c:v>3.4402830303769671E-2</c:v>
                </c:pt>
                <c:pt idx="120">
                  <c:v>3.446168886716363E-2</c:v>
                </c:pt>
                <c:pt idx="121">
                  <c:v>3.4894512157396522E-2</c:v>
                </c:pt>
                <c:pt idx="122">
                  <c:v>3.4991934483186493E-2</c:v>
                </c:pt>
                <c:pt idx="123">
                  <c:v>3.5651074589127689E-2</c:v>
                </c:pt>
                <c:pt idx="124">
                  <c:v>3.5599318310925956E-2</c:v>
                </c:pt>
                <c:pt idx="125">
                  <c:v>3.5333918055381532E-2</c:v>
                </c:pt>
                <c:pt idx="126">
                  <c:v>3.5384904950122344E-2</c:v>
                </c:pt>
                <c:pt idx="127">
                  <c:v>3.5296326428437323E-2</c:v>
                </c:pt>
                <c:pt idx="128">
                  <c:v>3.5898415123162108E-2</c:v>
                </c:pt>
                <c:pt idx="129">
                  <c:v>3.6391792489353467E-2</c:v>
                </c:pt>
                <c:pt idx="130">
                  <c:v>3.7066246056782333E-2</c:v>
                </c:pt>
                <c:pt idx="131">
                  <c:v>3.7137025087245666E-2</c:v>
                </c:pt>
                <c:pt idx="132">
                  <c:v>3.6853110297961317E-2</c:v>
                </c:pt>
                <c:pt idx="133">
                  <c:v>3.7168841439304066E-2</c:v>
                </c:pt>
                <c:pt idx="134">
                  <c:v>3.7559936068193925E-2</c:v>
                </c:pt>
                <c:pt idx="135">
                  <c:v>3.7670317926796683E-2</c:v>
                </c:pt>
                <c:pt idx="136">
                  <c:v>3.8206205121257282E-2</c:v>
                </c:pt>
                <c:pt idx="137">
                  <c:v>3.7972126843062004E-2</c:v>
                </c:pt>
                <c:pt idx="138">
                  <c:v>3.8082376772451049E-2</c:v>
                </c:pt>
                <c:pt idx="139">
                  <c:v>3.8821585903083697E-2</c:v>
                </c:pt>
                <c:pt idx="140">
                  <c:v>3.9052762775238885E-2</c:v>
                </c:pt>
                <c:pt idx="141">
                  <c:v>3.9025740381954048E-2</c:v>
                </c:pt>
                <c:pt idx="142">
                  <c:v>3.8390851541760258E-2</c:v>
                </c:pt>
                <c:pt idx="143">
                  <c:v>3.8524590163934426E-2</c:v>
                </c:pt>
                <c:pt idx="144">
                  <c:v>3.8208793442178708E-2</c:v>
                </c:pt>
                <c:pt idx="145">
                  <c:v>3.6742671009771986E-2</c:v>
                </c:pt>
                <c:pt idx="146">
                  <c:v>3.6981181561864793E-2</c:v>
                </c:pt>
                <c:pt idx="147">
                  <c:v>3.7645174209050863E-2</c:v>
                </c:pt>
                <c:pt idx="148">
                  <c:v>3.7378222546225727E-2</c:v>
                </c:pt>
                <c:pt idx="149">
                  <c:v>3.8351693186454504E-2</c:v>
                </c:pt>
                <c:pt idx="150">
                  <c:v>3.9459875463513601E-2</c:v>
                </c:pt>
                <c:pt idx="151">
                  <c:v>3.9404736952420874E-2</c:v>
                </c:pt>
                <c:pt idx="152">
                  <c:v>3.9004149377593361E-2</c:v>
                </c:pt>
                <c:pt idx="153">
                  <c:v>3.9055467072917384E-2</c:v>
                </c:pt>
                <c:pt idx="154">
                  <c:v>3.9457114873373444E-2</c:v>
                </c:pt>
                <c:pt idx="155">
                  <c:v>3.9462636439966413E-2</c:v>
                </c:pt>
                <c:pt idx="156">
                  <c:v>4.0291470210030003E-2</c:v>
                </c:pt>
                <c:pt idx="157">
                  <c:v>3.9855840576637692E-2</c:v>
                </c:pt>
                <c:pt idx="158">
                  <c:v>4.0777962547899643E-2</c:v>
                </c:pt>
                <c:pt idx="159">
                  <c:v>4.0645719227443068E-2</c:v>
                </c:pt>
                <c:pt idx="160">
                  <c:v>4.0202437807398961E-2</c:v>
                </c:pt>
                <c:pt idx="161">
                  <c:v>3.9349752319821386E-2</c:v>
                </c:pt>
                <c:pt idx="162">
                  <c:v>3.9721107120219729E-2</c:v>
                </c:pt>
                <c:pt idx="163">
                  <c:v>4.0775014459224983E-2</c:v>
                </c:pt>
                <c:pt idx="164">
                  <c:v>4.2023694210565524E-2</c:v>
                </c:pt>
                <c:pt idx="165">
                  <c:v>3.9517937219730938E-2</c:v>
                </c:pt>
                <c:pt idx="166">
                  <c:v>3.9004149377593361E-2</c:v>
                </c:pt>
                <c:pt idx="167">
                  <c:v>3.9796782387806942E-2</c:v>
                </c:pt>
                <c:pt idx="168">
                  <c:v>3.9940514127894622E-2</c:v>
                </c:pt>
                <c:pt idx="169">
                  <c:v>3.9424017894589679E-2</c:v>
                </c:pt>
                <c:pt idx="170">
                  <c:v>3.9437801552338995E-2</c:v>
                </c:pt>
                <c:pt idx="171">
                  <c:v>4.0196707290998501E-2</c:v>
                </c:pt>
                <c:pt idx="172">
                  <c:v>3.9782746702405301E-2</c:v>
                </c:pt>
                <c:pt idx="173">
                  <c:v>3.9534557689611664E-2</c:v>
                </c:pt>
                <c:pt idx="174">
                  <c:v>3.915035401915868E-2</c:v>
                </c:pt>
                <c:pt idx="175">
                  <c:v>3.9576170093326785E-2</c:v>
                </c:pt>
                <c:pt idx="176">
                  <c:v>4.0415621640988886E-2</c:v>
                </c:pt>
                <c:pt idx="177">
                  <c:v>4.071320291633581E-2</c:v>
                </c:pt>
                <c:pt idx="178">
                  <c:v>3.965129358830146E-2</c:v>
                </c:pt>
                <c:pt idx="179">
                  <c:v>3.9881204921510399E-2</c:v>
                </c:pt>
                <c:pt idx="180">
                  <c:v>4.0136635354397945E-2</c:v>
                </c:pt>
                <c:pt idx="181">
                  <c:v>4.0660370557277767E-2</c:v>
                </c:pt>
                <c:pt idx="182">
                  <c:v>4.0991351115633401E-2</c:v>
                </c:pt>
                <c:pt idx="183">
                  <c:v>4.1385383034928086E-2</c:v>
                </c:pt>
                <c:pt idx="184">
                  <c:v>4.0736728060671724E-2</c:v>
                </c:pt>
                <c:pt idx="185">
                  <c:v>4.1945560017849166E-2</c:v>
                </c:pt>
                <c:pt idx="186">
                  <c:v>4.1608262633714491E-2</c:v>
                </c:pt>
                <c:pt idx="187">
                  <c:v>4.1559207132856824E-2</c:v>
                </c:pt>
                <c:pt idx="188">
                  <c:v>4.1364136413641367E-2</c:v>
                </c:pt>
                <c:pt idx="189">
                  <c:v>4.0479437307112606E-2</c:v>
                </c:pt>
                <c:pt idx="190">
                  <c:v>4.0896236676093101E-2</c:v>
                </c:pt>
                <c:pt idx="191">
                  <c:v>4.0569702201122132E-2</c:v>
                </c:pt>
                <c:pt idx="192">
                  <c:v>4.0188114578879858E-2</c:v>
                </c:pt>
                <c:pt idx="193">
                  <c:v>3.9760310186817062E-2</c:v>
                </c:pt>
                <c:pt idx="194">
                  <c:v>3.9917899355934601E-2</c:v>
                </c:pt>
                <c:pt idx="195">
                  <c:v>3.9875565610859726E-2</c:v>
                </c:pt>
                <c:pt idx="196">
                  <c:v>3.9565064889512447E-2</c:v>
                </c:pt>
                <c:pt idx="197">
                  <c:v>3.9637360320472277E-2</c:v>
                </c:pt>
                <c:pt idx="198">
                  <c:v>3.955119214586255E-2</c:v>
                </c:pt>
                <c:pt idx="199">
                  <c:v>3.9695945945945943E-2</c:v>
                </c:pt>
                <c:pt idx="200">
                  <c:v>4.0017028522775645E-2</c:v>
                </c:pt>
                <c:pt idx="201">
                  <c:v>4.0213903743315509E-2</c:v>
                </c:pt>
                <c:pt idx="202">
                  <c:v>4.0188114578879858E-2</c:v>
                </c:pt>
                <c:pt idx="203">
                  <c:v>4.0857722399304547E-2</c:v>
                </c:pt>
                <c:pt idx="204">
                  <c:v>4.0598905845090703E-2</c:v>
                </c:pt>
                <c:pt idx="205">
                  <c:v>3.9943342776203969E-2</c:v>
                </c:pt>
                <c:pt idx="206">
                  <c:v>4.0173801552817155E-2</c:v>
                </c:pt>
                <c:pt idx="207">
                  <c:v>4.0222507488232778E-2</c:v>
                </c:pt>
                <c:pt idx="208">
                  <c:v>3.9300397184865166E-2</c:v>
                </c:pt>
                <c:pt idx="209">
                  <c:v>3.7662771285475793E-2</c:v>
                </c:pt>
                <c:pt idx="210">
                  <c:v>3.7313926563016866E-2</c:v>
                </c:pt>
                <c:pt idx="211">
                  <c:v>3.7383177570093455E-2</c:v>
                </c:pt>
                <c:pt idx="212">
                  <c:v>3.7544934096658232E-2</c:v>
                </c:pt>
                <c:pt idx="213">
                  <c:v>3.7987472216609412E-2</c:v>
                </c:pt>
                <c:pt idx="214">
                  <c:v>3.8172588832487309E-2</c:v>
                </c:pt>
                <c:pt idx="215">
                  <c:v>3.8188096689010763E-2</c:v>
                </c:pt>
                <c:pt idx="216">
                  <c:v>3.7665286496594091E-2</c:v>
                </c:pt>
                <c:pt idx="217">
                  <c:v>3.7708096543424482E-2</c:v>
                </c:pt>
                <c:pt idx="218">
                  <c:v>3.6713969535216766E-2</c:v>
                </c:pt>
                <c:pt idx="219">
                  <c:v>3.7490029247540545E-2</c:v>
                </c:pt>
                <c:pt idx="220">
                  <c:v>3.7068682221491948E-2</c:v>
                </c:pt>
                <c:pt idx="221">
                  <c:v>3.6993309720582443E-2</c:v>
                </c:pt>
                <c:pt idx="222">
                  <c:v>3.6807413691835801E-2</c:v>
                </c:pt>
                <c:pt idx="223">
                  <c:v>3.6898920510304217E-2</c:v>
                </c:pt>
                <c:pt idx="224">
                  <c:v>3.7105263157894731E-2</c:v>
                </c:pt>
                <c:pt idx="225">
                  <c:v>3.6976332524749224E-2</c:v>
                </c:pt>
                <c:pt idx="226">
                  <c:v>3.664003118300526E-2</c:v>
                </c:pt>
                <c:pt idx="227">
                  <c:v>3.667100130039011E-2</c:v>
                </c:pt>
                <c:pt idx="228">
                  <c:v>3.6824236092974666E-2</c:v>
                </c:pt>
                <c:pt idx="229">
                  <c:v>3.6590112884390812E-2</c:v>
                </c:pt>
                <c:pt idx="230">
                  <c:v>3.6986031870942356E-2</c:v>
                </c:pt>
                <c:pt idx="231">
                  <c:v>3.6829045318009665E-2</c:v>
                </c:pt>
                <c:pt idx="232">
                  <c:v>3.7022449783379277E-2</c:v>
                </c:pt>
                <c:pt idx="233">
                  <c:v>3.7738374038139844E-2</c:v>
                </c:pt>
                <c:pt idx="234">
                  <c:v>3.8221740309026836E-2</c:v>
                </c:pt>
                <c:pt idx="235">
                  <c:v>3.9311354290095489E-2</c:v>
                </c:pt>
                <c:pt idx="236">
                  <c:v>4.078680937228811E-2</c:v>
                </c:pt>
                <c:pt idx="237">
                  <c:v>4.0531800215594681E-2</c:v>
                </c:pt>
                <c:pt idx="238">
                  <c:v>4.0842928524875081E-2</c:v>
                </c:pt>
                <c:pt idx="239">
                  <c:v>4.0982415346606592E-2</c:v>
                </c:pt>
                <c:pt idx="240">
                  <c:v>4.0453306555730886E-2</c:v>
                </c:pt>
                <c:pt idx="241">
                  <c:v>3.9385474860335196E-2</c:v>
                </c:pt>
                <c:pt idx="242">
                  <c:v>3.8781544385615069E-2</c:v>
                </c:pt>
                <c:pt idx="243">
                  <c:v>3.7788944723618087E-2</c:v>
                </c:pt>
                <c:pt idx="244">
                  <c:v>3.781681641410755E-2</c:v>
                </c:pt>
                <c:pt idx="245">
                  <c:v>3.8490411519825289E-2</c:v>
                </c:pt>
                <c:pt idx="246">
                  <c:v>3.8323027790990012E-2</c:v>
                </c:pt>
                <c:pt idx="247">
                  <c:v>3.8432708688245311E-2</c:v>
                </c:pt>
                <c:pt idx="248">
                  <c:v>3.8624845911518962E-2</c:v>
                </c:pt>
                <c:pt idx="249">
                  <c:v>3.8271018524801519E-2</c:v>
                </c:pt>
                <c:pt idx="250">
                  <c:v>3.7599999999999995E-2</c:v>
                </c:pt>
                <c:pt idx="251">
                  <c:v>3.7457660888623234E-2</c:v>
                </c:pt>
                <c:pt idx="252">
                  <c:v>3.7115030271123978E-2</c:v>
                </c:pt>
                <c:pt idx="253">
                  <c:v>3.7824424921199112E-2</c:v>
                </c:pt>
                <c:pt idx="254">
                  <c:v>3.8100385057083019E-2</c:v>
                </c:pt>
                <c:pt idx="255">
                  <c:v>3.7348519965565194E-2</c:v>
                </c:pt>
                <c:pt idx="256">
                  <c:v>3.7173741102030054E-2</c:v>
                </c:pt>
                <c:pt idx="257">
                  <c:v>3.7000590434953746E-2</c:v>
                </c:pt>
                <c:pt idx="258">
                  <c:v>3.6438816384545804E-2</c:v>
                </c:pt>
                <c:pt idx="259">
                  <c:v>3.6277095259535597E-2</c:v>
                </c:pt>
                <c:pt idx="260">
                  <c:v>3.6742671009771986E-2</c:v>
                </c:pt>
                <c:pt idx="261">
                  <c:v>3.6554540151662457E-2</c:v>
                </c:pt>
                <c:pt idx="262">
                  <c:v>3.7115030271123978E-2</c:v>
                </c:pt>
                <c:pt idx="263">
                  <c:v>3.7083305937273978E-2</c:v>
                </c:pt>
                <c:pt idx="264">
                  <c:v>3.7360890302066768E-2</c:v>
                </c:pt>
                <c:pt idx="265">
                  <c:v>3.6903749263887974E-2</c:v>
                </c:pt>
                <c:pt idx="266">
                  <c:v>3.7061374687869623E-2</c:v>
                </c:pt>
                <c:pt idx="267">
                  <c:v>3.7205620423510784E-2</c:v>
                </c:pt>
                <c:pt idx="268">
                  <c:v>3.7700534759358285E-2</c:v>
                </c:pt>
                <c:pt idx="269">
                  <c:v>3.8141610874416712E-2</c:v>
                </c:pt>
                <c:pt idx="270">
                  <c:v>3.8398692810457519E-2</c:v>
                </c:pt>
                <c:pt idx="271">
                  <c:v>3.6082144456528693E-2</c:v>
                </c:pt>
                <c:pt idx="272">
                  <c:v>3.5782261134373806E-2</c:v>
                </c:pt>
                <c:pt idx="273">
                  <c:v>3.6112178255858621E-2</c:v>
                </c:pt>
                <c:pt idx="274">
                  <c:v>3.6084452975047983E-2</c:v>
                </c:pt>
                <c:pt idx="275">
                  <c:v>3.6389444480289045E-2</c:v>
                </c:pt>
                <c:pt idx="276">
                  <c:v>3.5579106737320211E-2</c:v>
                </c:pt>
                <c:pt idx="277">
                  <c:v>3.5992342054881943E-2</c:v>
                </c:pt>
                <c:pt idx="278">
                  <c:v>3.6072913335465299E-2</c:v>
                </c:pt>
                <c:pt idx="279">
                  <c:v>3.5391566265060237E-2</c:v>
                </c:pt>
                <c:pt idx="280">
                  <c:v>3.4748321113917811E-2</c:v>
                </c:pt>
                <c:pt idx="281">
                  <c:v>3.5482856244101919E-2</c:v>
                </c:pt>
                <c:pt idx="282">
                  <c:v>3.3709879863726012E-2</c:v>
                </c:pt>
                <c:pt idx="283">
                  <c:v>3.3209680268503794E-2</c:v>
                </c:pt>
                <c:pt idx="284">
                  <c:v>3.2235939643347047E-2</c:v>
                </c:pt>
                <c:pt idx="285">
                  <c:v>3.2548476454293623E-2</c:v>
                </c:pt>
                <c:pt idx="286">
                  <c:v>3.3390563021727548E-2</c:v>
                </c:pt>
                <c:pt idx="287">
                  <c:v>3.4510187848008321E-2</c:v>
                </c:pt>
                <c:pt idx="288">
                  <c:v>3.4838470566434E-2</c:v>
                </c:pt>
                <c:pt idx="289">
                  <c:v>3.4669289402507991E-2</c:v>
                </c:pt>
                <c:pt idx="290">
                  <c:v>3.4791191166491882E-2</c:v>
                </c:pt>
                <c:pt idx="291">
                  <c:v>3.4442748091603054E-2</c:v>
                </c:pt>
                <c:pt idx="292">
                  <c:v>3.477617462079171E-2</c:v>
                </c:pt>
                <c:pt idx="293">
                  <c:v>3.4821263196888309E-2</c:v>
                </c:pt>
                <c:pt idx="294">
                  <c:v>3.4959399987603043E-2</c:v>
                </c:pt>
                <c:pt idx="295">
                  <c:v>3.5188420264537057E-2</c:v>
                </c:pt>
                <c:pt idx="296">
                  <c:v>3.5601565458906706E-2</c:v>
                </c:pt>
                <c:pt idx="297">
                  <c:v>3.524779701268671E-2</c:v>
                </c:pt>
                <c:pt idx="298">
                  <c:v>3.5238987816307396E-2</c:v>
                </c:pt>
                <c:pt idx="299">
                  <c:v>3.5427135678391959E-2</c:v>
                </c:pt>
                <c:pt idx="300">
                  <c:v>3.5563402484393714E-2</c:v>
                </c:pt>
                <c:pt idx="301">
                  <c:v>3.6142262095482214E-2</c:v>
                </c:pt>
                <c:pt idx="302">
                  <c:v>3.6181678214010776E-2</c:v>
                </c:pt>
                <c:pt idx="303">
                  <c:v>3.708086785009862E-2</c:v>
                </c:pt>
                <c:pt idx="304">
                  <c:v>3.7837112572118609E-2</c:v>
                </c:pt>
                <c:pt idx="305">
                  <c:v>3.7809210967352687E-2</c:v>
                </c:pt>
                <c:pt idx="306">
                  <c:v>3.789303950550927E-2</c:v>
                </c:pt>
                <c:pt idx="307">
                  <c:v>3.8328236493374107E-2</c:v>
                </c:pt>
                <c:pt idx="308">
                  <c:v>3.7738374038139844E-2</c:v>
                </c:pt>
                <c:pt idx="309">
                  <c:v>3.7460148777895851E-2</c:v>
                </c:pt>
                <c:pt idx="310">
                  <c:v>3.7497506814706469E-2</c:v>
                </c:pt>
                <c:pt idx="311">
                  <c:v>3.7708096543424482E-2</c:v>
                </c:pt>
                <c:pt idx="312">
                  <c:v>3.8188096689010763E-2</c:v>
                </c:pt>
                <c:pt idx="313">
                  <c:v>3.816742234553698E-2</c:v>
                </c:pt>
                <c:pt idx="314">
                  <c:v>3.7715661361508626E-2</c:v>
                </c:pt>
                <c:pt idx="315">
                  <c:v>3.8824258277689816E-2</c:v>
                </c:pt>
                <c:pt idx="316">
                  <c:v>3.8430089942763694E-2</c:v>
                </c:pt>
                <c:pt idx="317">
                  <c:v>3.8746908491343775E-2</c:v>
                </c:pt>
                <c:pt idx="318">
                  <c:v>3.9158508644032489E-2</c:v>
                </c:pt>
                <c:pt idx="319">
                  <c:v>3.8904600951921088E-2</c:v>
                </c:pt>
                <c:pt idx="320">
                  <c:v>3.8664564338109275E-2</c:v>
                </c:pt>
                <c:pt idx="321">
                  <c:v>3.896103896103896E-2</c:v>
                </c:pt>
                <c:pt idx="322">
                  <c:v>3.9440559440559436E-2</c:v>
                </c:pt>
                <c:pt idx="323">
                  <c:v>3.9715512992042817E-2</c:v>
                </c:pt>
                <c:pt idx="324">
                  <c:v>3.9520706327517335E-2</c:v>
                </c:pt>
                <c:pt idx="325">
                  <c:v>3.9385474860335196E-2</c:v>
                </c:pt>
                <c:pt idx="326">
                  <c:v>3.9300397184865166E-2</c:v>
                </c:pt>
                <c:pt idx="327">
                  <c:v>3.9570616712271099E-2</c:v>
                </c:pt>
                <c:pt idx="328">
                  <c:v>4.0099537859936009E-2</c:v>
                </c:pt>
                <c:pt idx="329">
                  <c:v>4.007674269878491E-2</c:v>
                </c:pt>
                <c:pt idx="330">
                  <c:v>4.0686769585918332E-2</c:v>
                </c:pt>
                <c:pt idx="331">
                  <c:v>4.116788321167883E-2</c:v>
                </c:pt>
                <c:pt idx="332">
                  <c:v>4.1200964277887359E-2</c:v>
                </c:pt>
                <c:pt idx="333">
                  <c:v>4.0893271461716937E-2</c:v>
                </c:pt>
                <c:pt idx="334">
                  <c:v>4.1479738177539159E-2</c:v>
                </c:pt>
                <c:pt idx="335">
                  <c:v>4.2017432764657678E-2</c:v>
                </c:pt>
                <c:pt idx="336">
                  <c:v>4.2377338643023517E-2</c:v>
                </c:pt>
                <c:pt idx="337">
                  <c:v>4.2675544794188863E-2</c:v>
                </c:pt>
                <c:pt idx="338">
                  <c:v>4.2733747537505681E-2</c:v>
                </c:pt>
                <c:pt idx="339">
                  <c:v>4.2396451928136507E-2</c:v>
                </c:pt>
                <c:pt idx="340">
                  <c:v>4.1712891058353664E-2</c:v>
                </c:pt>
                <c:pt idx="341">
                  <c:v>4.123409855241994E-2</c:v>
                </c:pt>
                <c:pt idx="342">
                  <c:v>4.1510267167145058E-2</c:v>
                </c:pt>
                <c:pt idx="343">
                  <c:v>4.2240862792091063E-2</c:v>
                </c:pt>
                <c:pt idx="344">
                  <c:v>3.7876028844052737E-2</c:v>
                </c:pt>
                <c:pt idx="345">
                  <c:v>3.7964517777615538E-2</c:v>
                </c:pt>
                <c:pt idx="346">
                  <c:v>3.8125962313952641E-2</c:v>
                </c:pt>
                <c:pt idx="347">
                  <c:v>3.8552787663107949E-2</c:v>
                </c:pt>
                <c:pt idx="348">
                  <c:v>3.8453005989795168E-2</c:v>
                </c:pt>
                <c:pt idx="349">
                  <c:v>3.8271877529991907E-2</c:v>
                </c:pt>
                <c:pt idx="350">
                  <c:v>3.8472920982539217E-2</c:v>
                </c:pt>
                <c:pt idx="351">
                  <c:v>3.8399054792497424E-2</c:v>
                </c:pt>
                <c:pt idx="352">
                  <c:v>3.8404726735598228E-2</c:v>
                </c:pt>
                <c:pt idx="353">
                  <c:v>3.8254984183035384E-2</c:v>
                </c:pt>
                <c:pt idx="354">
                  <c:v>3.8416075650118203E-2</c:v>
                </c:pt>
                <c:pt idx="355">
                  <c:v>3.8693355160354201E-2</c:v>
                </c:pt>
                <c:pt idx="356">
                  <c:v>3.8687597648984454E-2</c:v>
                </c:pt>
                <c:pt idx="357">
                  <c:v>3.9071305131865658E-2</c:v>
                </c:pt>
                <c:pt idx="358">
                  <c:v>3.9379023097311623E-2</c:v>
                </c:pt>
                <c:pt idx="359">
                  <c:v>4.0015390534821088E-2</c:v>
                </c:pt>
                <c:pt idx="360">
                  <c:v>3.9737123643588564E-2</c:v>
                </c:pt>
                <c:pt idx="361">
                  <c:v>4.0145140121979464E-2</c:v>
                </c:pt>
                <c:pt idx="362">
                  <c:v>3.945970556988921E-2</c:v>
                </c:pt>
                <c:pt idx="363">
                  <c:v>3.9929355755202338E-2</c:v>
                </c:pt>
                <c:pt idx="364">
                  <c:v>4.0851598711603425E-2</c:v>
                </c:pt>
                <c:pt idx="365">
                  <c:v>4.1103470081416488E-2</c:v>
                </c:pt>
                <c:pt idx="366">
                  <c:v>4.1444169921096681E-2</c:v>
                </c:pt>
                <c:pt idx="367">
                  <c:v>4.1884816753926704E-2</c:v>
                </c:pt>
                <c:pt idx="368">
                  <c:v>4.2668417165832445E-2</c:v>
                </c:pt>
                <c:pt idx="369">
                  <c:v>4.2794831701094563E-2</c:v>
                </c:pt>
                <c:pt idx="370">
                  <c:v>4.2851256695508863E-2</c:v>
                </c:pt>
                <c:pt idx="371">
                  <c:v>4.3752629364745478E-2</c:v>
                </c:pt>
                <c:pt idx="372">
                  <c:v>4.449388209121246E-2</c:v>
                </c:pt>
                <c:pt idx="373">
                  <c:v>4.4862393236131483E-2</c:v>
                </c:pt>
                <c:pt idx="374">
                  <c:v>4.510756419153366E-2</c:v>
                </c:pt>
                <c:pt idx="375">
                  <c:v>4.4486269141928311E-2</c:v>
                </c:pt>
                <c:pt idx="376">
                  <c:v>4.463136211483993E-2</c:v>
                </c:pt>
                <c:pt idx="377">
                  <c:v>4.382268666779033E-2</c:v>
                </c:pt>
                <c:pt idx="378">
                  <c:v>4.3741588156123827E-2</c:v>
                </c:pt>
                <c:pt idx="379">
                  <c:v>4.4963251188932123E-2</c:v>
                </c:pt>
                <c:pt idx="380">
                  <c:v>4.4735030970406063E-2</c:v>
                </c:pt>
                <c:pt idx="381">
                  <c:v>4.4417869650636377E-2</c:v>
                </c:pt>
                <c:pt idx="382">
                  <c:v>4.4311887515977845E-2</c:v>
                </c:pt>
                <c:pt idx="383">
                  <c:v>4.4665864971654354E-2</c:v>
                </c:pt>
                <c:pt idx="384">
                  <c:v>4.4505306401917154E-2</c:v>
                </c:pt>
                <c:pt idx="385">
                  <c:v>4.4455843378644097E-2</c:v>
                </c:pt>
                <c:pt idx="386">
                  <c:v>4.4585441138643579E-2</c:v>
                </c:pt>
                <c:pt idx="387">
                  <c:v>4.453961456102784E-2</c:v>
                </c:pt>
                <c:pt idx="388">
                  <c:v>4.497880806158637E-2</c:v>
                </c:pt>
                <c:pt idx="389">
                  <c:v>4.4804411511287265E-2</c:v>
                </c:pt>
                <c:pt idx="390">
                  <c:v>4.4376173408431474E-2</c:v>
                </c:pt>
                <c:pt idx="391">
                  <c:v>4.4421664103878357E-2</c:v>
                </c:pt>
                <c:pt idx="392">
                  <c:v>4.4228969975333848E-2</c:v>
                </c:pt>
                <c:pt idx="393">
                  <c:v>4.4623702050973997E-2</c:v>
                </c:pt>
                <c:pt idx="394">
                  <c:v>4.5292221931887464E-2</c:v>
                </c:pt>
                <c:pt idx="395">
                  <c:v>4.5347518967471877E-2</c:v>
                </c:pt>
                <c:pt idx="396">
                  <c:v>4.7414972189295163E-2</c:v>
                </c:pt>
                <c:pt idx="397">
                  <c:v>4.797047970479705E-2</c:v>
                </c:pt>
                <c:pt idx="398">
                  <c:v>4.7492921728011693E-2</c:v>
                </c:pt>
                <c:pt idx="399">
                  <c:v>4.7926267281105994E-2</c:v>
                </c:pt>
                <c:pt idx="400">
                  <c:v>4.7645226314824998E-2</c:v>
                </c:pt>
                <c:pt idx="401">
                  <c:v>4.7811695476278046E-2</c:v>
                </c:pt>
                <c:pt idx="402">
                  <c:v>4.7966054791993361E-2</c:v>
                </c:pt>
                <c:pt idx="403">
                  <c:v>4.8394602140530478E-2</c:v>
                </c:pt>
                <c:pt idx="404">
                  <c:v>4.8403611654100342E-2</c:v>
                </c:pt>
                <c:pt idx="405">
                  <c:v>4.7562425683709872E-2</c:v>
                </c:pt>
                <c:pt idx="406">
                  <c:v>4.774584519327886E-2</c:v>
                </c:pt>
                <c:pt idx="407">
                  <c:v>4.7913019441629047E-2</c:v>
                </c:pt>
                <c:pt idx="408">
                  <c:v>4.7895367044303222E-2</c:v>
                </c:pt>
                <c:pt idx="409">
                  <c:v>4.7127061808954145E-2</c:v>
                </c:pt>
                <c:pt idx="410">
                  <c:v>4.6771001978773159E-2</c:v>
                </c:pt>
                <c:pt idx="411">
                  <c:v>4.6901776855777039E-2</c:v>
                </c:pt>
                <c:pt idx="412">
                  <c:v>4.7566776436150753E-2</c:v>
                </c:pt>
                <c:pt idx="413">
                  <c:v>4.7484248013880008E-2</c:v>
                </c:pt>
                <c:pt idx="414">
                  <c:v>4.7824887335601952E-2</c:v>
                </c:pt>
                <c:pt idx="415">
                  <c:v>4.7667063892199102E-2</c:v>
                </c:pt>
                <c:pt idx="416">
                  <c:v>4.8206174098451841E-2</c:v>
                </c:pt>
                <c:pt idx="417">
                  <c:v>4.7776552737963981E-2</c:v>
                </c:pt>
                <c:pt idx="418">
                  <c:v>4.844419601267002E-2</c:v>
                </c:pt>
                <c:pt idx="419">
                  <c:v>4.8273301151132569E-2</c:v>
                </c:pt>
                <c:pt idx="420">
                  <c:v>4.8566358457084152E-2</c:v>
                </c:pt>
                <c:pt idx="421">
                  <c:v>4.8435171385991058E-2</c:v>
                </c:pt>
                <c:pt idx="422">
                  <c:v>4.8867587632741287E-2</c:v>
                </c:pt>
                <c:pt idx="423">
                  <c:v>4.8530097993467101E-2</c:v>
                </c:pt>
                <c:pt idx="424">
                  <c:v>4.8872180451127817E-2</c:v>
                </c:pt>
                <c:pt idx="425">
                  <c:v>4.8268820198644757E-2</c:v>
                </c:pt>
                <c:pt idx="426">
                  <c:v>4.8112509252405629E-2</c:v>
                </c:pt>
                <c:pt idx="427">
                  <c:v>4.8250904704463214E-2</c:v>
                </c:pt>
                <c:pt idx="428">
                  <c:v>4.8835462058602556E-2</c:v>
                </c:pt>
                <c:pt idx="429">
                  <c:v>4.8381094157052475E-2</c:v>
                </c:pt>
                <c:pt idx="430">
                  <c:v>4.8743907011623545E-2</c:v>
                </c:pt>
                <c:pt idx="431">
                  <c:v>4.8475808707001029E-2</c:v>
                </c:pt>
                <c:pt idx="432">
                  <c:v>4.711852120333454E-2</c:v>
                </c:pt>
                <c:pt idx="433">
                  <c:v>4.7693295423278E-2</c:v>
                </c:pt>
                <c:pt idx="434">
                  <c:v>4.6586633219853076E-2</c:v>
                </c:pt>
                <c:pt idx="435">
                  <c:v>4.6420282092483486E-2</c:v>
                </c:pt>
                <c:pt idx="436">
                  <c:v>4.6316914580921E-2</c:v>
                </c:pt>
                <c:pt idx="437">
                  <c:v>4.30534856764365E-2</c:v>
                </c:pt>
                <c:pt idx="438">
                  <c:v>4.3128473086174013E-2</c:v>
                </c:pt>
                <c:pt idx="439">
                  <c:v>4.3485532697775553E-2</c:v>
                </c:pt>
                <c:pt idx="440">
                  <c:v>4.3189368770764118E-2</c:v>
                </c:pt>
                <c:pt idx="441">
                  <c:v>4.3189368770764118E-2</c:v>
                </c:pt>
                <c:pt idx="442">
                  <c:v>4.3449197860962567E-2</c:v>
                </c:pt>
                <c:pt idx="443">
                  <c:v>4.3565683646112602E-2</c:v>
                </c:pt>
                <c:pt idx="444">
                  <c:v>4.3763676148796504E-2</c:v>
                </c:pt>
                <c:pt idx="445">
                  <c:v>4.4093954040532519E-2</c:v>
                </c:pt>
                <c:pt idx="446">
                  <c:v>4.4334555375564841E-2</c:v>
                </c:pt>
                <c:pt idx="447">
                  <c:v>4.3456459969914762E-2</c:v>
                </c:pt>
                <c:pt idx="448">
                  <c:v>4.391520986403176E-2</c:v>
                </c:pt>
                <c:pt idx="449">
                  <c:v>4.4642857142857144E-2</c:v>
                </c:pt>
                <c:pt idx="450">
                  <c:v>4.4967139398132135E-2</c:v>
                </c:pt>
                <c:pt idx="451">
                  <c:v>4.5726345409778407E-2</c:v>
                </c:pt>
                <c:pt idx="452">
                  <c:v>4.5288277303605649E-2</c:v>
                </c:pt>
                <c:pt idx="453">
                  <c:v>4.5590040329651062E-2</c:v>
                </c:pt>
                <c:pt idx="454">
                  <c:v>4.5434687636522503E-2</c:v>
                </c:pt>
                <c:pt idx="455">
                  <c:v>4.5170257123002086E-2</c:v>
                </c:pt>
                <c:pt idx="456">
                  <c:v>4.5185957594716719E-2</c:v>
                </c:pt>
                <c:pt idx="457">
                  <c:v>4.4731182795698925E-2</c:v>
                </c:pt>
                <c:pt idx="458">
                  <c:v>4.5041143352100479E-2</c:v>
                </c:pt>
                <c:pt idx="459">
                  <c:v>4.471195184866724E-2</c:v>
                </c:pt>
                <c:pt idx="460">
                  <c:v>4.374526793976613E-2</c:v>
                </c:pt>
                <c:pt idx="461">
                  <c:v>4.3863348797975543E-2</c:v>
                </c:pt>
                <c:pt idx="462">
                  <c:v>4.4082739911834527E-2</c:v>
                </c:pt>
                <c:pt idx="463">
                  <c:v>4.4146362169963496E-2</c:v>
                </c:pt>
                <c:pt idx="464">
                  <c:v>4.3996954057026826E-2</c:v>
                </c:pt>
                <c:pt idx="465">
                  <c:v>4.4240258635358173E-2</c:v>
                </c:pt>
                <c:pt idx="466">
                  <c:v>4.4448243439610229E-2</c:v>
                </c:pt>
                <c:pt idx="467">
                  <c:v>4.4808272296423958E-2</c:v>
                </c:pt>
                <c:pt idx="468">
                  <c:v>4.5052850459192516E-2</c:v>
                </c:pt>
                <c:pt idx="469">
                  <c:v>4.425531914893617E-2</c:v>
                </c:pt>
                <c:pt idx="470">
                  <c:v>4.4376173408431474E-2</c:v>
                </c:pt>
                <c:pt idx="471">
                  <c:v>4.4308111792774371E-2</c:v>
                </c:pt>
                <c:pt idx="472">
                  <c:v>4.4101433296582143E-2</c:v>
                </c:pt>
                <c:pt idx="473">
                  <c:v>4.420640992943977E-2</c:v>
                </c:pt>
                <c:pt idx="474">
                  <c:v>4.4604563389946818E-2</c:v>
                </c:pt>
                <c:pt idx="475">
                  <c:v>4.4692737430167599E-2</c:v>
                </c:pt>
                <c:pt idx="476">
                  <c:v>4.453961456102784E-2</c:v>
                </c:pt>
                <c:pt idx="477">
                  <c:v>4.4932169705348655E-2</c:v>
                </c:pt>
                <c:pt idx="478">
                  <c:v>4.5150646869844581E-2</c:v>
                </c:pt>
                <c:pt idx="479">
                  <c:v>4.5510239803955889E-2</c:v>
                </c:pt>
                <c:pt idx="480">
                  <c:v>4.6164772727272728E-2</c:v>
                </c:pt>
                <c:pt idx="481">
                  <c:v>4.6304541406945683E-2</c:v>
                </c:pt>
                <c:pt idx="482">
                  <c:v>4.6017699115044247E-2</c:v>
                </c:pt>
                <c:pt idx="483">
                  <c:v>4.6025845282350861E-2</c:v>
                </c:pt>
                <c:pt idx="484">
                  <c:v>4.5319853582011509E-2</c:v>
                </c:pt>
                <c:pt idx="485">
                  <c:v>4.5614035087719301E-2</c:v>
                </c:pt>
                <c:pt idx="486">
                  <c:v>4.5335658238884045E-2</c:v>
                </c:pt>
                <c:pt idx="487">
                  <c:v>4.5323803713065457E-2</c:v>
                </c:pt>
                <c:pt idx="488">
                  <c:v>4.5968882602545967E-2</c:v>
                </c:pt>
                <c:pt idx="489">
                  <c:v>4.5256744995648392E-2</c:v>
                </c:pt>
                <c:pt idx="490">
                  <c:v>4.5009954124469835E-2</c:v>
                </c:pt>
                <c:pt idx="491">
                  <c:v>4.4893378226711564E-2</c:v>
                </c:pt>
                <c:pt idx="492">
                  <c:v>4.5060658578856154E-2</c:v>
                </c:pt>
                <c:pt idx="493">
                  <c:v>4.5052850459192516E-2</c:v>
                </c:pt>
                <c:pt idx="494">
                  <c:v>4.4735030970406063E-2</c:v>
                </c:pt>
                <c:pt idx="495">
                  <c:v>4.5614035087719301E-2</c:v>
                </c:pt>
                <c:pt idx="496">
                  <c:v>4.6288054121417128E-2</c:v>
                </c:pt>
                <c:pt idx="497">
                  <c:v>4.6013627112644895E-2</c:v>
                </c:pt>
                <c:pt idx="498">
                  <c:v>4.6279814880740476E-2</c:v>
                </c:pt>
                <c:pt idx="499">
                  <c:v>4.6341680777114341E-2</c:v>
                </c:pt>
                <c:pt idx="500">
                  <c:v>4.66786355475763E-2</c:v>
                </c:pt>
                <c:pt idx="501">
                  <c:v>4.6341680777114341E-2</c:v>
                </c:pt>
                <c:pt idx="502">
                  <c:v>4.5936395759717315E-2</c:v>
                </c:pt>
                <c:pt idx="503">
                  <c:v>4.6296296296296301E-2</c:v>
                </c:pt>
                <c:pt idx="504">
                  <c:v>4.5335658238884045E-2</c:v>
                </c:pt>
                <c:pt idx="505">
                  <c:v>4.5391061452513967E-2</c:v>
                </c:pt>
                <c:pt idx="506">
                  <c:v>4.4862393236131483E-2</c:v>
                </c:pt>
                <c:pt idx="507">
                  <c:v>4.4781260764726147E-2</c:v>
                </c:pt>
                <c:pt idx="508">
                  <c:v>4.4402698317820857E-2</c:v>
                </c:pt>
                <c:pt idx="509">
                  <c:v>4.4885627967198971E-2</c:v>
                </c:pt>
                <c:pt idx="510">
                  <c:v>4.436481528879789E-2</c:v>
                </c:pt>
                <c:pt idx="511">
                  <c:v>4.4486269141928311E-2</c:v>
                </c:pt>
                <c:pt idx="512">
                  <c:v>4.4662028686764575E-2</c:v>
                </c:pt>
                <c:pt idx="513">
                  <c:v>4.459691252144083E-2</c:v>
                </c:pt>
                <c:pt idx="514">
                  <c:v>4.5233124565066112E-2</c:v>
                </c:pt>
                <c:pt idx="515">
                  <c:v>4.5260684132648624E-2</c:v>
                </c:pt>
                <c:pt idx="516">
                  <c:v>4.4742729306487698E-2</c:v>
                </c:pt>
                <c:pt idx="517">
                  <c:v>4.4924406047516199E-2</c:v>
                </c:pt>
                <c:pt idx="518">
                  <c:v>4.4796691936595454E-2</c:v>
                </c:pt>
                <c:pt idx="519">
                  <c:v>4.4912765589911904E-2</c:v>
                </c:pt>
                <c:pt idx="520">
                  <c:v>4.5654082528533799E-2</c:v>
                </c:pt>
                <c:pt idx="521">
                  <c:v>4.534356470177886E-2</c:v>
                </c:pt>
                <c:pt idx="522">
                  <c:v>4.663677130044843E-2</c:v>
                </c:pt>
                <c:pt idx="523">
                  <c:v>4.6893317702227433E-2</c:v>
                </c:pt>
                <c:pt idx="524">
                  <c:v>4.6457607433217189E-2</c:v>
                </c:pt>
                <c:pt idx="525">
                  <c:v>4.6661880832735106E-2</c:v>
                </c:pt>
                <c:pt idx="526">
                  <c:v>4.6682826106472758E-2</c:v>
                </c:pt>
                <c:pt idx="527">
                  <c:v>4.6687017417848808E-2</c:v>
                </c:pt>
                <c:pt idx="528">
                  <c:v>4.7251249432076335E-2</c:v>
                </c:pt>
                <c:pt idx="529">
                  <c:v>4.6931407942238268E-2</c:v>
                </c:pt>
                <c:pt idx="530">
                  <c:v>4.7693295423278E-2</c:v>
                </c:pt>
                <c:pt idx="531">
                  <c:v>4.7877727649387719E-2</c:v>
                </c:pt>
                <c:pt idx="532">
                  <c:v>4.8188305069039018E-2</c:v>
                </c:pt>
                <c:pt idx="533">
                  <c:v>4.8648142950696978E-2</c:v>
                </c:pt>
                <c:pt idx="534">
                  <c:v>4.9102927289896126E-2</c:v>
                </c:pt>
                <c:pt idx="535">
                  <c:v>4.805026797264831E-2</c:v>
                </c:pt>
                <c:pt idx="536">
                  <c:v>4.8036951501154737E-2</c:v>
                </c:pt>
                <c:pt idx="537">
                  <c:v>4.8354100799702433E-2</c:v>
                </c:pt>
                <c:pt idx="538">
                  <c:v>4.9010367577756835E-2</c:v>
                </c:pt>
                <c:pt idx="539">
                  <c:v>4.9424959604600326E-2</c:v>
                </c:pt>
                <c:pt idx="540">
                  <c:v>4.9345226798253941E-2</c:v>
                </c:pt>
                <c:pt idx="541">
                  <c:v>4.8991897493876016E-2</c:v>
                </c:pt>
                <c:pt idx="542">
                  <c:v>4.7917434574272028E-2</c:v>
                </c:pt>
                <c:pt idx="543">
                  <c:v>4.805026797264831E-2</c:v>
                </c:pt>
                <c:pt idx="544">
                  <c:v>4.8693697911789492E-2</c:v>
                </c:pt>
                <c:pt idx="545">
                  <c:v>4.8721071863580996E-2</c:v>
                </c:pt>
                <c:pt idx="546">
                  <c:v>4.9065861483298737E-2</c:v>
                </c:pt>
                <c:pt idx="547">
                  <c:v>5.0057758952637664E-2</c:v>
                </c:pt>
                <c:pt idx="548">
                  <c:v>5.0456045022317098E-2</c:v>
                </c:pt>
                <c:pt idx="549">
                  <c:v>4.9599389545974822E-2</c:v>
                </c:pt>
                <c:pt idx="550">
                  <c:v>4.9102927289896126E-2</c:v>
                </c:pt>
                <c:pt idx="551">
                  <c:v>5.0280409978727521E-2</c:v>
                </c:pt>
                <c:pt idx="552">
                  <c:v>5.0110822010214905E-2</c:v>
                </c:pt>
                <c:pt idx="553">
                  <c:v>4.95049504950495E-2</c:v>
                </c:pt>
                <c:pt idx="554">
                  <c:v>4.6914471309996389E-2</c:v>
                </c:pt>
                <c:pt idx="555">
                  <c:v>4.716125521494649E-2</c:v>
                </c:pt>
                <c:pt idx="556">
                  <c:v>4.805026797264831E-2</c:v>
                </c:pt>
                <c:pt idx="557">
                  <c:v>4.8206174098451841E-2</c:v>
                </c:pt>
                <c:pt idx="558">
                  <c:v>4.8148148148148148E-2</c:v>
                </c:pt>
                <c:pt idx="559">
                  <c:v>4.8693697911789492E-2</c:v>
                </c:pt>
                <c:pt idx="560">
                  <c:v>4.9005748751295826E-2</c:v>
                </c:pt>
                <c:pt idx="561">
                  <c:v>4.8734770384254923E-2</c:v>
                </c:pt>
                <c:pt idx="562">
                  <c:v>4.9219119734973969E-2</c:v>
                </c:pt>
                <c:pt idx="563">
                  <c:v>4.8730203354887085E-2</c:v>
                </c:pt>
                <c:pt idx="564">
                  <c:v>4.8215113583681045E-2</c:v>
                </c:pt>
                <c:pt idx="565">
                  <c:v>4.7966054791993361E-2</c:v>
                </c:pt>
                <c:pt idx="566">
                  <c:v>4.8264340077965477E-2</c:v>
                </c:pt>
                <c:pt idx="567">
                  <c:v>4.8448709587254266E-2</c:v>
                </c:pt>
                <c:pt idx="568">
                  <c:v>4.7842487809366091E-2</c:v>
                </c:pt>
                <c:pt idx="569">
                  <c:v>4.8931965747623977E-2</c:v>
                </c:pt>
                <c:pt idx="570">
                  <c:v>4.8570894825331591E-2</c:v>
                </c:pt>
                <c:pt idx="571">
                  <c:v>4.9519093419674316E-2</c:v>
                </c:pt>
                <c:pt idx="572">
                  <c:v>4.9028851593437679E-2</c:v>
                </c:pt>
                <c:pt idx="573">
                  <c:v>4.8922758490921064E-2</c:v>
                </c:pt>
                <c:pt idx="574">
                  <c:v>4.9904030710172742E-2</c:v>
                </c:pt>
                <c:pt idx="575">
                  <c:v>4.9789352738414401E-2</c:v>
                </c:pt>
                <c:pt idx="576">
                  <c:v>5.0120481927710847E-2</c:v>
                </c:pt>
                <c:pt idx="577">
                  <c:v>4.9975973089860647E-2</c:v>
                </c:pt>
                <c:pt idx="578">
                  <c:v>4.9335863377609104E-2</c:v>
                </c:pt>
                <c:pt idx="579">
                  <c:v>4.8670909771621113E-2</c:v>
                </c:pt>
                <c:pt idx="580">
                  <c:v>4.7824887335601952E-2</c:v>
                </c:pt>
                <c:pt idx="581">
                  <c:v>4.7913019441629047E-2</c:v>
                </c:pt>
                <c:pt idx="582">
                  <c:v>4.8620850864890139E-2</c:v>
                </c:pt>
                <c:pt idx="583">
                  <c:v>5.0256112882961244E-2</c:v>
                </c:pt>
                <c:pt idx="584">
                  <c:v>5.0830889540566963E-2</c:v>
                </c:pt>
                <c:pt idx="585">
                  <c:v>5.07416081186573E-2</c:v>
                </c:pt>
                <c:pt idx="586">
                  <c:v>4.9899241915363213E-2</c:v>
                </c:pt>
                <c:pt idx="587">
                  <c:v>5.0588578655511238E-2</c:v>
                </c:pt>
                <c:pt idx="588">
                  <c:v>4.7794117647058827E-2</c:v>
                </c:pt>
                <c:pt idx="589">
                  <c:v>4.7058823529411764E-2</c:v>
                </c:pt>
                <c:pt idx="590">
                  <c:v>4.6906007577124299E-2</c:v>
                </c:pt>
                <c:pt idx="591">
                  <c:v>4.6737371921625019E-2</c:v>
                </c:pt>
                <c:pt idx="592">
                  <c:v>4.6172971053098914E-2</c:v>
                </c:pt>
                <c:pt idx="593">
                  <c:v>4.6354073809948299E-2</c:v>
                </c:pt>
                <c:pt idx="594">
                  <c:v>4.7050307636626855E-2</c:v>
                </c:pt>
                <c:pt idx="595">
                  <c:v>4.6582459912209981E-2</c:v>
                </c:pt>
                <c:pt idx="596">
                  <c:v>4.1974210760337922E-2</c:v>
                </c:pt>
                <c:pt idx="597">
                  <c:v>4.2995081071233371E-2</c:v>
                </c:pt>
                <c:pt idx="598">
                  <c:v>4.3294808292056501E-2</c:v>
                </c:pt>
                <c:pt idx="599">
                  <c:v>4.4001118672508624E-2</c:v>
                </c:pt>
                <c:pt idx="600">
                  <c:v>4.4232030737512883E-2</c:v>
                </c:pt>
                <c:pt idx="601">
                  <c:v>4.4705436635726459E-2</c:v>
                </c:pt>
                <c:pt idx="602">
                  <c:v>4.4319248826291076E-2</c:v>
                </c:pt>
                <c:pt idx="603">
                  <c:v>4.4777535338203209E-2</c:v>
                </c:pt>
                <c:pt idx="604">
                  <c:v>4.4050396640223984E-2</c:v>
                </c:pt>
                <c:pt idx="605">
                  <c:v>4.4837085589436686E-2</c:v>
                </c:pt>
                <c:pt idx="606">
                  <c:v>4.5081184336198662E-2</c:v>
                </c:pt>
                <c:pt idx="607">
                  <c:v>4.5625906234896083E-2</c:v>
                </c:pt>
                <c:pt idx="608">
                  <c:v>4.570985860933565E-2</c:v>
                </c:pt>
                <c:pt idx="609">
                  <c:v>4.5701006971340045E-2</c:v>
                </c:pt>
                <c:pt idx="610">
                  <c:v>4.591439688715953E-2</c:v>
                </c:pt>
                <c:pt idx="611">
                  <c:v>4.5511522514704465E-2</c:v>
                </c:pt>
                <c:pt idx="612">
                  <c:v>4.5189085686931543E-2</c:v>
                </c:pt>
                <c:pt idx="613">
                  <c:v>4.4999523310134425E-2</c:v>
                </c:pt>
                <c:pt idx="614">
                  <c:v>4.5107033639143729E-2</c:v>
                </c:pt>
                <c:pt idx="615">
                  <c:v>4.5905465862672634E-2</c:v>
                </c:pt>
                <c:pt idx="616">
                  <c:v>4.5297504798464484E-2</c:v>
                </c:pt>
                <c:pt idx="617">
                  <c:v>4.4385931916494259E-2</c:v>
                </c:pt>
                <c:pt idx="618">
                  <c:v>4.3911061494092476E-2</c:v>
                </c:pt>
                <c:pt idx="619">
                  <c:v>4.3434250483114015E-2</c:v>
                </c:pt>
                <c:pt idx="620">
                  <c:v>4.3829510632370693E-2</c:v>
                </c:pt>
                <c:pt idx="621">
                  <c:v>4.4595616024187448E-2</c:v>
                </c:pt>
                <c:pt idx="622">
                  <c:v>4.3997017151379568E-2</c:v>
                </c:pt>
                <c:pt idx="623">
                  <c:v>4.5063967920565211E-2</c:v>
                </c:pt>
                <c:pt idx="624">
                  <c:v>4.4956662539289455E-2</c:v>
                </c:pt>
                <c:pt idx="625">
                  <c:v>4.5367166474432903E-2</c:v>
                </c:pt>
                <c:pt idx="626">
                  <c:v>4.5132912602792119E-2</c:v>
                </c:pt>
                <c:pt idx="627">
                  <c:v>4.4999523310134425E-2</c:v>
                </c:pt>
                <c:pt idx="628">
                  <c:v>4.5297504798464484E-2</c:v>
                </c:pt>
                <c:pt idx="629">
                  <c:v>4.5402077722200847E-2</c:v>
                </c:pt>
                <c:pt idx="630">
                  <c:v>4.6192992757878248E-2</c:v>
                </c:pt>
                <c:pt idx="631">
                  <c:v>4.6806822689408958E-2</c:v>
                </c:pt>
                <c:pt idx="632">
                  <c:v>4.735627570984248E-2</c:v>
                </c:pt>
                <c:pt idx="633">
                  <c:v>4.7811993517017828E-2</c:v>
                </c:pt>
                <c:pt idx="634">
                  <c:v>4.7575849208749119E-2</c:v>
                </c:pt>
                <c:pt idx="635">
                  <c:v>4.7986986579910532E-2</c:v>
                </c:pt>
                <c:pt idx="636">
                  <c:v>4.7657512116316636E-2</c:v>
                </c:pt>
                <c:pt idx="637">
                  <c:v>4.836065573770492E-2</c:v>
                </c:pt>
                <c:pt idx="638">
                  <c:v>4.8089658685685169E-2</c:v>
                </c:pt>
                <c:pt idx="639">
                  <c:v>4.7739455851117628E-2</c:v>
                </c:pt>
                <c:pt idx="640">
                  <c:v>4.9621530698065595E-2</c:v>
                </c:pt>
                <c:pt idx="641">
                  <c:v>5.0834679590737751E-2</c:v>
                </c:pt>
                <c:pt idx="642">
                  <c:v>5.0378909168534526E-2</c:v>
                </c:pt>
                <c:pt idx="643">
                  <c:v>4.9947089947089941E-2</c:v>
                </c:pt>
                <c:pt idx="644">
                  <c:v>5.3660754888585724E-2</c:v>
                </c:pt>
                <c:pt idx="645">
                  <c:v>5.3484419263456089E-2</c:v>
                </c:pt>
                <c:pt idx="646">
                  <c:v>5.5464159811985901E-2</c:v>
                </c:pt>
                <c:pt idx="647">
                  <c:v>5.8509978926490638E-2</c:v>
                </c:pt>
                <c:pt idx="648">
                  <c:v>5.8640824947198411E-2</c:v>
                </c:pt>
                <c:pt idx="649">
                  <c:v>5.7066860113650107E-2</c:v>
                </c:pt>
                <c:pt idx="650">
                  <c:v>5.6244041944709243E-2</c:v>
                </c:pt>
                <c:pt idx="651">
                  <c:v>5.596395541854398E-2</c:v>
                </c:pt>
                <c:pt idx="652">
                  <c:v>5.5983869054679156E-2</c:v>
                </c:pt>
                <c:pt idx="653">
                  <c:v>5.6942936421763783E-2</c:v>
                </c:pt>
                <c:pt idx="654">
                  <c:v>5.6023738872403556E-2</c:v>
                </c:pt>
                <c:pt idx="655">
                  <c:v>5.5983869054679156E-2</c:v>
                </c:pt>
                <c:pt idx="656">
                  <c:v>5.4711950851976353E-2</c:v>
                </c:pt>
                <c:pt idx="657">
                  <c:v>5.5379561187375331E-2</c:v>
                </c:pt>
                <c:pt idx="658">
                  <c:v>5.4839084466132219E-2</c:v>
                </c:pt>
                <c:pt idx="659">
                  <c:v>5.3740179892975061E-2</c:v>
                </c:pt>
                <c:pt idx="660">
                  <c:v>5.3442028985507248E-2</c:v>
                </c:pt>
                <c:pt idx="661">
                  <c:v>5.3819840364880266E-2</c:v>
                </c:pt>
                <c:pt idx="662">
                  <c:v>5.4041676207923058E-2</c:v>
                </c:pt>
                <c:pt idx="663">
                  <c:v>5.420925691971977E-2</c:v>
                </c:pt>
                <c:pt idx="664">
                  <c:v>5.495401094423099E-2</c:v>
                </c:pt>
                <c:pt idx="665">
                  <c:v>5.3679062890935964E-2</c:v>
                </c:pt>
                <c:pt idx="666">
                  <c:v>5.4807245703669294E-2</c:v>
                </c:pt>
                <c:pt idx="667">
                  <c:v>5.4165710351159052E-2</c:v>
                </c:pt>
                <c:pt idx="668">
                  <c:v>5.3887430071926014E-2</c:v>
                </c:pt>
                <c:pt idx="669">
                  <c:v>5.4321555990332601E-2</c:v>
                </c:pt>
                <c:pt idx="670">
                  <c:v>5.4078826764436295E-2</c:v>
                </c:pt>
                <c:pt idx="671">
                  <c:v>5.4737330395454011E-2</c:v>
                </c:pt>
                <c:pt idx="672">
                  <c:v>5.4941217553253402E-2</c:v>
                </c:pt>
                <c:pt idx="673">
                  <c:v>5.4165710351159052E-2</c:v>
                </c:pt>
                <c:pt idx="674">
                  <c:v>5.3273137697516931E-2</c:v>
                </c:pt>
                <c:pt idx="675">
                  <c:v>5.2980132450331119E-2</c:v>
                </c:pt>
                <c:pt idx="676">
                  <c:v>5.2380423926312279E-2</c:v>
                </c:pt>
                <c:pt idx="677">
                  <c:v>5.2660939417605711E-2</c:v>
                </c:pt>
                <c:pt idx="678">
                  <c:v>5.2572956114947646E-2</c:v>
                </c:pt>
                <c:pt idx="679">
                  <c:v>5.1919480805191945E-2</c:v>
                </c:pt>
                <c:pt idx="680">
                  <c:v>5.2160459719306003E-2</c:v>
                </c:pt>
                <c:pt idx="681">
                  <c:v>5.2619843924191743E-2</c:v>
                </c:pt>
                <c:pt idx="682">
                  <c:v>5.2649191299498042E-2</c:v>
                </c:pt>
                <c:pt idx="683">
                  <c:v>5.1511513696387644E-2</c:v>
                </c:pt>
                <c:pt idx="684">
                  <c:v>5.2316559521170473E-2</c:v>
                </c:pt>
                <c:pt idx="685">
                  <c:v>5.1376945684118859E-2</c:v>
                </c:pt>
                <c:pt idx="686">
                  <c:v>5.1376945684118859E-2</c:v>
                </c:pt>
                <c:pt idx="687">
                  <c:v>5.0239489089941455E-2</c:v>
                </c:pt>
                <c:pt idx="688">
                  <c:v>5.1170858629661753E-2</c:v>
                </c:pt>
                <c:pt idx="689">
                  <c:v>4.9284744700845776E-2</c:v>
                </c:pt>
                <c:pt idx="690">
                  <c:v>5.0122119570988631E-2</c:v>
                </c:pt>
                <c:pt idx="691">
                  <c:v>5.0053022269353126E-2</c:v>
                </c:pt>
                <c:pt idx="692">
                  <c:v>5.0026497085320615E-2</c:v>
                </c:pt>
                <c:pt idx="693">
                  <c:v>5.0180735700616624E-2</c:v>
                </c:pt>
                <c:pt idx="694">
                  <c:v>4.9941805099989411E-2</c:v>
                </c:pt>
                <c:pt idx="695">
                  <c:v>4.9757537423571578E-2</c:v>
                </c:pt>
                <c:pt idx="696">
                  <c:v>4.9579831932773107E-2</c:v>
                </c:pt>
                <c:pt idx="697">
                  <c:v>4.9115504682622269E-2</c:v>
                </c:pt>
                <c:pt idx="698">
                  <c:v>4.9346576058546782E-2</c:v>
                </c:pt>
                <c:pt idx="699">
                  <c:v>4.8988064348728592E-2</c:v>
                </c:pt>
                <c:pt idx="700">
                  <c:v>4.9647628063532137E-2</c:v>
                </c:pt>
                <c:pt idx="701">
                  <c:v>4.9852133502323613E-2</c:v>
                </c:pt>
                <c:pt idx="702">
                  <c:v>4.9418909014762848E-2</c:v>
                </c:pt>
                <c:pt idx="703">
                  <c:v>5.0933419661163264E-2</c:v>
                </c:pt>
                <c:pt idx="704">
                  <c:v>5.1093310240311753E-2</c:v>
                </c:pt>
                <c:pt idx="705">
                  <c:v>5.0796383986224707E-2</c:v>
                </c:pt>
                <c:pt idx="706">
                  <c:v>5.0988441179647834E-2</c:v>
                </c:pt>
                <c:pt idx="707">
                  <c:v>5.0616621983914208E-2</c:v>
                </c:pt>
                <c:pt idx="708">
                  <c:v>5.0058330681938691E-2</c:v>
                </c:pt>
                <c:pt idx="709">
                  <c:v>4.9197415051073584E-2</c:v>
                </c:pt>
                <c:pt idx="710">
                  <c:v>4.9731324412601412E-2</c:v>
                </c:pt>
                <c:pt idx="711">
                  <c:v>4.9146189087880043E-2</c:v>
                </c:pt>
                <c:pt idx="712">
                  <c:v>4.8654777857952781E-2</c:v>
                </c:pt>
                <c:pt idx="713">
                  <c:v>4.8805707786164824E-2</c:v>
                </c:pt>
                <c:pt idx="714">
                  <c:v>4.8579662412515434E-2</c:v>
                </c:pt>
                <c:pt idx="715">
                  <c:v>4.8604675110699207E-2</c:v>
                </c:pt>
                <c:pt idx="716">
                  <c:v>4.8148525961440369E-2</c:v>
                </c:pt>
                <c:pt idx="717">
                  <c:v>4.8311156601842369E-2</c:v>
                </c:pt>
                <c:pt idx="718">
                  <c:v>4.8459958932238187E-2</c:v>
                </c:pt>
                <c:pt idx="719">
                  <c:v>4.7418123367490447E-2</c:v>
                </c:pt>
                <c:pt idx="720">
                  <c:v>4.681146484181295E-2</c:v>
                </c:pt>
                <c:pt idx="721">
                  <c:v>4.7237790232185745E-2</c:v>
                </c:pt>
                <c:pt idx="722">
                  <c:v>4.6974522292993627E-2</c:v>
                </c:pt>
                <c:pt idx="723">
                  <c:v>4.7739455851117628E-2</c:v>
                </c:pt>
                <c:pt idx="724">
                  <c:v>4.8232168403842222E-2</c:v>
                </c:pt>
                <c:pt idx="725">
                  <c:v>4.8745223587731076E-2</c:v>
                </c:pt>
                <c:pt idx="726">
                  <c:v>4.8192771084337345E-2</c:v>
                </c:pt>
                <c:pt idx="727">
                  <c:v>4.75423045930701E-2</c:v>
                </c:pt>
                <c:pt idx="728">
                  <c:v>4.750880724710619E-2</c:v>
                </c:pt>
                <c:pt idx="729">
                  <c:v>4.7671952328047669E-2</c:v>
                </c:pt>
                <c:pt idx="730">
                  <c:v>4.7734627831715212E-2</c:v>
                </c:pt>
                <c:pt idx="731">
                  <c:v>4.7609441194270727E-2</c:v>
                </c:pt>
                <c:pt idx="732">
                  <c:v>4.8074964351191685E-2</c:v>
                </c:pt>
                <c:pt idx="733">
                  <c:v>4.8942347573620905E-2</c:v>
                </c:pt>
                <c:pt idx="734">
                  <c:v>4.9100176843857278E-2</c:v>
                </c:pt>
                <c:pt idx="735">
                  <c:v>4.866481080523765E-2</c:v>
                </c:pt>
                <c:pt idx="736">
                  <c:v>4.9611099432415387E-2</c:v>
                </c:pt>
                <c:pt idx="737">
                  <c:v>4.8504778542801351E-2</c:v>
                </c:pt>
                <c:pt idx="738">
                  <c:v>4.8524724992289506E-2</c:v>
                </c:pt>
                <c:pt idx="739">
                  <c:v>4.8805707786164824E-2</c:v>
                </c:pt>
                <c:pt idx="740">
                  <c:v>4.9049153070767945E-2</c:v>
                </c:pt>
                <c:pt idx="741">
                  <c:v>4.9300188009191559E-2</c:v>
                </c:pt>
                <c:pt idx="742">
                  <c:v>4.9135956693733079E-2</c:v>
                </c:pt>
                <c:pt idx="743">
                  <c:v>5.0709067468844002E-2</c:v>
                </c:pt>
                <c:pt idx="744">
                  <c:v>5.1049102314514386E-2</c:v>
                </c:pt>
                <c:pt idx="745">
                  <c:v>5.1159765879037498E-2</c:v>
                </c:pt>
                <c:pt idx="746">
                  <c:v>4.8710010319917438E-2</c:v>
                </c:pt>
                <c:pt idx="747">
                  <c:v>4.9079754601226988E-2</c:v>
                </c:pt>
                <c:pt idx="748">
                  <c:v>4.98995665503753E-2</c:v>
                </c:pt>
                <c:pt idx="749">
                  <c:v>5.0293020777836976E-2</c:v>
                </c:pt>
                <c:pt idx="750">
                  <c:v>5.0730868443680133E-2</c:v>
                </c:pt>
                <c:pt idx="751">
                  <c:v>5.1930905490152932E-2</c:v>
                </c:pt>
                <c:pt idx="752">
                  <c:v>5.184534270650263E-2</c:v>
                </c:pt>
                <c:pt idx="753">
                  <c:v>5.2039691289966918E-2</c:v>
                </c:pt>
                <c:pt idx="754">
                  <c:v>5.0933419661163264E-2</c:v>
                </c:pt>
                <c:pt idx="755">
                  <c:v>5.2426968788181712E-2</c:v>
                </c:pt>
                <c:pt idx="756">
                  <c:v>5.2456101355856849E-2</c:v>
                </c:pt>
                <c:pt idx="757">
                  <c:v>5.2033954360048505E-2</c:v>
                </c:pt>
                <c:pt idx="758">
                  <c:v>5.1248642779587406E-2</c:v>
                </c:pt>
                <c:pt idx="759">
                  <c:v>5.0741775962158675E-2</c:v>
                </c:pt>
                <c:pt idx="760">
                  <c:v>5.176006141024235E-2</c:v>
                </c:pt>
                <c:pt idx="761">
                  <c:v>5.1754385964912275E-2</c:v>
                </c:pt>
                <c:pt idx="762">
                  <c:v>5.1601618016836118E-2</c:v>
                </c:pt>
                <c:pt idx="763">
                  <c:v>5.2033954360048505E-2</c:v>
                </c:pt>
                <c:pt idx="764">
                  <c:v>5.2479430731598845E-2</c:v>
                </c:pt>
                <c:pt idx="765">
                  <c:v>5.3111286148306507E-2</c:v>
                </c:pt>
                <c:pt idx="766">
                  <c:v>5.2177758125138182E-2</c:v>
                </c:pt>
                <c:pt idx="767">
                  <c:v>5.3697383390216145E-2</c:v>
                </c:pt>
                <c:pt idx="768">
                  <c:v>5.6217246307765603E-2</c:v>
                </c:pt>
                <c:pt idx="769">
                  <c:v>5.6043695084303013E-2</c:v>
                </c:pt>
                <c:pt idx="770">
                  <c:v>5.5256380238819944E-2</c:v>
                </c:pt>
                <c:pt idx="771">
                  <c:v>5.5288743118191395E-2</c:v>
                </c:pt>
                <c:pt idx="772">
                  <c:v>5.7659418519423404E-2</c:v>
                </c:pt>
                <c:pt idx="773">
                  <c:v>5.6977305649444705E-2</c:v>
                </c:pt>
                <c:pt idx="774">
                  <c:v>5.7420924574209241E-2</c:v>
                </c:pt>
                <c:pt idx="775">
                  <c:v>5.6351480420248325E-2</c:v>
                </c:pt>
                <c:pt idx="776">
                  <c:v>5.70323827936201E-2</c:v>
                </c:pt>
                <c:pt idx="777">
                  <c:v>5.5732672098240642E-2</c:v>
                </c:pt>
                <c:pt idx="778">
                  <c:v>5.6466084459863612E-2</c:v>
                </c:pt>
                <c:pt idx="779">
                  <c:v>5.7532910775231587E-2</c:v>
                </c:pt>
                <c:pt idx="780">
                  <c:v>5.7935436356941206E-2</c:v>
                </c:pt>
                <c:pt idx="781">
                  <c:v>5.8735689397710303E-2</c:v>
                </c:pt>
                <c:pt idx="782">
                  <c:v>5.6197166329324921E-2</c:v>
                </c:pt>
                <c:pt idx="783">
                  <c:v>5.6560814859197117E-2</c:v>
                </c:pt>
                <c:pt idx="784">
                  <c:v>5.7659418519423404E-2</c:v>
                </c:pt>
                <c:pt idx="785">
                  <c:v>5.7687606942067954E-2</c:v>
                </c:pt>
                <c:pt idx="786">
                  <c:v>5.7469864848411059E-2</c:v>
                </c:pt>
                <c:pt idx="787">
                  <c:v>5.8779576587795763E-2</c:v>
                </c:pt>
                <c:pt idx="788">
                  <c:v>5.9184952978056427E-2</c:v>
                </c:pt>
                <c:pt idx="789">
                  <c:v>6.0081466395112013E-2</c:v>
                </c:pt>
                <c:pt idx="790">
                  <c:v>6.2607772914179599E-2</c:v>
                </c:pt>
                <c:pt idx="791">
                  <c:v>6.23266869140367E-2</c:v>
                </c:pt>
                <c:pt idx="792">
                  <c:v>6.4331470628322202E-2</c:v>
                </c:pt>
                <c:pt idx="793">
                  <c:v>6.2824437641421538E-2</c:v>
                </c:pt>
                <c:pt idx="794">
                  <c:v>6.428766003813674E-2</c:v>
                </c:pt>
                <c:pt idx="795">
                  <c:v>6.1950387189919937E-2</c:v>
                </c:pt>
                <c:pt idx="796">
                  <c:v>6.2732589048378529E-2</c:v>
                </c:pt>
                <c:pt idx="797">
                  <c:v>6.4951149029861016E-2</c:v>
                </c:pt>
                <c:pt idx="798">
                  <c:v>6.3930651496681562E-2</c:v>
                </c:pt>
                <c:pt idx="799">
                  <c:v>6.9503754969812981E-2</c:v>
                </c:pt>
                <c:pt idx="800">
                  <c:v>6.9936286857312194E-2</c:v>
                </c:pt>
                <c:pt idx="801">
                  <c:v>7.3178294573643402E-2</c:v>
                </c:pt>
                <c:pt idx="802">
                  <c:v>6.858471374600407E-2</c:v>
                </c:pt>
                <c:pt idx="803">
                  <c:v>6.6422741345341957E-2</c:v>
                </c:pt>
                <c:pt idx="804">
                  <c:v>6.6450795438547094E-2</c:v>
                </c:pt>
                <c:pt idx="805">
                  <c:v>6.4639824705560123E-2</c:v>
                </c:pt>
                <c:pt idx="806">
                  <c:v>6.3551905210717657E-2</c:v>
                </c:pt>
                <c:pt idx="807">
                  <c:v>5.5288743118191395E-2</c:v>
                </c:pt>
                <c:pt idx="808">
                  <c:v>6.004325149472077E-2</c:v>
                </c:pt>
                <c:pt idx="809">
                  <c:v>5.5627578078962875E-2</c:v>
                </c:pt>
                <c:pt idx="810">
                  <c:v>5.3924368787844165E-2</c:v>
                </c:pt>
                <c:pt idx="811">
                  <c:v>5.5353582737187754E-2</c:v>
                </c:pt>
                <c:pt idx="812">
                  <c:v>5.3141184417923891E-2</c:v>
                </c:pt>
                <c:pt idx="813">
                  <c:v>5.2091380642313209E-2</c:v>
                </c:pt>
                <c:pt idx="814">
                  <c:v>5.1444141689373293E-2</c:v>
                </c:pt>
                <c:pt idx="815">
                  <c:v>5.3899737352974764E-2</c:v>
                </c:pt>
                <c:pt idx="816">
                  <c:v>5.3219077686323148E-2</c:v>
                </c:pt>
                <c:pt idx="817">
                  <c:v>5.5069420137673554E-2</c:v>
                </c:pt>
                <c:pt idx="818">
                  <c:v>5.5256380238819944E-2</c:v>
                </c:pt>
                <c:pt idx="819">
                  <c:v>5.3387625834181655E-2</c:v>
                </c:pt>
                <c:pt idx="820">
                  <c:v>5.2926665171563123E-2</c:v>
                </c:pt>
                <c:pt idx="821">
                  <c:v>5.0676401116598664E-2</c:v>
                </c:pt>
                <c:pt idx="822">
                  <c:v>4.9705139005897223E-2</c:v>
                </c:pt>
                <c:pt idx="823">
                  <c:v>5.0090204817998508E-2</c:v>
                </c:pt>
                <c:pt idx="824">
                  <c:v>5.013809220310176E-2</c:v>
                </c:pt>
                <c:pt idx="825">
                  <c:v>5.0421963465441727E-2</c:v>
                </c:pt>
                <c:pt idx="826">
                  <c:v>5.0186071238702813E-2</c:v>
                </c:pt>
                <c:pt idx="827">
                  <c:v>4.9501835343471419E-2</c:v>
                </c:pt>
                <c:pt idx="828">
                  <c:v>4.8266693935985268E-2</c:v>
                </c:pt>
                <c:pt idx="829">
                  <c:v>4.9166666666666664E-2</c:v>
                </c:pt>
                <c:pt idx="830">
                  <c:v>4.9815303430079151E-2</c:v>
                </c:pt>
                <c:pt idx="831">
                  <c:v>5.1143135767688801E-2</c:v>
                </c:pt>
                <c:pt idx="832">
                  <c:v>5.4140857994952961E-2</c:v>
                </c:pt>
                <c:pt idx="833">
                  <c:v>5.4484589634075958E-2</c:v>
                </c:pt>
                <c:pt idx="834">
                  <c:v>5.5950687529634897E-2</c:v>
                </c:pt>
                <c:pt idx="835">
                  <c:v>5.7351154313487238E-2</c:v>
                </c:pt>
                <c:pt idx="836">
                  <c:v>5.8257220439397676E-2</c:v>
                </c:pt>
                <c:pt idx="837">
                  <c:v>5.7715822939594028E-2</c:v>
                </c:pt>
                <c:pt idx="838">
                  <c:v>5.6730769230769224E-2</c:v>
                </c:pt>
                <c:pt idx="839">
                  <c:v>5.6344753491703474E-2</c:v>
                </c:pt>
                <c:pt idx="840">
                  <c:v>5.6177100690311829E-2</c:v>
                </c:pt>
                <c:pt idx="841">
                  <c:v>5.6499880296863772E-2</c:v>
                </c:pt>
                <c:pt idx="842">
                  <c:v>5.5353582737187754E-2</c:v>
                </c:pt>
                <c:pt idx="843">
                  <c:v>5.4122233688797157E-2</c:v>
                </c:pt>
                <c:pt idx="844">
                  <c:v>5.3642459370382999E-2</c:v>
                </c:pt>
                <c:pt idx="845">
                  <c:v>5.3636363636363635E-2</c:v>
                </c:pt>
                <c:pt idx="846">
                  <c:v>5.287922921801478E-2</c:v>
                </c:pt>
                <c:pt idx="847">
                  <c:v>5.287922921801478E-2</c:v>
                </c:pt>
                <c:pt idx="848">
                  <c:v>5.3514739229024937E-2</c:v>
                </c:pt>
                <c:pt idx="849">
                  <c:v>4.8350655219159516E-2</c:v>
                </c:pt>
                <c:pt idx="850">
                  <c:v>4.8057489333033908E-2</c:v>
                </c:pt>
                <c:pt idx="851">
                  <c:v>4.7444850903447515E-2</c:v>
                </c:pt>
                <c:pt idx="852">
                  <c:v>4.7810545129579989E-2</c:v>
                </c:pt>
                <c:pt idx="853">
                  <c:v>4.8149398132523342E-2</c:v>
                </c:pt>
                <c:pt idx="854">
                  <c:v>4.7874720357941832E-2</c:v>
                </c:pt>
                <c:pt idx="855">
                  <c:v>4.825253664036077E-2</c:v>
                </c:pt>
                <c:pt idx="856">
                  <c:v>4.7794528196538254E-2</c:v>
                </c:pt>
                <c:pt idx="857">
                  <c:v>4.833973345380619E-2</c:v>
                </c:pt>
                <c:pt idx="858">
                  <c:v>4.8350655219159516E-2</c:v>
                </c:pt>
                <c:pt idx="859">
                  <c:v>4.7982062780269057E-2</c:v>
                </c:pt>
                <c:pt idx="860">
                  <c:v>4.7645552710675727E-2</c:v>
                </c:pt>
                <c:pt idx="861">
                  <c:v>4.7634947134112413E-2</c:v>
                </c:pt>
                <c:pt idx="862">
                  <c:v>4.7423822714681443E-2</c:v>
                </c:pt>
                <c:pt idx="863">
                  <c:v>4.7933699182439241E-2</c:v>
                </c:pt>
                <c:pt idx="864">
                  <c:v>4.8214486876196921E-2</c:v>
                </c:pt>
                <c:pt idx="865">
                  <c:v>4.7912235531176538E-2</c:v>
                </c:pt>
                <c:pt idx="866">
                  <c:v>4.7513321492007106E-2</c:v>
                </c:pt>
                <c:pt idx="867">
                  <c:v>4.7858660404785862E-2</c:v>
                </c:pt>
                <c:pt idx="868">
                  <c:v>4.8724954462659384E-2</c:v>
                </c:pt>
                <c:pt idx="869">
                  <c:v>4.8236222247266994E-2</c:v>
                </c:pt>
                <c:pt idx="870">
                  <c:v>4.9365628604382934E-2</c:v>
                </c:pt>
                <c:pt idx="871">
                  <c:v>4.9445471349353051E-2</c:v>
                </c:pt>
                <c:pt idx="872">
                  <c:v>4.9514113836186952E-2</c:v>
                </c:pt>
                <c:pt idx="873">
                  <c:v>4.9206714187169466E-2</c:v>
                </c:pt>
                <c:pt idx="874">
                  <c:v>4.9354243542435429E-2</c:v>
                </c:pt>
                <c:pt idx="875">
                  <c:v>4.9082568807339452E-2</c:v>
                </c:pt>
                <c:pt idx="876">
                  <c:v>4.9796393251890635E-2</c:v>
                </c:pt>
                <c:pt idx="877">
                  <c:v>4.9178444214638635E-2</c:v>
                </c:pt>
                <c:pt idx="878">
                  <c:v>4.8786048102131538E-2</c:v>
                </c:pt>
                <c:pt idx="879">
                  <c:v>4.8454658666364774E-2</c:v>
                </c:pt>
                <c:pt idx="880">
                  <c:v>4.8791609667122669E-2</c:v>
                </c:pt>
                <c:pt idx="881">
                  <c:v>4.8769371011850499E-2</c:v>
                </c:pt>
                <c:pt idx="882">
                  <c:v>4.9738524113887281E-2</c:v>
                </c:pt>
                <c:pt idx="883">
                  <c:v>4.9468331021729088E-2</c:v>
                </c:pt>
                <c:pt idx="884">
                  <c:v>4.9082568807339452E-2</c:v>
                </c:pt>
                <c:pt idx="885">
                  <c:v>4.807908335205572E-2</c:v>
                </c:pt>
                <c:pt idx="886">
                  <c:v>4.8236222247266994E-2</c:v>
                </c:pt>
                <c:pt idx="887">
                  <c:v>4.8290646507954421E-2</c:v>
                </c:pt>
                <c:pt idx="888">
                  <c:v>4.8841720871847544E-2</c:v>
                </c:pt>
                <c:pt idx="889">
                  <c:v>4.9388414493422579E-2</c:v>
                </c:pt>
                <c:pt idx="890">
                  <c:v>4.9514113836186952E-2</c:v>
                </c:pt>
                <c:pt idx="891">
                  <c:v>4.996497781928555E-2</c:v>
                </c:pt>
                <c:pt idx="892">
                  <c:v>5.0228846379532927E-2</c:v>
                </c:pt>
                <c:pt idx="893">
                  <c:v>5.2188757468601389E-2</c:v>
                </c:pt>
                <c:pt idx="894">
                  <c:v>5.2144249512670569E-2</c:v>
                </c:pt>
                <c:pt idx="895">
                  <c:v>5.2297165200391009E-2</c:v>
                </c:pt>
                <c:pt idx="896">
                  <c:v>5.1572478611880954E-2</c:v>
                </c:pt>
                <c:pt idx="897">
                  <c:v>5.2354740061162079E-2</c:v>
                </c:pt>
                <c:pt idx="898">
                  <c:v>5.3802639849151485E-2</c:v>
                </c:pt>
                <c:pt idx="899">
                  <c:v>5.3728345468240027E-2</c:v>
                </c:pt>
                <c:pt idx="900">
                  <c:v>5.4543137504778898E-2</c:v>
                </c:pt>
                <c:pt idx="901">
                  <c:v>5.4640623005234271E-2</c:v>
                </c:pt>
                <c:pt idx="902">
                  <c:v>5.5925780739579253E-2</c:v>
                </c:pt>
                <c:pt idx="903">
                  <c:v>5.572916666666667E-2</c:v>
                </c:pt>
                <c:pt idx="904">
                  <c:v>5.5048231511254021E-2</c:v>
                </c:pt>
                <c:pt idx="905">
                  <c:v>5.4963400539360475E-2</c:v>
                </c:pt>
                <c:pt idx="906">
                  <c:v>5.5368693402328598E-2</c:v>
                </c:pt>
                <c:pt idx="907">
                  <c:v>5.5976981428197757E-2</c:v>
                </c:pt>
                <c:pt idx="908">
                  <c:v>5.6960340697364921E-2</c:v>
                </c:pt>
                <c:pt idx="909">
                  <c:v>5.7257525083612044E-2</c:v>
                </c:pt>
                <c:pt idx="910">
                  <c:v>5.7449664429530208E-2</c:v>
                </c:pt>
                <c:pt idx="911">
                  <c:v>5.8026030368763554E-2</c:v>
                </c:pt>
                <c:pt idx="912">
                  <c:v>5.8128480239033012E-2</c:v>
                </c:pt>
                <c:pt idx="913">
                  <c:v>5.7488247145735395E-2</c:v>
                </c:pt>
                <c:pt idx="914">
                  <c:v>5.8390177353342433E-2</c:v>
                </c:pt>
                <c:pt idx="915">
                  <c:v>5.8207534339725288E-2</c:v>
                </c:pt>
                <c:pt idx="916">
                  <c:v>5.7581057446522269E-2</c:v>
                </c:pt>
                <c:pt idx="917">
                  <c:v>5.7326547013126179E-2</c:v>
                </c:pt>
                <c:pt idx="918">
                  <c:v>5.795531482735275E-2</c:v>
                </c:pt>
                <c:pt idx="919">
                  <c:v>5.9337307638985176E-2</c:v>
                </c:pt>
                <c:pt idx="920">
                  <c:v>5.8445992079748738E-2</c:v>
                </c:pt>
                <c:pt idx="921">
                  <c:v>5.6524035921817227E-2</c:v>
                </c:pt>
                <c:pt idx="922">
                  <c:v>5.7181028724114902E-2</c:v>
                </c:pt>
                <c:pt idx="923">
                  <c:v>5.7814399567742807E-2</c:v>
                </c:pt>
                <c:pt idx="924">
                  <c:v>5.937023165487585E-2</c:v>
                </c:pt>
                <c:pt idx="925">
                  <c:v>5.8670322138450998E-2</c:v>
                </c:pt>
                <c:pt idx="926">
                  <c:v>5.8686411627588093E-2</c:v>
                </c:pt>
                <c:pt idx="927">
                  <c:v>5.9124188423815449E-2</c:v>
                </c:pt>
                <c:pt idx="928">
                  <c:v>5.971815264406307E-2</c:v>
                </c:pt>
                <c:pt idx="929">
                  <c:v>6.0053318366774244E-2</c:v>
                </c:pt>
                <c:pt idx="930">
                  <c:v>5.9776536312849168E-2</c:v>
                </c:pt>
                <c:pt idx="931">
                  <c:v>6.0640408047605558E-2</c:v>
                </c:pt>
                <c:pt idx="932">
                  <c:v>6.0700609842575519E-2</c:v>
                </c:pt>
                <c:pt idx="933">
                  <c:v>6.0426373005788514E-2</c:v>
                </c:pt>
                <c:pt idx="934">
                  <c:v>6.1591595913081026E-2</c:v>
                </c:pt>
                <c:pt idx="935">
                  <c:v>6.2775007333528893E-2</c:v>
                </c:pt>
                <c:pt idx="936">
                  <c:v>6.4167916041979009E-2</c:v>
                </c:pt>
                <c:pt idx="937">
                  <c:v>6.3294883170659566E-2</c:v>
                </c:pt>
                <c:pt idx="938">
                  <c:v>6.3852006564224975E-2</c:v>
                </c:pt>
                <c:pt idx="939">
                  <c:v>6.4477252184392903E-2</c:v>
                </c:pt>
                <c:pt idx="940">
                  <c:v>6.5443425076452594E-2</c:v>
                </c:pt>
                <c:pt idx="941">
                  <c:v>6.5104958929114706E-2</c:v>
                </c:pt>
                <c:pt idx="942">
                  <c:v>6.4633041377227432E-2</c:v>
                </c:pt>
                <c:pt idx="943">
                  <c:v>6.4779779022249143E-2</c:v>
                </c:pt>
                <c:pt idx="944">
                  <c:v>6.517435663164306E-2</c:v>
                </c:pt>
                <c:pt idx="945">
                  <c:v>6.4399638880529658E-2</c:v>
                </c:pt>
                <c:pt idx="946">
                  <c:v>6.4877974837047145E-2</c:v>
                </c:pt>
                <c:pt idx="947">
                  <c:v>6.3388625592417064E-2</c:v>
                </c:pt>
                <c:pt idx="948">
                  <c:v>6.3369854900799522E-2</c:v>
                </c:pt>
                <c:pt idx="949">
                  <c:v>6.444812528233701E-2</c:v>
                </c:pt>
                <c:pt idx="950">
                  <c:v>6.4302884615384623E-2</c:v>
                </c:pt>
                <c:pt idx="951">
                  <c:v>6.6428682290858299E-2</c:v>
                </c:pt>
                <c:pt idx="952">
                  <c:v>6.7958081930771685E-2</c:v>
                </c:pt>
                <c:pt idx="953">
                  <c:v>6.7401574803149608E-2</c:v>
                </c:pt>
                <c:pt idx="954">
                  <c:v>6.5836025226888167E-2</c:v>
                </c:pt>
                <c:pt idx="955">
                  <c:v>6.6325739965907335E-2</c:v>
                </c:pt>
                <c:pt idx="956">
                  <c:v>6.5263799939005801E-2</c:v>
                </c:pt>
                <c:pt idx="957">
                  <c:v>6.539343009931245E-2</c:v>
                </c:pt>
                <c:pt idx="958">
                  <c:v>6.6397766056469132E-2</c:v>
                </c:pt>
                <c:pt idx="959">
                  <c:v>6.6079975297205509E-2</c:v>
                </c:pt>
                <c:pt idx="960">
                  <c:v>6.5613981296949259E-2</c:v>
                </c:pt>
                <c:pt idx="961">
                  <c:v>6.5493496557000777E-2</c:v>
                </c:pt>
                <c:pt idx="962">
                  <c:v>6.5045592705167174E-2</c:v>
                </c:pt>
                <c:pt idx="963">
                  <c:v>6.4244971480036023E-2</c:v>
                </c:pt>
                <c:pt idx="964">
                  <c:v>6.3709437332539448E-2</c:v>
                </c:pt>
                <c:pt idx="965">
                  <c:v>6.3709437332539448E-2</c:v>
                </c:pt>
                <c:pt idx="966">
                  <c:v>6.3164108618654069E-2</c:v>
                </c:pt>
                <c:pt idx="967">
                  <c:v>6.4206420642064208E-2</c:v>
                </c:pt>
                <c:pt idx="968">
                  <c:v>6.3445004447079761E-2</c:v>
                </c:pt>
                <c:pt idx="969">
                  <c:v>6.3192086224715782E-2</c:v>
                </c:pt>
                <c:pt idx="970">
                  <c:v>6.2941176470588237E-2</c:v>
                </c:pt>
                <c:pt idx="971">
                  <c:v>6.2445287423402392E-2</c:v>
                </c:pt>
                <c:pt idx="972">
                  <c:v>6.2710622710622721E-2</c:v>
                </c:pt>
                <c:pt idx="973">
                  <c:v>6.2646370023419218E-2</c:v>
                </c:pt>
                <c:pt idx="974">
                  <c:v>6.1885482938114522E-2</c:v>
                </c:pt>
                <c:pt idx="975">
                  <c:v>6.0907926568948348E-2</c:v>
                </c:pt>
                <c:pt idx="976">
                  <c:v>6.0899260102447353E-2</c:v>
                </c:pt>
                <c:pt idx="977">
                  <c:v>6.0078607523863008E-2</c:v>
                </c:pt>
                <c:pt idx="978">
                  <c:v>5.9734822051639914E-2</c:v>
                </c:pt>
                <c:pt idx="979">
                  <c:v>6.0078607523863008E-2</c:v>
                </c:pt>
                <c:pt idx="980">
                  <c:v>6.0095478798090428E-2</c:v>
                </c:pt>
                <c:pt idx="981">
                  <c:v>5.8638169612275665E-2</c:v>
                </c:pt>
                <c:pt idx="982">
                  <c:v>5.7097118463180371E-2</c:v>
                </c:pt>
                <c:pt idx="983">
                  <c:v>5.7658628586824731E-2</c:v>
                </c:pt>
                <c:pt idx="984">
                  <c:v>5.8310626702997276E-2</c:v>
                </c:pt>
                <c:pt idx="985">
                  <c:v>5.8855885588558858E-2</c:v>
                </c:pt>
                <c:pt idx="986">
                  <c:v>6.1142857142857145E-2</c:v>
                </c:pt>
                <c:pt idx="987">
                  <c:v>6.2941176470588237E-2</c:v>
                </c:pt>
                <c:pt idx="988">
                  <c:v>6.5144596651445966E-2</c:v>
                </c:pt>
                <c:pt idx="989">
                  <c:v>5.4557042702358192E-2</c:v>
                </c:pt>
                <c:pt idx="990">
                  <c:v>5.4328509774054332E-2</c:v>
                </c:pt>
                <c:pt idx="991">
                  <c:v>5.4633648200153179E-2</c:v>
                </c:pt>
                <c:pt idx="992">
                  <c:v>5.5147532534467213E-2</c:v>
                </c:pt>
                <c:pt idx="993">
                  <c:v>5.4696485623003201E-2</c:v>
                </c:pt>
                <c:pt idx="994">
                  <c:v>5.4418308963763505E-2</c:v>
                </c:pt>
                <c:pt idx="995">
                  <c:v>5.4390646842038384E-2</c:v>
                </c:pt>
                <c:pt idx="996">
                  <c:v>5.4211526282457255E-2</c:v>
                </c:pt>
                <c:pt idx="997">
                  <c:v>5.4473717703958265E-2</c:v>
                </c:pt>
                <c:pt idx="998">
                  <c:v>5.475246258155303E-2</c:v>
                </c:pt>
                <c:pt idx="999">
                  <c:v>5.5620532813515269E-2</c:v>
                </c:pt>
                <c:pt idx="1000">
                  <c:v>5.5275732920056823E-2</c:v>
                </c:pt>
                <c:pt idx="1001">
                  <c:v>5.5533930193330749E-2</c:v>
                </c:pt>
                <c:pt idx="1002">
                  <c:v>5.5541136776537763E-2</c:v>
                </c:pt>
                <c:pt idx="1003">
                  <c:v>5.5765472312703589E-2</c:v>
                </c:pt>
                <c:pt idx="1004">
                  <c:v>5.6538969616908852E-2</c:v>
                </c:pt>
                <c:pt idx="1005">
                  <c:v>5.5794550906009655E-2</c:v>
                </c:pt>
                <c:pt idx="1006">
                  <c:v>5.5147532534467213E-2</c:v>
                </c:pt>
                <c:pt idx="1007">
                  <c:v>5.4829618242377663E-2</c:v>
                </c:pt>
                <c:pt idx="1008">
                  <c:v>5.4850698449314367E-2</c:v>
                </c:pt>
                <c:pt idx="1009">
                  <c:v>5.3459905071196606E-2</c:v>
                </c:pt>
                <c:pt idx="1010">
                  <c:v>5.2741836105976589E-2</c:v>
                </c:pt>
                <c:pt idx="1011">
                  <c:v>5.2457408996200515E-2</c:v>
                </c:pt>
                <c:pt idx="1012">
                  <c:v>5.2917903066271026E-2</c:v>
                </c:pt>
                <c:pt idx="1013">
                  <c:v>5.3620646454522684E-2</c:v>
                </c:pt>
                <c:pt idx="1014">
                  <c:v>5.3863579159325457E-2</c:v>
                </c:pt>
                <c:pt idx="1015">
                  <c:v>5.3836477987421388E-2</c:v>
                </c:pt>
                <c:pt idx="1016">
                  <c:v>5.4328509774054332E-2</c:v>
                </c:pt>
                <c:pt idx="1017">
                  <c:v>5.4563997960224382E-2</c:v>
                </c:pt>
                <c:pt idx="1018">
                  <c:v>5.5678418108494859E-2</c:v>
                </c:pt>
                <c:pt idx="1019">
                  <c:v>5.5261459005810198E-2</c:v>
                </c:pt>
                <c:pt idx="1020">
                  <c:v>5.4935181619817745E-2</c:v>
                </c:pt>
                <c:pt idx="1021">
                  <c:v>5.4878830619310176E-2</c:v>
                </c:pt>
                <c:pt idx="1022">
                  <c:v>5.4906991661321361E-2</c:v>
                </c:pt>
                <c:pt idx="1023">
                  <c:v>5.399949533181933E-2</c:v>
                </c:pt>
                <c:pt idx="1024">
                  <c:v>5.4376826324482284E-2</c:v>
                </c:pt>
                <c:pt idx="1025">
                  <c:v>5.4543137504778898E-2</c:v>
                </c:pt>
                <c:pt idx="1026">
                  <c:v>5.425275700342249E-2</c:v>
                </c:pt>
                <c:pt idx="1027">
                  <c:v>5.391107192341605E-2</c:v>
                </c:pt>
                <c:pt idx="1028">
                  <c:v>5.3300124533001252E-2</c:v>
                </c:pt>
                <c:pt idx="1029">
                  <c:v>5.3701380175658724E-2</c:v>
                </c:pt>
                <c:pt idx="1030">
                  <c:v>5.3945046634736579E-2</c:v>
                </c:pt>
                <c:pt idx="1031">
                  <c:v>5.4404474386678531E-2</c:v>
                </c:pt>
                <c:pt idx="1032">
                  <c:v>5.4411390795830163E-2</c:v>
                </c:pt>
                <c:pt idx="1033">
                  <c:v>5.476647472808701E-2</c:v>
                </c:pt>
                <c:pt idx="1034">
                  <c:v>5.517597009153024E-2</c:v>
                </c:pt>
                <c:pt idx="1035">
                  <c:v>5.4885868171325979E-2</c:v>
                </c:pt>
                <c:pt idx="1036">
                  <c:v>5.3359930183268928E-2</c:v>
                </c:pt>
                <c:pt idx="1037">
                  <c:v>5.2819943230902139E-2</c:v>
                </c:pt>
                <c:pt idx="1038">
                  <c:v>5.2983411735578113E-2</c:v>
                </c:pt>
                <c:pt idx="1039">
                  <c:v>5.2341934694875879E-2</c:v>
                </c:pt>
                <c:pt idx="1040">
                  <c:v>5.1597347799879449E-2</c:v>
                </c:pt>
                <c:pt idx="1041">
                  <c:v>5.1759583988390381E-2</c:v>
                </c:pt>
                <c:pt idx="1042">
                  <c:v>5.096451536080019E-2</c:v>
                </c:pt>
                <c:pt idx="1043">
                  <c:v>5.1288196524865187E-2</c:v>
                </c:pt>
                <c:pt idx="1044">
                  <c:v>5.1684579157106635E-2</c:v>
                </c:pt>
                <c:pt idx="1045">
                  <c:v>5.1516610495907562E-2</c:v>
                </c:pt>
                <c:pt idx="1046">
                  <c:v>5.1522812086192374E-2</c:v>
                </c:pt>
                <c:pt idx="1047">
                  <c:v>5.2983411735578113E-2</c:v>
                </c:pt>
                <c:pt idx="1048">
                  <c:v>5.3108326095049015E-2</c:v>
                </c:pt>
                <c:pt idx="1049">
                  <c:v>5.3526763381690851E-2</c:v>
                </c:pt>
                <c:pt idx="1050">
                  <c:v>5.3573663787708101E-2</c:v>
                </c:pt>
                <c:pt idx="1051">
                  <c:v>5.2996532937097572E-2</c:v>
                </c:pt>
                <c:pt idx="1052">
                  <c:v>5.382970695509999E-2</c:v>
                </c:pt>
                <c:pt idx="1053">
                  <c:v>5.3660982948846539E-2</c:v>
                </c:pt>
                <c:pt idx="1054">
                  <c:v>5.2683407188577065E-2</c:v>
                </c:pt>
                <c:pt idx="1055">
                  <c:v>5.3213974884993159E-2</c:v>
                </c:pt>
                <c:pt idx="1056">
                  <c:v>5.295718881464985E-2</c:v>
                </c:pt>
                <c:pt idx="1057">
                  <c:v>5.3068815871047739E-2</c:v>
                </c:pt>
                <c:pt idx="1058">
                  <c:v>5.261863781657241E-2</c:v>
                </c:pt>
                <c:pt idx="1059">
                  <c:v>5.3533458411507195E-2</c:v>
                </c:pt>
                <c:pt idx="1060">
                  <c:v>5.4225262891169392E-2</c:v>
                </c:pt>
                <c:pt idx="1061">
                  <c:v>5.4356108712217431E-2</c:v>
                </c:pt>
                <c:pt idx="1062">
                  <c:v>5.4815573770491809E-2</c:v>
                </c:pt>
                <c:pt idx="1063">
                  <c:v>5.5168857953080692E-2</c:v>
                </c:pt>
                <c:pt idx="1064">
                  <c:v>5.4703476482617593E-2</c:v>
                </c:pt>
                <c:pt idx="1065">
                  <c:v>5.4808554232296067E-2</c:v>
                </c:pt>
                <c:pt idx="1066">
                  <c:v>5.4239006463059188E-2</c:v>
                </c:pt>
                <c:pt idx="1067">
                  <c:v>5.3863579159325457E-2</c:v>
                </c:pt>
                <c:pt idx="1068">
                  <c:v>5.3433208489388269E-2</c:v>
                </c:pt>
                <c:pt idx="1069">
                  <c:v>5.4013124684502783E-2</c:v>
                </c:pt>
                <c:pt idx="1070">
                  <c:v>5.3897494018385596E-2</c:v>
                </c:pt>
                <c:pt idx="1071">
                  <c:v>5.3161098000248416E-2</c:v>
                </c:pt>
                <c:pt idx="1072">
                  <c:v>5.330676298418234E-2</c:v>
                </c:pt>
                <c:pt idx="1073">
                  <c:v>5.3486628342914275E-2</c:v>
                </c:pt>
                <c:pt idx="1074">
                  <c:v>5.4349206349206355E-2</c:v>
                </c:pt>
                <c:pt idx="1075">
                  <c:v>5.350668833604201E-2</c:v>
                </c:pt>
                <c:pt idx="1076">
                  <c:v>5.3154495777446603E-2</c:v>
                </c:pt>
                <c:pt idx="1077">
                  <c:v>5.2937538651824372E-2</c:v>
                </c:pt>
                <c:pt idx="1078">
                  <c:v>5.3154495777446603E-2</c:v>
                </c:pt>
                <c:pt idx="1079">
                  <c:v>5.2976853570986505E-2</c:v>
                </c:pt>
                <c:pt idx="1080">
                  <c:v>5.354685349680971E-2</c:v>
                </c:pt>
                <c:pt idx="1081">
                  <c:v>5.3654255985959638E-2</c:v>
                </c:pt>
                <c:pt idx="1082">
                  <c:v>5.3721601606627339E-2</c:v>
                </c:pt>
                <c:pt idx="1083">
                  <c:v>5.4060881647088548E-2</c:v>
                </c:pt>
                <c:pt idx="1084">
                  <c:v>5.41224076884168E-2</c:v>
                </c:pt>
                <c:pt idx="1085">
                  <c:v>5.3708118960973779E-2</c:v>
                </c:pt>
                <c:pt idx="1086">
                  <c:v>5.4501464408506305E-2</c:v>
                </c:pt>
                <c:pt idx="1087">
                  <c:v>5.3167701863354039E-2</c:v>
                </c:pt>
                <c:pt idx="1088">
                  <c:v>5.330676298418234E-2</c:v>
                </c:pt>
                <c:pt idx="1089">
                  <c:v>5.4136099165190993E-2</c:v>
                </c:pt>
                <c:pt idx="1090">
                  <c:v>5.5247192461598045E-2</c:v>
                </c:pt>
                <c:pt idx="1091">
                  <c:v>5.548353642727509E-2</c:v>
                </c:pt>
                <c:pt idx="1092">
                  <c:v>5.3141296250310402E-2</c:v>
                </c:pt>
                <c:pt idx="1093">
                  <c:v>4.9836981835118775E-2</c:v>
                </c:pt>
                <c:pt idx="1094">
                  <c:v>4.8388920293951386E-2</c:v>
                </c:pt>
                <c:pt idx="1095">
                  <c:v>4.8274306338822473E-2</c:v>
                </c:pt>
                <c:pt idx="1096">
                  <c:v>4.7821229050279329E-2</c:v>
                </c:pt>
                <c:pt idx="1097">
                  <c:v>4.9082568807339452E-2</c:v>
                </c:pt>
                <c:pt idx="1098">
                  <c:v>5.00292226767972E-2</c:v>
                </c:pt>
                <c:pt idx="1099">
                  <c:v>5.0058479532163747E-2</c:v>
                </c:pt>
                <c:pt idx="1100">
                  <c:v>5.0495516753185463E-2</c:v>
                </c:pt>
                <c:pt idx="1101">
                  <c:v>4.3483184237345714E-2</c:v>
                </c:pt>
                <c:pt idx="1102">
                  <c:v>4.3537414965986392E-2</c:v>
                </c:pt>
                <c:pt idx="1103">
                  <c:v>4.3730782371028357E-2</c:v>
                </c:pt>
                <c:pt idx="1104">
                  <c:v>4.2295406983147918E-2</c:v>
                </c:pt>
                <c:pt idx="1105">
                  <c:v>4.2491977426136987E-2</c:v>
                </c:pt>
                <c:pt idx="1106">
                  <c:v>4.3112158976086223E-2</c:v>
                </c:pt>
                <c:pt idx="1107">
                  <c:v>4.4501100938695096E-2</c:v>
                </c:pt>
                <c:pt idx="1108">
                  <c:v>4.3034853748739207E-2</c:v>
                </c:pt>
                <c:pt idx="1109">
                  <c:v>4.1653107712333222E-2</c:v>
                </c:pt>
                <c:pt idx="1110">
                  <c:v>4.2142230026338892E-2</c:v>
                </c:pt>
                <c:pt idx="1111">
                  <c:v>4.2709376042709378E-2</c:v>
                </c:pt>
                <c:pt idx="1112">
                  <c:v>4.3126684636118594E-2</c:v>
                </c:pt>
                <c:pt idx="1113">
                  <c:v>4.5627376425855515E-2</c:v>
                </c:pt>
                <c:pt idx="1114">
                  <c:v>4.5219029674988219E-2</c:v>
                </c:pt>
                <c:pt idx="1115">
                  <c:v>4.4980672367342156E-2</c:v>
                </c:pt>
                <c:pt idx="1116">
                  <c:v>4.5977011494252873E-2</c:v>
                </c:pt>
                <c:pt idx="1117">
                  <c:v>4.594400574300072E-2</c:v>
                </c:pt>
                <c:pt idx="1118">
                  <c:v>4.5213705404450716E-2</c:v>
                </c:pt>
                <c:pt idx="1119">
                  <c:v>4.4854573063894405E-2</c:v>
                </c:pt>
                <c:pt idx="1120">
                  <c:v>4.3780640747919278E-2</c:v>
                </c:pt>
                <c:pt idx="1121">
                  <c:v>4.3340857787810383E-2</c:v>
                </c:pt>
                <c:pt idx="1122">
                  <c:v>4.3552228649200407E-2</c:v>
                </c:pt>
                <c:pt idx="1123">
                  <c:v>4.3830612943727885E-2</c:v>
                </c:pt>
                <c:pt idx="1124">
                  <c:v>4.4158233670653177E-2</c:v>
                </c:pt>
                <c:pt idx="1125">
                  <c:v>4.2510793756227169E-2</c:v>
                </c:pt>
                <c:pt idx="1126">
                  <c:v>4.2407509663169522E-2</c:v>
                </c:pt>
                <c:pt idx="1127">
                  <c:v>4.0999359385009607E-2</c:v>
                </c:pt>
                <c:pt idx="1128">
                  <c:v>4.0734061737562319E-2</c:v>
                </c:pt>
                <c:pt idx="1129">
                  <c:v>4.2709376042709378E-2</c:v>
                </c:pt>
                <c:pt idx="1130">
                  <c:v>4.3175174274791991E-2</c:v>
                </c:pt>
                <c:pt idx="1131">
                  <c:v>4.3795620437956199E-2</c:v>
                </c:pt>
                <c:pt idx="1132">
                  <c:v>4.4526901669758812E-2</c:v>
                </c:pt>
                <c:pt idx="1133">
                  <c:v>4.4844096695083498E-2</c:v>
                </c:pt>
                <c:pt idx="1134">
                  <c:v>4.4573418456181076E-2</c:v>
                </c:pt>
                <c:pt idx="1135">
                  <c:v>4.3591781132932224E-2</c:v>
                </c:pt>
                <c:pt idx="1136">
                  <c:v>4.2914617791685289E-2</c:v>
                </c:pt>
                <c:pt idx="1137">
                  <c:v>4.1953457882661423E-2</c:v>
                </c:pt>
                <c:pt idx="1138">
                  <c:v>4.2600399378744172E-2</c:v>
                </c:pt>
                <c:pt idx="1139">
                  <c:v>4.3483184237345714E-2</c:v>
                </c:pt>
                <c:pt idx="1140">
                  <c:v>4.3527544774427565E-2</c:v>
                </c:pt>
                <c:pt idx="1141">
                  <c:v>4.2814137585015052E-2</c:v>
                </c:pt>
                <c:pt idx="1142">
                  <c:v>4.3248113526298003E-2</c:v>
                </c:pt>
                <c:pt idx="1143">
                  <c:v>4.3770659979482499E-2</c:v>
                </c:pt>
                <c:pt idx="1144">
                  <c:v>4.4158233670653177E-2</c:v>
                </c:pt>
                <c:pt idx="1145">
                  <c:v>4.5900071718862061E-2</c:v>
                </c:pt>
                <c:pt idx="1146">
                  <c:v>4.6500363284088159E-2</c:v>
                </c:pt>
                <c:pt idx="1147">
                  <c:v>4.8265460030165908E-2</c:v>
                </c:pt>
                <c:pt idx="1148">
                  <c:v>4.7874329884054358E-2</c:v>
                </c:pt>
                <c:pt idx="1149">
                  <c:v>4.9325626204238922E-2</c:v>
                </c:pt>
                <c:pt idx="1150">
                  <c:v>4.7064591248927562E-2</c:v>
                </c:pt>
                <c:pt idx="1151">
                  <c:v>4.71976401179941E-2</c:v>
                </c:pt>
                <c:pt idx="1152">
                  <c:v>4.7530634979576672E-2</c:v>
                </c:pt>
                <c:pt idx="1153">
                  <c:v>4.6983971613850477E-2</c:v>
                </c:pt>
                <c:pt idx="1154">
                  <c:v>4.8356630147336606E-2</c:v>
                </c:pt>
                <c:pt idx="1155">
                  <c:v>4.6287367405978788E-2</c:v>
                </c:pt>
                <c:pt idx="1156">
                  <c:v>4.5567817728729088E-2</c:v>
                </c:pt>
                <c:pt idx="1157">
                  <c:v>4.3651244742525859E-2</c:v>
                </c:pt>
                <c:pt idx="1158">
                  <c:v>4.2714126807563958E-2</c:v>
                </c:pt>
                <c:pt idx="1159">
                  <c:v>4.1616993605722338E-2</c:v>
                </c:pt>
                <c:pt idx="1160">
                  <c:v>4.1780002176041782E-2</c:v>
                </c:pt>
                <c:pt idx="1161">
                  <c:v>4.3058981834492034E-2</c:v>
                </c:pt>
                <c:pt idx="1162">
                  <c:v>4.2342044326827658E-2</c:v>
                </c:pt>
                <c:pt idx="1163">
                  <c:v>4.233737596471885E-2</c:v>
                </c:pt>
                <c:pt idx="1164">
                  <c:v>4.1254834550923936E-2</c:v>
                </c:pt>
                <c:pt idx="1165">
                  <c:v>4.0604842973458816E-2</c:v>
                </c:pt>
                <c:pt idx="1166">
                  <c:v>4.0502056745069084E-2</c:v>
                </c:pt>
                <c:pt idx="1167">
                  <c:v>4.0686586141131596E-2</c:v>
                </c:pt>
                <c:pt idx="1168">
                  <c:v>4.0920716112531966E-2</c:v>
                </c:pt>
                <c:pt idx="1169">
                  <c:v>3.99958337673159E-2</c:v>
                </c:pt>
                <c:pt idx="1170">
                  <c:v>4.0751353072269972E-2</c:v>
                </c:pt>
                <c:pt idx="1171">
                  <c:v>4.0421052631578948E-2</c:v>
                </c:pt>
                <c:pt idx="1172">
                  <c:v>4.060054979911186E-2</c:v>
                </c:pt>
                <c:pt idx="1173">
                  <c:v>4.0790312300828552E-2</c:v>
                </c:pt>
                <c:pt idx="1174">
                  <c:v>4.0772987895519211E-2</c:v>
                </c:pt>
                <c:pt idx="1175">
                  <c:v>4.0946896992962251E-2</c:v>
                </c:pt>
                <c:pt idx="1176">
                  <c:v>4.1104688503532431E-2</c:v>
                </c:pt>
                <c:pt idx="1177">
                  <c:v>4.162150444396271E-2</c:v>
                </c:pt>
                <c:pt idx="1178">
                  <c:v>4.1432887354337498E-2</c:v>
                </c:pt>
                <c:pt idx="1179">
                  <c:v>4.2188529993408046E-2</c:v>
                </c:pt>
                <c:pt idx="1180">
                  <c:v>4.1464204729510852E-2</c:v>
                </c:pt>
                <c:pt idx="1181">
                  <c:v>4.0264234035860332E-2</c:v>
                </c:pt>
                <c:pt idx="1182">
                  <c:v>4.0133779264214041E-2</c:v>
                </c:pt>
                <c:pt idx="1183">
                  <c:v>3.9862971037060102E-2</c:v>
                </c:pt>
                <c:pt idx="1184">
                  <c:v>4.1184041184041183E-2</c:v>
                </c:pt>
                <c:pt idx="1185">
                  <c:v>4.1210560206052793E-2</c:v>
                </c:pt>
                <c:pt idx="1186">
                  <c:v>4.0929439351950543E-2</c:v>
                </c:pt>
                <c:pt idx="1187">
                  <c:v>4.0777317617075502E-2</c:v>
                </c:pt>
                <c:pt idx="1188">
                  <c:v>4.0964369532750164E-2</c:v>
                </c:pt>
                <c:pt idx="1189">
                  <c:v>4.0340371887803338E-2</c:v>
                </c:pt>
                <c:pt idx="1190">
                  <c:v>4.060913705583756E-2</c:v>
                </c:pt>
                <c:pt idx="1191">
                  <c:v>4.0008335069806208E-2</c:v>
                </c:pt>
                <c:pt idx="1192">
                  <c:v>3.9673519991734678E-2</c:v>
                </c:pt>
                <c:pt idx="1193">
                  <c:v>3.9352326296372205E-2</c:v>
                </c:pt>
                <c:pt idx="1194">
                  <c:v>3.9481801357186916E-2</c:v>
                </c:pt>
                <c:pt idx="1195">
                  <c:v>3.9175678432972864E-2</c:v>
                </c:pt>
                <c:pt idx="1196">
                  <c:v>3.9425051334702255E-2</c:v>
                </c:pt>
                <c:pt idx="1197">
                  <c:v>3.9526505404014409E-2</c:v>
                </c:pt>
                <c:pt idx="1198">
                  <c:v>3.9328144203195407E-2</c:v>
                </c:pt>
                <c:pt idx="1199">
                  <c:v>3.9287906691221612E-2</c:v>
                </c:pt>
                <c:pt idx="1200">
                  <c:v>3.9332172487964764E-2</c:v>
                </c:pt>
                <c:pt idx="1201">
                  <c:v>3.886246331342981E-2</c:v>
                </c:pt>
                <c:pt idx="1202">
                  <c:v>3.9095907147220527E-2</c:v>
                </c:pt>
                <c:pt idx="1203">
                  <c:v>3.940482298614674E-2</c:v>
                </c:pt>
                <c:pt idx="1204">
                  <c:v>4.0033361134278564E-2</c:v>
                </c:pt>
                <c:pt idx="1205">
                  <c:v>3.9677619342839428E-2</c:v>
                </c:pt>
                <c:pt idx="1206">
                  <c:v>4.0083507306889352E-2</c:v>
                </c:pt>
                <c:pt idx="1207">
                  <c:v>4.0222059285639468E-2</c:v>
                </c:pt>
                <c:pt idx="1208">
                  <c:v>4.096873999786621E-2</c:v>
                </c:pt>
                <c:pt idx="1209">
                  <c:v>4.0825005315755898E-2</c:v>
                </c:pt>
                <c:pt idx="1210">
                  <c:v>3.9563156810220483E-2</c:v>
                </c:pt>
                <c:pt idx="1211">
                  <c:v>3.9780379156738835E-2</c:v>
                </c:pt>
                <c:pt idx="1212">
                  <c:v>4.0370058873002518E-2</c:v>
                </c:pt>
                <c:pt idx="1213">
                  <c:v>4.0890214034714087E-2</c:v>
                </c:pt>
                <c:pt idx="1214">
                  <c:v>4.1635042827713319E-2</c:v>
                </c:pt>
                <c:pt idx="1215">
                  <c:v>4.1990158556588296E-2</c:v>
                </c:pt>
                <c:pt idx="1216">
                  <c:v>4.2402826855123671E-2</c:v>
                </c:pt>
                <c:pt idx="1217">
                  <c:v>4.0877155631253992E-2</c:v>
                </c:pt>
                <c:pt idx="1218">
                  <c:v>4.1237113402061855E-2</c:v>
                </c:pt>
                <c:pt idx="1219">
                  <c:v>4.1948874808826739E-2</c:v>
                </c:pt>
                <c:pt idx="1220">
                  <c:v>4.2953020134228186E-2</c:v>
                </c:pt>
                <c:pt idx="1221">
                  <c:v>4.3189742436171408E-2</c:v>
                </c:pt>
                <c:pt idx="1222">
                  <c:v>4.2690383546414669E-2</c:v>
                </c:pt>
                <c:pt idx="1223">
                  <c:v>4.0677966101694912E-2</c:v>
                </c:pt>
                <c:pt idx="1224">
                  <c:v>4.0247353526883974E-2</c:v>
                </c:pt>
                <c:pt idx="1225">
                  <c:v>3.9896103896103895E-2</c:v>
                </c:pt>
                <c:pt idx="1226">
                  <c:v>3.9739211425023284E-2</c:v>
                </c:pt>
                <c:pt idx="1227">
                  <c:v>4.0163162849074362E-2</c:v>
                </c:pt>
                <c:pt idx="1228">
                  <c:v>4.0438079191238416E-2</c:v>
                </c:pt>
                <c:pt idx="1229">
                  <c:v>3.8850667745851879E-2</c:v>
                </c:pt>
                <c:pt idx="1230">
                  <c:v>3.9571310799670238E-2</c:v>
                </c:pt>
                <c:pt idx="1231">
                  <c:v>3.9620305406520839E-2</c:v>
                </c:pt>
                <c:pt idx="1232">
                  <c:v>4.0643522438611343E-2</c:v>
                </c:pt>
                <c:pt idx="1233">
                  <c:v>4.102125841256276E-2</c:v>
                </c:pt>
                <c:pt idx="1234">
                  <c:v>4.1241542261840833E-2</c:v>
                </c:pt>
                <c:pt idx="1235">
                  <c:v>4.1446303291958982E-2</c:v>
                </c:pt>
                <c:pt idx="1236">
                  <c:v>4.1544952937357993E-2</c:v>
                </c:pt>
                <c:pt idx="1237">
                  <c:v>4.1962627035296685E-2</c:v>
                </c:pt>
                <c:pt idx="1238">
                  <c:v>4.1684759009986971E-2</c:v>
                </c:pt>
                <c:pt idx="1239">
                  <c:v>4.1268135411069315E-2</c:v>
                </c:pt>
                <c:pt idx="1240">
                  <c:v>4.107391164830463E-2</c:v>
                </c:pt>
                <c:pt idx="1241">
                  <c:v>4.0188383045525904E-2</c:v>
                </c:pt>
                <c:pt idx="1242">
                  <c:v>3.9083969465648856E-2</c:v>
                </c:pt>
                <c:pt idx="1243">
                  <c:v>3.9179675543311906E-2</c:v>
                </c:pt>
                <c:pt idx="1244">
                  <c:v>3.8992688870836713E-2</c:v>
                </c:pt>
                <c:pt idx="1245">
                  <c:v>3.8565833082253691E-2</c:v>
                </c:pt>
                <c:pt idx="1246">
                  <c:v>3.8886075949367084E-2</c:v>
                </c:pt>
                <c:pt idx="1247">
                  <c:v>3.9352326296372205E-2</c:v>
                </c:pt>
                <c:pt idx="1248">
                  <c:v>3.8823172581134366E-2</c:v>
                </c:pt>
                <c:pt idx="1249">
                  <c:v>3.8488523604289865E-2</c:v>
                </c:pt>
                <c:pt idx="1250">
                  <c:v>3.8235586976003183E-2</c:v>
                </c:pt>
                <c:pt idx="1251">
                  <c:v>3.8662907772855415E-2</c:v>
                </c:pt>
                <c:pt idx="1252">
                  <c:v>3.8407681536307262E-2</c:v>
                </c:pt>
                <c:pt idx="1253">
                  <c:v>3.8694074969770252E-2</c:v>
                </c:pt>
                <c:pt idx="1254">
                  <c:v>3.8748738647830475E-2</c:v>
                </c:pt>
                <c:pt idx="1255">
                  <c:v>3.9163691993880673E-2</c:v>
                </c:pt>
                <c:pt idx="1256">
                  <c:v>3.8811400848999394E-2</c:v>
                </c:pt>
                <c:pt idx="1257">
                  <c:v>3.7277934181147457E-2</c:v>
                </c:pt>
                <c:pt idx="1258">
                  <c:v>3.860460440333769E-2</c:v>
                </c:pt>
                <c:pt idx="1259">
                  <c:v>3.7989711119905026E-2</c:v>
                </c:pt>
                <c:pt idx="1260">
                  <c:v>3.7230948225712622E-2</c:v>
                </c:pt>
                <c:pt idx="1261">
                  <c:v>3.6363636363636362E-2</c:v>
                </c:pt>
                <c:pt idx="1262">
                  <c:v>3.6147980796385197E-2</c:v>
                </c:pt>
                <c:pt idx="1263">
                  <c:v>3.6147980796385197E-2</c:v>
                </c:pt>
                <c:pt idx="1264">
                  <c:v>3.6233251556897522E-2</c:v>
                </c:pt>
                <c:pt idx="1265">
                  <c:v>3.6460311431826813E-2</c:v>
                </c:pt>
                <c:pt idx="1266">
                  <c:v>3.6557501904036553E-2</c:v>
                </c:pt>
                <c:pt idx="1267">
                  <c:v>3.6859282011902472E-2</c:v>
                </c:pt>
                <c:pt idx="1268">
                  <c:v>3.6264047596562467E-2</c:v>
                </c:pt>
                <c:pt idx="1269">
                  <c:v>3.6859282011902472E-2</c:v>
                </c:pt>
                <c:pt idx="1270">
                  <c:v>3.7335926105979585E-2</c:v>
                </c:pt>
                <c:pt idx="1271">
                  <c:v>3.7952164459379323E-2</c:v>
                </c:pt>
                <c:pt idx="1272">
                  <c:v>3.86317907444668E-2</c:v>
                </c:pt>
                <c:pt idx="1273">
                  <c:v>3.8542607648298706E-2</c:v>
                </c:pt>
                <c:pt idx="1274">
                  <c:v>3.8334830787660971E-2</c:v>
                </c:pt>
                <c:pt idx="1275">
                  <c:v>3.8292780215396886E-2</c:v>
                </c:pt>
                <c:pt idx="1276">
                  <c:v>3.8258443758095048E-2</c:v>
                </c:pt>
                <c:pt idx="1277">
                  <c:v>3.7621240325266973E-2</c:v>
                </c:pt>
                <c:pt idx="1278">
                  <c:v>3.9772138788192649E-2</c:v>
                </c:pt>
                <c:pt idx="1279">
                  <c:v>3.8893953205712546E-2</c:v>
                </c:pt>
                <c:pt idx="1280">
                  <c:v>3.9408866995073892E-2</c:v>
                </c:pt>
                <c:pt idx="1281">
                  <c:v>4.1798193098944156E-2</c:v>
                </c:pt>
                <c:pt idx="1282">
                  <c:v>4.2031523642732049E-2</c:v>
                </c:pt>
                <c:pt idx="1283">
                  <c:v>4.1214983363743692E-2</c:v>
                </c:pt>
                <c:pt idx="1284">
                  <c:v>4.1468682505399569E-2</c:v>
                </c:pt>
                <c:pt idx="1285">
                  <c:v>4.1285883238361465E-2</c:v>
                </c:pt>
                <c:pt idx="1286">
                  <c:v>4.0712468193384227E-2</c:v>
                </c:pt>
                <c:pt idx="1287">
                  <c:v>4.1030024575275131E-2</c:v>
                </c:pt>
                <c:pt idx="1288">
                  <c:v>4.1468682505399569E-2</c:v>
                </c:pt>
                <c:pt idx="1289">
                  <c:v>4.1816399869323749E-2</c:v>
                </c:pt>
                <c:pt idx="1290">
                  <c:v>4.1684759009986971E-2</c:v>
                </c:pt>
                <c:pt idx="1291">
                  <c:v>3.0328919265271249E-2</c:v>
                </c:pt>
                <c:pt idx="1292">
                  <c:v>3.0335398419141207E-2</c:v>
                </c:pt>
                <c:pt idx="1293">
                  <c:v>3.1388152077807249E-2</c:v>
                </c:pt>
                <c:pt idx="1294">
                  <c:v>3.1632880374248162E-2</c:v>
                </c:pt>
                <c:pt idx="1295">
                  <c:v>3.0799262552868453E-2</c:v>
                </c:pt>
                <c:pt idx="1296">
                  <c:v>3.0557348827200344E-2</c:v>
                </c:pt>
                <c:pt idx="1297">
                  <c:v>3.1350038635610991E-2</c:v>
                </c:pt>
                <c:pt idx="1298">
                  <c:v>3.1051825934834902E-2</c:v>
                </c:pt>
                <c:pt idx="1299">
                  <c:v>3.0005282620179607E-2</c:v>
                </c:pt>
                <c:pt idx="1300">
                  <c:v>3.0126233160072131E-2</c:v>
                </c:pt>
                <c:pt idx="1301">
                  <c:v>3.0866210194544066E-2</c:v>
                </c:pt>
                <c:pt idx="1302">
                  <c:v>2.9806884970612929E-2</c:v>
                </c:pt>
                <c:pt idx="1303">
                  <c:v>2.9140160065667966E-2</c:v>
                </c:pt>
                <c:pt idx="1304">
                  <c:v>2.8950050968399591E-2</c:v>
                </c:pt>
                <c:pt idx="1305">
                  <c:v>2.5255669186305021E-2</c:v>
                </c:pt>
                <c:pt idx="1306">
                  <c:v>2.5210830004438523E-2</c:v>
                </c:pt>
                <c:pt idx="1307">
                  <c:v>2.5350352584129248E-2</c:v>
                </c:pt>
                <c:pt idx="1308">
                  <c:v>2.4975815671444905E-2</c:v>
                </c:pt>
                <c:pt idx="1309">
                  <c:v>2.4710693465587748E-2</c:v>
                </c:pt>
                <c:pt idx="1310">
                  <c:v>2.3877585337144777E-2</c:v>
                </c:pt>
                <c:pt idx="1311">
                  <c:v>2.37160751565762E-2</c:v>
                </c:pt>
                <c:pt idx="1312">
                  <c:v>2.400676246830093E-2</c:v>
                </c:pt>
                <c:pt idx="1313">
                  <c:v>2.3807527873250061E-2</c:v>
                </c:pt>
                <c:pt idx="1314">
                  <c:v>2.4271429792325439E-2</c:v>
                </c:pt>
                <c:pt idx="1315">
                  <c:v>2.4755927475592746E-2</c:v>
                </c:pt>
                <c:pt idx="1316">
                  <c:v>2.4790502793296088E-2</c:v>
                </c:pt>
                <c:pt idx="1317">
                  <c:v>2.4554729379214942E-2</c:v>
                </c:pt>
                <c:pt idx="1318">
                  <c:v>2.4687065368567452E-2</c:v>
                </c:pt>
                <c:pt idx="1319">
                  <c:v>2.4947294448348558E-2</c:v>
                </c:pt>
                <c:pt idx="1320">
                  <c:v>2.4518691185357853E-2</c:v>
                </c:pt>
                <c:pt idx="1321">
                  <c:v>2.4014882462371046E-2</c:v>
                </c:pt>
                <c:pt idx="1322">
                  <c:v>2.3366792825407271E-2</c:v>
                </c:pt>
                <c:pt idx="1323">
                  <c:v>2.391578947368421E-2</c:v>
                </c:pt>
                <c:pt idx="1324">
                  <c:v>2.4157876828853349E-2</c:v>
                </c:pt>
                <c:pt idx="1325">
                  <c:v>2.4086167415825629E-2</c:v>
                </c:pt>
                <c:pt idx="1326">
                  <c:v>2.4071876589252413E-2</c:v>
                </c:pt>
                <c:pt idx="1327">
                  <c:v>2.3946037099494097E-2</c:v>
                </c:pt>
                <c:pt idx="1328">
                  <c:v>2.4717145343777194E-2</c:v>
                </c:pt>
                <c:pt idx="1329">
                  <c:v>2.5114962858153518E-2</c:v>
                </c:pt>
                <c:pt idx="1330">
                  <c:v>2.5388878955837652E-2</c:v>
                </c:pt>
                <c:pt idx="1331">
                  <c:v>2.5373000982757077E-2</c:v>
                </c:pt>
                <c:pt idx="1332">
                  <c:v>2.5516621743036837E-2</c:v>
                </c:pt>
                <c:pt idx="1333">
                  <c:v>2.617994100294985E-2</c:v>
                </c:pt>
                <c:pt idx="1334">
                  <c:v>2.4995599366308748E-2</c:v>
                </c:pt>
                <c:pt idx="1335">
                  <c:v>2.553956834532374E-2</c:v>
                </c:pt>
                <c:pt idx="1336">
                  <c:v>2.5933704684503695E-2</c:v>
                </c:pt>
                <c:pt idx="1337">
                  <c:v>2.4659199444299729E-2</c:v>
                </c:pt>
                <c:pt idx="1338">
                  <c:v>2.4411208526731992E-2</c:v>
                </c:pt>
                <c:pt idx="1339">
                  <c:v>2.5307431830333273E-2</c:v>
                </c:pt>
                <c:pt idx="1340">
                  <c:v>2.4508111839834312E-2</c:v>
                </c:pt>
                <c:pt idx="1341">
                  <c:v>2.3219687678848824E-2</c:v>
                </c:pt>
                <c:pt idx="1342">
                  <c:v>2.3050077104131157E-2</c:v>
                </c:pt>
                <c:pt idx="1343">
                  <c:v>2.6223453370267776E-2</c:v>
                </c:pt>
                <c:pt idx="1344">
                  <c:v>2.6916879916595582E-2</c:v>
                </c:pt>
                <c:pt idx="1345">
                  <c:v>2.6950085405200226E-2</c:v>
                </c:pt>
                <c:pt idx="1346">
                  <c:v>2.6669170814160953E-2</c:v>
                </c:pt>
                <c:pt idx="1347">
                  <c:v>2.7140672782874617E-2</c:v>
                </c:pt>
                <c:pt idx="1348">
                  <c:v>2.7357672671226275E-2</c:v>
                </c:pt>
                <c:pt idx="1349">
                  <c:v>2.7213491759294748E-2</c:v>
                </c:pt>
                <c:pt idx="1350">
                  <c:v>2.7710020489803883E-2</c:v>
                </c:pt>
                <c:pt idx="1351">
                  <c:v>2.8303767191548732E-2</c:v>
                </c:pt>
                <c:pt idx="1352">
                  <c:v>2.8608844565326887E-2</c:v>
                </c:pt>
                <c:pt idx="1353">
                  <c:v>2.5679606781021165E-2</c:v>
                </c:pt>
                <c:pt idx="1354">
                  <c:v>2.5538707102952914E-2</c:v>
                </c:pt>
                <c:pt idx="1355">
                  <c:v>2.5731229269273296E-2</c:v>
                </c:pt>
                <c:pt idx="1356">
                  <c:v>2.5318959549006034E-2</c:v>
                </c:pt>
                <c:pt idx="1357">
                  <c:v>2.5759710203260216E-2</c:v>
                </c:pt>
                <c:pt idx="1358">
                  <c:v>2.5612806403201599E-2</c:v>
                </c:pt>
                <c:pt idx="1359">
                  <c:v>2.6013616502387971E-2</c:v>
                </c:pt>
                <c:pt idx="1360">
                  <c:v>2.6470892358597873E-2</c:v>
                </c:pt>
                <c:pt idx="1361">
                  <c:v>2.6178545863585232E-2</c:v>
                </c:pt>
                <c:pt idx="1362">
                  <c:v>2.6098480986848811E-2</c:v>
                </c:pt>
                <c:pt idx="1363">
                  <c:v>2.6189258312020462E-2</c:v>
                </c:pt>
                <c:pt idx="1364">
                  <c:v>2.6066591996741679E-2</c:v>
                </c:pt>
                <c:pt idx="1365">
                  <c:v>2.6146461035644983E-2</c:v>
                </c:pt>
                <c:pt idx="1366">
                  <c:v>2.6280669335797147E-2</c:v>
                </c:pt>
                <c:pt idx="1367">
                  <c:v>2.6143790849673203E-2</c:v>
                </c:pt>
                <c:pt idx="1368">
                  <c:v>2.6071901415622774E-2</c:v>
                </c:pt>
                <c:pt idx="1369">
                  <c:v>2.6269881990764493E-2</c:v>
                </c:pt>
                <c:pt idx="1370">
                  <c:v>2.6583592938733126E-2</c:v>
                </c:pt>
                <c:pt idx="1371">
                  <c:v>2.6296866974833077E-2</c:v>
                </c:pt>
                <c:pt idx="1372">
                  <c:v>2.6583592938733126E-2</c:v>
                </c:pt>
                <c:pt idx="1373">
                  <c:v>2.6536747175287655E-2</c:v>
                </c:pt>
                <c:pt idx="1374">
                  <c:v>2.6680562793121417E-2</c:v>
                </c:pt>
                <c:pt idx="1375">
                  <c:v>2.7164685908319188E-2</c:v>
                </c:pt>
                <c:pt idx="1376">
                  <c:v>2.7118644067796609E-2</c:v>
                </c:pt>
                <c:pt idx="1377">
                  <c:v>2.6831569017922653E-2</c:v>
                </c:pt>
                <c:pt idx="1378">
                  <c:v>2.6885108170552407E-2</c:v>
                </c:pt>
                <c:pt idx="1379">
                  <c:v>2.6578073089701001E-2</c:v>
                </c:pt>
                <c:pt idx="1380">
                  <c:v>2.6716760592778128E-2</c:v>
                </c:pt>
                <c:pt idx="1381">
                  <c:v>2.6828757073988681E-2</c:v>
                </c:pt>
                <c:pt idx="1382">
                  <c:v>2.6828757073988681E-2</c:v>
                </c:pt>
                <c:pt idx="1383">
                  <c:v>2.7027027027027029E-2</c:v>
                </c:pt>
                <c:pt idx="1384">
                  <c:v>2.7098549804170636E-2</c:v>
                </c:pt>
                <c:pt idx="1385">
                  <c:v>2.7038445289395859E-2</c:v>
                </c:pt>
                <c:pt idx="1386">
                  <c:v>2.7350427350427354E-2</c:v>
                </c:pt>
                <c:pt idx="1387">
                  <c:v>2.7347505608375174E-2</c:v>
                </c:pt>
                <c:pt idx="1388">
                  <c:v>2.7098549804170636E-2</c:v>
                </c:pt>
                <c:pt idx="1389">
                  <c:v>2.7303754266211604E-2</c:v>
                </c:pt>
                <c:pt idx="1390">
                  <c:v>2.7018469656992086E-2</c:v>
                </c:pt>
                <c:pt idx="1391">
                  <c:v>2.6913372582001681E-2</c:v>
                </c:pt>
                <c:pt idx="1392">
                  <c:v>2.6825945719375455E-2</c:v>
                </c:pt>
                <c:pt idx="1393">
                  <c:v>2.6697257273959746E-2</c:v>
                </c:pt>
                <c:pt idx="1394">
                  <c:v>2.6747466304461395E-2</c:v>
                </c:pt>
                <c:pt idx="1395">
                  <c:v>2.7245636441038744E-2</c:v>
                </c:pt>
                <c:pt idx="1396">
                  <c:v>2.7538726333907058E-2</c:v>
                </c:pt>
                <c:pt idx="1397">
                  <c:v>2.7732640017332898E-2</c:v>
                </c:pt>
                <c:pt idx="1398">
                  <c:v>2.8125686662272029E-2</c:v>
                </c:pt>
                <c:pt idx="1399">
                  <c:v>2.7693639117265256E-2</c:v>
                </c:pt>
                <c:pt idx="1400">
                  <c:v>2.8365650969529088E-2</c:v>
                </c:pt>
                <c:pt idx="1401">
                  <c:v>2.8144239226033423E-2</c:v>
                </c:pt>
                <c:pt idx="1402">
                  <c:v>2.7847275100620034E-2</c:v>
                </c:pt>
                <c:pt idx="1403">
                  <c:v>2.8584189370254576E-2</c:v>
                </c:pt>
                <c:pt idx="1404">
                  <c:v>2.7895826522828814E-2</c:v>
                </c:pt>
                <c:pt idx="1405">
                  <c:v>2.7920165775984298E-2</c:v>
                </c:pt>
                <c:pt idx="1406">
                  <c:v>2.7087080732197649E-2</c:v>
                </c:pt>
                <c:pt idx="1407">
                  <c:v>2.6638917793964621E-2</c:v>
                </c:pt>
                <c:pt idx="1408">
                  <c:v>2.6533996683250415E-2</c:v>
                </c:pt>
                <c:pt idx="1409">
                  <c:v>2.6655560183256974E-2</c:v>
                </c:pt>
                <c:pt idx="1410">
                  <c:v>2.7774764023000977E-2</c:v>
                </c:pt>
                <c:pt idx="1411">
                  <c:v>2.8119507908611598E-2</c:v>
                </c:pt>
                <c:pt idx="1412">
                  <c:v>2.8234256093525974E-2</c:v>
                </c:pt>
                <c:pt idx="1413">
                  <c:v>2.8002625246116825E-2</c:v>
                </c:pt>
                <c:pt idx="1414">
                  <c:v>2.7711625893050446E-2</c:v>
                </c:pt>
                <c:pt idx="1415">
                  <c:v>2.8079412087309422E-2</c:v>
                </c:pt>
                <c:pt idx="1416">
                  <c:v>2.8200044062568846E-2</c:v>
                </c:pt>
                <c:pt idx="1417">
                  <c:v>2.8290418830810037E-2</c:v>
                </c:pt>
                <c:pt idx="1418">
                  <c:v>2.8387669106231979E-2</c:v>
                </c:pt>
                <c:pt idx="1419">
                  <c:v>2.8476084538375971E-2</c:v>
                </c:pt>
                <c:pt idx="1420">
                  <c:v>2.8539576365663323E-2</c:v>
                </c:pt>
                <c:pt idx="1421">
                  <c:v>2.8321717004093375E-2</c:v>
                </c:pt>
                <c:pt idx="1422">
                  <c:v>2.8809363042988971E-2</c:v>
                </c:pt>
                <c:pt idx="1423">
                  <c:v>2.8776978417266189E-2</c:v>
                </c:pt>
                <c:pt idx="1424">
                  <c:v>3.0206489675516226E-2</c:v>
                </c:pt>
                <c:pt idx="1425">
                  <c:v>2.999414176918571E-2</c:v>
                </c:pt>
                <c:pt idx="1426">
                  <c:v>2.9571445073351049E-2</c:v>
                </c:pt>
                <c:pt idx="1427">
                  <c:v>2.9263831732967534E-2</c:v>
                </c:pt>
                <c:pt idx="1428">
                  <c:v>2.9287266903100333E-2</c:v>
                </c:pt>
                <c:pt idx="1429">
                  <c:v>2.9287266903100333E-2</c:v>
                </c:pt>
                <c:pt idx="1430">
                  <c:v>2.9639921268959129E-2</c:v>
                </c:pt>
                <c:pt idx="1431">
                  <c:v>3.0004688232536336E-2</c:v>
                </c:pt>
                <c:pt idx="1432">
                  <c:v>2.9300675289000801E-2</c:v>
                </c:pt>
                <c:pt idx="1433">
                  <c:v>2.8693118134947321E-2</c:v>
                </c:pt>
                <c:pt idx="1434">
                  <c:v>2.8936362608793943E-2</c:v>
                </c:pt>
                <c:pt idx="1435">
                  <c:v>2.9173789173789176E-2</c:v>
                </c:pt>
                <c:pt idx="1436">
                  <c:v>2.9425287356321838E-2</c:v>
                </c:pt>
                <c:pt idx="1437">
                  <c:v>2.9997656433091165E-2</c:v>
                </c:pt>
                <c:pt idx="1438">
                  <c:v>3.1303497187576426E-2</c:v>
                </c:pt>
                <c:pt idx="1439">
                  <c:v>3.322517845554835E-2</c:v>
                </c:pt>
                <c:pt idx="1440">
                  <c:v>3.4019933554817278E-2</c:v>
                </c:pt>
                <c:pt idx="1441">
                  <c:v>3.3943251127022012E-2</c:v>
                </c:pt>
                <c:pt idx="1442">
                  <c:v>3.3997343957503319E-2</c:v>
                </c:pt>
                <c:pt idx="1443">
                  <c:v>3.4632034632034632E-2</c:v>
                </c:pt>
                <c:pt idx="1444">
                  <c:v>3.4646095547435377E-2</c:v>
                </c:pt>
                <c:pt idx="1445">
                  <c:v>3.4915439170758324E-2</c:v>
                </c:pt>
                <c:pt idx="1446">
                  <c:v>3.5320088300220751E-2</c:v>
                </c:pt>
                <c:pt idx="1447">
                  <c:v>3.5501317431701568E-2</c:v>
                </c:pt>
                <c:pt idx="1448">
                  <c:v>3.5794183445190163E-2</c:v>
                </c:pt>
                <c:pt idx="1449">
                  <c:v>3.5679442508710801E-2</c:v>
                </c:pt>
                <c:pt idx="1450">
                  <c:v>3.6209335219236208E-2</c:v>
                </c:pt>
                <c:pt idx="1451">
                  <c:v>3.6592338479130938E-2</c:v>
                </c:pt>
                <c:pt idx="1452">
                  <c:v>3.664996420901933E-2</c:v>
                </c:pt>
                <c:pt idx="1453">
                  <c:v>3.6353308719113887E-2</c:v>
                </c:pt>
                <c:pt idx="1454">
                  <c:v>3.6394654535115152E-2</c:v>
                </c:pt>
                <c:pt idx="1455">
                  <c:v>3.6147980796385204E-2</c:v>
                </c:pt>
                <c:pt idx="1456">
                  <c:v>3.624522157723347E-2</c:v>
                </c:pt>
                <c:pt idx="1457">
                  <c:v>3.6342986939239069E-2</c:v>
                </c:pt>
                <c:pt idx="1458">
                  <c:v>3.5545681755068038E-2</c:v>
                </c:pt>
                <c:pt idx="1459">
                  <c:v>3.5819224849587238E-2</c:v>
                </c:pt>
                <c:pt idx="1460">
                  <c:v>3.5944959281100815E-2</c:v>
                </c:pt>
                <c:pt idx="1461">
                  <c:v>3.6061417101000144E-2</c:v>
                </c:pt>
                <c:pt idx="1462">
                  <c:v>3.6061417101000144E-2</c:v>
                </c:pt>
                <c:pt idx="1463">
                  <c:v>3.6204214396832135E-2</c:v>
                </c:pt>
                <c:pt idx="1464">
                  <c:v>3.6373969877806195E-2</c:v>
                </c:pt>
                <c:pt idx="1465">
                  <c:v>3.6618509512230016E-2</c:v>
                </c:pt>
                <c:pt idx="1466">
                  <c:v>3.6342986939239069E-2</c:v>
                </c:pt>
                <c:pt idx="1467">
                  <c:v>3.5689390770946607E-2</c:v>
                </c:pt>
                <c:pt idx="1468">
                  <c:v>3.5266565642650502E-2</c:v>
                </c:pt>
                <c:pt idx="1469">
                  <c:v>3.5300606729178161E-2</c:v>
                </c:pt>
                <c:pt idx="1470">
                  <c:v>3.4636720335543228E-2</c:v>
                </c:pt>
                <c:pt idx="1471">
                  <c:v>3.4302559292509714E-2</c:v>
                </c:pt>
                <c:pt idx="1472">
                  <c:v>3.4589920281043102E-2</c:v>
                </c:pt>
                <c:pt idx="1473">
                  <c:v>3.5179332142366362E-2</c:v>
                </c:pt>
                <c:pt idx="1474">
                  <c:v>3.544233697909456E-2</c:v>
                </c:pt>
                <c:pt idx="1475">
                  <c:v>3.5213204951856945E-2</c:v>
                </c:pt>
                <c:pt idx="1476">
                  <c:v>3.5015729722336207E-2</c:v>
                </c:pt>
                <c:pt idx="1477">
                  <c:v>3.5247143053834508E-2</c:v>
                </c:pt>
                <c:pt idx="1478">
                  <c:v>3.5614913745130775E-2</c:v>
                </c:pt>
                <c:pt idx="1479">
                  <c:v>3.5634743875278395E-2</c:v>
                </c:pt>
                <c:pt idx="1480">
                  <c:v>3.5639704858694138E-2</c:v>
                </c:pt>
                <c:pt idx="1481">
                  <c:v>3.5540746911009301E-2</c:v>
                </c:pt>
                <c:pt idx="1482">
                  <c:v>3.5689390770946607E-2</c:v>
                </c:pt>
                <c:pt idx="1483">
                  <c:v>3.5320088300220751E-2</c:v>
                </c:pt>
                <c:pt idx="1484">
                  <c:v>3.5349351008008838E-2</c:v>
                </c:pt>
                <c:pt idx="1485">
                  <c:v>3.5305475106881805E-2</c:v>
                </c:pt>
                <c:pt idx="1486">
                  <c:v>3.5320088300220751E-2</c:v>
                </c:pt>
                <c:pt idx="1487">
                  <c:v>3.510696653867252E-2</c:v>
                </c:pt>
                <c:pt idx="1488">
                  <c:v>3.5364000552562509E-2</c:v>
                </c:pt>
                <c:pt idx="1489">
                  <c:v>3.5193841077811386E-2</c:v>
                </c:pt>
                <c:pt idx="1490">
                  <c:v>3.5242290748898682E-2</c:v>
                </c:pt>
                <c:pt idx="1491">
                  <c:v>3.4982235583492755E-2</c:v>
                </c:pt>
                <c:pt idx="1492">
                  <c:v>3.5884496776002243E-2</c:v>
                </c:pt>
                <c:pt idx="1493">
                  <c:v>3.5944959281100815E-2</c:v>
                </c:pt>
                <c:pt idx="1494">
                  <c:v>3.5884496776002243E-2</c:v>
                </c:pt>
                <c:pt idx="1495">
                  <c:v>3.6030964109781849E-2</c:v>
                </c:pt>
                <c:pt idx="1496">
                  <c:v>3.6260623229461761E-2</c:v>
                </c:pt>
                <c:pt idx="1497">
                  <c:v>3.6301758366420876E-2</c:v>
                </c:pt>
                <c:pt idx="1498">
                  <c:v>3.6744653365867665E-2</c:v>
                </c:pt>
                <c:pt idx="1499">
                  <c:v>3.6818639436214586E-2</c:v>
                </c:pt>
                <c:pt idx="1500">
                  <c:v>3.6744653365867665E-2</c:v>
                </c:pt>
                <c:pt idx="1501">
                  <c:v>3.7230948225712622E-2</c:v>
                </c:pt>
                <c:pt idx="1502">
                  <c:v>3.7236363636363637E-2</c:v>
                </c:pt>
                <c:pt idx="1503">
                  <c:v>3.7719168999557975E-2</c:v>
                </c:pt>
                <c:pt idx="1504">
                  <c:v>3.7920308102503332E-2</c:v>
                </c:pt>
                <c:pt idx="1505">
                  <c:v>3.8066914498141265E-2</c:v>
                </c:pt>
                <c:pt idx="1506">
                  <c:v>3.8375056213461253E-2</c:v>
                </c:pt>
                <c:pt idx="1507">
                  <c:v>3.8776128445925477E-2</c:v>
                </c:pt>
                <c:pt idx="1508">
                  <c:v>3.8776128445925477E-2</c:v>
                </c:pt>
                <c:pt idx="1509">
                  <c:v>3.8752649106872539E-2</c:v>
                </c:pt>
                <c:pt idx="1510">
                  <c:v>3.8600723763570571E-2</c:v>
                </c:pt>
                <c:pt idx="1511">
                  <c:v>3.8829061125436062E-2</c:v>
                </c:pt>
                <c:pt idx="1512">
                  <c:v>3.8882138517618466E-2</c:v>
                </c:pt>
                <c:pt idx="1513">
                  <c:v>3.9119804400977995E-2</c:v>
                </c:pt>
                <c:pt idx="1514">
                  <c:v>3.9036291552302531E-2</c:v>
                </c:pt>
                <c:pt idx="1515">
                  <c:v>3.9006551881761393E-2</c:v>
                </c:pt>
                <c:pt idx="1516">
                  <c:v>3.9161694967110292E-2</c:v>
                </c:pt>
                <c:pt idx="1517">
                  <c:v>3.8294689603590129E-2</c:v>
                </c:pt>
                <c:pt idx="1518">
                  <c:v>3.8398080095995199E-2</c:v>
                </c:pt>
                <c:pt idx="1519">
                  <c:v>3.8752649106872539E-2</c:v>
                </c:pt>
                <c:pt idx="1520">
                  <c:v>3.9203675344563559E-2</c:v>
                </c:pt>
                <c:pt idx="1521">
                  <c:v>3.8799636253410125E-2</c:v>
                </c:pt>
                <c:pt idx="1522">
                  <c:v>3.8688227293335348E-2</c:v>
                </c:pt>
                <c:pt idx="1523">
                  <c:v>3.8664854251623623E-2</c:v>
                </c:pt>
                <c:pt idx="1524">
                  <c:v>3.8214658904314081E-2</c:v>
                </c:pt>
                <c:pt idx="1525">
                  <c:v>3.8078238881451731E-2</c:v>
                </c:pt>
                <c:pt idx="1526">
                  <c:v>3.8357806412945762E-2</c:v>
                </c:pt>
                <c:pt idx="1527">
                  <c:v>3.8421131622392322E-2</c:v>
                </c:pt>
                <c:pt idx="1528">
                  <c:v>3.8507821901323708E-2</c:v>
                </c:pt>
                <c:pt idx="1529">
                  <c:v>3.8823172581134366E-2</c:v>
                </c:pt>
                <c:pt idx="1530">
                  <c:v>3.8746783714242478E-2</c:v>
                </c:pt>
                <c:pt idx="1531">
                  <c:v>3.9360393603936034E-2</c:v>
                </c:pt>
                <c:pt idx="1532">
                  <c:v>3.9324116743471589E-2</c:v>
                </c:pt>
                <c:pt idx="1533">
                  <c:v>3.9591710485617077E-2</c:v>
                </c:pt>
                <c:pt idx="1534">
                  <c:v>4.0112817298652459E-2</c:v>
                </c:pt>
                <c:pt idx="1535">
                  <c:v>4.0137974286610222E-2</c:v>
                </c:pt>
                <c:pt idx="1536">
                  <c:v>4.0346729708431832E-2</c:v>
                </c:pt>
                <c:pt idx="1537">
                  <c:v>4.0219952867242732E-2</c:v>
                </c:pt>
                <c:pt idx="1538">
                  <c:v>3.9807183952728968E-2</c:v>
                </c:pt>
                <c:pt idx="1539">
                  <c:v>3.9918914704506474E-2</c:v>
                </c:pt>
                <c:pt idx="1540">
                  <c:v>3.9770079229454712E-2</c:v>
                </c:pt>
                <c:pt idx="1541">
                  <c:v>3.9887815518853224E-2</c:v>
                </c:pt>
                <c:pt idx="1542">
                  <c:v>3.9402801292904417E-2</c:v>
                </c:pt>
                <c:pt idx="1543">
                  <c:v>3.9060115959719255E-2</c:v>
                </c:pt>
                <c:pt idx="1544">
                  <c:v>3.9336201598033194E-2</c:v>
                </c:pt>
                <c:pt idx="1545">
                  <c:v>3.9408866995073899E-2</c:v>
                </c:pt>
                <c:pt idx="1546">
                  <c:v>3.9318077100291816E-2</c:v>
                </c:pt>
                <c:pt idx="1547">
                  <c:v>3.9366446255574353E-2</c:v>
                </c:pt>
                <c:pt idx="1548">
                  <c:v>3.9287906691221612E-2</c:v>
                </c:pt>
                <c:pt idx="1549">
                  <c:v>3.9107852123434164E-2</c:v>
                </c:pt>
                <c:pt idx="1550">
                  <c:v>3.892352136232325E-2</c:v>
                </c:pt>
                <c:pt idx="1551">
                  <c:v>3.8799636253410125E-2</c:v>
                </c:pt>
                <c:pt idx="1552">
                  <c:v>3.8729198184568839E-2</c:v>
                </c:pt>
                <c:pt idx="1553">
                  <c:v>3.9012496190185916E-2</c:v>
                </c:pt>
                <c:pt idx="1554">
                  <c:v>3.8994668697638991E-2</c:v>
                </c:pt>
                <c:pt idx="1555">
                  <c:v>3.9072039072039072E-2</c:v>
                </c:pt>
                <c:pt idx="1556">
                  <c:v>3.917368018362663E-2</c:v>
                </c:pt>
                <c:pt idx="1557">
                  <c:v>3.8905775075987845E-2</c:v>
                </c:pt>
                <c:pt idx="1558">
                  <c:v>3.8970924037144167E-2</c:v>
                </c:pt>
                <c:pt idx="1559">
                  <c:v>3.8846737481031866E-2</c:v>
                </c:pt>
                <c:pt idx="1560">
                  <c:v>3.8467317806160785E-2</c:v>
                </c:pt>
                <c:pt idx="1561">
                  <c:v>3.898279275163697E-2</c:v>
                </c:pt>
                <c:pt idx="1562">
                  <c:v>3.8876233864844345E-2</c:v>
                </c:pt>
                <c:pt idx="1563">
                  <c:v>3.8858530661809353E-2</c:v>
                </c:pt>
                <c:pt idx="1564">
                  <c:v>3.9689922480620157E-2</c:v>
                </c:pt>
                <c:pt idx="1565">
                  <c:v>3.9912690988462736E-2</c:v>
                </c:pt>
                <c:pt idx="1566">
                  <c:v>4.0194693044433981E-2</c:v>
                </c:pt>
                <c:pt idx="1567">
                  <c:v>4.028324154209284E-2</c:v>
                </c:pt>
                <c:pt idx="1568">
                  <c:v>4.0416798231765076E-2</c:v>
                </c:pt>
                <c:pt idx="1569">
                  <c:v>4.0474308300395258E-2</c:v>
                </c:pt>
                <c:pt idx="1570">
                  <c:v>4.0744867101703011E-2</c:v>
                </c:pt>
                <c:pt idx="1571">
                  <c:v>4.1397153945666232E-2</c:v>
                </c:pt>
                <c:pt idx="1572">
                  <c:v>4.1144326583092257E-2</c:v>
                </c:pt>
                <c:pt idx="1573">
                  <c:v>4.1230471895635369E-2</c:v>
                </c:pt>
                <c:pt idx="1574">
                  <c:v>4.1330319664191158E-2</c:v>
                </c:pt>
                <c:pt idx="1575">
                  <c:v>4.1720990873533245E-2</c:v>
                </c:pt>
                <c:pt idx="1576">
                  <c:v>4.1403849264111274E-2</c:v>
                </c:pt>
                <c:pt idx="1577">
                  <c:v>4.1444066699044844E-2</c:v>
                </c:pt>
                <c:pt idx="1578">
                  <c:v>4.1639557579700719E-2</c:v>
                </c:pt>
                <c:pt idx="1579">
                  <c:v>4.1524736415247364E-2</c:v>
                </c:pt>
                <c:pt idx="1580">
                  <c:v>4.2091417296941797E-2</c:v>
                </c:pt>
                <c:pt idx="1581">
                  <c:v>4.2307056684845482E-2</c:v>
                </c:pt>
                <c:pt idx="1582">
                  <c:v>4.2370076133730554E-2</c:v>
                </c:pt>
                <c:pt idx="1583">
                  <c:v>4.2077580539118996E-2</c:v>
                </c:pt>
                <c:pt idx="1584">
                  <c:v>4.230006609385327E-2</c:v>
                </c:pt>
                <c:pt idx="1585">
                  <c:v>4.2272126816380449E-2</c:v>
                </c:pt>
                <c:pt idx="1586">
                  <c:v>4.2209398186314924E-2</c:v>
                </c:pt>
                <c:pt idx="1587">
                  <c:v>4.2195483764628318E-2</c:v>
                </c:pt>
                <c:pt idx="1588">
                  <c:v>4.2043028411890296E-2</c:v>
                </c:pt>
                <c:pt idx="1589">
                  <c:v>4.2043028411890296E-2</c:v>
                </c:pt>
                <c:pt idx="1590">
                  <c:v>4.1891670757650143E-2</c:v>
                </c:pt>
                <c:pt idx="1591">
                  <c:v>4.2363064702962104E-2</c:v>
                </c:pt>
                <c:pt idx="1592">
                  <c:v>4.2666666666666665E-2</c:v>
                </c:pt>
                <c:pt idx="1593">
                  <c:v>4.178227517545291E-2</c:v>
                </c:pt>
                <c:pt idx="1594">
                  <c:v>4.1707396546106223E-2</c:v>
                </c:pt>
                <c:pt idx="1595">
                  <c:v>4.2258171013535822E-2</c:v>
                </c:pt>
                <c:pt idx="1596">
                  <c:v>4.1994750656167978E-2</c:v>
                </c:pt>
                <c:pt idx="1597">
                  <c:v>4.186426819296811E-2</c:v>
                </c:pt>
                <c:pt idx="1598">
                  <c:v>4.1707396546106223E-2</c:v>
                </c:pt>
                <c:pt idx="1599">
                  <c:v>4.1518001946156347E-2</c:v>
                </c:pt>
                <c:pt idx="1600">
                  <c:v>4.1383769802780475E-2</c:v>
                </c:pt>
                <c:pt idx="1601">
                  <c:v>4.1296983384416841E-2</c:v>
                </c:pt>
                <c:pt idx="1602">
                  <c:v>4.1775456919060053E-2</c:v>
                </c:pt>
                <c:pt idx="1603">
                  <c:v>4.1871115472685641E-2</c:v>
                </c:pt>
                <c:pt idx="1604">
                  <c:v>3.5586077727485566E-2</c:v>
                </c:pt>
                <c:pt idx="1605">
                  <c:v>3.5508487774489957E-2</c:v>
                </c:pt>
                <c:pt idx="1606">
                  <c:v>3.574227935413074E-2</c:v>
                </c:pt>
                <c:pt idx="1607">
                  <c:v>3.5753489101458362E-2</c:v>
                </c:pt>
                <c:pt idx="1608">
                  <c:v>3.602464844367198E-2</c:v>
                </c:pt>
                <c:pt idx="1609">
                  <c:v>3.653260695401378E-2</c:v>
                </c:pt>
                <c:pt idx="1610">
                  <c:v>3.6410092622165442E-2</c:v>
                </c:pt>
                <c:pt idx="1611">
                  <c:v>3.6346245815399331E-2</c:v>
                </c:pt>
                <c:pt idx="1612">
                  <c:v>3.6614742251485463E-2</c:v>
                </c:pt>
                <c:pt idx="1613">
                  <c:v>3.6479999999999999E-2</c:v>
                </c:pt>
                <c:pt idx="1614">
                  <c:v>3.6573628488931663E-2</c:v>
                </c:pt>
                <c:pt idx="1615">
                  <c:v>3.6976970483295492E-2</c:v>
                </c:pt>
                <c:pt idx="1616">
                  <c:v>3.7103336045565496E-2</c:v>
                </c:pt>
                <c:pt idx="1617">
                  <c:v>3.6679536679536676E-2</c:v>
                </c:pt>
                <c:pt idx="1618">
                  <c:v>3.6644165863066534E-2</c:v>
                </c:pt>
                <c:pt idx="1619">
                  <c:v>3.6644165863066534E-2</c:v>
                </c:pt>
                <c:pt idx="1620">
                  <c:v>3.6762334730732017E-2</c:v>
                </c:pt>
                <c:pt idx="1621">
                  <c:v>3.6970974541916647E-2</c:v>
                </c:pt>
                <c:pt idx="1622">
                  <c:v>3.6780125826746245E-2</c:v>
                </c:pt>
                <c:pt idx="1623">
                  <c:v>3.6750483558994192E-2</c:v>
                </c:pt>
                <c:pt idx="1624">
                  <c:v>3.7049073773155666E-2</c:v>
                </c:pt>
                <c:pt idx="1625">
                  <c:v>3.7438423645320192E-2</c:v>
                </c:pt>
                <c:pt idx="1626">
                  <c:v>3.8006334389064839E-2</c:v>
                </c:pt>
                <c:pt idx="1627">
                  <c:v>3.7000973709834468E-2</c:v>
                </c:pt>
                <c:pt idx="1628">
                  <c:v>3.746302990469931E-2</c:v>
                </c:pt>
                <c:pt idx="1629">
                  <c:v>3.836446239273094E-2</c:v>
                </c:pt>
                <c:pt idx="1630">
                  <c:v>3.8539553752535496E-2</c:v>
                </c:pt>
                <c:pt idx="1631">
                  <c:v>3.7499999999999999E-2</c:v>
                </c:pt>
                <c:pt idx="1632">
                  <c:v>3.7018996590355575E-2</c:v>
                </c:pt>
                <c:pt idx="1633">
                  <c:v>3.8345105953582238E-2</c:v>
                </c:pt>
                <c:pt idx="1634">
                  <c:v>3.7679722359940507E-2</c:v>
                </c:pt>
                <c:pt idx="1635">
                  <c:v>3.7886340977068791E-2</c:v>
                </c:pt>
                <c:pt idx="1636">
                  <c:v>3.8689971152214488E-2</c:v>
                </c:pt>
                <c:pt idx="1637">
                  <c:v>3.7735849056603772E-2</c:v>
                </c:pt>
                <c:pt idx="1638">
                  <c:v>3.7673496364838063E-2</c:v>
                </c:pt>
                <c:pt idx="1639">
                  <c:v>3.6952998379254455E-2</c:v>
                </c:pt>
                <c:pt idx="1640">
                  <c:v>3.7049073773155666E-2</c:v>
                </c:pt>
                <c:pt idx="1641">
                  <c:v>3.6265309368538251E-2</c:v>
                </c:pt>
                <c:pt idx="1642">
                  <c:v>3.6207717960933777E-2</c:v>
                </c:pt>
                <c:pt idx="1643">
                  <c:v>3.6133122028526143E-2</c:v>
                </c:pt>
                <c:pt idx="1644">
                  <c:v>3.5624999999999997E-2</c:v>
                </c:pt>
                <c:pt idx="1645">
                  <c:v>3.6398467432950186E-2</c:v>
                </c:pt>
                <c:pt idx="1646">
                  <c:v>3.8768916850875697E-2</c:v>
                </c:pt>
                <c:pt idx="1647">
                  <c:v>3.8703106433542689E-2</c:v>
                </c:pt>
                <c:pt idx="1648">
                  <c:v>4.0685224839400423E-2</c:v>
                </c:pt>
                <c:pt idx="1649">
                  <c:v>4.0794417606011803E-2</c:v>
                </c:pt>
                <c:pt idx="1650">
                  <c:v>4.0147913365029049E-2</c:v>
                </c:pt>
                <c:pt idx="1651">
                  <c:v>4.0389725420726302E-2</c:v>
                </c:pt>
                <c:pt idx="1652">
                  <c:v>4.0874865543205442E-2</c:v>
                </c:pt>
                <c:pt idx="1653">
                  <c:v>3.9583333333333331E-2</c:v>
                </c:pt>
                <c:pt idx="1654">
                  <c:v>3.7097299056296773E-2</c:v>
                </c:pt>
                <c:pt idx="1655">
                  <c:v>3.7364798426745324E-2</c:v>
                </c:pt>
                <c:pt idx="1656">
                  <c:v>3.7043054427294879E-2</c:v>
                </c:pt>
                <c:pt idx="1657">
                  <c:v>3.7303664921465966E-2</c:v>
                </c:pt>
                <c:pt idx="1658">
                  <c:v>3.7389307969826174E-2</c:v>
                </c:pt>
                <c:pt idx="1659">
                  <c:v>3.6917098445595854E-2</c:v>
                </c:pt>
                <c:pt idx="1660">
                  <c:v>3.7115415920559981E-2</c:v>
                </c:pt>
                <c:pt idx="1661">
                  <c:v>3.7043054427294879E-2</c:v>
                </c:pt>
                <c:pt idx="1662">
                  <c:v>3.7911539740605252E-2</c:v>
                </c:pt>
                <c:pt idx="1663">
                  <c:v>3.7892637527006813E-2</c:v>
                </c:pt>
                <c:pt idx="1664">
                  <c:v>3.7285363859362222E-2</c:v>
                </c:pt>
                <c:pt idx="1665">
                  <c:v>3.7248815553014208E-2</c:v>
                </c:pt>
                <c:pt idx="1666">
                  <c:v>3.6544317999679429E-2</c:v>
                </c:pt>
                <c:pt idx="1667">
                  <c:v>3.6013268046122253E-2</c:v>
                </c:pt>
                <c:pt idx="1668">
                  <c:v>3.6230732559987287E-2</c:v>
                </c:pt>
                <c:pt idx="1669">
                  <c:v>3.6288397262454239E-2</c:v>
                </c:pt>
                <c:pt idx="1670">
                  <c:v>3.5967818267865589E-2</c:v>
                </c:pt>
                <c:pt idx="1671">
                  <c:v>3.619047619047619E-2</c:v>
                </c:pt>
                <c:pt idx="1672">
                  <c:v>3.6058832832516208E-2</c:v>
                </c:pt>
                <c:pt idx="1673">
                  <c:v>3.6150309180275883E-2</c:v>
                </c:pt>
                <c:pt idx="1674">
                  <c:v>3.6294173829990443E-2</c:v>
                </c:pt>
                <c:pt idx="1675">
                  <c:v>3.5502958579881658E-2</c:v>
                </c:pt>
                <c:pt idx="1676">
                  <c:v>3.5310515719374325E-2</c:v>
                </c:pt>
                <c:pt idx="1677">
                  <c:v>3.5586077727485566E-2</c:v>
                </c:pt>
                <c:pt idx="1678">
                  <c:v>3.5087719298245612E-2</c:v>
                </c:pt>
                <c:pt idx="1679">
                  <c:v>3.503380454824831E-2</c:v>
                </c:pt>
                <c:pt idx="1680">
                  <c:v>3.5569422776911074E-2</c:v>
                </c:pt>
                <c:pt idx="1681">
                  <c:v>3.603034134007585E-2</c:v>
                </c:pt>
                <c:pt idx="1682">
                  <c:v>3.6242250834525515E-2</c:v>
                </c:pt>
                <c:pt idx="1683">
                  <c:v>3.6036036036036029E-2</c:v>
                </c:pt>
                <c:pt idx="1684">
                  <c:v>3.5990528808208362E-2</c:v>
                </c:pt>
                <c:pt idx="1685">
                  <c:v>3.5996210925165764E-2</c:v>
                </c:pt>
                <c:pt idx="1686">
                  <c:v>3.5996210925165764E-2</c:v>
                </c:pt>
                <c:pt idx="1687">
                  <c:v>3.5580524344569285E-2</c:v>
                </c:pt>
                <c:pt idx="1688">
                  <c:v>3.5984848484848481E-2</c:v>
                </c:pt>
                <c:pt idx="1689">
                  <c:v>3.5591632844208548E-2</c:v>
                </c:pt>
                <c:pt idx="1690">
                  <c:v>3.5093119901492997E-2</c:v>
                </c:pt>
                <c:pt idx="1691">
                  <c:v>3.5288655006964861E-2</c:v>
                </c:pt>
                <c:pt idx="1692">
                  <c:v>3.5558328134747345E-2</c:v>
                </c:pt>
                <c:pt idx="1693">
                  <c:v>3.5608308605341241E-2</c:v>
                </c:pt>
                <c:pt idx="1694">
                  <c:v>3.5569422776911074E-2</c:v>
                </c:pt>
                <c:pt idx="1695">
                  <c:v>3.5536159600997506E-2</c:v>
                </c:pt>
                <c:pt idx="1696">
                  <c:v>3.5343357618973795E-2</c:v>
                </c:pt>
                <c:pt idx="1697">
                  <c:v>3.5288655006964861E-2</c:v>
                </c:pt>
                <c:pt idx="1698">
                  <c:v>3.5228677379480836E-2</c:v>
                </c:pt>
                <c:pt idx="1699">
                  <c:v>3.5044574239163843E-2</c:v>
                </c:pt>
                <c:pt idx="1700">
                  <c:v>3.445670243312679E-2</c:v>
                </c:pt>
                <c:pt idx="1701">
                  <c:v>3.4024772422026554E-2</c:v>
                </c:pt>
                <c:pt idx="1702">
                  <c:v>3.3979135618479879E-2</c:v>
                </c:pt>
                <c:pt idx="1703">
                  <c:v>3.4147072038340574E-2</c:v>
                </c:pt>
                <c:pt idx="1704">
                  <c:v>3.411641478377974E-2</c:v>
                </c:pt>
                <c:pt idx="1705">
                  <c:v>3.4162421336529816E-2</c:v>
                </c:pt>
                <c:pt idx="1706">
                  <c:v>3.3832912895088288E-2</c:v>
                </c:pt>
                <c:pt idx="1707">
                  <c:v>3.3933621074564664E-2</c:v>
                </c:pt>
                <c:pt idx="1708">
                  <c:v>3.4055265123226285E-2</c:v>
                </c:pt>
                <c:pt idx="1709">
                  <c:v>3.4321842541020615E-2</c:v>
                </c:pt>
                <c:pt idx="1710">
                  <c:v>3.4152186938286394E-2</c:v>
                </c:pt>
                <c:pt idx="1711">
                  <c:v>3.4368405185408499E-2</c:v>
                </c:pt>
                <c:pt idx="1712">
                  <c:v>3.4265103697024339E-2</c:v>
                </c:pt>
                <c:pt idx="1713">
                  <c:v>3.4493192133131616E-2</c:v>
                </c:pt>
                <c:pt idx="1714">
                  <c:v>3.4249662009914375E-2</c:v>
                </c:pt>
                <c:pt idx="1715">
                  <c:v>3.4141958670260555E-2</c:v>
                </c:pt>
                <c:pt idx="1716">
                  <c:v>3.4060352554526441E-2</c:v>
                </c:pt>
                <c:pt idx="1717">
                  <c:v>3.4425486939453416E-2</c:v>
                </c:pt>
                <c:pt idx="1718">
                  <c:v>3.5228677379480836E-2</c:v>
                </c:pt>
                <c:pt idx="1719">
                  <c:v>3.5130970724191059E-2</c:v>
                </c:pt>
                <c:pt idx="1720">
                  <c:v>3.5376260667183856E-2</c:v>
                </c:pt>
                <c:pt idx="1721">
                  <c:v>3.5447761194029849E-2</c:v>
                </c:pt>
                <c:pt idx="1722">
                  <c:v>3.5731076633756458E-2</c:v>
                </c:pt>
                <c:pt idx="1723">
                  <c:v>3.5686335889810607E-2</c:v>
                </c:pt>
                <c:pt idx="1724">
                  <c:v>3.5956473742311937E-2</c:v>
                </c:pt>
                <c:pt idx="1725">
                  <c:v>3.6007580543272265E-2</c:v>
                </c:pt>
                <c:pt idx="1726">
                  <c:v>3.5871617369414723E-2</c:v>
                </c:pt>
                <c:pt idx="1727">
                  <c:v>3.6007580543272265E-2</c:v>
                </c:pt>
                <c:pt idx="1728">
                  <c:v>3.5837786859478152E-2</c:v>
                </c:pt>
                <c:pt idx="1729">
                  <c:v>3.5201482167670217E-2</c:v>
                </c:pt>
                <c:pt idx="1730">
                  <c:v>3.4809160305343506E-2</c:v>
                </c:pt>
                <c:pt idx="1731">
                  <c:v>3.5431235431235435E-2</c:v>
                </c:pt>
                <c:pt idx="1732">
                  <c:v>3.5536159600997506E-2</c:v>
                </c:pt>
                <c:pt idx="1733">
                  <c:v>3.5945136370802454E-2</c:v>
                </c:pt>
                <c:pt idx="1734">
                  <c:v>3.5979169954237021E-2</c:v>
                </c:pt>
                <c:pt idx="1735">
                  <c:v>3.6821705426356585E-2</c:v>
                </c:pt>
                <c:pt idx="1736">
                  <c:v>3.6357837665444107E-2</c:v>
                </c:pt>
                <c:pt idx="1737">
                  <c:v>3.6827653044742364E-2</c:v>
                </c:pt>
                <c:pt idx="1738">
                  <c:v>3.6887235075230541E-2</c:v>
                </c:pt>
                <c:pt idx="1739">
                  <c:v>3.8006334389064839E-2</c:v>
                </c:pt>
                <c:pt idx="1740">
                  <c:v>3.8854805725971366E-2</c:v>
                </c:pt>
                <c:pt idx="1741">
                  <c:v>3.8088874039425326E-2</c:v>
                </c:pt>
                <c:pt idx="1742">
                  <c:v>3.7188060675256887E-2</c:v>
                </c:pt>
                <c:pt idx="1743">
                  <c:v>3.7754595131644308E-2</c:v>
                </c:pt>
                <c:pt idx="1744">
                  <c:v>3.8012670890296765E-2</c:v>
                </c:pt>
                <c:pt idx="1745">
                  <c:v>3.7930460821826648E-2</c:v>
                </c:pt>
                <c:pt idx="1746">
                  <c:v>3.799366772204632E-2</c:v>
                </c:pt>
                <c:pt idx="1747">
                  <c:v>3.7438423645320192E-2</c:v>
                </c:pt>
                <c:pt idx="1748">
                  <c:v>3.7748344370860921E-2</c:v>
                </c:pt>
                <c:pt idx="1749">
                  <c:v>3.8063439065108513E-2</c:v>
                </c:pt>
                <c:pt idx="1750">
                  <c:v>3.8044385115968624E-2</c:v>
                </c:pt>
                <c:pt idx="1751">
                  <c:v>3.7377049180327866E-2</c:v>
                </c:pt>
                <c:pt idx="1752">
                  <c:v>3.7530864197530864E-2</c:v>
                </c:pt>
                <c:pt idx="1753">
                  <c:v>3.6935039688968087E-2</c:v>
                </c:pt>
                <c:pt idx="1754">
                  <c:v>3.6133122028526143E-2</c:v>
                </c:pt>
                <c:pt idx="1755">
                  <c:v>3.6294173829990443E-2</c:v>
                </c:pt>
                <c:pt idx="1756">
                  <c:v>3.5076923076923075E-2</c:v>
                </c:pt>
                <c:pt idx="1757">
                  <c:v>3.5028422184667382E-2</c:v>
                </c:pt>
                <c:pt idx="1758">
                  <c:v>3.6288397262454239E-2</c:v>
                </c:pt>
                <c:pt idx="1759">
                  <c:v>3.6230732559987287E-2</c:v>
                </c:pt>
                <c:pt idx="1760">
                  <c:v>3.6357837665444107E-2</c:v>
                </c:pt>
                <c:pt idx="1761">
                  <c:v>3.6833602584814211E-2</c:v>
                </c:pt>
                <c:pt idx="1762">
                  <c:v>3.7242731133616459E-2</c:v>
                </c:pt>
                <c:pt idx="1763">
                  <c:v>3.7561779242174624E-2</c:v>
                </c:pt>
                <c:pt idx="1764">
                  <c:v>3.8448566610455308E-2</c:v>
                </c:pt>
                <c:pt idx="1765">
                  <c:v>3.8197352990450663E-2</c:v>
                </c:pt>
                <c:pt idx="1766">
                  <c:v>3.8461538461538457E-2</c:v>
                </c:pt>
                <c:pt idx="1767">
                  <c:v>3.7710883228580877E-2</c:v>
                </c:pt>
                <c:pt idx="1768">
                  <c:v>3.7842323651452278E-2</c:v>
                </c:pt>
                <c:pt idx="1769">
                  <c:v>3.6509207365892707E-2</c:v>
                </c:pt>
                <c:pt idx="1770">
                  <c:v>3.6774193548387096E-2</c:v>
                </c:pt>
                <c:pt idx="1771">
                  <c:v>3.6485837734037442E-2</c:v>
                </c:pt>
                <c:pt idx="1772">
                  <c:v>3.6363636363636362E-2</c:v>
                </c:pt>
                <c:pt idx="1773">
                  <c:v>3.577031691245685E-2</c:v>
                </c:pt>
                <c:pt idx="1774">
                  <c:v>3.5792778649921503E-2</c:v>
                </c:pt>
                <c:pt idx="1775">
                  <c:v>3.64741641337386E-2</c:v>
                </c:pt>
                <c:pt idx="1776">
                  <c:v>3.6573628488931663E-2</c:v>
                </c:pt>
                <c:pt idx="1777">
                  <c:v>3.7097299056296773E-2</c:v>
                </c:pt>
                <c:pt idx="1778">
                  <c:v>3.6911121903836809E-2</c:v>
                </c:pt>
                <c:pt idx="1779">
                  <c:v>3.7109375E-2</c:v>
                </c:pt>
                <c:pt idx="1780">
                  <c:v>3.7377049180327866E-2</c:v>
                </c:pt>
                <c:pt idx="1781">
                  <c:v>3.7254901960784306E-2</c:v>
                </c:pt>
                <c:pt idx="1782">
                  <c:v>3.7561779242174624E-2</c:v>
                </c:pt>
                <c:pt idx="1783">
                  <c:v>3.7419990152634169E-2</c:v>
                </c:pt>
                <c:pt idx="1784">
                  <c:v>3.7395440380515003E-2</c:v>
                </c:pt>
                <c:pt idx="1785">
                  <c:v>3.712145880820579E-2</c:v>
                </c:pt>
                <c:pt idx="1786">
                  <c:v>3.7151702786377708E-2</c:v>
                </c:pt>
                <c:pt idx="1787">
                  <c:v>3.7698412698412696E-2</c:v>
                </c:pt>
                <c:pt idx="1788">
                  <c:v>3.7892637527006813E-2</c:v>
                </c:pt>
                <c:pt idx="1789">
                  <c:v>3.8076152304609215E-2</c:v>
                </c:pt>
                <c:pt idx="1790">
                  <c:v>3.8312888590152916E-2</c:v>
                </c:pt>
                <c:pt idx="1791">
                  <c:v>3.8461538461538457E-2</c:v>
                </c:pt>
                <c:pt idx="1792">
                  <c:v>3.8604808669150011E-2</c:v>
                </c:pt>
                <c:pt idx="1793">
                  <c:v>3.8069794623476372E-2</c:v>
                </c:pt>
                <c:pt idx="1794">
                  <c:v>3.8974358974358969E-2</c:v>
                </c:pt>
                <c:pt idx="1795">
                  <c:v>3.8994356080041044E-2</c:v>
                </c:pt>
                <c:pt idx="1796">
                  <c:v>3.8448566610455308E-2</c:v>
                </c:pt>
                <c:pt idx="1797">
                  <c:v>3.8069794623476372E-2</c:v>
                </c:pt>
                <c:pt idx="1798">
                  <c:v>3.8947728049197126E-2</c:v>
                </c:pt>
                <c:pt idx="1799">
                  <c:v>3.850700895119067E-2</c:v>
                </c:pt>
                <c:pt idx="1800">
                  <c:v>3.970741901776384E-2</c:v>
                </c:pt>
                <c:pt idx="1801">
                  <c:v>3.9915966386554619E-2</c:v>
                </c:pt>
                <c:pt idx="1802">
                  <c:v>3.9999999999999994E-2</c:v>
                </c:pt>
                <c:pt idx="1803">
                  <c:v>3.9964943032427695E-2</c:v>
                </c:pt>
                <c:pt idx="1804">
                  <c:v>4.063446800926751E-2</c:v>
                </c:pt>
                <c:pt idx="1805">
                  <c:v>4.0627227369921595E-2</c:v>
                </c:pt>
                <c:pt idx="1806">
                  <c:v>4.0454222853087293E-2</c:v>
                </c:pt>
                <c:pt idx="1807">
                  <c:v>3.9652173913043473E-2</c:v>
                </c:pt>
                <c:pt idx="1808">
                  <c:v>4.0707016604177824E-2</c:v>
                </c:pt>
                <c:pt idx="1809">
                  <c:v>4.0304048082022273E-2</c:v>
                </c:pt>
                <c:pt idx="1810">
                  <c:v>4.1214750542299346E-2</c:v>
                </c:pt>
                <c:pt idx="1811">
                  <c:v>4.0490143846563659E-2</c:v>
                </c:pt>
                <c:pt idx="1812">
                  <c:v>4.0992448759439047E-2</c:v>
                </c:pt>
                <c:pt idx="1813">
                  <c:v>3.9853172522286311E-2</c:v>
                </c:pt>
                <c:pt idx="1814">
                  <c:v>3.9494197124545292E-2</c:v>
                </c:pt>
                <c:pt idx="1815">
                  <c:v>4.0547750311221764E-2</c:v>
                </c:pt>
                <c:pt idx="1816">
                  <c:v>4.0432700833481112E-2</c:v>
                </c:pt>
                <c:pt idx="1817">
                  <c:v>4.1214750542299346E-2</c:v>
                </c:pt>
                <c:pt idx="1818">
                  <c:v>4.0425531914893613E-2</c:v>
                </c:pt>
                <c:pt idx="1819">
                  <c:v>4.0605520926090828E-2</c:v>
                </c:pt>
                <c:pt idx="1820">
                  <c:v>4.0765242267119611E-2</c:v>
                </c:pt>
                <c:pt idx="1821">
                  <c:v>4.0933572710951521E-2</c:v>
                </c:pt>
                <c:pt idx="1822">
                  <c:v>4.0468583599574011E-2</c:v>
                </c:pt>
                <c:pt idx="1823">
                  <c:v>4.1750595129097234E-2</c:v>
                </c:pt>
                <c:pt idx="1824">
                  <c:v>4.071428571428571E-2</c:v>
                </c:pt>
                <c:pt idx="1825">
                  <c:v>4.0569395017793587E-2</c:v>
                </c:pt>
                <c:pt idx="1826">
                  <c:v>4.1537620695937326E-2</c:v>
                </c:pt>
                <c:pt idx="1827">
                  <c:v>4.14018521881242E-2</c:v>
                </c:pt>
                <c:pt idx="1828">
                  <c:v>4.124457308248914E-2</c:v>
                </c:pt>
                <c:pt idx="1829">
                  <c:v>4.19966844722785E-2</c:v>
                </c:pt>
                <c:pt idx="1830">
                  <c:v>4.1796516956920257E-2</c:v>
                </c:pt>
                <c:pt idx="1831">
                  <c:v>4.1447009634611884E-2</c:v>
                </c:pt>
                <c:pt idx="1832">
                  <c:v>4.2608858157353761E-2</c:v>
                </c:pt>
                <c:pt idx="1833">
                  <c:v>4.3362495245340429E-2</c:v>
                </c:pt>
                <c:pt idx="1834">
                  <c:v>4.3694902261402831E-2</c:v>
                </c:pt>
                <c:pt idx="1835">
                  <c:v>4.3247344461305008E-2</c:v>
                </c:pt>
                <c:pt idx="1836">
                  <c:v>4.2632759910246822E-2</c:v>
                </c:pt>
                <c:pt idx="1837">
                  <c:v>4.3108338060124783E-2</c:v>
                </c:pt>
                <c:pt idx="1838">
                  <c:v>4.2921686746987951E-2</c:v>
                </c:pt>
                <c:pt idx="1839">
                  <c:v>4.0169133192389003E-2</c:v>
                </c:pt>
                <c:pt idx="1840">
                  <c:v>4.011259676284306E-2</c:v>
                </c:pt>
                <c:pt idx="1841">
                  <c:v>4.226135310472659E-2</c:v>
                </c:pt>
                <c:pt idx="1842">
                  <c:v>4.1919470490899058E-2</c:v>
                </c:pt>
                <c:pt idx="1843">
                  <c:v>4.1530054644808738E-2</c:v>
                </c:pt>
                <c:pt idx="1844">
                  <c:v>4.0823634735899728E-2</c:v>
                </c:pt>
                <c:pt idx="1845">
                  <c:v>3.9922955699527224E-2</c:v>
                </c:pt>
                <c:pt idx="1846">
                  <c:v>3.9134912461380018E-2</c:v>
                </c:pt>
                <c:pt idx="1847">
                  <c:v>3.8874680306905371E-2</c:v>
                </c:pt>
                <c:pt idx="1848">
                  <c:v>3.8755736868944415E-2</c:v>
                </c:pt>
                <c:pt idx="1849">
                  <c:v>3.9067854694996573E-2</c:v>
                </c:pt>
                <c:pt idx="1850">
                  <c:v>3.9895013123359579E-2</c:v>
                </c:pt>
                <c:pt idx="1851">
                  <c:v>4.1462084015275499E-2</c:v>
                </c:pt>
                <c:pt idx="1852">
                  <c:v>3.9762818276944535E-2</c:v>
                </c:pt>
                <c:pt idx="1853">
                  <c:v>4.1788856304985335E-2</c:v>
                </c:pt>
                <c:pt idx="1854">
                  <c:v>4.4548651817116057E-2</c:v>
                </c:pt>
                <c:pt idx="1855">
                  <c:v>3.7199124726477024E-2</c:v>
                </c:pt>
                <c:pt idx="1856">
                  <c:v>3.7861915367483297E-2</c:v>
                </c:pt>
                <c:pt idx="1857">
                  <c:v>3.6657681940700813E-2</c:v>
                </c:pt>
                <c:pt idx="1858">
                  <c:v>3.5658101730466699E-2</c:v>
                </c:pt>
                <c:pt idx="1859">
                  <c:v>3.5552457302195889E-2</c:v>
                </c:pt>
                <c:pt idx="1860">
                  <c:v>3.5558654348962875E-2</c:v>
                </c:pt>
                <c:pt idx="1861">
                  <c:v>3.5410519007116822E-2</c:v>
                </c:pt>
                <c:pt idx="1862">
                  <c:v>3.4436191762322751E-2</c:v>
                </c:pt>
                <c:pt idx="1863">
                  <c:v>3.4113712374581939E-2</c:v>
                </c:pt>
                <c:pt idx="1864">
                  <c:v>3.4314550042052146E-2</c:v>
                </c:pt>
                <c:pt idx="1865">
                  <c:v>3.4723404255319147E-2</c:v>
                </c:pt>
                <c:pt idx="1866">
                  <c:v>3.4895655148819704E-2</c:v>
                </c:pt>
                <c:pt idx="1867">
                  <c:v>3.4824172072379651E-2</c:v>
                </c:pt>
                <c:pt idx="1868">
                  <c:v>3.5422816461191178E-2</c:v>
                </c:pt>
                <c:pt idx="1869">
                  <c:v>3.6298932384341634E-2</c:v>
                </c:pt>
                <c:pt idx="1870">
                  <c:v>3.6598493003229281E-2</c:v>
                </c:pt>
                <c:pt idx="1871">
                  <c:v>3.6183043632493792E-2</c:v>
                </c:pt>
                <c:pt idx="1872">
                  <c:v>3.5398230088495575E-2</c:v>
                </c:pt>
                <c:pt idx="1873">
                  <c:v>3.6176627061535731E-2</c:v>
                </c:pt>
                <c:pt idx="1874">
                  <c:v>3.67965367965368E-2</c:v>
                </c:pt>
                <c:pt idx="1875">
                  <c:v>3.7749814951887492E-2</c:v>
                </c:pt>
                <c:pt idx="1876">
                  <c:v>3.6572248117604879E-2</c:v>
                </c:pt>
                <c:pt idx="1877">
                  <c:v>3.6409066571479562E-2</c:v>
                </c:pt>
                <c:pt idx="1878">
                  <c:v>3.5997882477501325E-2</c:v>
                </c:pt>
                <c:pt idx="1879">
                  <c:v>3.6253776435045314E-2</c:v>
                </c:pt>
                <c:pt idx="1880">
                  <c:v>3.5676810073452254E-2</c:v>
                </c:pt>
                <c:pt idx="1881">
                  <c:v>3.6350677120456171E-2</c:v>
                </c:pt>
                <c:pt idx="1882">
                  <c:v>3.5343035343035345E-2</c:v>
                </c:pt>
                <c:pt idx="1883">
                  <c:v>3.4564554388342932E-2</c:v>
                </c:pt>
                <c:pt idx="1884">
                  <c:v>3.5081685296646604E-2</c:v>
                </c:pt>
                <c:pt idx="1885">
                  <c:v>3.4000000000000002E-2</c:v>
                </c:pt>
                <c:pt idx="1886">
                  <c:v>3.3836457123901147E-2</c:v>
                </c:pt>
                <c:pt idx="1887">
                  <c:v>3.3371503353508913E-2</c:v>
                </c:pt>
                <c:pt idx="1888">
                  <c:v>3.3360588716271462E-2</c:v>
                </c:pt>
                <c:pt idx="1889">
                  <c:v>3.3382425135002454E-2</c:v>
                </c:pt>
                <c:pt idx="1890">
                  <c:v>3.3691164327002476E-2</c:v>
                </c:pt>
                <c:pt idx="1891">
                  <c:v>3.3448106246925728E-2</c:v>
                </c:pt>
                <c:pt idx="1892">
                  <c:v>3.3786021861543558E-2</c:v>
                </c:pt>
                <c:pt idx="1893">
                  <c:v>3.39943342776204E-2</c:v>
                </c:pt>
                <c:pt idx="1894">
                  <c:v>3.4079518877380553E-2</c:v>
                </c:pt>
                <c:pt idx="1895">
                  <c:v>3.3870164369915329E-2</c:v>
                </c:pt>
                <c:pt idx="1896">
                  <c:v>3.3519553072625698E-2</c:v>
                </c:pt>
                <c:pt idx="1897">
                  <c:v>3.2744783306581059E-2</c:v>
                </c:pt>
                <c:pt idx="1898">
                  <c:v>3.2263166218567139E-2</c:v>
                </c:pt>
                <c:pt idx="1899">
                  <c:v>3.1810385155153595E-2</c:v>
                </c:pt>
                <c:pt idx="1900">
                  <c:v>3.2499601720567151E-2</c:v>
                </c:pt>
                <c:pt idx="1901">
                  <c:v>3.1974921630094043E-2</c:v>
                </c:pt>
                <c:pt idx="1902">
                  <c:v>3.2676597789524267E-2</c:v>
                </c:pt>
                <c:pt idx="1903">
                  <c:v>3.2186809719154309E-2</c:v>
                </c:pt>
                <c:pt idx="1904">
                  <c:v>3.425692695214106E-2</c:v>
                </c:pt>
                <c:pt idx="1905">
                  <c:v>3.7707948243992609E-2</c:v>
                </c:pt>
                <c:pt idx="1906">
                  <c:v>3.8302666165978223E-2</c:v>
                </c:pt>
                <c:pt idx="1907">
                  <c:v>3.8798022061620391E-2</c:v>
                </c:pt>
                <c:pt idx="1908">
                  <c:v>3.9329091960670907E-2</c:v>
                </c:pt>
                <c:pt idx="1909">
                  <c:v>4.0524433849821212E-2</c:v>
                </c:pt>
                <c:pt idx="1910">
                  <c:v>4.226227470478558E-2</c:v>
                </c:pt>
                <c:pt idx="1911">
                  <c:v>3.7897083410737512E-2</c:v>
                </c:pt>
                <c:pt idx="1912">
                  <c:v>3.7205909173809962E-2</c:v>
                </c:pt>
                <c:pt idx="1913">
                  <c:v>3.6324786324786328E-2</c:v>
                </c:pt>
                <c:pt idx="1914">
                  <c:v>3.608703343357509E-2</c:v>
                </c:pt>
                <c:pt idx="1915">
                  <c:v>3.6337727110794443E-2</c:v>
                </c:pt>
                <c:pt idx="1916">
                  <c:v>3.781979977753059E-2</c:v>
                </c:pt>
                <c:pt idx="1917">
                  <c:v>3.7918215613382905E-2</c:v>
                </c:pt>
                <c:pt idx="1918">
                  <c:v>3.6578805809575038E-2</c:v>
                </c:pt>
                <c:pt idx="1919">
                  <c:v>3.6664270309130123E-2</c:v>
                </c:pt>
                <c:pt idx="1920">
                  <c:v>3.6402569593147756E-2</c:v>
                </c:pt>
                <c:pt idx="1921">
                  <c:v>3.6670861046198093E-2</c:v>
                </c:pt>
                <c:pt idx="1922">
                  <c:v>3.7037037037037042E-2</c:v>
                </c:pt>
                <c:pt idx="1923">
                  <c:v>3.5991531404375443E-2</c:v>
                </c:pt>
                <c:pt idx="1924">
                  <c:v>3.6546040845575063E-2</c:v>
                </c:pt>
                <c:pt idx="1925">
                  <c:v>3.7003446399419555E-2</c:v>
                </c:pt>
                <c:pt idx="1926">
                  <c:v>3.7493107884580046E-2</c:v>
                </c:pt>
                <c:pt idx="1927">
                  <c:v>3.8643682515627963E-2</c:v>
                </c:pt>
                <c:pt idx="1928">
                  <c:v>3.8857142857142861E-2</c:v>
                </c:pt>
                <c:pt idx="1929">
                  <c:v>3.6598493003229281E-2</c:v>
                </c:pt>
                <c:pt idx="1930">
                  <c:v>3.6061516704967295E-2</c:v>
                </c:pt>
                <c:pt idx="1931">
                  <c:v>3.5521504440188055E-2</c:v>
                </c:pt>
                <c:pt idx="1932">
                  <c:v>3.5330793210945614E-2</c:v>
                </c:pt>
                <c:pt idx="1933">
                  <c:v>3.4349217039905705E-2</c:v>
                </c:pt>
                <c:pt idx="1934">
                  <c:v>3.3322443645867367E-2</c:v>
                </c:pt>
                <c:pt idx="1935">
                  <c:v>3.4079518877380553E-2</c:v>
                </c:pt>
                <c:pt idx="1936">
                  <c:v>3.4279952949084189E-2</c:v>
                </c:pt>
                <c:pt idx="1937">
                  <c:v>3.4459459459459461E-2</c:v>
                </c:pt>
                <c:pt idx="1938">
                  <c:v>3.4611469290804213E-2</c:v>
                </c:pt>
                <c:pt idx="1939">
                  <c:v>3.4372367312552651E-2</c:v>
                </c:pt>
                <c:pt idx="1940">
                  <c:v>3.4239677744209468E-2</c:v>
                </c:pt>
                <c:pt idx="1941">
                  <c:v>3.442456969287884E-2</c:v>
                </c:pt>
                <c:pt idx="1942">
                  <c:v>3.3680039623576026E-2</c:v>
                </c:pt>
                <c:pt idx="1943">
                  <c:v>3.4130834866990124E-2</c:v>
                </c:pt>
                <c:pt idx="1944">
                  <c:v>3.3127638843780449E-2</c:v>
                </c:pt>
                <c:pt idx="1945">
                  <c:v>3.3453591341423422E-2</c:v>
                </c:pt>
                <c:pt idx="1946">
                  <c:v>3.3719008264462808E-2</c:v>
                </c:pt>
                <c:pt idx="1947">
                  <c:v>3.268706937990707E-2</c:v>
                </c:pt>
                <c:pt idx="1948">
                  <c:v>3.1884964051266021E-2</c:v>
                </c:pt>
                <c:pt idx="1949">
                  <c:v>3.162300418539761E-2</c:v>
                </c:pt>
                <c:pt idx="1950">
                  <c:v>3.2309154260373771E-2</c:v>
                </c:pt>
                <c:pt idx="1951">
                  <c:v>3.3602371932136388E-2</c:v>
                </c:pt>
                <c:pt idx="1952">
                  <c:v>3.2151300236406617E-2</c:v>
                </c:pt>
                <c:pt idx="1953">
                  <c:v>3.0955993930197268E-2</c:v>
                </c:pt>
                <c:pt idx="1954">
                  <c:v>3.023117960877297E-2</c:v>
                </c:pt>
                <c:pt idx="1955">
                  <c:v>2.9741944889925643E-2</c:v>
                </c:pt>
                <c:pt idx="1956">
                  <c:v>2.9625326749927388E-2</c:v>
                </c:pt>
                <c:pt idx="1957">
                  <c:v>2.9407524866657056E-2</c:v>
                </c:pt>
                <c:pt idx="1958">
                  <c:v>2.9715950473415877E-2</c:v>
                </c:pt>
                <c:pt idx="1959">
                  <c:v>2.9763641669098336E-2</c:v>
                </c:pt>
                <c:pt idx="1960">
                  <c:v>2.9672727272727274E-2</c:v>
                </c:pt>
                <c:pt idx="1961">
                  <c:v>2.989010989010989E-2</c:v>
                </c:pt>
                <c:pt idx="1962">
                  <c:v>2.9475509319462509E-2</c:v>
                </c:pt>
                <c:pt idx="1963">
                  <c:v>2.9728941999417079E-2</c:v>
                </c:pt>
                <c:pt idx="1964">
                  <c:v>2.9462738301559793E-2</c:v>
                </c:pt>
                <c:pt idx="1965">
                  <c:v>2.9018492176386915E-2</c:v>
                </c:pt>
                <c:pt idx="1966">
                  <c:v>2.9163688348820587E-2</c:v>
                </c:pt>
                <c:pt idx="1967">
                  <c:v>2.9255700559300157E-2</c:v>
                </c:pt>
                <c:pt idx="1968">
                  <c:v>2.9138694472218254E-2</c:v>
                </c:pt>
                <c:pt idx="1969">
                  <c:v>2.9076396807297608E-2</c:v>
                </c:pt>
                <c:pt idx="1970">
                  <c:v>2.8825773632895298E-2</c:v>
                </c:pt>
                <c:pt idx="1971">
                  <c:v>2.8639618138424819E-2</c:v>
                </c:pt>
                <c:pt idx="1972">
                  <c:v>2.9420248053071821E-2</c:v>
                </c:pt>
                <c:pt idx="1973">
                  <c:v>2.9964747356051705E-2</c:v>
                </c:pt>
                <c:pt idx="1974">
                  <c:v>2.8927963698241636E-2</c:v>
                </c:pt>
                <c:pt idx="1975">
                  <c:v>2.8911564625850341E-2</c:v>
                </c:pt>
                <c:pt idx="1976">
                  <c:v>2.8919761837255455E-2</c:v>
                </c:pt>
                <c:pt idx="1977">
                  <c:v>2.8813559322033899E-2</c:v>
                </c:pt>
                <c:pt idx="1978">
                  <c:v>2.9147021003000432E-2</c:v>
                </c:pt>
                <c:pt idx="1979">
                  <c:v>2.9147021003000432E-2</c:v>
                </c:pt>
                <c:pt idx="1980">
                  <c:v>2.9247311827956989E-2</c:v>
                </c:pt>
                <c:pt idx="1981">
                  <c:v>2.9226361031518627E-2</c:v>
                </c:pt>
                <c:pt idx="1982">
                  <c:v>2.9322984044846921E-2</c:v>
                </c:pt>
                <c:pt idx="1983">
                  <c:v>2.9466994077711972E-2</c:v>
                </c:pt>
                <c:pt idx="1984">
                  <c:v>3.0013241135795204E-2</c:v>
                </c:pt>
                <c:pt idx="1985">
                  <c:v>3.0150753768844223E-2</c:v>
                </c:pt>
                <c:pt idx="1986">
                  <c:v>2.9754959159859977E-2</c:v>
                </c:pt>
                <c:pt idx="1987">
                  <c:v>2.9903254177660512E-2</c:v>
                </c:pt>
                <c:pt idx="1988">
                  <c:v>2.99076381762205E-2</c:v>
                </c:pt>
                <c:pt idx="1989">
                  <c:v>2.9776674937965261E-2</c:v>
                </c:pt>
                <c:pt idx="1990">
                  <c:v>3.03616609614526E-2</c:v>
                </c:pt>
                <c:pt idx="1991">
                  <c:v>3.0366180410836555E-2</c:v>
                </c:pt>
                <c:pt idx="1992">
                  <c:v>2.8952597218279877E-2</c:v>
                </c:pt>
                <c:pt idx="1993">
                  <c:v>2.9217989114866803E-2</c:v>
                </c:pt>
                <c:pt idx="1994">
                  <c:v>2.9471251083501879E-2</c:v>
                </c:pt>
                <c:pt idx="1995">
                  <c:v>2.9134532990574124E-2</c:v>
                </c:pt>
                <c:pt idx="1996">
                  <c:v>2.9092983456930975E-2</c:v>
                </c:pt>
                <c:pt idx="1997">
                  <c:v>2.9360967184801381E-2</c:v>
                </c:pt>
                <c:pt idx="1998">
                  <c:v>2.9573789504204116E-2</c:v>
                </c:pt>
                <c:pt idx="1999">
                  <c:v>3.0101814962372735E-2</c:v>
                </c:pt>
                <c:pt idx="2000">
                  <c:v>3.0552643402725777E-2</c:v>
                </c:pt>
                <c:pt idx="2001">
                  <c:v>3.0488716185921388E-2</c:v>
                </c:pt>
                <c:pt idx="2002">
                  <c:v>3.0425055928411635E-2</c:v>
                </c:pt>
                <c:pt idx="2003">
                  <c:v>2.9982363315696647E-2</c:v>
                </c:pt>
                <c:pt idx="2004">
                  <c:v>2.9894490035169991E-2</c:v>
                </c:pt>
                <c:pt idx="2005">
                  <c:v>3.0146298211910744E-2</c:v>
                </c:pt>
                <c:pt idx="2006">
                  <c:v>3.0092934061070952E-2</c:v>
                </c:pt>
                <c:pt idx="2007">
                  <c:v>3.0267062314540058E-2</c:v>
                </c:pt>
                <c:pt idx="2008">
                  <c:v>3.0258083654701867E-2</c:v>
                </c:pt>
                <c:pt idx="2009">
                  <c:v>3.0443217430234291E-2</c:v>
                </c:pt>
                <c:pt idx="2010">
                  <c:v>3.062143500450315E-2</c:v>
                </c:pt>
                <c:pt idx="2011">
                  <c:v>3.0479605558045717E-2</c:v>
                </c:pt>
                <c:pt idx="2012">
                  <c:v>3.0635230515092354E-2</c:v>
                </c:pt>
                <c:pt idx="2013">
                  <c:v>3.0235660293463761E-2</c:v>
                </c:pt>
                <c:pt idx="2014">
                  <c:v>3.027604630454141E-2</c:v>
                </c:pt>
                <c:pt idx="2015">
                  <c:v>3.0862329803328294E-2</c:v>
                </c:pt>
                <c:pt idx="2016">
                  <c:v>3.1154551007941355E-2</c:v>
                </c:pt>
                <c:pt idx="2017">
                  <c:v>3.1073876618431071E-2</c:v>
                </c:pt>
                <c:pt idx="2018">
                  <c:v>3.0960692062528456E-2</c:v>
                </c:pt>
                <c:pt idx="2019">
                  <c:v>3.1036056595162027E-2</c:v>
                </c:pt>
                <c:pt idx="2020">
                  <c:v>3.1092821216278006E-2</c:v>
                </c:pt>
                <c:pt idx="2021">
                  <c:v>3.0913774814365816E-2</c:v>
                </c:pt>
                <c:pt idx="2022">
                  <c:v>3.0923146884947704E-2</c:v>
                </c:pt>
                <c:pt idx="2023">
                  <c:v>3.1240428790199084E-2</c:v>
                </c:pt>
                <c:pt idx="2024">
                  <c:v>3.1476623977781205E-2</c:v>
                </c:pt>
                <c:pt idx="2025">
                  <c:v>3.1288343558282208E-2</c:v>
                </c:pt>
                <c:pt idx="2026">
                  <c:v>3.1269160024524838E-2</c:v>
                </c:pt>
                <c:pt idx="2027">
                  <c:v>3.1530139103554865E-2</c:v>
                </c:pt>
                <c:pt idx="2028">
                  <c:v>3.1904910853925557E-2</c:v>
                </c:pt>
                <c:pt idx="2029">
                  <c:v>3.1944879423739428E-2</c:v>
                </c:pt>
                <c:pt idx="2030">
                  <c:v>3.153988868274582E-2</c:v>
                </c:pt>
                <c:pt idx="2031">
                  <c:v>3.1716417910447763E-2</c:v>
                </c:pt>
                <c:pt idx="2032">
                  <c:v>3.1549644293226105E-2</c:v>
                </c:pt>
                <c:pt idx="2033">
                  <c:v>3.108334603077861E-2</c:v>
                </c:pt>
                <c:pt idx="2034">
                  <c:v>3.0681305459467591E-2</c:v>
                </c:pt>
                <c:pt idx="2035">
                  <c:v>3.1374961550292221E-2</c:v>
                </c:pt>
                <c:pt idx="2036">
                  <c:v>3.0876343272286971E-2</c:v>
                </c:pt>
                <c:pt idx="2037">
                  <c:v>3.1750972762645914E-2</c:v>
                </c:pt>
                <c:pt idx="2038">
                  <c:v>3.161810291382517E-2</c:v>
                </c:pt>
                <c:pt idx="2039">
                  <c:v>3.2070429177802236E-2</c:v>
                </c:pt>
                <c:pt idx="2040">
                  <c:v>3.2105760151085933E-2</c:v>
                </c:pt>
                <c:pt idx="2041">
                  <c:v>3.2750040134853109E-2</c:v>
                </c:pt>
                <c:pt idx="2042">
                  <c:v>3.2593065984981628E-2</c:v>
                </c:pt>
                <c:pt idx="2043">
                  <c:v>3.2887312590681929E-2</c:v>
                </c:pt>
                <c:pt idx="2044">
                  <c:v>3.3052495139338951E-2</c:v>
                </c:pt>
                <c:pt idx="2045">
                  <c:v>3.3333333333333333E-2</c:v>
                </c:pt>
                <c:pt idx="2046">
                  <c:v>3.1612903225806448E-2</c:v>
                </c:pt>
                <c:pt idx="2047">
                  <c:v>3.249336870026525E-2</c:v>
                </c:pt>
                <c:pt idx="2048">
                  <c:v>3.3327665363033498E-2</c:v>
                </c:pt>
                <c:pt idx="2049">
                  <c:v>3.3550154056829852E-2</c:v>
                </c:pt>
                <c:pt idx="2050">
                  <c:v>3.4021871202916158E-2</c:v>
                </c:pt>
                <c:pt idx="2051">
                  <c:v>3.4379933345027189E-2</c:v>
                </c:pt>
                <c:pt idx="2052">
                  <c:v>3.4325744308231175E-2</c:v>
                </c:pt>
                <c:pt idx="2053">
                  <c:v>3.3481380252818584E-2</c:v>
                </c:pt>
                <c:pt idx="2054">
                  <c:v>3.3653846153846152E-2</c:v>
                </c:pt>
                <c:pt idx="2055">
                  <c:v>3.3998265394622723E-2</c:v>
                </c:pt>
                <c:pt idx="2056">
                  <c:v>3.4223851929456955E-2</c:v>
                </c:pt>
                <c:pt idx="2057">
                  <c:v>3.366540707660598E-2</c:v>
                </c:pt>
                <c:pt idx="2058">
                  <c:v>3.2869361059869193E-2</c:v>
                </c:pt>
                <c:pt idx="2059">
                  <c:v>3.2407407407407406E-2</c:v>
                </c:pt>
                <c:pt idx="2060">
                  <c:v>3.2450331125827812E-2</c:v>
                </c:pt>
                <c:pt idx="2061">
                  <c:v>3.2031377676090864E-2</c:v>
                </c:pt>
                <c:pt idx="2062">
                  <c:v>3.2726665553514778E-2</c:v>
                </c:pt>
                <c:pt idx="2063">
                  <c:v>3.2814331156872593E-2</c:v>
                </c:pt>
                <c:pt idx="2064">
                  <c:v>3.3152909336941816E-2</c:v>
                </c:pt>
                <c:pt idx="2065">
                  <c:v>3.3793103448275859E-2</c:v>
                </c:pt>
                <c:pt idx="2066">
                  <c:v>3.3793103448275859E-2</c:v>
                </c:pt>
                <c:pt idx="2067">
                  <c:v>3.4616743200282588E-2</c:v>
                </c:pt>
                <c:pt idx="2068">
                  <c:v>3.5100286532951289E-2</c:v>
                </c:pt>
                <c:pt idx="2069">
                  <c:v>3.5289881166726683E-2</c:v>
                </c:pt>
                <c:pt idx="2070">
                  <c:v>3.5226455787203452E-2</c:v>
                </c:pt>
                <c:pt idx="2071">
                  <c:v>3.4470629616602182E-2</c:v>
                </c:pt>
                <c:pt idx="2072">
                  <c:v>3.2520325203252029E-2</c:v>
                </c:pt>
                <c:pt idx="2073">
                  <c:v>3.2874874203287489E-2</c:v>
                </c:pt>
                <c:pt idx="2074">
                  <c:v>3.2418127687727422E-2</c:v>
                </c:pt>
                <c:pt idx="2075">
                  <c:v>3.239669421487603E-2</c:v>
                </c:pt>
                <c:pt idx="2076">
                  <c:v>3.238598810310641E-2</c:v>
                </c:pt>
                <c:pt idx="2077">
                  <c:v>3.2332563510392612E-2</c:v>
                </c:pt>
                <c:pt idx="2078">
                  <c:v>3.2199770001642848E-2</c:v>
                </c:pt>
                <c:pt idx="2079">
                  <c:v>3.2359253755984807E-2</c:v>
                </c:pt>
                <c:pt idx="2080">
                  <c:v>3.1973898858075042E-2</c:v>
                </c:pt>
                <c:pt idx="2081">
                  <c:v>3.3220338983050844E-2</c:v>
                </c:pt>
                <c:pt idx="2082">
                  <c:v>3.3085752869682648E-2</c:v>
                </c:pt>
                <c:pt idx="2083">
                  <c:v>3.337874659400545E-2</c:v>
                </c:pt>
                <c:pt idx="2084">
                  <c:v>3.3763996554694232E-2</c:v>
                </c:pt>
                <c:pt idx="2085">
                  <c:v>3.4355828220858899E-2</c:v>
                </c:pt>
                <c:pt idx="2086">
                  <c:v>3.4573998941612276E-2</c:v>
                </c:pt>
                <c:pt idx="2087">
                  <c:v>3.4452452100544907E-2</c:v>
                </c:pt>
                <c:pt idx="2088">
                  <c:v>3.5328046142754144E-2</c:v>
                </c:pt>
                <c:pt idx="2089">
                  <c:v>3.4446397188049212E-2</c:v>
                </c:pt>
                <c:pt idx="2090">
                  <c:v>3.3798930850146576E-2</c:v>
                </c:pt>
                <c:pt idx="2091">
                  <c:v>3.4440344403444033E-2</c:v>
                </c:pt>
                <c:pt idx="2092">
                  <c:v>3.1792376317923761E-2</c:v>
                </c:pt>
                <c:pt idx="2093">
                  <c:v>3.2289950576606261E-2</c:v>
                </c:pt>
                <c:pt idx="2094">
                  <c:v>3.2477216238608116E-2</c:v>
                </c:pt>
                <c:pt idx="2095">
                  <c:v>3.1051964512040557E-2</c:v>
                </c:pt>
                <c:pt idx="2096">
                  <c:v>3.1689571544058201E-2</c:v>
                </c:pt>
                <c:pt idx="2097">
                  <c:v>3.1061806656101424E-2</c:v>
                </c:pt>
                <c:pt idx="2098">
                  <c:v>3.1195288874741364E-2</c:v>
                </c:pt>
                <c:pt idx="2099">
                  <c:v>3.1395162582091941E-2</c:v>
                </c:pt>
                <c:pt idx="2100">
                  <c:v>3.1120990790727217E-2</c:v>
                </c:pt>
                <c:pt idx="2101">
                  <c:v>3.1259968102073363E-2</c:v>
                </c:pt>
                <c:pt idx="2102">
                  <c:v>3.0890464933018124E-2</c:v>
                </c:pt>
                <c:pt idx="2103">
                  <c:v>3.0368763557483726E-2</c:v>
                </c:pt>
                <c:pt idx="2104">
                  <c:v>3.1165527110828428E-2</c:v>
                </c:pt>
                <c:pt idx="2105">
                  <c:v>3.0769230769230767E-2</c:v>
                </c:pt>
                <c:pt idx="2106">
                  <c:v>3.0919703423252877E-2</c:v>
                </c:pt>
                <c:pt idx="2107">
                  <c:v>2.5547445255474449E-2</c:v>
                </c:pt>
                <c:pt idx="2108">
                  <c:v>2.5539677713590756E-2</c:v>
                </c:pt>
                <c:pt idx="2109">
                  <c:v>2.4841046872689634E-2</c:v>
                </c:pt>
                <c:pt idx="2110">
                  <c:v>2.5100851636037647E-2</c:v>
                </c:pt>
                <c:pt idx="2111">
                  <c:v>2.6115342763873776E-2</c:v>
                </c:pt>
                <c:pt idx="2112">
                  <c:v>2.5986078886310902E-2</c:v>
                </c:pt>
                <c:pt idx="2113">
                  <c:v>2.5497040522082258E-2</c:v>
                </c:pt>
                <c:pt idx="2114">
                  <c:v>2.567237163814181E-2</c:v>
                </c:pt>
                <c:pt idx="2115">
                  <c:v>2.5339366515837104E-2</c:v>
                </c:pt>
                <c:pt idx="2116">
                  <c:v>2.5022341376228774E-2</c:v>
                </c:pt>
                <c:pt idx="2117">
                  <c:v>2.5082114063899669E-2</c:v>
                </c:pt>
                <c:pt idx="2118">
                  <c:v>2.5373810602628003E-2</c:v>
                </c:pt>
                <c:pt idx="2119">
                  <c:v>2.6107226107226107E-2</c:v>
                </c:pt>
                <c:pt idx="2120">
                  <c:v>2.5085859340002986E-2</c:v>
                </c:pt>
                <c:pt idx="2121">
                  <c:v>2.4811696942844484E-2</c:v>
                </c:pt>
                <c:pt idx="2122">
                  <c:v>2.4734982332155476E-2</c:v>
                </c:pt>
                <c:pt idx="2123">
                  <c:v>2.5236593059936911E-2</c:v>
                </c:pt>
                <c:pt idx="2124">
                  <c:v>2.574712643678161E-2</c:v>
                </c:pt>
                <c:pt idx="2125">
                  <c:v>2.5601950624809508E-2</c:v>
                </c:pt>
                <c:pt idx="2126">
                  <c:v>2.5739237015474186E-2</c:v>
                </c:pt>
                <c:pt idx="2127">
                  <c:v>2.506340444577055E-2</c:v>
                </c:pt>
                <c:pt idx="2128">
                  <c:v>2.4859425865640723E-2</c:v>
                </c:pt>
                <c:pt idx="2129">
                  <c:v>2.4298524732426958E-2</c:v>
                </c:pt>
                <c:pt idx="2130">
                  <c:v>2.4200518582541054E-2</c:v>
                </c:pt>
                <c:pt idx="2131">
                  <c:v>2.4099842203414146E-2</c:v>
                </c:pt>
                <c:pt idx="2132">
                  <c:v>2.4148339801638639E-2</c:v>
                </c:pt>
                <c:pt idx="2133">
                  <c:v>2.4525547445255473E-2</c:v>
                </c:pt>
                <c:pt idx="2134">
                  <c:v>2.4252923343438718E-2</c:v>
                </c:pt>
                <c:pt idx="2135">
                  <c:v>2.4309072493126898E-2</c:v>
                </c:pt>
                <c:pt idx="2136">
                  <c:v>2.4277456647398842E-2</c:v>
                </c:pt>
                <c:pt idx="2137">
                  <c:v>2.4454148471615717E-2</c:v>
                </c:pt>
                <c:pt idx="2138">
                  <c:v>2.4684102262709371E-2</c:v>
                </c:pt>
                <c:pt idx="2139">
                  <c:v>2.4786072587784005E-2</c:v>
                </c:pt>
                <c:pt idx="2140">
                  <c:v>2.4940617577197149E-2</c:v>
                </c:pt>
                <c:pt idx="2141">
                  <c:v>2.5770823745973309E-2</c:v>
                </c:pt>
                <c:pt idx="2142">
                  <c:v>2.5648854961832061E-2</c:v>
                </c:pt>
                <c:pt idx="2143">
                  <c:v>2.5435276305828917E-2</c:v>
                </c:pt>
                <c:pt idx="2144">
                  <c:v>2.5830258302583023E-2</c:v>
                </c:pt>
                <c:pt idx="2145">
                  <c:v>2.6249999999999999E-2</c:v>
                </c:pt>
                <c:pt idx="2146">
                  <c:v>2.6402640264026399E-2</c:v>
                </c:pt>
                <c:pt idx="2147">
                  <c:v>2.6348808030112924E-2</c:v>
                </c:pt>
                <c:pt idx="2148">
                  <c:v>2.6311667971808925E-2</c:v>
                </c:pt>
                <c:pt idx="2149">
                  <c:v>2.6336416366201598E-2</c:v>
                </c:pt>
                <c:pt idx="2150">
                  <c:v>2.7317073170731707E-2</c:v>
                </c:pt>
                <c:pt idx="2151">
                  <c:v>2.6789985648221971E-2</c:v>
                </c:pt>
                <c:pt idx="2152">
                  <c:v>2.6862807803006074E-2</c:v>
                </c:pt>
                <c:pt idx="2153">
                  <c:v>2.6811362910947975E-2</c:v>
                </c:pt>
                <c:pt idx="2154">
                  <c:v>2.6561264822134386E-2</c:v>
                </c:pt>
                <c:pt idx="2155">
                  <c:v>2.6473369051370942E-2</c:v>
                </c:pt>
                <c:pt idx="2156">
                  <c:v>2.7459954233409609E-2</c:v>
                </c:pt>
                <c:pt idx="2157">
                  <c:v>2.8009336445481828E-2</c:v>
                </c:pt>
                <c:pt idx="2158">
                  <c:v>2.7572624322993598E-2</c:v>
                </c:pt>
                <c:pt idx="2159">
                  <c:v>2.7773185650520744E-2</c:v>
                </c:pt>
                <c:pt idx="2160">
                  <c:v>2.7865317631448002E-2</c:v>
                </c:pt>
                <c:pt idx="2161">
                  <c:v>2.8225806451612899E-2</c:v>
                </c:pt>
                <c:pt idx="2162">
                  <c:v>2.9525483304042179E-2</c:v>
                </c:pt>
                <c:pt idx="2163">
                  <c:v>2.984544324036241E-2</c:v>
                </c:pt>
                <c:pt idx="2164">
                  <c:v>3.0876677081418856E-2</c:v>
                </c:pt>
                <c:pt idx="2165">
                  <c:v>3.1478358628442948E-2</c:v>
                </c:pt>
                <c:pt idx="2166">
                  <c:v>3.1758034026465029E-2</c:v>
                </c:pt>
                <c:pt idx="2167">
                  <c:v>3.075233388248215E-2</c:v>
                </c:pt>
                <c:pt idx="2168">
                  <c:v>3.1036393866617398E-2</c:v>
                </c:pt>
                <c:pt idx="2169">
                  <c:v>3.1331592689295036E-2</c:v>
                </c:pt>
                <c:pt idx="2170">
                  <c:v>3.0562124795342913E-2</c:v>
                </c:pt>
                <c:pt idx="2171">
                  <c:v>2.9619181946403384E-2</c:v>
                </c:pt>
                <c:pt idx="2172">
                  <c:v>2.8796708947548849E-2</c:v>
                </c:pt>
                <c:pt idx="2173">
                  <c:v>2.965578111209179E-2</c:v>
                </c:pt>
                <c:pt idx="2174">
                  <c:v>2.9060716139076282E-2</c:v>
                </c:pt>
                <c:pt idx="2175">
                  <c:v>2.8624978701652752E-2</c:v>
                </c:pt>
                <c:pt idx="2176">
                  <c:v>2.9645314981471677E-2</c:v>
                </c:pt>
                <c:pt idx="2177">
                  <c:v>2.9355233269264373E-2</c:v>
                </c:pt>
                <c:pt idx="2178">
                  <c:v>2.9085872576177285E-2</c:v>
                </c:pt>
                <c:pt idx="2179">
                  <c:v>2.8708133971291863E-2</c:v>
                </c:pt>
                <c:pt idx="2180">
                  <c:v>2.838317283324886E-2</c:v>
                </c:pt>
                <c:pt idx="2181">
                  <c:v>2.8965517241379309E-2</c:v>
                </c:pt>
                <c:pt idx="2182">
                  <c:v>2.8450465707027944E-2</c:v>
                </c:pt>
                <c:pt idx="2183">
                  <c:v>2.918693537178596E-2</c:v>
                </c:pt>
                <c:pt idx="2184">
                  <c:v>2.8615227388860499E-2</c:v>
                </c:pt>
                <c:pt idx="2185">
                  <c:v>2.8445648493057904E-2</c:v>
                </c:pt>
                <c:pt idx="2186">
                  <c:v>2.8259041211101763E-2</c:v>
                </c:pt>
                <c:pt idx="2187">
                  <c:v>2.8178463602817845E-2</c:v>
                </c:pt>
                <c:pt idx="2188">
                  <c:v>2.8668941979522182E-2</c:v>
                </c:pt>
                <c:pt idx="2189">
                  <c:v>2.900051786639047E-2</c:v>
                </c:pt>
                <c:pt idx="2190">
                  <c:v>2.9025570145127848E-2</c:v>
                </c:pt>
                <c:pt idx="2191">
                  <c:v>2.9040622299049263E-2</c:v>
                </c:pt>
                <c:pt idx="2192">
                  <c:v>2.937576499388005E-2</c:v>
                </c:pt>
                <c:pt idx="2193">
                  <c:v>2.9499561018437225E-2</c:v>
                </c:pt>
                <c:pt idx="2194">
                  <c:v>3.0232139643692639E-2</c:v>
                </c:pt>
                <c:pt idx="2195">
                  <c:v>3.0032177332856631E-2</c:v>
                </c:pt>
                <c:pt idx="2196">
                  <c:v>3.0248469571480013E-2</c:v>
                </c:pt>
                <c:pt idx="2197">
                  <c:v>3.0264817150063052E-2</c:v>
                </c:pt>
                <c:pt idx="2198">
                  <c:v>3.0506627928091518E-2</c:v>
                </c:pt>
                <c:pt idx="2199">
                  <c:v>3.0390738060781474E-2</c:v>
                </c:pt>
                <c:pt idx="2200">
                  <c:v>3.0215827338129494E-2</c:v>
                </c:pt>
                <c:pt idx="2201">
                  <c:v>3.016157989228007E-2</c:v>
                </c:pt>
                <c:pt idx="2202">
                  <c:v>3.0134529147982061E-2</c:v>
                </c:pt>
                <c:pt idx="2203">
                  <c:v>3.0069804904241989E-2</c:v>
                </c:pt>
                <c:pt idx="2204">
                  <c:v>3.043478260869565E-2</c:v>
                </c:pt>
                <c:pt idx="2205">
                  <c:v>3.0567685589519649E-2</c:v>
                </c:pt>
                <c:pt idx="2206">
                  <c:v>3.051216854340719E-2</c:v>
                </c:pt>
                <c:pt idx="2207">
                  <c:v>3.0385241454150839E-2</c:v>
                </c:pt>
                <c:pt idx="2208">
                  <c:v>3.093352973669674E-2</c:v>
                </c:pt>
                <c:pt idx="2209">
                  <c:v>3.1168831168831169E-2</c:v>
                </c:pt>
                <c:pt idx="2210">
                  <c:v>3.1002029894814542E-2</c:v>
                </c:pt>
                <c:pt idx="2211">
                  <c:v>3.134328358208955E-2</c:v>
                </c:pt>
                <c:pt idx="2212">
                  <c:v>3.1794095382286142E-2</c:v>
                </c:pt>
                <c:pt idx="2213">
                  <c:v>3.1513787281935844E-2</c:v>
                </c:pt>
                <c:pt idx="2214">
                  <c:v>3.1806134040136311E-2</c:v>
                </c:pt>
                <c:pt idx="2215">
                  <c:v>3.2042723631508674E-2</c:v>
                </c:pt>
                <c:pt idx="2216">
                  <c:v>3.2276657060518729E-2</c:v>
                </c:pt>
                <c:pt idx="2217">
                  <c:v>3.1824209130517145E-2</c:v>
                </c:pt>
                <c:pt idx="2218">
                  <c:v>3.1525614561831485E-2</c:v>
                </c:pt>
                <c:pt idx="2219">
                  <c:v>3.201219512195122E-2</c:v>
                </c:pt>
                <c:pt idx="2220">
                  <c:v>3.2097821933511649E-2</c:v>
                </c:pt>
                <c:pt idx="2221">
                  <c:v>3.1255813953488372E-2</c:v>
                </c:pt>
                <c:pt idx="2222">
                  <c:v>3.1443009545199324E-2</c:v>
                </c:pt>
                <c:pt idx="2223">
                  <c:v>3.1261630070710825E-2</c:v>
                </c:pt>
                <c:pt idx="2224">
                  <c:v>3.1590823617901463E-2</c:v>
                </c:pt>
                <c:pt idx="2225">
                  <c:v>3.1065088757396449E-2</c:v>
                </c:pt>
                <c:pt idx="2226">
                  <c:v>3.0837004405286344E-2</c:v>
                </c:pt>
                <c:pt idx="2227">
                  <c:v>3.1082331174838114E-2</c:v>
                </c:pt>
                <c:pt idx="2228">
                  <c:v>3.111111111111111E-2</c:v>
                </c:pt>
                <c:pt idx="2229">
                  <c:v>3.0595519941722819E-2</c:v>
                </c:pt>
                <c:pt idx="2230">
                  <c:v>3.1390134529147982E-2</c:v>
                </c:pt>
                <c:pt idx="2231">
                  <c:v>3.1314072693383037E-2</c:v>
                </c:pt>
                <c:pt idx="2232">
                  <c:v>3.1437125748502992E-2</c:v>
                </c:pt>
                <c:pt idx="2233">
                  <c:v>3.0628988149498632E-2</c:v>
                </c:pt>
                <c:pt idx="2234">
                  <c:v>3.0567685589519649E-2</c:v>
                </c:pt>
                <c:pt idx="2235">
                  <c:v>3.0112923462986198E-2</c:v>
                </c:pt>
                <c:pt idx="2236">
                  <c:v>3.0539901836029813E-2</c:v>
                </c:pt>
                <c:pt idx="2237">
                  <c:v>3.0166995869994613E-2</c:v>
                </c:pt>
                <c:pt idx="2238">
                  <c:v>2.9268292682926828E-2</c:v>
                </c:pt>
                <c:pt idx="2239">
                  <c:v>2.8856063208519408E-2</c:v>
                </c:pt>
                <c:pt idx="2240">
                  <c:v>2.8910686628807435E-2</c:v>
                </c:pt>
                <c:pt idx="2241">
                  <c:v>2.9530673229038493E-2</c:v>
                </c:pt>
                <c:pt idx="2242">
                  <c:v>2.9766123316796598E-2</c:v>
                </c:pt>
                <c:pt idx="2243">
                  <c:v>2.958267300581088E-2</c:v>
                </c:pt>
                <c:pt idx="2244">
                  <c:v>2.9729251459918598E-2</c:v>
                </c:pt>
                <c:pt idx="2245">
                  <c:v>3.0545454545454546E-2</c:v>
                </c:pt>
                <c:pt idx="2246">
                  <c:v>3.1349132300802385E-2</c:v>
                </c:pt>
                <c:pt idx="2247">
                  <c:v>3.1255813953488372E-2</c:v>
                </c:pt>
                <c:pt idx="2248">
                  <c:v>3.1519699812382743E-2</c:v>
                </c:pt>
                <c:pt idx="2249">
                  <c:v>3.1002029894814542E-2</c:v>
                </c:pt>
                <c:pt idx="2250">
                  <c:v>3.0786146234194612E-2</c:v>
                </c:pt>
                <c:pt idx="2251">
                  <c:v>3.0939226519337018E-2</c:v>
                </c:pt>
                <c:pt idx="2252">
                  <c:v>3.111111111111111E-2</c:v>
                </c:pt>
                <c:pt idx="2253">
                  <c:v>3.10192023633678E-2</c:v>
                </c:pt>
                <c:pt idx="2254">
                  <c:v>3.1308237048080508E-2</c:v>
                </c:pt>
                <c:pt idx="2255">
                  <c:v>3.0979162825004611E-2</c:v>
                </c:pt>
                <c:pt idx="2256">
                  <c:v>3.1128404669260701E-2</c:v>
                </c:pt>
                <c:pt idx="2257">
                  <c:v>3.1203566121842493E-2</c:v>
                </c:pt>
                <c:pt idx="2258">
                  <c:v>3.0490018148820325E-2</c:v>
                </c:pt>
                <c:pt idx="2259">
                  <c:v>3.0379746835443037E-2</c:v>
                </c:pt>
                <c:pt idx="2260">
                  <c:v>3.0780505679736166E-2</c:v>
                </c:pt>
                <c:pt idx="2261">
                  <c:v>3.0899393047636566E-2</c:v>
                </c:pt>
                <c:pt idx="2262">
                  <c:v>3.1024930747922438E-2</c:v>
                </c:pt>
                <c:pt idx="2263">
                  <c:v>3.0922142462727776E-2</c:v>
                </c:pt>
                <c:pt idx="2264">
                  <c:v>3.1093836757357021E-2</c:v>
                </c:pt>
                <c:pt idx="2265">
                  <c:v>3.1070834103939335E-2</c:v>
                </c:pt>
                <c:pt idx="2266">
                  <c:v>3.1116873495091683E-2</c:v>
                </c:pt>
                <c:pt idx="2267">
                  <c:v>3.1139944392956437E-2</c:v>
                </c:pt>
                <c:pt idx="2268">
                  <c:v>3.1325750512772699E-2</c:v>
                </c:pt>
                <c:pt idx="2269">
                  <c:v>3.1537450722733243E-2</c:v>
                </c:pt>
                <c:pt idx="2270">
                  <c:v>3.1378408666417633E-2</c:v>
                </c:pt>
                <c:pt idx="2271">
                  <c:v>3.1047865459249677E-2</c:v>
                </c:pt>
                <c:pt idx="2272">
                  <c:v>3.1740034007179292E-2</c:v>
                </c:pt>
                <c:pt idx="2273">
                  <c:v>3.188460808502562E-2</c:v>
                </c:pt>
                <c:pt idx="2274">
                  <c:v>3.177605447323624E-2</c:v>
                </c:pt>
                <c:pt idx="2275">
                  <c:v>3.2183908045977011E-2</c:v>
                </c:pt>
                <c:pt idx="2276">
                  <c:v>3.2079434790910827E-2</c:v>
                </c:pt>
                <c:pt idx="2277">
                  <c:v>3.2146957520091848E-2</c:v>
                </c:pt>
                <c:pt idx="2278">
                  <c:v>3.2214765100671137E-2</c:v>
                </c:pt>
                <c:pt idx="2279">
                  <c:v>3.1824209130517145E-2</c:v>
                </c:pt>
                <c:pt idx="2280">
                  <c:v>3.2999410724808484E-2</c:v>
                </c:pt>
                <c:pt idx="2281">
                  <c:v>3.2710280373831772E-2</c:v>
                </c:pt>
                <c:pt idx="2282">
                  <c:v>3.2825322391559199E-2</c:v>
                </c:pt>
                <c:pt idx="2283">
                  <c:v>3.2551831040496026E-2</c:v>
                </c:pt>
                <c:pt idx="2284">
                  <c:v>3.2258064516129031E-2</c:v>
                </c:pt>
                <c:pt idx="2285">
                  <c:v>3.2703912789565893E-2</c:v>
                </c:pt>
                <c:pt idx="2286">
                  <c:v>3.302535875761746E-2</c:v>
                </c:pt>
                <c:pt idx="2287">
                  <c:v>3.4188034188034185E-2</c:v>
                </c:pt>
                <c:pt idx="2288">
                  <c:v>3.4063260340632603E-2</c:v>
                </c:pt>
                <c:pt idx="2289">
                  <c:v>3.3506182688472275E-2</c:v>
                </c:pt>
                <c:pt idx="2290">
                  <c:v>3.3593281343731254E-2</c:v>
                </c:pt>
                <c:pt idx="2291">
                  <c:v>3.3987457009913007E-2</c:v>
                </c:pt>
                <c:pt idx="2292">
                  <c:v>3.460350154479918E-2</c:v>
                </c:pt>
                <c:pt idx="2293">
                  <c:v>3.4912718204488775E-2</c:v>
                </c:pt>
                <c:pt idx="2294">
                  <c:v>3.5102381947346425E-2</c:v>
                </c:pt>
                <c:pt idx="2295">
                  <c:v>3.5874439461883408E-2</c:v>
                </c:pt>
                <c:pt idx="2296">
                  <c:v>3.6160137752905726E-2</c:v>
                </c:pt>
                <c:pt idx="2297">
                  <c:v>3.3790918690601898E-2</c:v>
                </c:pt>
                <c:pt idx="2298">
                  <c:v>3.1601817104483509E-2</c:v>
                </c:pt>
                <c:pt idx="2299">
                  <c:v>3.2586558044806521E-2</c:v>
                </c:pt>
                <c:pt idx="2300">
                  <c:v>3.1608060055314108E-2</c:v>
                </c:pt>
                <c:pt idx="2301">
                  <c:v>3.0651340996168581E-2</c:v>
                </c:pt>
                <c:pt idx="2302">
                  <c:v>2.9906542056074768E-2</c:v>
                </c:pt>
                <c:pt idx="2303">
                  <c:v>2.9996250468691414E-2</c:v>
                </c:pt>
                <c:pt idx="2304">
                  <c:v>3.0710172744721691E-2</c:v>
                </c:pt>
                <c:pt idx="2305">
                  <c:v>3.1128404669260704E-2</c:v>
                </c:pt>
                <c:pt idx="2306">
                  <c:v>3.1384856806590825E-2</c:v>
                </c:pt>
                <c:pt idx="2307">
                  <c:v>3.0971738288811463E-2</c:v>
                </c:pt>
                <c:pt idx="2308">
                  <c:v>3.1067961165048546E-2</c:v>
                </c:pt>
                <c:pt idx="2309">
                  <c:v>3.0953762816792421E-2</c:v>
                </c:pt>
                <c:pt idx="2310">
                  <c:v>3.1152647975077885E-2</c:v>
                </c:pt>
                <c:pt idx="2311">
                  <c:v>2.9928918817807709E-2</c:v>
                </c:pt>
                <c:pt idx="2312">
                  <c:v>2.9806259314456039E-2</c:v>
                </c:pt>
                <c:pt idx="2313">
                  <c:v>3.0126153266804748E-2</c:v>
                </c:pt>
                <c:pt idx="2314">
                  <c:v>3.0131826741996236E-2</c:v>
                </c:pt>
                <c:pt idx="2315">
                  <c:v>3.0781069642170068E-2</c:v>
                </c:pt>
                <c:pt idx="2316">
                  <c:v>3.1243897676235113E-2</c:v>
                </c:pt>
                <c:pt idx="2317">
                  <c:v>3.1176929072486363E-2</c:v>
                </c:pt>
                <c:pt idx="2318">
                  <c:v>3.0983733539891558E-2</c:v>
                </c:pt>
                <c:pt idx="2319">
                  <c:v>3.0917874396135268E-2</c:v>
                </c:pt>
                <c:pt idx="2320">
                  <c:v>3.0971738288811463E-2</c:v>
                </c:pt>
                <c:pt idx="2321">
                  <c:v>3.109211037699184E-2</c:v>
                </c:pt>
                <c:pt idx="2322">
                  <c:v>3.0745580322828595E-2</c:v>
                </c:pt>
                <c:pt idx="2323">
                  <c:v>3.0947775628626693E-2</c:v>
                </c:pt>
                <c:pt idx="2324">
                  <c:v>3.1013762357045938E-2</c:v>
                </c:pt>
                <c:pt idx="2325">
                  <c:v>3.1942503493711319E-2</c:v>
                </c:pt>
                <c:pt idx="2326">
                  <c:v>3.1428010214103325E-2</c:v>
                </c:pt>
                <c:pt idx="2327">
                  <c:v>3.1428010214103325E-2</c:v>
                </c:pt>
                <c:pt idx="2328">
                  <c:v>3.1533307055577456E-2</c:v>
                </c:pt>
                <c:pt idx="2329">
                  <c:v>3.1545741324921141E-2</c:v>
                </c:pt>
                <c:pt idx="2330">
                  <c:v>3.1465093411996069E-2</c:v>
                </c:pt>
                <c:pt idx="2331">
                  <c:v>3.1347962382445145E-2</c:v>
                </c:pt>
                <c:pt idx="2332">
                  <c:v>3.0852294639413809E-2</c:v>
                </c:pt>
                <c:pt idx="2333">
                  <c:v>3.1256104707950774E-2</c:v>
                </c:pt>
                <c:pt idx="2334">
                  <c:v>3.109211037699184E-2</c:v>
                </c:pt>
                <c:pt idx="2335">
                  <c:v>3.1539522964715162E-2</c:v>
                </c:pt>
                <c:pt idx="2336">
                  <c:v>3.1777557100297914E-2</c:v>
                </c:pt>
                <c:pt idx="2337">
                  <c:v>3.1645569620253167E-2</c:v>
                </c:pt>
                <c:pt idx="2338">
                  <c:v>3.221908981071285E-2</c:v>
                </c:pt>
                <c:pt idx="2339">
                  <c:v>3.2290615539858729E-2</c:v>
                </c:pt>
                <c:pt idx="2340">
                  <c:v>3.2726528942524036E-2</c:v>
                </c:pt>
                <c:pt idx="2341">
                  <c:v>3.3382015439182143E-2</c:v>
                </c:pt>
                <c:pt idx="2342">
                  <c:v>3.3521893987010269E-2</c:v>
                </c:pt>
                <c:pt idx="2343">
                  <c:v>3.3368091762252347E-2</c:v>
                </c:pt>
                <c:pt idx="2344">
                  <c:v>3.3790918690601898E-2</c:v>
                </c:pt>
                <c:pt idx="2345">
                  <c:v>3.2500507820434697E-2</c:v>
                </c:pt>
                <c:pt idx="2346">
                  <c:v>3.3119436969571515E-2</c:v>
                </c:pt>
                <c:pt idx="2347">
                  <c:v>3.3606385213190509E-2</c:v>
                </c:pt>
                <c:pt idx="2348">
                  <c:v>3.3550010484378279E-2</c:v>
                </c:pt>
                <c:pt idx="2349">
                  <c:v>3.4166132820841341E-2</c:v>
                </c:pt>
                <c:pt idx="2350">
                  <c:v>3.3479807491106926E-2</c:v>
                </c:pt>
                <c:pt idx="2351">
                  <c:v>3.2739922242684676E-2</c:v>
                </c:pt>
                <c:pt idx="2352">
                  <c:v>3.2599837000815E-2</c:v>
                </c:pt>
                <c:pt idx="2353">
                  <c:v>3.2000000000000001E-2</c:v>
                </c:pt>
                <c:pt idx="2354">
                  <c:v>3.1961646024770279E-2</c:v>
                </c:pt>
                <c:pt idx="2355">
                  <c:v>3.1683168316831684E-2</c:v>
                </c:pt>
                <c:pt idx="2356">
                  <c:v>3.1929754540011977E-2</c:v>
                </c:pt>
                <c:pt idx="2357">
                  <c:v>3.1620553359683792E-2</c:v>
                </c:pt>
                <c:pt idx="2358">
                  <c:v>3.2109171182018864E-2</c:v>
                </c:pt>
                <c:pt idx="2359">
                  <c:v>3.1434184675834975E-2</c:v>
                </c:pt>
                <c:pt idx="2360">
                  <c:v>3.1237797735259667E-2</c:v>
                </c:pt>
                <c:pt idx="2361">
                  <c:v>3.1771247021445591E-2</c:v>
                </c:pt>
                <c:pt idx="2362">
                  <c:v>3.1689443454149334E-2</c:v>
                </c:pt>
                <c:pt idx="2363">
                  <c:v>3.1752331811867436E-2</c:v>
                </c:pt>
                <c:pt idx="2364">
                  <c:v>3.0592734225621417E-2</c:v>
                </c:pt>
                <c:pt idx="2365">
                  <c:v>3.0781069642170068E-2</c:v>
                </c:pt>
                <c:pt idx="2366">
                  <c:v>3.0297292179511458E-2</c:v>
                </c:pt>
                <c:pt idx="2367">
                  <c:v>3.0182984342576876E-2</c:v>
                </c:pt>
                <c:pt idx="2368">
                  <c:v>3.0447193149381546E-2</c:v>
                </c:pt>
                <c:pt idx="2369">
                  <c:v>3.0194376297414609E-2</c:v>
                </c:pt>
                <c:pt idx="2370">
                  <c:v>3.0557677616501147E-2</c:v>
                </c:pt>
                <c:pt idx="2371">
                  <c:v>3.0429821224800306E-2</c:v>
                </c:pt>
                <c:pt idx="2372">
                  <c:v>3.0424034987640236E-2</c:v>
                </c:pt>
                <c:pt idx="2373">
                  <c:v>3.0400912027360821E-2</c:v>
                </c:pt>
                <c:pt idx="2374">
                  <c:v>2.9455081001472757E-2</c:v>
                </c:pt>
                <c:pt idx="2375">
                  <c:v>2.9834048107402575E-2</c:v>
                </c:pt>
                <c:pt idx="2376">
                  <c:v>2.9979389169945664E-2</c:v>
                </c:pt>
                <c:pt idx="2377">
                  <c:v>3.0551842658010316E-2</c:v>
                </c:pt>
                <c:pt idx="2378">
                  <c:v>3.0540179423554116E-2</c:v>
                </c:pt>
                <c:pt idx="2379">
                  <c:v>3.0377824188342509E-2</c:v>
                </c:pt>
                <c:pt idx="2380">
                  <c:v>3.0686612965093979E-2</c:v>
                </c:pt>
                <c:pt idx="2381">
                  <c:v>3.1243897676235113E-2</c:v>
                </c:pt>
                <c:pt idx="2382">
                  <c:v>3.1158714703018502E-2</c:v>
                </c:pt>
                <c:pt idx="2383">
                  <c:v>3.2154340836012867E-2</c:v>
                </c:pt>
                <c:pt idx="2384">
                  <c:v>3.2212603180994566E-2</c:v>
                </c:pt>
                <c:pt idx="2385">
                  <c:v>3.2019211526916155E-2</c:v>
                </c:pt>
                <c:pt idx="2386">
                  <c:v>3.3064682785699524E-2</c:v>
                </c:pt>
                <c:pt idx="2387">
                  <c:v>3.3023735810113516E-2</c:v>
                </c:pt>
                <c:pt idx="2388">
                  <c:v>3.316062176165803E-2</c:v>
                </c:pt>
                <c:pt idx="2389">
                  <c:v>3.292181069958848E-2</c:v>
                </c:pt>
                <c:pt idx="2390">
                  <c:v>3.3051022516009096E-2</c:v>
                </c:pt>
                <c:pt idx="2391">
                  <c:v>3.2693093583980384E-2</c:v>
                </c:pt>
                <c:pt idx="2392">
                  <c:v>3.2942145357216387E-2</c:v>
                </c:pt>
                <c:pt idx="2393">
                  <c:v>3.3368091762252347E-2</c:v>
                </c:pt>
                <c:pt idx="2394">
                  <c:v>3.3016921172100699E-2</c:v>
                </c:pt>
                <c:pt idx="2395">
                  <c:v>3.2739922242684676E-2</c:v>
                </c:pt>
                <c:pt idx="2396">
                  <c:v>3.303055326176714E-2</c:v>
                </c:pt>
                <c:pt idx="2397">
                  <c:v>3.3305578684429647E-2</c:v>
                </c:pt>
                <c:pt idx="2398">
                  <c:v>3.343782654127482E-2</c:v>
                </c:pt>
                <c:pt idx="2399">
                  <c:v>3.3698399326032018E-2</c:v>
                </c:pt>
                <c:pt idx="2400">
                  <c:v>3.2942145357216387E-2</c:v>
                </c:pt>
                <c:pt idx="2401">
                  <c:v>3.3312513012700398E-2</c:v>
                </c:pt>
                <c:pt idx="2402">
                  <c:v>3.3869602032176122E-2</c:v>
                </c:pt>
                <c:pt idx="2403">
                  <c:v>3.3298647242455778E-2</c:v>
                </c:pt>
                <c:pt idx="2404">
                  <c:v>3.3215694415611376E-2</c:v>
                </c:pt>
                <c:pt idx="2405">
                  <c:v>3.2813781788351114E-2</c:v>
                </c:pt>
                <c:pt idx="2406">
                  <c:v>3.2679738562091505E-2</c:v>
                </c:pt>
                <c:pt idx="2407">
                  <c:v>3.3023735810113516E-2</c:v>
                </c:pt>
                <c:pt idx="2408">
                  <c:v>3.2786885245901641E-2</c:v>
                </c:pt>
                <c:pt idx="2409">
                  <c:v>3.2134966860815427E-2</c:v>
                </c:pt>
                <c:pt idx="2410">
                  <c:v>3.2375556454876567E-2</c:v>
                </c:pt>
                <c:pt idx="2411">
                  <c:v>3.2454361054766741E-2</c:v>
                </c:pt>
                <c:pt idx="2412">
                  <c:v>3.3382015439182143E-2</c:v>
                </c:pt>
                <c:pt idx="2413">
                  <c:v>3.3105731429753781E-2</c:v>
                </c:pt>
                <c:pt idx="2414">
                  <c:v>3.2653061224489799E-2</c:v>
                </c:pt>
                <c:pt idx="2415">
                  <c:v>3.3092037228541885E-2</c:v>
                </c:pt>
                <c:pt idx="2416">
                  <c:v>3.3105731429753781E-2</c:v>
                </c:pt>
                <c:pt idx="2417">
                  <c:v>3.3215694415611376E-2</c:v>
                </c:pt>
                <c:pt idx="2418">
                  <c:v>3.3999150021249466E-2</c:v>
                </c:pt>
                <c:pt idx="2419">
                  <c:v>3.4722222222222224E-2</c:v>
                </c:pt>
                <c:pt idx="2420">
                  <c:v>3.4534858622922514E-2</c:v>
                </c:pt>
                <c:pt idx="2421">
                  <c:v>3.504928806133626E-2</c:v>
                </c:pt>
                <c:pt idx="2422">
                  <c:v>3.5026269702276708E-2</c:v>
                </c:pt>
                <c:pt idx="2423">
                  <c:v>3.5706315554563717E-2</c:v>
                </c:pt>
                <c:pt idx="2424">
                  <c:v>3.5938903863432167E-2</c:v>
                </c:pt>
                <c:pt idx="2425">
                  <c:v>3.4714688652636147E-2</c:v>
                </c:pt>
                <c:pt idx="2426">
                  <c:v>3.4188034188034191E-2</c:v>
                </c:pt>
                <c:pt idx="2427">
                  <c:v>3.4775048902412523E-2</c:v>
                </c:pt>
                <c:pt idx="2428">
                  <c:v>3.4820457018498369E-2</c:v>
                </c:pt>
                <c:pt idx="2429">
                  <c:v>3.4934497816593892E-2</c:v>
                </c:pt>
                <c:pt idx="2430">
                  <c:v>3.5770176615247042E-2</c:v>
                </c:pt>
                <c:pt idx="2431">
                  <c:v>3.609293931874577E-2</c:v>
                </c:pt>
                <c:pt idx="2432">
                  <c:v>3.5555555555555556E-2</c:v>
                </c:pt>
                <c:pt idx="2433">
                  <c:v>3.5296712993602472E-2</c:v>
                </c:pt>
                <c:pt idx="2434">
                  <c:v>3.4797738147020446E-2</c:v>
                </c:pt>
                <c:pt idx="2435">
                  <c:v>3.3970276008492568E-2</c:v>
                </c:pt>
                <c:pt idx="2436">
                  <c:v>3.3444816053511704E-2</c:v>
                </c:pt>
                <c:pt idx="2437">
                  <c:v>3.375527426160338E-2</c:v>
                </c:pt>
                <c:pt idx="2438">
                  <c:v>3.3388981636060099E-2</c:v>
                </c:pt>
                <c:pt idx="2439">
                  <c:v>3.3613445378151259E-2</c:v>
                </c:pt>
                <c:pt idx="2440">
                  <c:v>3.4919249236141425E-2</c:v>
                </c:pt>
                <c:pt idx="2441">
                  <c:v>3.5642682111828916E-2</c:v>
                </c:pt>
                <c:pt idx="2442">
                  <c:v>3.5794183445190156E-2</c:v>
                </c:pt>
                <c:pt idx="2443">
                  <c:v>3.5595105672969966E-2</c:v>
                </c:pt>
                <c:pt idx="2444">
                  <c:v>3.5730236712818227E-2</c:v>
                </c:pt>
                <c:pt idx="2445">
                  <c:v>3.6011703803736216E-2</c:v>
                </c:pt>
                <c:pt idx="2446">
                  <c:v>3.6454773296878559E-2</c:v>
                </c:pt>
                <c:pt idx="2447">
                  <c:v>3.6773155596414621E-2</c:v>
                </c:pt>
                <c:pt idx="2448">
                  <c:v>3.7097148156735447E-2</c:v>
                </c:pt>
                <c:pt idx="2449">
                  <c:v>3.7567504108945764E-2</c:v>
                </c:pt>
                <c:pt idx="2450">
                  <c:v>3.7549870922318707E-2</c:v>
                </c:pt>
                <c:pt idx="2451">
                  <c:v>3.7541060534960119E-2</c:v>
                </c:pt>
                <c:pt idx="2452">
                  <c:v>3.7593984962406013E-2</c:v>
                </c:pt>
                <c:pt idx="2453">
                  <c:v>3.7532254281022755E-2</c:v>
                </c:pt>
                <c:pt idx="2454">
                  <c:v>3.6823935558112773E-2</c:v>
                </c:pt>
                <c:pt idx="2455">
                  <c:v>3.6840893391664749E-2</c:v>
                </c:pt>
                <c:pt idx="2456">
                  <c:v>3.7278657968313145E-2</c:v>
                </c:pt>
                <c:pt idx="2457">
                  <c:v>3.7816119120775232E-2</c:v>
                </c:pt>
                <c:pt idx="2458">
                  <c:v>3.723528042820573E-2</c:v>
                </c:pt>
                <c:pt idx="2459">
                  <c:v>3.6891860733225736E-2</c:v>
                </c:pt>
                <c:pt idx="2460">
                  <c:v>3.7209302325581395E-2</c:v>
                </c:pt>
                <c:pt idx="2461">
                  <c:v>3.7028465632955337E-2</c:v>
                </c:pt>
                <c:pt idx="2462">
                  <c:v>3.5890533871691346E-2</c:v>
                </c:pt>
                <c:pt idx="2463">
                  <c:v>3.561095036723793E-2</c:v>
                </c:pt>
                <c:pt idx="2464">
                  <c:v>3.5523978685612793E-2</c:v>
                </c:pt>
                <c:pt idx="2465">
                  <c:v>3.5786177588906287E-2</c:v>
                </c:pt>
                <c:pt idx="2466">
                  <c:v>3.5508211273857081E-2</c:v>
                </c:pt>
                <c:pt idx="2467">
                  <c:v>3.5898586493156831E-2</c:v>
                </c:pt>
                <c:pt idx="2468">
                  <c:v>3.5650623885918005E-2</c:v>
                </c:pt>
                <c:pt idx="2469">
                  <c:v>3.5786177588906287E-2</c:v>
                </c:pt>
                <c:pt idx="2470">
                  <c:v>3.5304501323918804E-2</c:v>
                </c:pt>
                <c:pt idx="2471">
                  <c:v>3.535911602209945E-2</c:v>
                </c:pt>
                <c:pt idx="2472">
                  <c:v>3.518029903254178E-2</c:v>
                </c:pt>
                <c:pt idx="2473">
                  <c:v>3.5794183445190156E-2</c:v>
                </c:pt>
                <c:pt idx="2474">
                  <c:v>3.5508211273857081E-2</c:v>
                </c:pt>
                <c:pt idx="2475">
                  <c:v>3.5722259432909131E-2</c:v>
                </c:pt>
                <c:pt idx="2476">
                  <c:v>3.6166365280289332E-2</c:v>
                </c:pt>
                <c:pt idx="2477">
                  <c:v>3.6663611365719523E-2</c:v>
                </c:pt>
                <c:pt idx="2478">
                  <c:v>3.6109230422026628E-2</c:v>
                </c:pt>
                <c:pt idx="2479">
                  <c:v>3.5579275072270405E-2</c:v>
                </c:pt>
                <c:pt idx="2480">
                  <c:v>3.5938903863432167E-2</c:v>
                </c:pt>
                <c:pt idx="2481">
                  <c:v>3.6101083032490974E-2</c:v>
                </c:pt>
                <c:pt idx="2482">
                  <c:v>3.6396724294813471E-2</c:v>
                </c:pt>
                <c:pt idx="2483">
                  <c:v>3.6521342159324358E-2</c:v>
                </c:pt>
                <c:pt idx="2484">
                  <c:v>3.5858359480053795E-2</c:v>
                </c:pt>
                <c:pt idx="2485">
                  <c:v>3.5516093229744736E-2</c:v>
                </c:pt>
                <c:pt idx="2486">
                  <c:v>3.654636820465966E-2</c:v>
                </c:pt>
                <c:pt idx="2487">
                  <c:v>3.6438168982008662E-2</c:v>
                </c:pt>
                <c:pt idx="2488">
                  <c:v>3.6934441366574332E-2</c:v>
                </c:pt>
                <c:pt idx="2489">
                  <c:v>3.6630036630036632E-2</c:v>
                </c:pt>
                <c:pt idx="2490">
                  <c:v>3.7453183520599252E-2</c:v>
                </c:pt>
                <c:pt idx="2491">
                  <c:v>3.788775751835189E-2</c:v>
                </c:pt>
                <c:pt idx="2492">
                  <c:v>3.7905709547500596E-2</c:v>
                </c:pt>
                <c:pt idx="2493">
                  <c:v>3.8452295121365061E-2</c:v>
                </c:pt>
                <c:pt idx="2494">
                  <c:v>3.8703434929850025E-2</c:v>
                </c:pt>
                <c:pt idx="2495">
                  <c:v>3.7097148156735447E-2</c:v>
                </c:pt>
                <c:pt idx="2496">
                  <c:v>3.6883356385431075E-2</c:v>
                </c:pt>
                <c:pt idx="2497">
                  <c:v>3.7532254281022755E-2</c:v>
                </c:pt>
                <c:pt idx="2498">
                  <c:v>3.8195273334924805E-2</c:v>
                </c:pt>
                <c:pt idx="2499">
                  <c:v>3.7541060534960119E-2</c:v>
                </c:pt>
                <c:pt idx="2500">
                  <c:v>3.896736483195324E-2</c:v>
                </c:pt>
                <c:pt idx="2501">
                  <c:v>3.717472118959108E-2</c:v>
                </c:pt>
                <c:pt idx="2502">
                  <c:v>3.6747818098300418E-2</c:v>
                </c:pt>
                <c:pt idx="2503">
                  <c:v>3.7200651011392701E-2</c:v>
                </c:pt>
                <c:pt idx="2504">
                  <c:v>3.7028465632955337E-2</c:v>
                </c:pt>
                <c:pt idx="2505">
                  <c:v>3.7079953650057944E-2</c:v>
                </c:pt>
                <c:pt idx="2506">
                  <c:v>3.740939911152677E-2</c:v>
                </c:pt>
                <c:pt idx="2507">
                  <c:v>3.670566643725625E-2</c:v>
                </c:pt>
                <c:pt idx="2508">
                  <c:v>3.6429872495446269E-2</c:v>
                </c:pt>
                <c:pt idx="2509">
                  <c:v>3.6363636363636369E-2</c:v>
                </c:pt>
                <c:pt idx="2510">
                  <c:v>3.6781609195402298E-2</c:v>
                </c:pt>
                <c:pt idx="2511">
                  <c:v>3.717472118959108E-2</c:v>
                </c:pt>
                <c:pt idx="2512">
                  <c:v>3.6672014668805868E-2</c:v>
                </c:pt>
                <c:pt idx="2513">
                  <c:v>3.6900369003690037E-2</c:v>
                </c:pt>
                <c:pt idx="2514">
                  <c:v>3.7479503396580002E-2</c:v>
                </c:pt>
                <c:pt idx="2515">
                  <c:v>3.5914702581369251E-2</c:v>
                </c:pt>
                <c:pt idx="2516">
                  <c:v>3.6463081130355512E-2</c:v>
                </c:pt>
                <c:pt idx="2517">
                  <c:v>3.5250055078211058E-2</c:v>
                </c:pt>
                <c:pt idx="2518">
                  <c:v>3.5211267605633804E-2</c:v>
                </c:pt>
                <c:pt idx="2519">
                  <c:v>3.4342133505044004E-2</c:v>
                </c:pt>
                <c:pt idx="2520">
                  <c:v>3.4217279726261762E-2</c:v>
                </c:pt>
                <c:pt idx="2521">
                  <c:v>3.4379028792436615E-2</c:v>
                </c:pt>
                <c:pt idx="2522">
                  <c:v>3.4587116299178558E-2</c:v>
                </c:pt>
                <c:pt idx="2523">
                  <c:v>3.3919864320542718E-2</c:v>
                </c:pt>
                <c:pt idx="2524">
                  <c:v>3.4624540142826232E-2</c:v>
                </c:pt>
                <c:pt idx="2525">
                  <c:v>3.4759939170106453E-2</c:v>
                </c:pt>
                <c:pt idx="2526">
                  <c:v>3.5281146637265712E-2</c:v>
                </c:pt>
                <c:pt idx="2527">
                  <c:v>3.5922766052986083E-2</c:v>
                </c:pt>
                <c:pt idx="2528">
                  <c:v>3.5547656076427465E-2</c:v>
                </c:pt>
                <c:pt idx="2529">
                  <c:v>3.6166365280289332E-2</c:v>
                </c:pt>
                <c:pt idx="2530">
                  <c:v>3.6790066681995859E-2</c:v>
                </c:pt>
                <c:pt idx="2531">
                  <c:v>3.5626809173903366E-2</c:v>
                </c:pt>
                <c:pt idx="2532">
                  <c:v>3.5882484862076701E-2</c:v>
                </c:pt>
                <c:pt idx="2533">
                  <c:v>3.581020590868398E-2</c:v>
                </c:pt>
                <c:pt idx="2534">
                  <c:v>3.6371902705160261E-2</c:v>
                </c:pt>
                <c:pt idx="2535">
                  <c:v>3.512623490669594E-2</c:v>
                </c:pt>
                <c:pt idx="2536">
                  <c:v>3.4744842562432141E-2</c:v>
                </c:pt>
                <c:pt idx="2537">
                  <c:v>3.5374751271280126E-2</c:v>
                </c:pt>
                <c:pt idx="2538">
                  <c:v>3.4904013961605584E-2</c:v>
                </c:pt>
                <c:pt idx="2539">
                  <c:v>3.6166365280289332E-2</c:v>
                </c:pt>
                <c:pt idx="2540">
                  <c:v>3.6101083032490974E-2</c:v>
                </c:pt>
                <c:pt idx="2541">
                  <c:v>3.5445281346920696E-2</c:v>
                </c:pt>
                <c:pt idx="2542">
                  <c:v>3.6199095022624431E-2</c:v>
                </c:pt>
                <c:pt idx="2543">
                  <c:v>3.7744751120547301E-2</c:v>
                </c:pt>
                <c:pt idx="2544">
                  <c:v>3.780718336483932E-2</c:v>
                </c:pt>
                <c:pt idx="2545">
                  <c:v>3.787878787878788E-2</c:v>
                </c:pt>
                <c:pt idx="2546">
                  <c:v>3.7691401648998819E-2</c:v>
                </c:pt>
                <c:pt idx="2547">
                  <c:v>3.8610038610038616E-2</c:v>
                </c:pt>
                <c:pt idx="2548">
                  <c:v>3.7131585054537015E-2</c:v>
                </c:pt>
                <c:pt idx="2549">
                  <c:v>3.7037037037037035E-2</c:v>
                </c:pt>
                <c:pt idx="2550">
                  <c:v>3.6680421824850991E-2</c:v>
                </c:pt>
                <c:pt idx="2551">
                  <c:v>3.7602820211515869E-2</c:v>
                </c:pt>
                <c:pt idx="2552">
                  <c:v>3.8305003591094088E-2</c:v>
                </c:pt>
                <c:pt idx="2553">
                  <c:v>3.8731541999515853E-2</c:v>
                </c:pt>
                <c:pt idx="2554">
                  <c:v>3.8461538461538464E-2</c:v>
                </c:pt>
                <c:pt idx="2555">
                  <c:v>3.9438008380576782E-2</c:v>
                </c:pt>
                <c:pt idx="2556">
                  <c:v>3.9302382706951612E-2</c:v>
                </c:pt>
                <c:pt idx="2557">
                  <c:v>3.8910505836575883E-2</c:v>
                </c:pt>
                <c:pt idx="2558">
                  <c:v>3.9234919077979401E-2</c:v>
                </c:pt>
                <c:pt idx="2559">
                  <c:v>3.9850560398505611E-2</c:v>
                </c:pt>
                <c:pt idx="2560">
                  <c:v>3.9791096742103953E-2</c:v>
                </c:pt>
                <c:pt idx="2561">
                  <c:v>4.0691759918616482E-2</c:v>
                </c:pt>
                <c:pt idx="2562">
                  <c:v>4.1057223505260462E-2</c:v>
                </c:pt>
                <c:pt idx="2563">
                  <c:v>4.1569238763315149E-2</c:v>
                </c:pt>
                <c:pt idx="2564">
                  <c:v>4.0962621607782898E-2</c:v>
                </c:pt>
                <c:pt idx="2565">
                  <c:v>4.1710114702815437E-2</c:v>
                </c:pt>
                <c:pt idx="2566">
                  <c:v>4.1928721174004202E-2</c:v>
                </c:pt>
                <c:pt idx="2567">
                  <c:v>4.1558441558441558E-2</c:v>
                </c:pt>
                <c:pt idx="2568">
                  <c:v>4.2598509052183174E-2</c:v>
                </c:pt>
                <c:pt idx="2569">
                  <c:v>4.3045466774280332E-2</c:v>
                </c:pt>
                <c:pt idx="2570">
                  <c:v>4.3045466774280332E-2</c:v>
                </c:pt>
                <c:pt idx="2571">
                  <c:v>4.2474117334749137E-2</c:v>
                </c:pt>
                <c:pt idx="2572">
                  <c:v>4.2849491162292447E-2</c:v>
                </c:pt>
                <c:pt idx="2573">
                  <c:v>4.2678047479327824E-2</c:v>
                </c:pt>
                <c:pt idx="2574">
                  <c:v>4.2395336512983571E-2</c:v>
                </c:pt>
                <c:pt idx="2575">
                  <c:v>4.2655291922154094E-2</c:v>
                </c:pt>
                <c:pt idx="2576">
                  <c:v>4.1841004184100417E-2</c:v>
                </c:pt>
                <c:pt idx="2577">
                  <c:v>4.231684739486908E-2</c:v>
                </c:pt>
                <c:pt idx="2578">
                  <c:v>4.3336944745395449E-2</c:v>
                </c:pt>
                <c:pt idx="2579">
                  <c:v>4.3561121698883751E-2</c:v>
                </c:pt>
                <c:pt idx="2580">
                  <c:v>4.3138312213534646E-2</c:v>
                </c:pt>
                <c:pt idx="2581">
                  <c:v>4.2815092320042818E-2</c:v>
                </c:pt>
                <c:pt idx="2582">
                  <c:v>4.1601664066562662E-2</c:v>
                </c:pt>
                <c:pt idx="2583">
                  <c:v>4.1258380608561115E-2</c:v>
                </c:pt>
                <c:pt idx="2584">
                  <c:v>4.1440041440041445E-2</c:v>
                </c:pt>
                <c:pt idx="2585">
                  <c:v>4.1895784236711184E-2</c:v>
                </c:pt>
                <c:pt idx="2586">
                  <c:v>4.25758382118148E-2</c:v>
                </c:pt>
                <c:pt idx="2587">
                  <c:v>4.3751709051134811E-2</c:v>
                </c:pt>
                <c:pt idx="2588">
                  <c:v>4.5364332293734051E-2</c:v>
                </c:pt>
                <c:pt idx="2589">
                  <c:v>4.517221908526256E-2</c:v>
                </c:pt>
                <c:pt idx="2590">
                  <c:v>4.4630404463040445E-2</c:v>
                </c:pt>
                <c:pt idx="2591">
                  <c:v>4.4137931034482762E-2</c:v>
                </c:pt>
                <c:pt idx="2592">
                  <c:v>4.3931905546403076E-2</c:v>
                </c:pt>
                <c:pt idx="2593">
                  <c:v>4.3080236941303182E-2</c:v>
                </c:pt>
                <c:pt idx="2594">
                  <c:v>4.301075268817204E-2</c:v>
                </c:pt>
                <c:pt idx="2595">
                  <c:v>4.2918454935622317E-2</c:v>
                </c:pt>
                <c:pt idx="2596">
                  <c:v>4.3033889187735347E-2</c:v>
                </c:pt>
                <c:pt idx="2597">
                  <c:v>4.3608612701008458E-2</c:v>
                </c:pt>
                <c:pt idx="2598">
                  <c:v>4.3325209856485247E-2</c:v>
                </c:pt>
                <c:pt idx="2599">
                  <c:v>4.2883945322969713E-2</c:v>
                </c:pt>
                <c:pt idx="2600">
                  <c:v>4.3372187584711307E-2</c:v>
                </c:pt>
                <c:pt idx="2601">
                  <c:v>4.2553191489361701E-2</c:v>
                </c:pt>
                <c:pt idx="2602">
                  <c:v>4.2712226374799787E-2</c:v>
                </c:pt>
                <c:pt idx="2603">
                  <c:v>4.2328042328042333E-2</c:v>
                </c:pt>
                <c:pt idx="2604">
                  <c:v>4.3931905546403076E-2</c:v>
                </c:pt>
                <c:pt idx="2605">
                  <c:v>4.2872454448017148E-2</c:v>
                </c:pt>
                <c:pt idx="2606">
                  <c:v>4.3931905546403076E-2</c:v>
                </c:pt>
                <c:pt idx="2607">
                  <c:v>4.5019696117051214E-2</c:v>
                </c:pt>
                <c:pt idx="2608">
                  <c:v>4.6242774566473986E-2</c:v>
                </c:pt>
                <c:pt idx="2609">
                  <c:v>4.6934584922264592E-2</c:v>
                </c:pt>
                <c:pt idx="2610">
                  <c:v>4.7267355982274745E-2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4331" totalsRowShown="0">
  <autoFilter ref="B1:I4331" xr:uid="{8FB3BF2E-9F87-9643-B782-54279E5DD523}"/>
  <sortState xmlns:xlrd2="http://schemas.microsoft.com/office/spreadsheetml/2017/richdata2" ref="B2:I4331">
    <sortCondition descending="1" ref="B1:B4331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K2" sqref="K2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13" sqref="J3:J13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2012</v>
      </c>
      <c r="C2" s="3">
        <v>33</v>
      </c>
      <c r="D2" s="3">
        <v>35.35</v>
      </c>
      <c r="E2" s="3">
        <v>34.380666666666599</v>
      </c>
      <c r="F2" s="3">
        <v>34.43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2013</v>
      </c>
      <c r="C3" s="3">
        <v>33.71</v>
      </c>
      <c r="D3" s="3">
        <v>54.32</v>
      </c>
      <c r="E3" s="3">
        <v>43.662261904761898</v>
      </c>
      <c r="F3" s="3">
        <v>44.1</v>
      </c>
      <c r="G3" s="2">
        <v>0</v>
      </c>
      <c r="H3" s="2">
        <v>4.7267355982274703E-2</v>
      </c>
      <c r="I3" s="24">
        <v>3.5782281524127699E-2</v>
      </c>
      <c r="J3" s="24">
        <v>3.6097011175618303E-2</v>
      </c>
      <c r="K3">
        <v>1.6</v>
      </c>
    </row>
    <row r="4" spans="2:11" x14ac:dyDescent="0.2">
      <c r="B4">
        <v>2014</v>
      </c>
      <c r="C4" s="3">
        <v>46.46</v>
      </c>
      <c r="D4" s="3">
        <v>69.709999999999994</v>
      </c>
      <c r="E4" s="3">
        <v>55.460079365079302</v>
      </c>
      <c r="F4" s="3">
        <v>53.994999999999997</v>
      </c>
      <c r="G4" s="2">
        <v>2.4099842203414101E-2</v>
      </c>
      <c r="H4" s="2">
        <v>3.6160137752905698E-2</v>
      </c>
      <c r="I4" s="24">
        <v>3.0150769544823999E-2</v>
      </c>
      <c r="J4" s="24">
        <v>3.0936378128016799E-2</v>
      </c>
      <c r="K4">
        <v>1.66</v>
      </c>
    </row>
    <row r="5" spans="2:11" x14ac:dyDescent="0.2">
      <c r="B5">
        <v>2015</v>
      </c>
      <c r="C5" s="3">
        <v>48.27</v>
      </c>
      <c r="D5" s="3">
        <v>71.23</v>
      </c>
      <c r="E5" s="3">
        <v>62.104246031746001</v>
      </c>
      <c r="F5" s="3">
        <v>61.44</v>
      </c>
      <c r="G5" s="2">
        <v>2.48410468726896E-2</v>
      </c>
      <c r="H5" s="2">
        <v>4.2262274704785503E-2</v>
      </c>
      <c r="I5" s="24">
        <v>3.2587765653671302E-2</v>
      </c>
      <c r="J5" s="24">
        <v>3.2412767547567403E-2</v>
      </c>
      <c r="K5">
        <v>2.02</v>
      </c>
    </row>
    <row r="6" spans="2:11" x14ac:dyDescent="0.2">
      <c r="B6">
        <v>2016</v>
      </c>
      <c r="C6" s="3">
        <v>51.18</v>
      </c>
      <c r="D6" s="3">
        <v>67.39</v>
      </c>
      <c r="E6" s="3">
        <v>60.667976190476097</v>
      </c>
      <c r="F6" s="3">
        <v>61.215000000000003</v>
      </c>
      <c r="G6" s="2">
        <v>3.3832912895088198E-2</v>
      </c>
      <c r="H6" s="2">
        <v>4.4548651817116001E-2</v>
      </c>
      <c r="I6" s="24">
        <v>3.7597888138289098E-2</v>
      </c>
      <c r="J6" s="24">
        <v>3.7112395460279897E-2</v>
      </c>
      <c r="K6">
        <v>2.2799999999999998</v>
      </c>
    </row>
    <row r="7" spans="2:11" x14ac:dyDescent="0.2">
      <c r="B7">
        <v>2017</v>
      </c>
      <c r="C7" s="3">
        <v>60</v>
      </c>
      <c r="D7" s="3">
        <v>98.21</v>
      </c>
      <c r="E7" s="3">
        <v>75.078279999999907</v>
      </c>
      <c r="F7" s="3">
        <v>70.764999999999901</v>
      </c>
      <c r="G7" s="2">
        <v>2.6066591996741599E-2</v>
      </c>
      <c r="H7" s="2">
        <v>4.2666666666666603E-2</v>
      </c>
      <c r="I7" s="24">
        <v>3.4894925781280998E-2</v>
      </c>
      <c r="J7" s="24">
        <v>3.5984803862386297E-2</v>
      </c>
      <c r="K7">
        <v>2.56</v>
      </c>
    </row>
    <row r="8" spans="2:11" x14ac:dyDescent="0.2">
      <c r="B8">
        <v>2018</v>
      </c>
      <c r="C8" s="3">
        <v>77.849999999999994</v>
      </c>
      <c r="D8" s="3">
        <v>123.21</v>
      </c>
      <c r="E8" s="3">
        <v>97.473745019920301</v>
      </c>
      <c r="F8" s="3">
        <v>95.41</v>
      </c>
      <c r="G8" s="2">
        <v>2.3050077104131102E-2</v>
      </c>
      <c r="H8" s="2">
        <v>4.9325626204238901E-2</v>
      </c>
      <c r="I8" s="24">
        <v>3.7101038856920197E-2</v>
      </c>
      <c r="J8" s="24">
        <v>3.97721387881926E-2</v>
      </c>
      <c r="K8">
        <v>3.59</v>
      </c>
    </row>
    <row r="9" spans="2:11" x14ac:dyDescent="0.2">
      <c r="B9">
        <v>2019</v>
      </c>
      <c r="C9" s="3">
        <v>62.98</v>
      </c>
      <c r="D9" s="3">
        <v>90.79</v>
      </c>
      <c r="E9" s="3">
        <v>77.948849206349195</v>
      </c>
      <c r="F9" s="3">
        <v>78.699999999999903</v>
      </c>
      <c r="G9" s="2">
        <v>4.2295406983147897E-2</v>
      </c>
      <c r="H9" s="2">
        <v>6.7958081930771602E-2</v>
      </c>
      <c r="I9" s="24">
        <v>5.5221565803753897E-2</v>
      </c>
      <c r="J9" s="24">
        <v>5.4383736583260303E-2</v>
      </c>
      <c r="K9">
        <v>4.28</v>
      </c>
    </row>
    <row r="10" spans="2:11" x14ac:dyDescent="0.2">
      <c r="B10">
        <v>2020</v>
      </c>
      <c r="C10" s="3">
        <v>64.5</v>
      </c>
      <c r="D10" s="3">
        <v>108.67</v>
      </c>
      <c r="E10" s="3">
        <v>90.922766798418905</v>
      </c>
      <c r="F10" s="3">
        <v>90.91</v>
      </c>
      <c r="G10" s="2">
        <v>4.3434250483114001E-2</v>
      </c>
      <c r="H10" s="2">
        <v>7.3178294573643402E-2</v>
      </c>
      <c r="I10" s="24">
        <v>5.2224993525244102E-2</v>
      </c>
      <c r="J10" s="24">
        <v>5.1376945684118797E-2</v>
      </c>
      <c r="K10">
        <v>4.72</v>
      </c>
    </row>
    <row r="11" spans="2:11" x14ac:dyDescent="0.2">
      <c r="B11">
        <v>2021</v>
      </c>
      <c r="C11" s="3">
        <v>102.3</v>
      </c>
      <c r="D11" s="3">
        <v>135.93</v>
      </c>
      <c r="E11" s="3">
        <v>113.06753968253901</v>
      </c>
      <c r="F11" s="3">
        <v>112.33</v>
      </c>
      <c r="G11" s="2">
        <v>3.8254984183035301E-2</v>
      </c>
      <c r="H11" s="2">
        <v>5.0830889540566901E-2</v>
      </c>
      <c r="I11" s="24">
        <v>4.59991310289374E-2</v>
      </c>
      <c r="J11" s="24">
        <v>4.59912548575954E-2</v>
      </c>
      <c r="K11">
        <v>5.2</v>
      </c>
    </row>
    <row r="12" spans="2:11" x14ac:dyDescent="0.2">
      <c r="B12">
        <v>2022</v>
      </c>
      <c r="C12" s="3">
        <v>131.97999999999999</v>
      </c>
      <c r="D12" s="3">
        <v>174.96</v>
      </c>
      <c r="E12" s="3">
        <v>148.700996015936</v>
      </c>
      <c r="F12" s="3">
        <v>148.03</v>
      </c>
      <c r="G12" s="2">
        <v>3.2235939643346999E-2</v>
      </c>
      <c r="H12" s="2">
        <v>4.2733747537505598E-2</v>
      </c>
      <c r="I12" s="24">
        <v>3.7966139562302298E-2</v>
      </c>
      <c r="J12" s="24">
        <v>3.7987472216609398E-2</v>
      </c>
      <c r="K12">
        <v>5.64</v>
      </c>
    </row>
    <row r="13" spans="2:11" x14ac:dyDescent="0.2">
      <c r="B13">
        <v>2023</v>
      </c>
      <c r="C13" s="3">
        <v>137.56</v>
      </c>
      <c r="D13" s="3">
        <v>166.55</v>
      </c>
      <c r="E13" s="3">
        <v>152.85603960396</v>
      </c>
      <c r="F13" s="3">
        <v>152.59</v>
      </c>
      <c r="G13" s="2">
        <v>3.3863704593215201E-2</v>
      </c>
      <c r="H13" s="2">
        <v>4.3035766211107801E-2</v>
      </c>
      <c r="I13" s="24">
        <v>3.86807853512059E-2</v>
      </c>
      <c r="J13" s="24">
        <v>3.8796775673373002E-2</v>
      </c>
      <c r="K13">
        <v>2.96</v>
      </c>
    </row>
    <row r="14" spans="2:11" x14ac:dyDescent="0.2">
      <c r="C14" s="3"/>
      <c r="D14" s="3"/>
      <c r="E14" s="3"/>
      <c r="F14" s="3"/>
      <c r="G14" s="2"/>
      <c r="H14" s="2"/>
      <c r="I14" s="24"/>
      <c r="J14" s="24"/>
    </row>
    <row r="15" spans="2:11" x14ac:dyDescent="0.2">
      <c r="C15" s="3"/>
      <c r="D15" s="3"/>
      <c r="E15" s="3"/>
      <c r="F15" s="3"/>
      <c r="G15" s="2"/>
      <c r="H15" s="2"/>
      <c r="I15" s="24"/>
      <c r="J15" s="24"/>
    </row>
    <row r="16" spans="2:11" x14ac:dyDescent="0.2">
      <c r="C16" s="3"/>
      <c r="D16" s="3"/>
      <c r="E16" s="3"/>
      <c r="F16" s="3"/>
      <c r="G16" s="2"/>
      <c r="H16" s="2"/>
      <c r="I16" s="24"/>
      <c r="J16" s="24"/>
    </row>
    <row r="17" spans="3:10" x14ac:dyDescent="0.2">
      <c r="C17" s="3"/>
      <c r="D17" s="3"/>
      <c r="E17" s="3"/>
      <c r="F17" s="3"/>
      <c r="G17" s="2"/>
      <c r="H17" s="2"/>
      <c r="I17" s="24"/>
      <c r="J17" s="24"/>
    </row>
    <row r="18" spans="3:10" x14ac:dyDescent="0.2">
      <c r="C18" s="3"/>
      <c r="D18" s="3"/>
      <c r="E18" s="3"/>
      <c r="F18" s="3"/>
      <c r="G18" s="2"/>
      <c r="H18" s="2"/>
      <c r="I18" s="24"/>
      <c r="J18" s="24"/>
    </row>
    <row r="19" spans="3:10" x14ac:dyDescent="0.2">
      <c r="C19" s="3"/>
      <c r="D19" s="3"/>
      <c r="E19" s="3"/>
      <c r="F19" s="3"/>
      <c r="G19" s="2"/>
      <c r="H19" s="2"/>
      <c r="I19" s="24"/>
      <c r="J19" s="24"/>
    </row>
    <row r="20" spans="3:10" x14ac:dyDescent="0.2">
      <c r="C20" s="3"/>
      <c r="D20" s="3"/>
      <c r="E20" s="3"/>
      <c r="F20" s="3"/>
      <c r="G20" s="2"/>
      <c r="H20" s="2"/>
      <c r="I20" s="24"/>
      <c r="J20" s="24"/>
    </row>
    <row r="21" spans="3:10" x14ac:dyDescent="0.2">
      <c r="C21" s="3"/>
      <c r="D21" s="3"/>
      <c r="E21" s="3"/>
      <c r="F21" s="3"/>
      <c r="G21" s="2"/>
      <c r="H21" s="2"/>
      <c r="I21" s="24"/>
      <c r="J21" s="24"/>
    </row>
    <row r="22" spans="3:10" x14ac:dyDescent="0.2">
      <c r="C22" s="3"/>
      <c r="D22" s="3"/>
      <c r="E22" s="3"/>
      <c r="F22" s="3"/>
      <c r="G22" s="2"/>
      <c r="H22" s="2"/>
      <c r="I22" s="24"/>
      <c r="J22" s="24"/>
    </row>
    <row r="23" spans="3:10" x14ac:dyDescent="0.2">
      <c r="C23" s="3"/>
      <c r="D23" s="3"/>
      <c r="E23" s="3"/>
      <c r="F23" s="3"/>
      <c r="G23" s="2"/>
      <c r="H23" s="2"/>
      <c r="I23" s="24"/>
      <c r="J23" s="24"/>
    </row>
    <row r="24" spans="3:10" x14ac:dyDescent="0.2">
      <c r="C24" s="3"/>
      <c r="D24" s="3"/>
      <c r="E24" s="3"/>
      <c r="F24" s="3"/>
      <c r="G24" s="2"/>
      <c r="H24" s="2"/>
      <c r="I24" s="24"/>
      <c r="J24" s="24"/>
    </row>
    <row r="25" spans="3:10" x14ac:dyDescent="0.2">
      <c r="C25" s="3"/>
      <c r="D25" s="3"/>
      <c r="E25" s="3"/>
      <c r="F25" s="3"/>
      <c r="G25" s="2"/>
      <c r="H25" s="2"/>
      <c r="I25" s="24"/>
      <c r="J25" s="24"/>
    </row>
    <row r="26" spans="3:10" x14ac:dyDescent="0.2">
      <c r="C26" s="3"/>
      <c r="D26" s="3"/>
      <c r="E26" s="3"/>
      <c r="F26" s="3"/>
      <c r="G26" s="2"/>
      <c r="H26" s="2"/>
      <c r="I26" s="24"/>
      <c r="J26" s="24"/>
    </row>
    <row r="27" spans="3:10" x14ac:dyDescent="0.2">
      <c r="C27" s="3"/>
      <c r="D27" s="3"/>
      <c r="E27" s="3"/>
      <c r="F27" s="3"/>
      <c r="G27" s="2"/>
      <c r="H27" s="2"/>
      <c r="I27" s="24"/>
      <c r="J27" s="24"/>
    </row>
    <row r="28" spans="3:10" x14ac:dyDescent="0.2">
      <c r="C28" s="3"/>
      <c r="D28" s="3"/>
      <c r="E28" s="3"/>
      <c r="F28" s="3"/>
      <c r="G28" s="2"/>
      <c r="H28" s="2"/>
      <c r="I28" s="24"/>
      <c r="J28" s="24"/>
    </row>
    <row r="29" spans="3:10" x14ac:dyDescent="0.2">
      <c r="C29" s="3"/>
      <c r="D29" s="3"/>
      <c r="E29" s="3"/>
      <c r="F29" s="3"/>
      <c r="G29" s="2"/>
      <c r="H29" s="2"/>
      <c r="I29" s="24"/>
      <c r="J29" s="24"/>
    </row>
    <row r="30" spans="3:10" x14ac:dyDescent="0.2">
      <c r="C30" s="3"/>
      <c r="D30" s="3"/>
      <c r="E30" s="3"/>
      <c r="F30" s="3"/>
      <c r="G30" s="2"/>
      <c r="H30" s="2"/>
      <c r="I30" s="24"/>
      <c r="J30" s="24"/>
    </row>
    <row r="31" spans="3:10" x14ac:dyDescent="0.2">
      <c r="C31" s="3"/>
      <c r="D31" s="3"/>
      <c r="E31" s="3"/>
      <c r="F31" s="3"/>
      <c r="G31" s="2"/>
      <c r="H31" s="2"/>
      <c r="I31" s="24"/>
      <c r="J31" s="24"/>
    </row>
    <row r="32" spans="3:10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tabSelected="1" workbookViewId="0">
      <selection activeCell="G18" sqref="G9:G18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0</v>
      </c>
      <c r="D4" s="3">
        <v>0</v>
      </c>
      <c r="E4" s="3">
        <f>(Table1[[#This Row],[PriceHigh]]+Table1[[#This Row],[PriceLow]])/2</f>
        <v>0</v>
      </c>
      <c r="F4" s="3">
        <v>0</v>
      </c>
      <c r="G4" s="25" t="e">
        <f>(Table1[[#This Row],[Dividend]]-F3)/F3</f>
        <v>#DIV/0!</v>
      </c>
      <c r="H4" s="2"/>
      <c r="I4" s="2"/>
    </row>
    <row r="5" spans="2:9" x14ac:dyDescent="0.2">
      <c r="B5" t="s">
        <v>109</v>
      </c>
      <c r="C5" s="3">
        <v>0</v>
      </c>
      <c r="D5" s="3">
        <v>0</v>
      </c>
      <c r="E5" s="3">
        <f>(Table1[[#This Row],[PriceHigh]]+Table1[[#This Row],[PriceLow]])/2</f>
        <v>0</v>
      </c>
      <c r="F5" s="3">
        <v>0</v>
      </c>
      <c r="G5" s="25" t="e">
        <f>(Table1[[#This Row],[Dividend]]-F4)/F4</f>
        <v>#DIV/0!</v>
      </c>
      <c r="H5" s="2"/>
      <c r="I5" s="2"/>
    </row>
    <row r="6" spans="2:9" x14ac:dyDescent="0.2">
      <c r="B6" t="s">
        <v>110</v>
      </c>
      <c r="C6" s="3">
        <v>0</v>
      </c>
      <c r="D6" s="3">
        <v>0</v>
      </c>
      <c r="E6" s="3">
        <f>(Table1[[#This Row],[PriceHigh]]+Table1[[#This Row],[PriceLow]])/2</f>
        <v>0</v>
      </c>
      <c r="F6" s="3">
        <v>0</v>
      </c>
      <c r="G6" s="25" t="e">
        <f>(Table1[[#This Row],[Dividend]]-F5)/F5</f>
        <v>#DIV/0!</v>
      </c>
      <c r="H6" s="2"/>
      <c r="I6" s="2"/>
    </row>
    <row r="7" spans="2:9" x14ac:dyDescent="0.2">
      <c r="B7" t="s">
        <v>111</v>
      </c>
      <c r="C7" s="3">
        <v>0</v>
      </c>
      <c r="D7" s="3">
        <v>35.35</v>
      </c>
      <c r="E7" s="3">
        <f>(Table1[[#This Row],[PriceHigh]]+Table1[[#This Row],[PriceLow]])/2</f>
        <v>17.675000000000001</v>
      </c>
      <c r="F7" s="3">
        <v>0</v>
      </c>
      <c r="G7" s="25" t="e">
        <f>(Table1[[#This Row],[Dividend]]-F6)/F6</f>
        <v>#DIV/0!</v>
      </c>
      <c r="H7" s="2"/>
      <c r="I7" s="2">
        <v>0</v>
      </c>
    </row>
    <row r="8" spans="2:9" x14ac:dyDescent="0.2">
      <c r="B8" t="s">
        <v>112</v>
      </c>
      <c r="C8" s="3">
        <v>33.71</v>
      </c>
      <c r="D8" s="3">
        <v>54.32</v>
      </c>
      <c r="E8" s="3">
        <f>(Table1[[#This Row],[PriceHigh]]+Table1[[#This Row],[PriceLow]])/2</f>
        <v>44.015000000000001</v>
      </c>
      <c r="F8" s="3">
        <v>1.6</v>
      </c>
      <c r="G8" s="25" t="e">
        <f>(Table1[[#This Row],[Dividend]]-F7)/F7</f>
        <v>#DIV/0!</v>
      </c>
      <c r="H8" s="2">
        <v>4.7463660634826398E-2</v>
      </c>
      <c r="I8" s="2">
        <v>2.9455081001472701E-2</v>
      </c>
    </row>
    <row r="9" spans="2:9" x14ac:dyDescent="0.2">
      <c r="B9" t="s">
        <v>113</v>
      </c>
      <c r="C9" s="3">
        <v>46.46</v>
      </c>
      <c r="D9" s="3">
        <v>69.709999999999994</v>
      </c>
      <c r="E9" s="3">
        <f>(Table1[[#This Row],[PriceHigh]]+Table1[[#This Row],[PriceLow]])/2</f>
        <v>58.084999999999994</v>
      </c>
      <c r="F9" s="3">
        <v>1.66</v>
      </c>
      <c r="G9" s="25">
        <f>(Table1[[#This Row],[Dividend]]-F8)/F8</f>
        <v>3.7499999999999895E-2</v>
      </c>
      <c r="H9" s="2">
        <v>3.5729659922513902E-2</v>
      </c>
      <c r="I9" s="2">
        <v>2.38129393200401E-2</v>
      </c>
    </row>
    <row r="10" spans="2:9" x14ac:dyDescent="0.2">
      <c r="B10" t="s">
        <v>114</v>
      </c>
      <c r="C10" s="3">
        <v>48.27</v>
      </c>
      <c r="D10" s="3">
        <v>71.23</v>
      </c>
      <c r="E10" s="3">
        <f>(Table1[[#This Row],[PriceHigh]]+Table1[[#This Row],[PriceLow]])/2</f>
        <v>59.75</v>
      </c>
      <c r="F10" s="3">
        <v>2.02</v>
      </c>
      <c r="G10" s="25">
        <f>(Table1[[#This Row],[Dividend]]-F9)/F9</f>
        <v>0.21686746987951813</v>
      </c>
      <c r="H10" s="2">
        <v>4.1847938678267999E-2</v>
      </c>
      <c r="I10" s="2">
        <v>2.8358837568440199E-2</v>
      </c>
    </row>
    <row r="11" spans="2:9" x14ac:dyDescent="0.2">
      <c r="B11" t="s">
        <v>115</v>
      </c>
      <c r="C11" s="3">
        <v>51.18</v>
      </c>
      <c r="D11" s="3">
        <v>67.39</v>
      </c>
      <c r="E11" s="3">
        <f>(Table1[[#This Row],[PriceHigh]]+Table1[[#This Row],[PriceLow]])/2</f>
        <v>59.284999999999997</v>
      </c>
      <c r="F11" s="3">
        <v>2.2799999999999998</v>
      </c>
      <c r="G11" s="25">
        <f>(Table1[[#This Row],[Dividend]]-F10)/F10</f>
        <v>0.12871287128712861</v>
      </c>
      <c r="H11" s="2">
        <v>4.4548651817116001E-2</v>
      </c>
      <c r="I11" s="2">
        <v>3.3832912895088198E-2</v>
      </c>
    </row>
    <row r="12" spans="2:9" x14ac:dyDescent="0.2">
      <c r="B12" t="s">
        <v>116</v>
      </c>
      <c r="C12" s="3">
        <v>60</v>
      </c>
      <c r="D12" s="3">
        <v>98.21</v>
      </c>
      <c r="E12" s="3">
        <f>(Table1[[#This Row],[PriceHigh]]+Table1[[#This Row],[PriceLow]])/2</f>
        <v>79.10499999999999</v>
      </c>
      <c r="F12" s="3">
        <v>2.56</v>
      </c>
      <c r="G12" s="25">
        <f>(Table1[[#This Row],[Dividend]]-F11)/F11</f>
        <v>0.12280701754385977</v>
      </c>
      <c r="H12" s="2">
        <v>4.2666666666666603E-2</v>
      </c>
      <c r="I12" s="2">
        <v>2.6066591996741599E-2</v>
      </c>
    </row>
    <row r="13" spans="2:9" x14ac:dyDescent="0.2">
      <c r="B13" t="s">
        <v>117</v>
      </c>
      <c r="C13" s="3">
        <v>77.849999999999994</v>
      </c>
      <c r="D13" s="3">
        <v>123.21</v>
      </c>
      <c r="E13" s="3">
        <f>(Table1[[#This Row],[PriceHigh]]+Table1[[#This Row],[PriceLow]])/2</f>
        <v>100.53</v>
      </c>
      <c r="F13" s="3">
        <v>3.59</v>
      </c>
      <c r="G13" s="25">
        <f>(Table1[[#This Row],[Dividend]]-F12)/F12</f>
        <v>0.40234374999999989</v>
      </c>
      <c r="H13" s="2">
        <v>4.6114322414900398E-2</v>
      </c>
      <c r="I13" s="2">
        <v>2.9137245353461499E-2</v>
      </c>
    </row>
    <row r="14" spans="2:9" x14ac:dyDescent="0.2">
      <c r="B14" t="s">
        <v>118</v>
      </c>
      <c r="C14" s="3">
        <v>62.98</v>
      </c>
      <c r="D14" s="3">
        <v>90.79</v>
      </c>
      <c r="E14" s="3">
        <f>(Table1[[#This Row],[PriceHigh]]+Table1[[#This Row],[PriceLow]])/2</f>
        <v>76.885000000000005</v>
      </c>
      <c r="F14" s="3">
        <v>4.28</v>
      </c>
      <c r="G14" s="25">
        <f>(Table1[[#This Row],[Dividend]]-F13)/F13</f>
        <v>0.19220055710306419</v>
      </c>
      <c r="H14" s="2">
        <v>6.7958081930771602E-2</v>
      </c>
      <c r="I14" s="2">
        <v>4.7141755699966897E-2</v>
      </c>
    </row>
    <row r="15" spans="2:9" x14ac:dyDescent="0.2">
      <c r="B15" t="s">
        <v>119</v>
      </c>
      <c r="C15" s="3">
        <v>64.5</v>
      </c>
      <c r="D15" s="3">
        <v>108.67</v>
      </c>
      <c r="E15" s="3">
        <f>(Table1[[#This Row],[PriceHigh]]+Table1[[#This Row],[PriceLow]])/2</f>
        <v>86.585000000000008</v>
      </c>
      <c r="F15" s="3">
        <v>4.72</v>
      </c>
      <c r="G15" s="25">
        <f>(Table1[[#This Row],[Dividend]]-F14)/F14</f>
        <v>0.10280373831775688</v>
      </c>
      <c r="H15" s="2">
        <v>7.3178294573643402E-2</v>
      </c>
      <c r="I15" s="2">
        <v>4.3434250483114001E-2</v>
      </c>
    </row>
    <row r="16" spans="2:9" x14ac:dyDescent="0.2">
      <c r="B16" t="s">
        <v>120</v>
      </c>
      <c r="C16" s="3">
        <v>102.3</v>
      </c>
      <c r="D16" s="3">
        <v>135.93</v>
      </c>
      <c r="E16" s="3">
        <f>(Table1[[#This Row],[PriceHigh]]+Table1[[#This Row],[PriceLow]])/2</f>
        <v>119.11500000000001</v>
      </c>
      <c r="F16" s="3">
        <v>5.2</v>
      </c>
      <c r="G16" s="25">
        <f>(Table1[[#This Row],[Dividend]]-F15)/F15</f>
        <v>0.10169491525423738</v>
      </c>
      <c r="H16" s="2">
        <v>5.0830889540566901E-2</v>
      </c>
      <c r="I16" s="2">
        <v>3.8254984183035301E-2</v>
      </c>
    </row>
    <row r="17" spans="2:9" x14ac:dyDescent="0.2">
      <c r="B17" t="s">
        <v>121</v>
      </c>
      <c r="C17" s="3">
        <v>131.97999999999999</v>
      </c>
      <c r="D17" s="3">
        <v>174.96</v>
      </c>
      <c r="E17" s="3">
        <f>(Table1[[#This Row],[PriceHigh]]+Table1[[#This Row],[PriceLow]])/2</f>
        <v>153.47</v>
      </c>
      <c r="F17" s="3">
        <v>5.64</v>
      </c>
      <c r="G17" s="25">
        <f>(Table1[[#This Row],[Dividend]]-F16)/F16</f>
        <v>8.4615384615384523E-2</v>
      </c>
      <c r="H17" s="2">
        <v>4.2733747537505598E-2</v>
      </c>
      <c r="I17" s="2">
        <v>3.2235939643346999E-2</v>
      </c>
    </row>
    <row r="18" spans="2:9" x14ac:dyDescent="0.2">
      <c r="C18" s="3"/>
      <c r="D18" s="3"/>
      <c r="E18" s="3">
        <f>(Table1[[#This Row],[PriceHigh]]+Table1[[#This Row],[PriceLow]])/2</f>
        <v>0</v>
      </c>
      <c r="F18" s="3">
        <v>5.92</v>
      </c>
      <c r="G18" s="25">
        <f>(Table1[[#This Row],[Dividend]]-F17)/F17</f>
        <v>4.964539007092203E-2</v>
      </c>
      <c r="H18" s="2"/>
      <c r="I18" s="2"/>
    </row>
    <row r="19" spans="2:9" x14ac:dyDescent="0.2">
      <c r="C19" s="3"/>
      <c r="D19" s="3"/>
      <c r="E19" s="3">
        <f>(Table1[[#This Row],[PriceHigh]]+Table1[[#This Row],[PriceLow]])/2</f>
        <v>0</v>
      </c>
      <c r="F19" s="3"/>
      <c r="G19" s="25">
        <f>(Table1[[#This Row],[Dividend]]-F18)/F18</f>
        <v>-1</v>
      </c>
      <c r="H19" s="2"/>
      <c r="I19" s="2"/>
    </row>
    <row r="20" spans="2:9" x14ac:dyDescent="0.2">
      <c r="C20" s="3"/>
      <c r="D20" s="3"/>
      <c r="E20" s="3">
        <f>(Table1[[#This Row],[PriceHigh]]+Table1[[#This Row],[PriceLow]])/2</f>
        <v>0</v>
      </c>
      <c r="F20" s="3"/>
      <c r="G20" s="25" t="e">
        <f>(Table1[[#This Row],[Dividend]]-F19)/F19</f>
        <v>#DIV/0!</v>
      </c>
      <c r="H20" s="2"/>
      <c r="I20" s="2"/>
    </row>
    <row r="21" spans="2:9" x14ac:dyDescent="0.2">
      <c r="C21" s="3"/>
      <c r="D21" s="3"/>
      <c r="E21" s="3">
        <f>(Table1[[#This Row],[PriceHigh]]+Table1[[#This Row],[PriceLow]])/2</f>
        <v>0</v>
      </c>
      <c r="F21" s="3"/>
      <c r="G21" s="25" t="e">
        <f>(Table1[[#This Row],[Dividend]]-F20)/F20</f>
        <v>#DIV/0!</v>
      </c>
      <c r="H21" s="2"/>
      <c r="I21" s="2"/>
    </row>
    <row r="22" spans="2:9" x14ac:dyDescent="0.2">
      <c r="C22" s="3"/>
      <c r="D22" s="3"/>
      <c r="E22" s="3">
        <f>(Table1[[#This Row],[PriceHigh]]+Table1[[#This Row],[PriceLow]])/2</f>
        <v>0</v>
      </c>
      <c r="F22" s="3"/>
      <c r="G22" s="25" t="e">
        <f>(Table1[[#This Row],[Dividend]]-F21)/F21</f>
        <v>#DIV/0!</v>
      </c>
      <c r="H22" s="2"/>
      <c r="I22" s="2"/>
    </row>
    <row r="23" spans="2:9" x14ac:dyDescent="0.2">
      <c r="C23" s="3"/>
      <c r="D23" s="3"/>
      <c r="E23" s="3">
        <f>(Table1[[#This Row],[PriceHigh]]+Table1[[#This Row],[PriceLow]])/2</f>
        <v>0</v>
      </c>
      <c r="F23" s="3"/>
      <c r="G23" s="25" t="e">
        <f>(Table1[[#This Row],[Dividend]]-F22)/F22</f>
        <v>#DIV/0!</v>
      </c>
      <c r="H23" s="2"/>
      <c r="I23" s="2"/>
    </row>
    <row r="24" spans="2:9" x14ac:dyDescent="0.2">
      <c r="C24" s="3"/>
      <c r="D24" s="3"/>
      <c r="E24" s="3">
        <f>(Table1[[#This Row],[PriceHigh]]+Table1[[#This Row],[PriceLow]])/2</f>
        <v>0</v>
      </c>
      <c r="F24" s="3"/>
      <c r="G24" s="25" t="e">
        <f>(Table1[[#This Row],[Dividend]]-F23)/F23</f>
        <v>#DIV/0!</v>
      </c>
      <c r="H24" s="2"/>
      <c r="I24" s="2"/>
    </row>
    <row r="25" spans="2:9" x14ac:dyDescent="0.2">
      <c r="C25" s="3"/>
      <c r="D25" s="3"/>
      <c r="E25" s="3">
        <f>(Table1[[#This Row],[PriceHigh]]+Table1[[#This Row],[PriceLow]])/2</f>
        <v>0</v>
      </c>
      <c r="F25" s="3"/>
      <c r="G25" s="25" t="e">
        <f>(Table1[[#This Row],[Dividend]]-F24)/F24</f>
        <v>#DIV/0!</v>
      </c>
      <c r="H25" s="2"/>
      <c r="I25" s="2"/>
    </row>
    <row r="26" spans="2:9" x14ac:dyDescent="0.2">
      <c r="C26" s="3"/>
      <c r="D26" s="3"/>
      <c r="E26" s="3">
        <f>(Table1[[#This Row],[PriceHigh]]+Table1[[#This Row],[PriceLow]])/2</f>
        <v>0</v>
      </c>
      <c r="F26" s="3"/>
      <c r="G26" s="25" t="e">
        <f>(Table1[[#This Row],[Dividend]]-F25)/F25</f>
        <v>#DIV/0!</v>
      </c>
      <c r="H26" s="2"/>
      <c r="I26" s="2"/>
    </row>
    <row r="27" spans="2:9" x14ac:dyDescent="0.2">
      <c r="C27" s="3"/>
      <c r="D27" s="3"/>
      <c r="E27" s="3">
        <f>(Table1[[#This Row],[PriceHigh]]+Table1[[#This Row],[PriceLow]])/2</f>
        <v>0</v>
      </c>
      <c r="F27" s="3"/>
      <c r="G27" s="25" t="e">
        <f>(Table1[[#This Row],[Dividend]]-F26)/F26</f>
        <v>#DIV/0!</v>
      </c>
      <c r="H27" s="2"/>
      <c r="I27" s="2"/>
    </row>
    <row r="28" spans="2:9" x14ac:dyDescent="0.2">
      <c r="C28" s="3"/>
      <c r="D28" s="3"/>
      <c r="E28" s="3">
        <f>(Table1[[#This Row],[PriceHigh]]+Table1[[#This Row],[PriceLow]])/2</f>
        <v>0</v>
      </c>
      <c r="F28" s="3"/>
      <c r="G28" s="25" t="e">
        <f>(Table1[[#This Row],[Dividend]]-F27)/F27</f>
        <v>#DIV/0!</v>
      </c>
      <c r="H28" s="2"/>
      <c r="I28" s="2"/>
    </row>
    <row r="29" spans="2:9" x14ac:dyDescent="0.2">
      <c r="C29" s="3"/>
      <c r="D29" s="3"/>
      <c r="E29" s="3">
        <f>(Table1[[#This Row],[PriceHigh]]+Table1[[#This Row],[PriceLow]])/2</f>
        <v>0</v>
      </c>
      <c r="F29" s="3"/>
      <c r="G29" s="25" t="e">
        <f>(Table1[[#This Row],[Dividend]]-F28)/F28</f>
        <v>#DIV/0!</v>
      </c>
      <c r="H29" s="2"/>
      <c r="I29" s="2"/>
    </row>
    <row r="30" spans="2:9" x14ac:dyDescent="0.2">
      <c r="C30" s="3"/>
      <c r="D30" s="3"/>
      <c r="E30" s="3">
        <f>(Table1[[#This Row],[PriceHigh]]+Table1[[#This Row],[PriceLow]])/2</f>
        <v>0</v>
      </c>
      <c r="F30" s="3"/>
      <c r="G30" s="25" t="e">
        <f>(Table1[[#This Row],[Dividend]]-F29)/F29</f>
        <v>#DIV/0!</v>
      </c>
      <c r="H30" s="2"/>
      <c r="I30" s="2"/>
    </row>
    <row r="31" spans="2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ht="16" x14ac:dyDescent="0.2">
      <c r="B2" s="62">
        <v>45072</v>
      </c>
      <c r="C2" s="61">
        <v>137.56</v>
      </c>
      <c r="D2" s="61"/>
      <c r="E2" s="61">
        <v>1.48</v>
      </c>
      <c r="F2">
        <f>Table3[[#This Row],[DivPay]]*4</f>
        <v>5.92</v>
      </c>
      <c r="G2" s="2">
        <f>Table3[[#This Row],[FwdDiv]]/Table3[[#This Row],[SharePrice]]</f>
        <v>4.3035766211107877E-2</v>
      </c>
    </row>
    <row r="3" spans="2:9" ht="16" x14ac:dyDescent="0.2">
      <c r="B3" s="62">
        <v>45071</v>
      </c>
      <c r="C3" s="61">
        <v>138.62</v>
      </c>
      <c r="D3" s="61"/>
      <c r="E3" s="61">
        <v>1.48</v>
      </c>
      <c r="F3">
        <f>Table3[[#This Row],[DivPay]]*4</f>
        <v>5.92</v>
      </c>
      <c r="G3" s="2">
        <f>Table3[[#This Row],[FwdDiv]]/Table3[[#This Row],[SharePrice]]</f>
        <v>4.2706680132736978E-2</v>
      </c>
    </row>
    <row r="4" spans="2:9" ht="16" x14ac:dyDescent="0.2">
      <c r="B4" s="62">
        <v>45070</v>
      </c>
      <c r="C4" s="61">
        <v>141.15</v>
      </c>
      <c r="D4" s="61"/>
      <c r="E4" s="61">
        <v>1.48</v>
      </c>
      <c r="F4">
        <f>Table3[[#This Row],[DivPay]]*4</f>
        <v>5.92</v>
      </c>
      <c r="G4" s="2">
        <f>Table3[[#This Row],[FwdDiv]]/Table3[[#This Row],[SharePrice]]</f>
        <v>4.1941197307828547E-2</v>
      </c>
    </row>
    <row r="5" spans="2:9" ht="16" x14ac:dyDescent="0.2">
      <c r="B5" s="62">
        <v>45069</v>
      </c>
      <c r="C5" s="61">
        <v>142.52000000000001</v>
      </c>
      <c r="D5" s="61"/>
      <c r="E5" s="61">
        <v>1.48</v>
      </c>
      <c r="F5">
        <f>Table3[[#This Row],[DivPay]]*4</f>
        <v>5.92</v>
      </c>
      <c r="G5" s="2">
        <f>Table3[[#This Row],[FwdDiv]]/Table3[[#This Row],[SharePrice]]</f>
        <v>4.1538029750210495E-2</v>
      </c>
    </row>
    <row r="6" spans="2:9" ht="16" x14ac:dyDescent="0.2">
      <c r="B6" s="62">
        <v>45068</v>
      </c>
      <c r="C6" s="61">
        <v>144.9</v>
      </c>
      <c r="D6" s="61"/>
      <c r="E6" s="61">
        <v>1.48</v>
      </c>
      <c r="F6">
        <f>Table3[[#This Row],[DivPay]]*4</f>
        <v>5.92</v>
      </c>
      <c r="G6" s="2">
        <f>Table3[[#This Row],[FwdDiv]]/Table3[[#This Row],[SharePrice]]</f>
        <v>4.0855762594893028E-2</v>
      </c>
    </row>
    <row r="7" spans="2:9" ht="16" x14ac:dyDescent="0.2">
      <c r="B7" s="62">
        <v>45065</v>
      </c>
      <c r="C7" s="61">
        <v>145.11000000000001</v>
      </c>
      <c r="D7" s="61"/>
      <c r="E7" s="61">
        <v>1.48</v>
      </c>
      <c r="F7">
        <f>Table3[[#This Row],[DivPay]]*4</f>
        <v>5.92</v>
      </c>
      <c r="G7" s="2">
        <f>Table3[[#This Row],[FwdDiv]]/Table3[[#This Row],[SharePrice]]</f>
        <v>4.0796637033974223E-2</v>
      </c>
    </row>
    <row r="8" spans="2:9" ht="16" x14ac:dyDescent="0.2">
      <c r="B8" s="62">
        <v>45064</v>
      </c>
      <c r="C8" s="61">
        <v>143.44</v>
      </c>
      <c r="D8" s="61"/>
      <c r="E8" s="61">
        <v>1.48</v>
      </c>
      <c r="F8">
        <f>Table3[[#This Row],[DivPay]]*4</f>
        <v>5.92</v>
      </c>
      <c r="G8" s="2">
        <f>Table3[[#This Row],[FwdDiv]]/Table3[[#This Row],[SharePrice]]</f>
        <v>4.1271611823759061E-2</v>
      </c>
    </row>
    <row r="9" spans="2:9" ht="16" x14ac:dyDescent="0.2">
      <c r="B9" s="62">
        <v>45063</v>
      </c>
      <c r="C9" s="61">
        <v>143.35</v>
      </c>
      <c r="D9" s="61"/>
      <c r="E9" s="61">
        <v>1.48</v>
      </c>
      <c r="F9">
        <f>Table3[[#This Row],[DivPay]]*4</f>
        <v>5.92</v>
      </c>
      <c r="G9" s="2">
        <f>Table3[[#This Row],[FwdDiv]]/Table3[[#This Row],[SharePrice]]</f>
        <v>4.129752354377398E-2</v>
      </c>
    </row>
    <row r="10" spans="2:9" ht="16" x14ac:dyDescent="0.2">
      <c r="B10" s="62">
        <v>45062</v>
      </c>
      <c r="C10" s="61">
        <v>143.29</v>
      </c>
      <c r="D10" s="61"/>
      <c r="E10" s="61">
        <v>1.48</v>
      </c>
      <c r="F10">
        <f>Table3[[#This Row],[DivPay]]*4</f>
        <v>5.92</v>
      </c>
      <c r="G10" s="2">
        <f>Table3[[#This Row],[FwdDiv]]/Table3[[#This Row],[SharePrice]]</f>
        <v>4.1314816107195201E-2</v>
      </c>
    </row>
    <row r="11" spans="2:9" ht="16" x14ac:dyDescent="0.2">
      <c r="B11" s="62">
        <v>45061</v>
      </c>
      <c r="C11" s="61">
        <v>146.59</v>
      </c>
      <c r="D11" s="61"/>
      <c r="E11" s="61">
        <v>1.48</v>
      </c>
      <c r="F11">
        <f>Table3[[#This Row],[DivPay]]*4</f>
        <v>5.92</v>
      </c>
      <c r="G11" s="2">
        <f>Table3[[#This Row],[FwdDiv]]/Table3[[#This Row],[SharePrice]]</f>
        <v>4.0384746572071764E-2</v>
      </c>
    </row>
    <row r="12" spans="2:9" ht="16" x14ac:dyDescent="0.2">
      <c r="B12" s="62">
        <v>45058</v>
      </c>
      <c r="C12" s="61">
        <v>147.15</v>
      </c>
      <c r="D12" s="61"/>
      <c r="E12" s="61">
        <v>1.48</v>
      </c>
      <c r="F12">
        <f>Table3[[#This Row],[DivPay]]*4</f>
        <v>5.92</v>
      </c>
      <c r="G12" s="2">
        <f>Table3[[#This Row],[FwdDiv]]/Table3[[#This Row],[SharePrice]]</f>
        <v>4.0231056744818208E-2</v>
      </c>
    </row>
    <row r="13" spans="2:9" ht="16" x14ac:dyDescent="0.2">
      <c r="B13" s="62">
        <v>45057</v>
      </c>
      <c r="C13" s="61">
        <v>146.59</v>
      </c>
      <c r="D13" s="61"/>
      <c r="E13" s="61">
        <v>1.48</v>
      </c>
      <c r="F13">
        <f>Table3[[#This Row],[DivPay]]*4</f>
        <v>5.92</v>
      </c>
      <c r="G13" s="2">
        <f>Table3[[#This Row],[FwdDiv]]/Table3[[#This Row],[SharePrice]]</f>
        <v>4.0384746572071764E-2</v>
      </c>
    </row>
    <row r="14" spans="2:9" ht="16" x14ac:dyDescent="0.2">
      <c r="B14" s="62">
        <v>45056</v>
      </c>
      <c r="C14" s="61">
        <v>146.41999999999999</v>
      </c>
      <c r="D14" s="61"/>
      <c r="E14" s="61">
        <v>1.48</v>
      </c>
      <c r="F14">
        <f>Table3[[#This Row],[DivPay]]*4</f>
        <v>5.92</v>
      </c>
      <c r="G14" s="2">
        <f>Table3[[#This Row],[FwdDiv]]/Table3[[#This Row],[SharePrice]]</f>
        <v>4.043163502253791E-2</v>
      </c>
    </row>
    <row r="15" spans="2:9" ht="16" x14ac:dyDescent="0.2">
      <c r="B15" s="62">
        <v>45055</v>
      </c>
      <c r="C15" s="61">
        <v>146.83000000000001</v>
      </c>
      <c r="D15" s="61"/>
      <c r="E15" s="61">
        <v>1.48</v>
      </c>
      <c r="F15">
        <f>Table3[[#This Row],[DivPay]]*4</f>
        <v>5.92</v>
      </c>
      <c r="G15" s="2">
        <f>Table3[[#This Row],[FwdDiv]]/Table3[[#This Row],[SharePrice]]</f>
        <v>4.0318735953143087E-2</v>
      </c>
    </row>
    <row r="16" spans="2:9" ht="16" x14ac:dyDescent="0.2">
      <c r="B16" s="62">
        <v>45054</v>
      </c>
      <c r="C16" s="61">
        <v>147.44999999999999</v>
      </c>
      <c r="D16" s="61"/>
      <c r="E16" s="61">
        <v>1.48</v>
      </c>
      <c r="F16">
        <f>Table3[[#This Row],[DivPay]]*4</f>
        <v>5.92</v>
      </c>
      <c r="G16" s="2">
        <f>Table3[[#This Row],[FwdDiv]]/Table3[[#This Row],[SharePrice]]</f>
        <v>4.0149203119701597E-2</v>
      </c>
    </row>
    <row r="17" spans="2:7" ht="16" x14ac:dyDescent="0.2">
      <c r="B17" s="62">
        <v>45051</v>
      </c>
      <c r="C17" s="61">
        <v>148.03</v>
      </c>
      <c r="D17" s="61"/>
      <c r="E17" s="61">
        <v>1.48</v>
      </c>
      <c r="F17">
        <f>Table3[[#This Row],[DivPay]]*4</f>
        <v>5.92</v>
      </c>
      <c r="G17" s="2">
        <f>Table3[[#This Row],[FwdDiv]]/Table3[[#This Row],[SharePrice]]</f>
        <v>3.999189353509424E-2</v>
      </c>
    </row>
    <row r="18" spans="2:7" ht="16" x14ac:dyDescent="0.2">
      <c r="B18" s="62">
        <v>45050</v>
      </c>
      <c r="C18" s="61">
        <v>147.36000000000001</v>
      </c>
      <c r="D18" s="61"/>
      <c r="E18" s="61">
        <v>1.48</v>
      </c>
      <c r="F18">
        <f>Table3[[#This Row],[DivPay]]*4</f>
        <v>5.92</v>
      </c>
      <c r="G18" s="2">
        <f>Table3[[#This Row],[FwdDiv]]/Table3[[#This Row],[SharePrice]]</f>
        <v>4.0173724212812158E-2</v>
      </c>
    </row>
    <row r="19" spans="2:7" ht="16" x14ac:dyDescent="0.2">
      <c r="B19" s="62">
        <v>45049</v>
      </c>
      <c r="C19" s="61">
        <v>149.25</v>
      </c>
      <c r="D19" s="61"/>
      <c r="E19" s="61">
        <v>1.48</v>
      </c>
      <c r="F19">
        <f>Table3[[#This Row],[DivPay]]*4</f>
        <v>5.92</v>
      </c>
      <c r="G19" s="2">
        <f>Table3[[#This Row],[FwdDiv]]/Table3[[#This Row],[SharePrice]]</f>
        <v>3.9664991624790619E-2</v>
      </c>
    </row>
    <row r="20" spans="2:7" ht="16" x14ac:dyDescent="0.2">
      <c r="B20" s="62">
        <v>45048</v>
      </c>
      <c r="C20" s="61">
        <v>151.62</v>
      </c>
      <c r="D20" s="61"/>
      <c r="E20" s="61">
        <v>1.48</v>
      </c>
      <c r="F20">
        <f>Table3[[#This Row],[DivPay]]*4</f>
        <v>5.92</v>
      </c>
      <c r="G20" s="2">
        <f>Table3[[#This Row],[FwdDiv]]/Table3[[#This Row],[SharePrice]]</f>
        <v>3.904498087323572E-2</v>
      </c>
    </row>
    <row r="21" spans="2:7" ht="16" x14ac:dyDescent="0.2">
      <c r="B21" s="62">
        <v>45047</v>
      </c>
      <c r="C21" s="61">
        <v>153.71</v>
      </c>
      <c r="D21" s="61"/>
      <c r="E21" s="61">
        <v>1.48</v>
      </c>
      <c r="F21">
        <f>Table3[[#This Row],[DivPay]]*4</f>
        <v>5.92</v>
      </c>
      <c r="G21" s="2">
        <f>Table3[[#This Row],[FwdDiv]]/Table3[[#This Row],[SharePrice]]</f>
        <v>3.8514084965194192E-2</v>
      </c>
    </row>
    <row r="22" spans="2:7" ht="16" x14ac:dyDescent="0.2">
      <c r="B22" s="62">
        <v>45044</v>
      </c>
      <c r="C22" s="61">
        <v>151.12</v>
      </c>
      <c r="D22" s="61"/>
      <c r="E22" s="61">
        <v>1.48</v>
      </c>
      <c r="F22">
        <f>Table3[[#This Row],[DivPay]]*4</f>
        <v>5.92</v>
      </c>
      <c r="G22" s="2">
        <f>Table3[[#This Row],[FwdDiv]]/Table3[[#This Row],[SharePrice]]</f>
        <v>3.9174166225516144E-2</v>
      </c>
    </row>
    <row r="23" spans="2:7" ht="16" x14ac:dyDescent="0.2">
      <c r="B23" s="62">
        <v>45043</v>
      </c>
      <c r="C23" s="61">
        <v>148.87</v>
      </c>
      <c r="D23" s="61"/>
      <c r="E23" s="61">
        <v>1.48</v>
      </c>
      <c r="F23">
        <f>Table3[[#This Row],[DivPay]]*4</f>
        <v>5.92</v>
      </c>
      <c r="G23" s="2">
        <f>Table3[[#This Row],[FwdDiv]]/Table3[[#This Row],[SharePrice]]</f>
        <v>3.9766239000470209E-2</v>
      </c>
    </row>
    <row r="24" spans="2:7" ht="16" x14ac:dyDescent="0.2">
      <c r="B24" s="62">
        <v>45042</v>
      </c>
      <c r="C24" s="61">
        <v>161.80000000000001</v>
      </c>
      <c r="D24" s="61"/>
      <c r="E24" s="61">
        <v>1.48</v>
      </c>
      <c r="F24">
        <f>Table3[[#This Row],[DivPay]]*4</f>
        <v>5.92</v>
      </c>
      <c r="G24" s="2">
        <f>Table3[[#This Row],[FwdDiv]]/Table3[[#This Row],[SharePrice]]</f>
        <v>3.6588380716934481E-2</v>
      </c>
    </row>
    <row r="25" spans="2:7" ht="16" x14ac:dyDescent="0.2">
      <c r="B25" s="62">
        <v>45041</v>
      </c>
      <c r="C25" s="61">
        <v>164.9</v>
      </c>
      <c r="D25" s="61"/>
      <c r="E25" s="61">
        <v>1.48</v>
      </c>
      <c r="F25">
        <f>Table3[[#This Row],[DivPay]]*4</f>
        <v>5.92</v>
      </c>
      <c r="G25" s="2">
        <f>Table3[[#This Row],[FwdDiv]]/Table3[[#This Row],[SharePrice]]</f>
        <v>3.5900545785324436E-2</v>
      </c>
    </row>
    <row r="26" spans="2:7" ht="16" x14ac:dyDescent="0.2">
      <c r="B26" s="62">
        <v>45040</v>
      </c>
      <c r="C26" s="61">
        <v>164.08</v>
      </c>
      <c r="D26" s="61"/>
      <c r="E26" s="61">
        <v>1.48</v>
      </c>
      <c r="F26">
        <f>Table3[[#This Row],[DivPay]]*4</f>
        <v>5.92</v>
      </c>
      <c r="G26" s="2">
        <f>Table3[[#This Row],[FwdDiv]]/Table3[[#This Row],[SharePrice]]</f>
        <v>3.6079960994636756E-2</v>
      </c>
    </row>
    <row r="27" spans="2:7" ht="16" x14ac:dyDescent="0.2">
      <c r="B27" s="62">
        <v>45037</v>
      </c>
      <c r="C27" s="61">
        <v>162.41</v>
      </c>
      <c r="D27" s="61"/>
      <c r="E27" s="61">
        <v>1.48</v>
      </c>
      <c r="F27">
        <f>Table3[[#This Row],[DivPay]]*4</f>
        <v>5.92</v>
      </c>
      <c r="G27" s="2">
        <f>Table3[[#This Row],[FwdDiv]]/Table3[[#This Row],[SharePrice]]</f>
        <v>3.6450957453358787E-2</v>
      </c>
    </row>
    <row r="28" spans="2:7" ht="16" x14ac:dyDescent="0.2">
      <c r="B28" s="62">
        <v>45036</v>
      </c>
      <c r="C28" s="61">
        <v>161.74</v>
      </c>
      <c r="D28" s="61"/>
      <c r="E28" s="61">
        <v>1.48</v>
      </c>
      <c r="F28">
        <f>Table3[[#This Row],[DivPay]]*4</f>
        <v>5.92</v>
      </c>
      <c r="G28" s="2">
        <f>Table3[[#This Row],[FwdDiv]]/Table3[[#This Row],[SharePrice]]</f>
        <v>3.660195375293681E-2</v>
      </c>
    </row>
    <row r="29" spans="2:7" ht="16" x14ac:dyDescent="0.2">
      <c r="B29" s="62">
        <v>45035</v>
      </c>
      <c r="C29" s="61">
        <v>161.21</v>
      </c>
      <c r="D29" s="61"/>
      <c r="E29" s="61">
        <v>1.48</v>
      </c>
      <c r="F29">
        <f>Table3[[#This Row],[DivPay]]*4</f>
        <v>5.92</v>
      </c>
      <c r="G29" s="2">
        <f>Table3[[#This Row],[FwdDiv]]/Table3[[#This Row],[SharePrice]]</f>
        <v>3.6722287699274235E-2</v>
      </c>
    </row>
    <row r="30" spans="2:7" ht="16" x14ac:dyDescent="0.2">
      <c r="B30" s="62">
        <v>45034</v>
      </c>
      <c r="C30" s="61">
        <v>159.59</v>
      </c>
      <c r="D30" s="61"/>
      <c r="E30" s="61">
        <v>1.48</v>
      </c>
      <c r="F30">
        <f>Table3[[#This Row],[DivPay]]*4</f>
        <v>5.92</v>
      </c>
      <c r="G30" s="2">
        <f>Table3[[#This Row],[FwdDiv]]/Table3[[#This Row],[SharePrice]]</f>
        <v>3.7095056081208097E-2</v>
      </c>
    </row>
    <row r="31" spans="2:7" ht="16" x14ac:dyDescent="0.2">
      <c r="B31" s="62">
        <v>45033</v>
      </c>
      <c r="C31" s="61">
        <v>161.18</v>
      </c>
      <c r="D31" s="61"/>
      <c r="E31" s="61">
        <v>1.48</v>
      </c>
      <c r="F31">
        <f>Table3[[#This Row],[DivPay]]*4</f>
        <v>5.92</v>
      </c>
      <c r="G31" s="2">
        <f>Table3[[#This Row],[FwdDiv]]/Table3[[#This Row],[SharePrice]]</f>
        <v>3.6729122719940437E-2</v>
      </c>
    </row>
    <row r="32" spans="2:7" ht="16" x14ac:dyDescent="0.2">
      <c r="B32" s="62">
        <v>45030</v>
      </c>
      <c r="C32" s="61">
        <v>161.59</v>
      </c>
      <c r="D32" s="61"/>
      <c r="E32" s="61">
        <v>1.48</v>
      </c>
      <c r="F32">
        <f>Table3[[#This Row],[DivPay]]*4</f>
        <v>5.92</v>
      </c>
      <c r="G32" s="2">
        <f>Table3[[#This Row],[FwdDiv]]/Table3[[#This Row],[SharePrice]]</f>
        <v>3.6635930441240173E-2</v>
      </c>
    </row>
    <row r="33" spans="2:7" ht="16" x14ac:dyDescent="0.2">
      <c r="B33" s="62">
        <v>45029</v>
      </c>
      <c r="C33" s="61">
        <v>162.69</v>
      </c>
      <c r="D33" s="61">
        <v>1.48</v>
      </c>
      <c r="E33" s="61">
        <v>1.48</v>
      </c>
      <c r="F33">
        <f>Table3[[#This Row],[DivPay]]*4</f>
        <v>5.92</v>
      </c>
      <c r="G33" s="2">
        <f>Table3[[#This Row],[FwdDiv]]/Table3[[#This Row],[SharePrice]]</f>
        <v>3.6388223000799066E-2</v>
      </c>
    </row>
    <row r="34" spans="2:7" ht="16" x14ac:dyDescent="0.2">
      <c r="B34" s="62">
        <v>45028</v>
      </c>
      <c r="C34" s="61">
        <v>162.36000000000001</v>
      </c>
      <c r="D34" s="61"/>
      <c r="E34" s="61">
        <v>1.48</v>
      </c>
      <c r="F34">
        <f>Table3[[#This Row],[DivPay]]*4</f>
        <v>5.92</v>
      </c>
      <c r="G34" s="2">
        <f>Table3[[#This Row],[FwdDiv]]/Table3[[#This Row],[SharePrice]]</f>
        <v>3.6462182803646215E-2</v>
      </c>
    </row>
    <row r="35" spans="2:7" ht="16" x14ac:dyDescent="0.2">
      <c r="B35" s="62">
        <v>45027</v>
      </c>
      <c r="C35" s="61">
        <v>161.38</v>
      </c>
      <c r="D35" s="61"/>
      <c r="E35" s="61">
        <v>1.48</v>
      </c>
      <c r="F35">
        <f>Table3[[#This Row],[DivPay]]*4</f>
        <v>5.92</v>
      </c>
      <c r="G35" s="2">
        <f>Table3[[#This Row],[FwdDiv]]/Table3[[#This Row],[SharePrice]]</f>
        <v>3.6683603916222579E-2</v>
      </c>
    </row>
    <row r="36" spans="2:7" ht="16" x14ac:dyDescent="0.2">
      <c r="B36" s="62">
        <v>45026</v>
      </c>
      <c r="C36" s="61">
        <v>161.28</v>
      </c>
      <c r="D36" s="61"/>
      <c r="E36" s="61">
        <v>1.48</v>
      </c>
      <c r="F36">
        <f>Table3[[#This Row],[DivPay]]*4</f>
        <v>5.92</v>
      </c>
      <c r="G36" s="2">
        <f>Table3[[#This Row],[FwdDiv]]/Table3[[#This Row],[SharePrice]]</f>
        <v>3.6706349206349208E-2</v>
      </c>
    </row>
    <row r="37" spans="2:7" ht="16" x14ac:dyDescent="0.2">
      <c r="B37" s="62">
        <v>45022</v>
      </c>
      <c r="C37" s="61">
        <v>161.55000000000001</v>
      </c>
      <c r="D37" s="61"/>
      <c r="E37" s="61">
        <v>1.48</v>
      </c>
      <c r="F37">
        <f>Table3[[#This Row],[DivPay]]*4</f>
        <v>5.92</v>
      </c>
      <c r="G37" s="2">
        <f>Table3[[#This Row],[FwdDiv]]/Table3[[#This Row],[SharePrice]]</f>
        <v>3.6645001547508507E-2</v>
      </c>
    </row>
    <row r="38" spans="2:7" ht="16" x14ac:dyDescent="0.2">
      <c r="B38" s="62">
        <v>45021</v>
      </c>
      <c r="C38" s="61">
        <v>160.80000000000001</v>
      </c>
      <c r="D38" s="61"/>
      <c r="E38" s="61">
        <v>1.48</v>
      </c>
      <c r="F38">
        <f>Table3[[#This Row],[DivPay]]*4</f>
        <v>5.92</v>
      </c>
      <c r="G38" s="2">
        <f>Table3[[#This Row],[FwdDiv]]/Table3[[#This Row],[SharePrice]]</f>
        <v>3.6815920398009946E-2</v>
      </c>
    </row>
    <row r="39" spans="2:7" ht="16" x14ac:dyDescent="0.2">
      <c r="B39" s="62">
        <v>45020</v>
      </c>
      <c r="C39" s="61">
        <v>159.78</v>
      </c>
      <c r="D39" s="61"/>
      <c r="E39" s="61">
        <v>1.48</v>
      </c>
      <c r="F39">
        <f>Table3[[#This Row],[DivPay]]*4</f>
        <v>5.92</v>
      </c>
      <c r="G39" s="2">
        <f>Table3[[#This Row],[FwdDiv]]/Table3[[#This Row],[SharePrice]]</f>
        <v>3.7050945049442986E-2</v>
      </c>
    </row>
    <row r="40" spans="2:7" ht="16" x14ac:dyDescent="0.2">
      <c r="B40" s="62">
        <v>45019</v>
      </c>
      <c r="C40" s="61">
        <v>160.41999999999999</v>
      </c>
      <c r="D40" s="61"/>
      <c r="E40" s="61">
        <v>1.48</v>
      </c>
      <c r="F40">
        <f>Table3[[#This Row],[DivPay]]*4</f>
        <v>5.92</v>
      </c>
      <c r="G40" s="2">
        <f>Table3[[#This Row],[FwdDiv]]/Table3[[#This Row],[SharePrice]]</f>
        <v>3.6903129285625239E-2</v>
      </c>
    </row>
    <row r="41" spans="2:7" ht="16" x14ac:dyDescent="0.2">
      <c r="B41" s="62">
        <v>45016</v>
      </c>
      <c r="C41" s="61">
        <v>159.37</v>
      </c>
      <c r="D41" s="61"/>
      <c r="E41" s="61">
        <v>1.48</v>
      </c>
      <c r="F41">
        <f>Table3[[#This Row],[DivPay]]*4</f>
        <v>5.92</v>
      </c>
      <c r="G41" s="2">
        <f>Table3[[#This Row],[FwdDiv]]/Table3[[#This Row],[SharePrice]]</f>
        <v>3.7146263412185479E-2</v>
      </c>
    </row>
    <row r="42" spans="2:7" ht="16" x14ac:dyDescent="0.2">
      <c r="B42" s="62">
        <v>45015</v>
      </c>
      <c r="C42" s="61">
        <v>157.91999999999999</v>
      </c>
      <c r="D42" s="61"/>
      <c r="E42" s="61">
        <v>1.48</v>
      </c>
      <c r="F42">
        <f>Table3[[#This Row],[DivPay]]*4</f>
        <v>5.92</v>
      </c>
      <c r="G42" s="2">
        <f>Table3[[#This Row],[FwdDiv]]/Table3[[#This Row],[SharePrice]]</f>
        <v>3.7487335359675786E-2</v>
      </c>
    </row>
    <row r="43" spans="2:7" ht="16" x14ac:dyDescent="0.2">
      <c r="B43" s="62">
        <v>45014</v>
      </c>
      <c r="C43" s="61">
        <v>158</v>
      </c>
      <c r="D43" s="61"/>
      <c r="E43" s="61">
        <v>1.48</v>
      </c>
      <c r="F43">
        <f>Table3[[#This Row],[DivPay]]*4</f>
        <v>5.92</v>
      </c>
      <c r="G43" s="2">
        <f>Table3[[#This Row],[FwdDiv]]/Table3[[#This Row],[SharePrice]]</f>
        <v>3.7468354430379748E-2</v>
      </c>
    </row>
    <row r="44" spans="2:7" ht="16" x14ac:dyDescent="0.2">
      <c r="B44" s="62">
        <v>45013</v>
      </c>
      <c r="C44" s="61">
        <v>158.25</v>
      </c>
      <c r="D44" s="61"/>
      <c r="E44" s="61">
        <v>1.48</v>
      </c>
      <c r="F44">
        <f>Table3[[#This Row],[DivPay]]*4</f>
        <v>5.92</v>
      </c>
      <c r="G44" s="2">
        <f>Table3[[#This Row],[FwdDiv]]/Table3[[#This Row],[SharePrice]]</f>
        <v>3.7409162717219592E-2</v>
      </c>
    </row>
    <row r="45" spans="2:7" ht="16" x14ac:dyDescent="0.2">
      <c r="B45" s="62">
        <v>45012</v>
      </c>
      <c r="C45" s="61">
        <v>157.54</v>
      </c>
      <c r="D45" s="61"/>
      <c r="E45" s="61">
        <v>1.48</v>
      </c>
      <c r="F45">
        <f>Table3[[#This Row],[DivPay]]*4</f>
        <v>5.92</v>
      </c>
      <c r="G45" s="2">
        <f>Table3[[#This Row],[FwdDiv]]/Table3[[#This Row],[SharePrice]]</f>
        <v>3.757775802970674E-2</v>
      </c>
    </row>
    <row r="46" spans="2:7" ht="16" x14ac:dyDescent="0.2">
      <c r="B46" s="62">
        <v>45009</v>
      </c>
      <c r="C46" s="61">
        <v>158.02000000000001</v>
      </c>
      <c r="D46" s="61"/>
      <c r="E46" s="61">
        <v>1.48</v>
      </c>
      <c r="F46">
        <f>Table3[[#This Row],[DivPay]]*4</f>
        <v>5.92</v>
      </c>
      <c r="G46" s="2">
        <f>Table3[[#This Row],[FwdDiv]]/Table3[[#This Row],[SharePrice]]</f>
        <v>3.7463612200987213E-2</v>
      </c>
    </row>
    <row r="47" spans="2:7" ht="16" x14ac:dyDescent="0.2">
      <c r="B47" s="62">
        <v>45008</v>
      </c>
      <c r="C47" s="61">
        <v>155.30000000000001</v>
      </c>
      <c r="D47" s="61"/>
      <c r="E47" s="61">
        <v>1.48</v>
      </c>
      <c r="F47">
        <f>Table3[[#This Row],[DivPay]]*4</f>
        <v>5.92</v>
      </c>
      <c r="G47" s="2">
        <f>Table3[[#This Row],[FwdDiv]]/Table3[[#This Row],[SharePrice]]</f>
        <v>3.8119768190598841E-2</v>
      </c>
    </row>
    <row r="48" spans="2:7" ht="16" x14ac:dyDescent="0.2">
      <c r="B48" s="62">
        <v>45007</v>
      </c>
      <c r="C48" s="61">
        <v>153.66999999999999</v>
      </c>
      <c r="D48" s="61"/>
      <c r="E48" s="61">
        <v>1.48</v>
      </c>
      <c r="F48">
        <f>Table3[[#This Row],[DivPay]]*4</f>
        <v>5.92</v>
      </c>
      <c r="G48" s="2">
        <f>Table3[[#This Row],[FwdDiv]]/Table3[[#This Row],[SharePrice]]</f>
        <v>3.8524110106071457E-2</v>
      </c>
    </row>
    <row r="49" spans="2:7" ht="16" x14ac:dyDescent="0.2">
      <c r="B49" s="62">
        <v>45006</v>
      </c>
      <c r="C49" s="61">
        <v>156.77000000000001</v>
      </c>
      <c r="D49" s="61"/>
      <c r="E49" s="61">
        <v>1.48</v>
      </c>
      <c r="F49">
        <f>Table3[[#This Row],[DivPay]]*4</f>
        <v>5.92</v>
      </c>
      <c r="G49" s="2">
        <f>Table3[[#This Row],[FwdDiv]]/Table3[[#This Row],[SharePrice]]</f>
        <v>3.7762326975824455E-2</v>
      </c>
    </row>
    <row r="50" spans="2:7" ht="16" x14ac:dyDescent="0.2">
      <c r="B50" s="62">
        <v>45005</v>
      </c>
      <c r="C50" s="61">
        <v>156.12</v>
      </c>
      <c r="D50" s="61"/>
      <c r="E50" s="61">
        <v>1.48</v>
      </c>
      <c r="F50">
        <f>Table3[[#This Row],[DivPay]]*4</f>
        <v>5.92</v>
      </c>
      <c r="G50" s="2">
        <f>Table3[[#This Row],[FwdDiv]]/Table3[[#This Row],[SharePrice]]</f>
        <v>3.7919549064821929E-2</v>
      </c>
    </row>
    <row r="51" spans="2:7" ht="16" x14ac:dyDescent="0.2">
      <c r="B51" s="62">
        <v>45002</v>
      </c>
      <c r="C51" s="61">
        <v>154.22</v>
      </c>
      <c r="D51" s="61"/>
      <c r="E51" s="61">
        <v>1.48</v>
      </c>
      <c r="F51">
        <f>Table3[[#This Row],[DivPay]]*4</f>
        <v>5.92</v>
      </c>
      <c r="G51" s="2">
        <f>Table3[[#This Row],[FwdDiv]]/Table3[[#This Row],[SharePrice]]</f>
        <v>3.8386720269744518E-2</v>
      </c>
    </row>
    <row r="52" spans="2:7" ht="16" x14ac:dyDescent="0.2">
      <c r="B52" s="62">
        <v>45001</v>
      </c>
      <c r="C52" s="61">
        <v>155.30000000000001</v>
      </c>
      <c r="D52" s="61"/>
      <c r="E52" s="61">
        <v>1.48</v>
      </c>
      <c r="F52">
        <f>Table3[[#This Row],[DivPay]]*4</f>
        <v>5.92</v>
      </c>
      <c r="G52" s="2">
        <f>Table3[[#This Row],[FwdDiv]]/Table3[[#This Row],[SharePrice]]</f>
        <v>3.8119768190598841E-2</v>
      </c>
    </row>
    <row r="53" spans="2:7" ht="16" x14ac:dyDescent="0.2">
      <c r="B53" s="62">
        <v>45000</v>
      </c>
      <c r="C53" s="61">
        <v>154.06</v>
      </c>
      <c r="D53" s="61"/>
      <c r="E53" s="61">
        <v>1.48</v>
      </c>
      <c r="F53">
        <f>Table3[[#This Row],[DivPay]]*4</f>
        <v>5.92</v>
      </c>
      <c r="G53" s="2">
        <f>Table3[[#This Row],[FwdDiv]]/Table3[[#This Row],[SharePrice]]</f>
        <v>3.8426587044008829E-2</v>
      </c>
    </row>
    <row r="54" spans="2:7" ht="16" x14ac:dyDescent="0.2">
      <c r="B54" s="62">
        <v>44999</v>
      </c>
      <c r="C54" s="61">
        <v>153.85</v>
      </c>
      <c r="D54" s="61"/>
      <c r="E54" s="61">
        <v>1.48</v>
      </c>
      <c r="F54">
        <f>Table3[[#This Row],[DivPay]]*4</f>
        <v>5.92</v>
      </c>
      <c r="G54" s="2">
        <f>Table3[[#This Row],[FwdDiv]]/Table3[[#This Row],[SharePrice]]</f>
        <v>3.8479038024049401E-2</v>
      </c>
    </row>
    <row r="55" spans="2:7" ht="16" x14ac:dyDescent="0.2">
      <c r="B55" s="62">
        <v>44998</v>
      </c>
      <c r="C55" s="61">
        <v>151.94999999999999</v>
      </c>
      <c r="D55" s="61"/>
      <c r="E55" s="61">
        <v>1.48</v>
      </c>
      <c r="F55">
        <f>Table3[[#This Row],[DivPay]]*4</f>
        <v>5.92</v>
      </c>
      <c r="G55" s="2">
        <f>Table3[[#This Row],[FwdDiv]]/Table3[[#This Row],[SharePrice]]</f>
        <v>3.8960184271141826E-2</v>
      </c>
    </row>
    <row r="56" spans="2:7" ht="16" x14ac:dyDescent="0.2">
      <c r="B56" s="62">
        <v>44995</v>
      </c>
      <c r="C56" s="61">
        <v>149.71</v>
      </c>
      <c r="D56" s="61"/>
      <c r="E56" s="61">
        <v>1.48</v>
      </c>
      <c r="F56">
        <f>Table3[[#This Row],[DivPay]]*4</f>
        <v>5.92</v>
      </c>
      <c r="G56" s="2">
        <f>Table3[[#This Row],[FwdDiv]]/Table3[[#This Row],[SharePrice]]</f>
        <v>3.9543116692271722E-2</v>
      </c>
    </row>
    <row r="57" spans="2:7" ht="16" x14ac:dyDescent="0.2">
      <c r="B57" s="62">
        <v>44994</v>
      </c>
      <c r="C57" s="61">
        <v>147.35</v>
      </c>
      <c r="D57" s="61"/>
      <c r="E57" s="61">
        <v>1.48</v>
      </c>
      <c r="F57">
        <f>Table3[[#This Row],[DivPay]]*4</f>
        <v>5.92</v>
      </c>
      <c r="G57" s="2">
        <f>Table3[[#This Row],[FwdDiv]]/Table3[[#This Row],[SharePrice]]</f>
        <v>4.0176450627757043E-2</v>
      </c>
    </row>
    <row r="58" spans="2:7" ht="16" x14ac:dyDescent="0.2">
      <c r="B58" s="62">
        <v>44993</v>
      </c>
      <c r="C58" s="61">
        <v>149.6</v>
      </c>
      <c r="D58" s="61"/>
      <c r="E58" s="61">
        <v>1.48</v>
      </c>
      <c r="F58">
        <f>Table3[[#This Row],[DivPay]]*4</f>
        <v>5.92</v>
      </c>
      <c r="G58" s="2">
        <f>Table3[[#This Row],[FwdDiv]]/Table3[[#This Row],[SharePrice]]</f>
        <v>3.9572192513368985E-2</v>
      </c>
    </row>
    <row r="59" spans="2:7" ht="16" x14ac:dyDescent="0.2">
      <c r="B59" s="62">
        <v>44992</v>
      </c>
      <c r="C59" s="61">
        <v>152.93</v>
      </c>
      <c r="D59" s="61"/>
      <c r="E59" s="61">
        <v>1.48</v>
      </c>
      <c r="F59">
        <f>Table3[[#This Row],[DivPay]]*4</f>
        <v>5.92</v>
      </c>
      <c r="G59" s="2">
        <f>Table3[[#This Row],[FwdDiv]]/Table3[[#This Row],[SharePrice]]</f>
        <v>3.8710521153468902E-2</v>
      </c>
    </row>
    <row r="60" spans="2:7" ht="16" x14ac:dyDescent="0.2">
      <c r="B60" s="62">
        <v>44991</v>
      </c>
      <c r="C60" s="61">
        <v>155.28</v>
      </c>
      <c r="D60" s="61"/>
      <c r="E60" s="61">
        <v>1.48</v>
      </c>
      <c r="F60">
        <f>Table3[[#This Row],[DivPay]]*4</f>
        <v>5.92</v>
      </c>
      <c r="G60" s="2">
        <f>Table3[[#This Row],[FwdDiv]]/Table3[[#This Row],[SharePrice]]</f>
        <v>3.8124678001030393E-2</v>
      </c>
    </row>
    <row r="61" spans="2:7" ht="16" x14ac:dyDescent="0.2">
      <c r="B61" s="62">
        <v>44988</v>
      </c>
      <c r="C61" s="61">
        <v>156.06</v>
      </c>
      <c r="D61" s="61"/>
      <c r="E61" s="61">
        <v>1.48</v>
      </c>
      <c r="F61">
        <f>Table3[[#This Row],[DivPay]]*4</f>
        <v>5.92</v>
      </c>
      <c r="G61" s="2">
        <f>Table3[[#This Row],[FwdDiv]]/Table3[[#This Row],[SharePrice]]</f>
        <v>3.793412789952582E-2</v>
      </c>
    </row>
    <row r="62" spans="2:7" ht="16" x14ac:dyDescent="0.2">
      <c r="B62" s="62">
        <v>44987</v>
      </c>
      <c r="C62" s="61">
        <v>154.38</v>
      </c>
      <c r="D62" s="61"/>
      <c r="E62" s="61">
        <v>1.48</v>
      </c>
      <c r="F62">
        <f>Table3[[#This Row],[DivPay]]*4</f>
        <v>5.92</v>
      </c>
      <c r="G62" s="2">
        <f>Table3[[#This Row],[FwdDiv]]/Table3[[#This Row],[SharePrice]]</f>
        <v>3.8346936131623266E-2</v>
      </c>
    </row>
    <row r="63" spans="2:7" ht="16" x14ac:dyDescent="0.2">
      <c r="B63" s="62">
        <v>44986</v>
      </c>
      <c r="C63" s="61">
        <v>155.27000000000001</v>
      </c>
      <c r="D63" s="61"/>
      <c r="E63" s="61">
        <v>1.48</v>
      </c>
      <c r="F63">
        <f>Table3[[#This Row],[DivPay]]*4</f>
        <v>5.92</v>
      </c>
      <c r="G63" s="2">
        <f>Table3[[#This Row],[FwdDiv]]/Table3[[#This Row],[SharePrice]]</f>
        <v>3.8127133380562887E-2</v>
      </c>
    </row>
    <row r="64" spans="2:7" ht="16" x14ac:dyDescent="0.2">
      <c r="B64" s="62">
        <v>44985</v>
      </c>
      <c r="C64" s="61">
        <v>153.9</v>
      </c>
      <c r="D64" s="61"/>
      <c r="E64" s="61">
        <v>1.48</v>
      </c>
      <c r="F64">
        <f>Table3[[#This Row],[DivPay]]*4</f>
        <v>5.92</v>
      </c>
      <c r="G64" s="2">
        <f>Table3[[#This Row],[FwdDiv]]/Table3[[#This Row],[SharePrice]]</f>
        <v>3.8466536712150744E-2</v>
      </c>
    </row>
    <row r="65" spans="2:7" ht="16" x14ac:dyDescent="0.2">
      <c r="B65" s="62">
        <v>44984</v>
      </c>
      <c r="C65" s="61">
        <v>154.28</v>
      </c>
      <c r="D65" s="61"/>
      <c r="E65" s="61">
        <v>1.48</v>
      </c>
      <c r="F65">
        <f>Table3[[#This Row],[DivPay]]*4</f>
        <v>5.92</v>
      </c>
      <c r="G65" s="2">
        <f>Table3[[#This Row],[FwdDiv]]/Table3[[#This Row],[SharePrice]]</f>
        <v>3.8371791547835106E-2</v>
      </c>
    </row>
    <row r="66" spans="2:7" ht="16" x14ac:dyDescent="0.2">
      <c r="B66" s="62">
        <v>44981</v>
      </c>
      <c r="C66" s="61">
        <v>152.71</v>
      </c>
      <c r="D66" s="61"/>
      <c r="E66" s="61">
        <v>1.48</v>
      </c>
      <c r="F66">
        <f>Table3[[#This Row],[DivPay]]*4</f>
        <v>5.92</v>
      </c>
      <c r="G66" s="2">
        <f>Table3[[#This Row],[FwdDiv]]/Table3[[#This Row],[SharePrice]]</f>
        <v>3.8766289044594324E-2</v>
      </c>
    </row>
    <row r="67" spans="2:7" ht="16" x14ac:dyDescent="0.2">
      <c r="B67" s="62">
        <v>44980</v>
      </c>
      <c r="C67" s="61">
        <v>152.07</v>
      </c>
      <c r="D67" s="61"/>
      <c r="E67" s="61">
        <v>1.48</v>
      </c>
      <c r="F67">
        <f>Table3[[#This Row],[DivPay]]*4</f>
        <v>5.92</v>
      </c>
      <c r="G67" s="2">
        <f>Table3[[#This Row],[FwdDiv]]/Table3[[#This Row],[SharePrice]]</f>
        <v>3.8929440389294405E-2</v>
      </c>
    </row>
    <row r="68" spans="2:7" ht="16" x14ac:dyDescent="0.2">
      <c r="B68" s="62">
        <v>44979</v>
      </c>
      <c r="C68" s="61">
        <v>150.66999999999999</v>
      </c>
      <c r="D68" s="61"/>
      <c r="E68" s="61">
        <v>1.48</v>
      </c>
      <c r="F68">
        <f>Table3[[#This Row],[DivPay]]*4</f>
        <v>5.92</v>
      </c>
      <c r="G68" s="2">
        <f>Table3[[#This Row],[FwdDiv]]/Table3[[#This Row],[SharePrice]]</f>
        <v>3.9291166124643263E-2</v>
      </c>
    </row>
    <row r="69" spans="2:7" ht="16" x14ac:dyDescent="0.2">
      <c r="B69" s="62">
        <v>44978</v>
      </c>
      <c r="C69" s="61">
        <v>152</v>
      </c>
      <c r="D69" s="61"/>
      <c r="E69" s="61">
        <v>1.48</v>
      </c>
      <c r="F69">
        <f>Table3[[#This Row],[DivPay]]*4</f>
        <v>5.92</v>
      </c>
      <c r="G69" s="2">
        <f>Table3[[#This Row],[FwdDiv]]/Table3[[#This Row],[SharePrice]]</f>
        <v>3.8947368421052633E-2</v>
      </c>
    </row>
    <row r="70" spans="2:7" ht="16" x14ac:dyDescent="0.2">
      <c r="B70" s="62">
        <v>44974</v>
      </c>
      <c r="C70" s="61">
        <v>151.31</v>
      </c>
      <c r="D70" s="61"/>
      <c r="E70" s="61">
        <v>1.48</v>
      </c>
      <c r="F70">
        <f>Table3[[#This Row],[DivPay]]*4</f>
        <v>5.92</v>
      </c>
      <c r="G70" s="2">
        <f>Table3[[#This Row],[FwdDiv]]/Table3[[#This Row],[SharePrice]]</f>
        <v>3.9124975216443064E-2</v>
      </c>
    </row>
    <row r="71" spans="2:7" ht="16" x14ac:dyDescent="0.2">
      <c r="B71" s="62">
        <v>44973</v>
      </c>
      <c r="C71" s="61">
        <v>149.53</v>
      </c>
      <c r="D71" s="61"/>
      <c r="E71" s="61">
        <v>1.48</v>
      </c>
      <c r="F71">
        <f>Table3[[#This Row],[DivPay]]*4</f>
        <v>5.92</v>
      </c>
      <c r="G71" s="2">
        <f>Table3[[#This Row],[FwdDiv]]/Table3[[#This Row],[SharePrice]]</f>
        <v>3.9590717581756169E-2</v>
      </c>
    </row>
    <row r="72" spans="2:7" ht="16" x14ac:dyDescent="0.2">
      <c r="B72" s="62">
        <v>44972</v>
      </c>
      <c r="C72" s="61">
        <v>151.06</v>
      </c>
      <c r="D72" s="61"/>
      <c r="E72" s="61">
        <v>1.48</v>
      </c>
      <c r="F72">
        <f>Table3[[#This Row],[DivPay]]*4</f>
        <v>5.92</v>
      </c>
      <c r="G72" s="2">
        <f>Table3[[#This Row],[FwdDiv]]/Table3[[#This Row],[SharePrice]]</f>
        <v>3.9189725936713889E-2</v>
      </c>
    </row>
    <row r="73" spans="2:7" ht="16" x14ac:dyDescent="0.2">
      <c r="B73" s="62">
        <v>44971</v>
      </c>
      <c r="C73" s="61">
        <v>152.59</v>
      </c>
      <c r="D73" s="61"/>
      <c r="E73" s="61">
        <v>1.48</v>
      </c>
      <c r="F73">
        <f>Table3[[#This Row],[DivPay]]*4</f>
        <v>5.92</v>
      </c>
      <c r="G73" s="2">
        <f>Table3[[#This Row],[FwdDiv]]/Table3[[#This Row],[SharePrice]]</f>
        <v>3.8796775673373092E-2</v>
      </c>
    </row>
    <row r="74" spans="2:7" ht="16" x14ac:dyDescent="0.2">
      <c r="B74" s="62">
        <v>44970</v>
      </c>
      <c r="C74" s="61">
        <v>153.72999999999999</v>
      </c>
      <c r="D74" s="61"/>
      <c r="E74" s="61">
        <v>1.48</v>
      </c>
      <c r="F74">
        <f>Table3[[#This Row],[DivPay]]*4</f>
        <v>5.92</v>
      </c>
      <c r="G74" s="2">
        <f>Table3[[#This Row],[FwdDiv]]/Table3[[#This Row],[SharePrice]]</f>
        <v>3.8509074351135111E-2</v>
      </c>
    </row>
    <row r="75" spans="2:7" ht="16" x14ac:dyDescent="0.2">
      <c r="B75" s="62">
        <v>44967</v>
      </c>
      <c r="C75" s="61">
        <v>152.05000000000001</v>
      </c>
      <c r="D75" s="61"/>
      <c r="E75" s="61">
        <v>1.48</v>
      </c>
      <c r="F75">
        <f>Table3[[#This Row],[DivPay]]*4</f>
        <v>5.92</v>
      </c>
      <c r="G75" s="2">
        <f>Table3[[#This Row],[FwdDiv]]/Table3[[#This Row],[SharePrice]]</f>
        <v>3.8934560999671158E-2</v>
      </c>
    </row>
    <row r="76" spans="2:7" ht="16" x14ac:dyDescent="0.2">
      <c r="B76" s="62">
        <v>44966</v>
      </c>
      <c r="C76" s="61">
        <v>148.69999999999999</v>
      </c>
      <c r="D76" s="61"/>
      <c r="E76" s="61">
        <v>1.48</v>
      </c>
      <c r="F76">
        <f>Table3[[#This Row],[DivPay]]*4</f>
        <v>5.92</v>
      </c>
      <c r="G76" s="2">
        <f>Table3[[#This Row],[FwdDiv]]/Table3[[#This Row],[SharePrice]]</f>
        <v>3.9811701412239414E-2</v>
      </c>
    </row>
    <row r="77" spans="2:7" ht="16" x14ac:dyDescent="0.2">
      <c r="B77" s="62">
        <v>44965</v>
      </c>
      <c r="C77" s="61">
        <v>144.61000000000001</v>
      </c>
      <c r="D77" s="61"/>
      <c r="E77" s="61">
        <v>1.48</v>
      </c>
      <c r="F77">
        <f>Table3[[#This Row],[DivPay]]*4</f>
        <v>5.92</v>
      </c>
      <c r="G77" s="2">
        <f>Table3[[#This Row],[FwdDiv]]/Table3[[#This Row],[SharePrice]]</f>
        <v>4.0937694488624575E-2</v>
      </c>
    </row>
    <row r="78" spans="2:7" ht="16" x14ac:dyDescent="0.2">
      <c r="B78" s="62">
        <v>44964</v>
      </c>
      <c r="C78" s="61">
        <v>145.13999999999999</v>
      </c>
      <c r="D78" s="61"/>
      <c r="E78" s="61">
        <v>1.48</v>
      </c>
      <c r="F78">
        <f>Table3[[#This Row],[DivPay]]*4</f>
        <v>5.92</v>
      </c>
      <c r="G78" s="2">
        <f>Table3[[#This Row],[FwdDiv]]/Table3[[#This Row],[SharePrice]]</f>
        <v>4.0788204492214417E-2</v>
      </c>
    </row>
    <row r="79" spans="2:7" ht="16" x14ac:dyDescent="0.2">
      <c r="B79" s="62">
        <v>44963</v>
      </c>
      <c r="C79" s="61">
        <v>145.02000000000001</v>
      </c>
      <c r="D79" s="61"/>
      <c r="E79" s="61">
        <v>1.48</v>
      </c>
      <c r="F79">
        <f>Table3[[#This Row],[DivPay]]*4</f>
        <v>5.92</v>
      </c>
      <c r="G79" s="2">
        <f>Table3[[#This Row],[FwdDiv]]/Table3[[#This Row],[SharePrice]]</f>
        <v>4.0821955592332086E-2</v>
      </c>
    </row>
    <row r="80" spans="2:7" ht="16" x14ac:dyDescent="0.2">
      <c r="B80" s="62">
        <v>44960</v>
      </c>
      <c r="C80" s="61">
        <v>145.19999999999999</v>
      </c>
      <c r="D80" s="61"/>
      <c r="E80" s="61">
        <v>1.48</v>
      </c>
      <c r="F80">
        <f>Table3[[#This Row],[DivPay]]*4</f>
        <v>5.92</v>
      </c>
      <c r="G80" s="2">
        <f>Table3[[#This Row],[FwdDiv]]/Table3[[#This Row],[SharePrice]]</f>
        <v>4.0771349862258957E-2</v>
      </c>
    </row>
    <row r="81" spans="2:7" ht="16" x14ac:dyDescent="0.2">
      <c r="B81" s="62">
        <v>44959</v>
      </c>
      <c r="C81" s="61">
        <v>144.84</v>
      </c>
      <c r="D81" s="61"/>
      <c r="E81" s="61">
        <v>1.48</v>
      </c>
      <c r="F81">
        <f>Table3[[#This Row],[DivPay]]*4</f>
        <v>5.92</v>
      </c>
      <c r="G81" s="2">
        <f>Table3[[#This Row],[FwdDiv]]/Table3[[#This Row],[SharePrice]]</f>
        <v>4.0872687103010216E-2</v>
      </c>
    </row>
    <row r="82" spans="2:7" ht="16" x14ac:dyDescent="0.2">
      <c r="B82" s="62">
        <v>44958</v>
      </c>
      <c r="C82" s="61">
        <v>146.6</v>
      </c>
      <c r="D82" s="61"/>
      <c r="E82" s="61">
        <v>1.48</v>
      </c>
      <c r="F82">
        <f>Table3[[#This Row],[DivPay]]*4</f>
        <v>5.92</v>
      </c>
      <c r="G82" s="2">
        <f>Table3[[#This Row],[FwdDiv]]/Table3[[#This Row],[SharePrice]]</f>
        <v>4.0381991814461123E-2</v>
      </c>
    </row>
    <row r="83" spans="2:7" ht="16" x14ac:dyDescent="0.2">
      <c r="B83" s="62">
        <v>44957</v>
      </c>
      <c r="C83" s="61">
        <v>147.75</v>
      </c>
      <c r="D83" s="61"/>
      <c r="E83" s="61">
        <v>1.48</v>
      </c>
      <c r="F83">
        <f>Table3[[#This Row],[DivPay]]*4</f>
        <v>5.92</v>
      </c>
      <c r="G83" s="2">
        <f>Table3[[#This Row],[FwdDiv]]/Table3[[#This Row],[SharePrice]]</f>
        <v>4.0067681895093063E-2</v>
      </c>
    </row>
    <row r="84" spans="2:7" ht="16" x14ac:dyDescent="0.2">
      <c r="B84" s="62">
        <v>44956</v>
      </c>
      <c r="C84" s="61">
        <v>145.65</v>
      </c>
      <c r="D84" s="61"/>
      <c r="E84" s="61">
        <v>1.48</v>
      </c>
      <c r="F84">
        <f>Table3[[#This Row],[DivPay]]*4</f>
        <v>5.92</v>
      </c>
      <c r="G84" s="2">
        <f>Table3[[#This Row],[FwdDiv]]/Table3[[#This Row],[SharePrice]]</f>
        <v>4.0645382766906969E-2</v>
      </c>
    </row>
    <row r="85" spans="2:7" ht="16" x14ac:dyDescent="0.2">
      <c r="B85" s="62">
        <v>44953</v>
      </c>
      <c r="C85" s="61">
        <v>146.28</v>
      </c>
      <c r="D85" s="61"/>
      <c r="E85" s="61">
        <v>1.48</v>
      </c>
      <c r="F85">
        <f>Table3[[#This Row],[DivPay]]*4</f>
        <v>5.92</v>
      </c>
      <c r="G85" s="2">
        <f>Table3[[#This Row],[FwdDiv]]/Table3[[#This Row],[SharePrice]]</f>
        <v>4.0470330872299697E-2</v>
      </c>
    </row>
    <row r="86" spans="2:7" ht="16" x14ac:dyDescent="0.2">
      <c r="B86" s="62">
        <v>44952</v>
      </c>
      <c r="C86" s="61">
        <v>147.4</v>
      </c>
      <c r="D86" s="61"/>
      <c r="E86" s="61">
        <v>1.48</v>
      </c>
      <c r="F86">
        <f>Table3[[#This Row],[DivPay]]*4</f>
        <v>5.92</v>
      </c>
      <c r="G86" s="2">
        <f>Table3[[#This Row],[FwdDiv]]/Table3[[#This Row],[SharePrice]]</f>
        <v>4.016282225237449E-2</v>
      </c>
    </row>
    <row r="87" spans="2:7" ht="16" x14ac:dyDescent="0.2">
      <c r="B87" s="62">
        <v>44951</v>
      </c>
      <c r="C87" s="61">
        <v>147.79</v>
      </c>
      <c r="D87" s="61"/>
      <c r="E87" s="61">
        <v>1.48</v>
      </c>
      <c r="F87">
        <f>Table3[[#This Row],[DivPay]]*4</f>
        <v>5.92</v>
      </c>
      <c r="G87" s="2">
        <f>Table3[[#This Row],[FwdDiv]]/Table3[[#This Row],[SharePrice]]</f>
        <v>4.00568374044252E-2</v>
      </c>
    </row>
    <row r="88" spans="2:7" ht="16" x14ac:dyDescent="0.2">
      <c r="B88" s="62">
        <v>44950</v>
      </c>
      <c r="C88" s="61">
        <v>147.69</v>
      </c>
      <c r="D88" s="61"/>
      <c r="E88" s="61">
        <v>1.48</v>
      </c>
      <c r="F88">
        <f>Table3[[#This Row],[DivPay]]*4</f>
        <v>5.92</v>
      </c>
      <c r="G88" s="2">
        <f>Table3[[#This Row],[FwdDiv]]/Table3[[#This Row],[SharePrice]]</f>
        <v>4.0083959645202789E-2</v>
      </c>
    </row>
    <row r="89" spans="2:7" ht="16" x14ac:dyDescent="0.2">
      <c r="B89" s="62">
        <v>44949</v>
      </c>
      <c r="C89" s="61">
        <v>148.55000000000001</v>
      </c>
      <c r="D89" s="61"/>
      <c r="E89" s="61">
        <v>1.48</v>
      </c>
      <c r="F89">
        <f>Table3[[#This Row],[DivPay]]*4</f>
        <v>5.92</v>
      </c>
      <c r="G89" s="2">
        <f>Table3[[#This Row],[FwdDiv]]/Table3[[#This Row],[SharePrice]]</f>
        <v>3.9851901716593738E-2</v>
      </c>
    </row>
    <row r="90" spans="2:7" ht="16" x14ac:dyDescent="0.2">
      <c r="B90" s="62">
        <v>44946</v>
      </c>
      <c r="C90" s="61">
        <v>149.59</v>
      </c>
      <c r="D90" s="61"/>
      <c r="E90" s="61">
        <v>1.48</v>
      </c>
      <c r="F90">
        <f>Table3[[#This Row],[DivPay]]*4</f>
        <v>5.92</v>
      </c>
      <c r="G90" s="2">
        <f>Table3[[#This Row],[FwdDiv]]/Table3[[#This Row],[SharePrice]]</f>
        <v>3.9574837890233305E-2</v>
      </c>
    </row>
    <row r="91" spans="2:7" ht="16" x14ac:dyDescent="0.2">
      <c r="B91" s="62">
        <v>44945</v>
      </c>
      <c r="C91" s="61">
        <v>148.71</v>
      </c>
      <c r="D91" s="61"/>
      <c r="E91" s="61">
        <v>1.48</v>
      </c>
      <c r="F91">
        <f>Table3[[#This Row],[DivPay]]*4</f>
        <v>5.92</v>
      </c>
      <c r="G91" s="2">
        <f>Table3[[#This Row],[FwdDiv]]/Table3[[#This Row],[SharePrice]]</f>
        <v>3.9809024275435409E-2</v>
      </c>
    </row>
    <row r="92" spans="2:7" ht="16" x14ac:dyDescent="0.2">
      <c r="B92" s="62">
        <v>44944</v>
      </c>
      <c r="C92" s="61">
        <v>149.19999999999999</v>
      </c>
      <c r="D92" s="61"/>
      <c r="E92" s="61">
        <v>1.48</v>
      </c>
      <c r="F92">
        <f>Table3[[#This Row],[DivPay]]*4</f>
        <v>5.92</v>
      </c>
      <c r="G92" s="2">
        <f>Table3[[#This Row],[FwdDiv]]/Table3[[#This Row],[SharePrice]]</f>
        <v>3.967828418230563E-2</v>
      </c>
    </row>
    <row r="93" spans="2:7" ht="16" x14ac:dyDescent="0.2">
      <c r="B93" s="62">
        <v>44943</v>
      </c>
      <c r="C93" s="61">
        <v>152.83000000000001</v>
      </c>
      <c r="D93" s="61"/>
      <c r="E93" s="61">
        <v>1.48</v>
      </c>
      <c r="F93">
        <f>Table3[[#This Row],[DivPay]]*4</f>
        <v>5.92</v>
      </c>
      <c r="G93" s="2">
        <f>Table3[[#This Row],[FwdDiv]]/Table3[[#This Row],[SharePrice]]</f>
        <v>3.8735850291173192E-2</v>
      </c>
    </row>
    <row r="94" spans="2:7" ht="16" x14ac:dyDescent="0.2">
      <c r="B94" s="62">
        <v>44939</v>
      </c>
      <c r="C94" s="61">
        <v>153.6</v>
      </c>
      <c r="D94" s="61"/>
      <c r="E94" s="61">
        <v>1.48</v>
      </c>
      <c r="F94">
        <f>Table3[[#This Row],[DivPay]]*4</f>
        <v>5.92</v>
      </c>
      <c r="G94" s="2">
        <f>Table3[[#This Row],[FwdDiv]]/Table3[[#This Row],[SharePrice]]</f>
        <v>3.8541666666666669E-2</v>
      </c>
    </row>
    <row r="95" spans="2:7" ht="16" x14ac:dyDescent="0.2">
      <c r="B95" s="62">
        <v>44938</v>
      </c>
      <c r="C95" s="61">
        <v>152.22</v>
      </c>
      <c r="D95" s="61">
        <v>1.48</v>
      </c>
      <c r="E95" s="61">
        <v>1.48</v>
      </c>
      <c r="F95">
        <f>Table3[[#This Row],[DivPay]]*4</f>
        <v>5.92</v>
      </c>
      <c r="G95" s="2">
        <f>Table3[[#This Row],[FwdDiv]]/Table3[[#This Row],[SharePrice]]</f>
        <v>3.8891078701878856E-2</v>
      </c>
    </row>
    <row r="96" spans="2:7" ht="16" x14ac:dyDescent="0.2">
      <c r="B96" s="62">
        <v>44937</v>
      </c>
      <c r="C96" s="61">
        <v>157.16999999999999</v>
      </c>
      <c r="D96" s="61"/>
      <c r="E96" s="61">
        <v>1.41</v>
      </c>
      <c r="F96">
        <f>Table3[[#This Row],[DivPay]]*4</f>
        <v>5.64</v>
      </c>
      <c r="G96" s="2">
        <f>Table3[[#This Row],[FwdDiv]]/Table3[[#This Row],[SharePrice]]</f>
        <v>3.5884710822676087E-2</v>
      </c>
    </row>
    <row r="97" spans="2:7" ht="16" x14ac:dyDescent="0.2">
      <c r="B97" s="62">
        <v>44936</v>
      </c>
      <c r="C97" s="61">
        <v>159.63999999999999</v>
      </c>
      <c r="D97" s="61"/>
      <c r="E97" s="61">
        <v>1.41</v>
      </c>
      <c r="F97">
        <f>Table3[[#This Row],[DivPay]]*4</f>
        <v>5.64</v>
      </c>
      <c r="G97" s="2">
        <f>Table3[[#This Row],[FwdDiv]]/Table3[[#This Row],[SharePrice]]</f>
        <v>3.532949135554999E-2</v>
      </c>
    </row>
    <row r="98" spans="2:7" ht="16" x14ac:dyDescent="0.2">
      <c r="B98" s="62">
        <v>44935</v>
      </c>
      <c r="C98" s="61">
        <v>161.66</v>
      </c>
      <c r="D98" s="61"/>
      <c r="E98" s="61">
        <v>1.41</v>
      </c>
      <c r="F98">
        <f>Table3[[#This Row],[DivPay]]*4</f>
        <v>5.64</v>
      </c>
      <c r="G98" s="2">
        <f>Table3[[#This Row],[FwdDiv]]/Table3[[#This Row],[SharePrice]]</f>
        <v>3.4888036620066808E-2</v>
      </c>
    </row>
    <row r="99" spans="2:7" ht="16" x14ac:dyDescent="0.2">
      <c r="B99" s="62">
        <v>44932</v>
      </c>
      <c r="C99" s="61">
        <v>166.55</v>
      </c>
      <c r="D99" s="61"/>
      <c r="E99" s="61">
        <v>1.41</v>
      </c>
      <c r="F99">
        <f>Table3[[#This Row],[DivPay]]*4</f>
        <v>5.64</v>
      </c>
      <c r="G99" s="2">
        <f>Table3[[#This Row],[FwdDiv]]/Table3[[#This Row],[SharePrice]]</f>
        <v>3.3863704593215249E-2</v>
      </c>
    </row>
    <row r="100" spans="2:7" ht="16" x14ac:dyDescent="0.2">
      <c r="B100" s="62">
        <v>44931</v>
      </c>
      <c r="C100" s="61">
        <v>163.49</v>
      </c>
      <c r="D100" s="61"/>
      <c r="E100" s="61">
        <v>1.41</v>
      </c>
      <c r="F100">
        <f>Table3[[#This Row],[DivPay]]*4</f>
        <v>5.64</v>
      </c>
      <c r="G100" s="2">
        <f>Table3[[#This Row],[FwdDiv]]/Table3[[#This Row],[SharePrice]]</f>
        <v>3.4497522784268146E-2</v>
      </c>
    </row>
    <row r="101" spans="2:7" ht="16" x14ac:dyDescent="0.2">
      <c r="B101" s="62">
        <v>44930</v>
      </c>
      <c r="C101" s="61">
        <v>163.69</v>
      </c>
      <c r="D101" s="61"/>
      <c r="E101" s="61">
        <v>1.41</v>
      </c>
      <c r="F101">
        <f>Table3[[#This Row],[DivPay]]*4</f>
        <v>5.64</v>
      </c>
      <c r="G101" s="2">
        <f>Table3[[#This Row],[FwdDiv]]/Table3[[#This Row],[SharePrice]]</f>
        <v>3.4455372961084973E-2</v>
      </c>
    </row>
    <row r="102" spans="2:7" ht="16" x14ac:dyDescent="0.2">
      <c r="B102" s="62">
        <v>44929</v>
      </c>
      <c r="C102" s="61">
        <v>162.38</v>
      </c>
      <c r="D102" s="61"/>
      <c r="E102" s="61">
        <v>1.41</v>
      </c>
      <c r="F102">
        <f>Table3[[#This Row],[DivPay]]*4</f>
        <v>5.64</v>
      </c>
      <c r="G102" s="2">
        <f>Table3[[#This Row],[FwdDiv]]/Table3[[#This Row],[SharePrice]]</f>
        <v>3.473334154452519E-2</v>
      </c>
    </row>
    <row r="103" spans="2:7" ht="16" x14ac:dyDescent="0.2">
      <c r="B103" s="62">
        <v>44925</v>
      </c>
      <c r="C103" s="61">
        <v>161.61000000000001</v>
      </c>
      <c r="D103" s="61"/>
      <c r="E103" s="61">
        <v>1.41</v>
      </c>
      <c r="F103">
        <f>Table3[[#This Row],[DivPay]]*4</f>
        <v>5.64</v>
      </c>
      <c r="G103" s="2">
        <f>Table3[[#This Row],[FwdDiv]]/Table3[[#This Row],[SharePrice]]</f>
        <v>3.4898830517913489E-2</v>
      </c>
    </row>
    <row r="104" spans="2:7" ht="16" x14ac:dyDescent="0.2">
      <c r="B104" s="62">
        <v>44924</v>
      </c>
      <c r="C104" s="61">
        <v>162.56</v>
      </c>
      <c r="D104" s="61"/>
      <c r="E104" s="61">
        <v>1.41</v>
      </c>
      <c r="F104">
        <f>Table3[[#This Row],[DivPay]]*4</f>
        <v>5.64</v>
      </c>
      <c r="G104" s="2">
        <f>Table3[[#This Row],[FwdDiv]]/Table3[[#This Row],[SharePrice]]</f>
        <v>3.469488188976378E-2</v>
      </c>
    </row>
    <row r="105" spans="2:7" ht="16" x14ac:dyDescent="0.2">
      <c r="B105" s="62">
        <v>44923</v>
      </c>
      <c r="C105" s="61">
        <v>162.22999999999999</v>
      </c>
      <c r="D105" s="61"/>
      <c r="E105" s="61">
        <v>1.41</v>
      </c>
      <c r="F105">
        <f>Table3[[#This Row],[DivPay]]*4</f>
        <v>5.64</v>
      </c>
      <c r="G105" s="2">
        <f>Table3[[#This Row],[FwdDiv]]/Table3[[#This Row],[SharePrice]]</f>
        <v>3.4765456450718116E-2</v>
      </c>
    </row>
    <row r="106" spans="2:7" ht="16" x14ac:dyDescent="0.2">
      <c r="B106" s="62">
        <v>44922</v>
      </c>
      <c r="C106" s="61">
        <v>162.99</v>
      </c>
      <c r="D106" s="61"/>
      <c r="E106" s="61">
        <v>1.41</v>
      </c>
      <c r="F106">
        <f>Table3[[#This Row],[DivPay]]*4</f>
        <v>5.64</v>
      </c>
      <c r="G106" s="2">
        <f>Table3[[#This Row],[FwdDiv]]/Table3[[#This Row],[SharePrice]]</f>
        <v>3.4603349898766789E-2</v>
      </c>
    </row>
    <row r="107" spans="2:7" ht="16" x14ac:dyDescent="0.2">
      <c r="B107" s="62">
        <v>44918</v>
      </c>
      <c r="C107" s="61">
        <v>163.1</v>
      </c>
      <c r="D107" s="61"/>
      <c r="E107" s="61">
        <v>1.41</v>
      </c>
      <c r="F107">
        <f>Table3[[#This Row],[DivPay]]*4</f>
        <v>5.64</v>
      </c>
      <c r="G107" s="2">
        <f>Table3[[#This Row],[FwdDiv]]/Table3[[#This Row],[SharePrice]]</f>
        <v>3.4580012262415694E-2</v>
      </c>
    </row>
    <row r="108" spans="2:7" ht="16" x14ac:dyDescent="0.2">
      <c r="B108" s="62">
        <v>44917</v>
      </c>
      <c r="C108" s="61">
        <v>163.27000000000001</v>
      </c>
      <c r="D108" s="61"/>
      <c r="E108" s="61">
        <v>1.41</v>
      </c>
      <c r="F108">
        <f>Table3[[#This Row],[DivPay]]*4</f>
        <v>5.64</v>
      </c>
      <c r="G108" s="2">
        <f>Table3[[#This Row],[FwdDiv]]/Table3[[#This Row],[SharePrice]]</f>
        <v>3.454400685980278E-2</v>
      </c>
    </row>
    <row r="109" spans="2:7" ht="16" x14ac:dyDescent="0.2">
      <c r="B109" s="62">
        <v>44916</v>
      </c>
      <c r="C109" s="61">
        <v>162.21</v>
      </c>
      <c r="D109" s="61"/>
      <c r="E109" s="61">
        <v>1.41</v>
      </c>
      <c r="F109">
        <f>Table3[[#This Row],[DivPay]]*4</f>
        <v>5.64</v>
      </c>
      <c r="G109" s="2">
        <f>Table3[[#This Row],[FwdDiv]]/Table3[[#This Row],[SharePrice]]</f>
        <v>3.4769742925836872E-2</v>
      </c>
    </row>
    <row r="110" spans="2:7" ht="16" x14ac:dyDescent="0.2">
      <c r="B110" s="62">
        <v>44915</v>
      </c>
      <c r="C110" s="61">
        <v>160.58000000000001</v>
      </c>
      <c r="D110" s="61"/>
      <c r="E110" s="61">
        <v>1.41</v>
      </c>
      <c r="F110">
        <f>Table3[[#This Row],[DivPay]]*4</f>
        <v>5.64</v>
      </c>
      <c r="G110" s="2">
        <f>Table3[[#This Row],[FwdDiv]]/Table3[[#This Row],[SharePrice]]</f>
        <v>3.51226802839706E-2</v>
      </c>
    </row>
    <row r="111" spans="2:7" ht="16" x14ac:dyDescent="0.2">
      <c r="B111" s="62">
        <v>44914</v>
      </c>
      <c r="C111" s="61">
        <v>161.49</v>
      </c>
      <c r="D111" s="61"/>
      <c r="E111" s="61">
        <v>1.41</v>
      </c>
      <c r="F111">
        <f>Table3[[#This Row],[DivPay]]*4</f>
        <v>5.64</v>
      </c>
      <c r="G111" s="2">
        <f>Table3[[#This Row],[FwdDiv]]/Table3[[#This Row],[SharePrice]]</f>
        <v>3.4924763143228676E-2</v>
      </c>
    </row>
    <row r="112" spans="2:7" ht="16" x14ac:dyDescent="0.2">
      <c r="B112" s="62">
        <v>44911</v>
      </c>
      <c r="C112" s="61">
        <v>160.47999999999999</v>
      </c>
      <c r="D112" s="61"/>
      <c r="E112" s="61">
        <v>1.41</v>
      </c>
      <c r="F112">
        <f>Table3[[#This Row],[DivPay]]*4</f>
        <v>5.64</v>
      </c>
      <c r="G112" s="2">
        <f>Table3[[#This Row],[FwdDiv]]/Table3[[#This Row],[SharePrice]]</f>
        <v>3.5144566301096712E-2</v>
      </c>
    </row>
    <row r="113" spans="2:7" ht="16" x14ac:dyDescent="0.2">
      <c r="B113" s="62">
        <v>44910</v>
      </c>
      <c r="C113" s="61">
        <v>163.1</v>
      </c>
      <c r="D113" s="61"/>
      <c r="E113" s="61">
        <v>1.41</v>
      </c>
      <c r="F113">
        <f>Table3[[#This Row],[DivPay]]*4</f>
        <v>5.64</v>
      </c>
      <c r="G113" s="2">
        <f>Table3[[#This Row],[FwdDiv]]/Table3[[#This Row],[SharePrice]]</f>
        <v>3.4580012262415694E-2</v>
      </c>
    </row>
    <row r="114" spans="2:7" ht="16" x14ac:dyDescent="0.2">
      <c r="B114" s="62">
        <v>44909</v>
      </c>
      <c r="C114" s="61">
        <v>164.86</v>
      </c>
      <c r="D114" s="61"/>
      <c r="E114" s="61">
        <v>1.41</v>
      </c>
      <c r="F114">
        <f>Table3[[#This Row],[DivPay]]*4</f>
        <v>5.64</v>
      </c>
      <c r="G114" s="2">
        <f>Table3[[#This Row],[FwdDiv]]/Table3[[#This Row],[SharePrice]]</f>
        <v>3.4210845565934726E-2</v>
      </c>
    </row>
    <row r="115" spans="2:7" ht="16" x14ac:dyDescent="0.2">
      <c r="B115" s="62">
        <v>44908</v>
      </c>
      <c r="C115" s="61">
        <v>164.79</v>
      </c>
      <c r="D115" s="61"/>
      <c r="E115" s="61">
        <v>1.41</v>
      </c>
      <c r="F115">
        <f>Table3[[#This Row],[DivPay]]*4</f>
        <v>5.64</v>
      </c>
      <c r="G115" s="2">
        <f>Table3[[#This Row],[FwdDiv]]/Table3[[#This Row],[SharePrice]]</f>
        <v>3.4225377753504461E-2</v>
      </c>
    </row>
    <row r="116" spans="2:7" ht="16" x14ac:dyDescent="0.2">
      <c r="B116" s="62">
        <v>44907</v>
      </c>
      <c r="C116" s="61">
        <v>165.32</v>
      </c>
      <c r="D116" s="61"/>
      <c r="E116" s="61">
        <v>1.41</v>
      </c>
      <c r="F116">
        <f>Table3[[#This Row],[DivPay]]*4</f>
        <v>5.64</v>
      </c>
      <c r="G116" s="2">
        <f>Table3[[#This Row],[FwdDiv]]/Table3[[#This Row],[SharePrice]]</f>
        <v>3.411565448826518E-2</v>
      </c>
    </row>
    <row r="117" spans="2:7" ht="16" x14ac:dyDescent="0.2">
      <c r="B117" s="62">
        <v>44904</v>
      </c>
      <c r="C117" s="61">
        <v>163.06</v>
      </c>
      <c r="D117" s="61"/>
      <c r="E117" s="61">
        <v>1.41</v>
      </c>
      <c r="F117">
        <f>Table3[[#This Row],[DivPay]]*4</f>
        <v>5.64</v>
      </c>
      <c r="G117" s="2">
        <f>Table3[[#This Row],[FwdDiv]]/Table3[[#This Row],[SharePrice]]</f>
        <v>3.4588495032503372E-2</v>
      </c>
    </row>
    <row r="118" spans="2:7" ht="16" x14ac:dyDescent="0.2">
      <c r="B118" s="62">
        <v>44903</v>
      </c>
      <c r="C118" s="61">
        <v>165.99</v>
      </c>
      <c r="D118" s="61"/>
      <c r="E118" s="61">
        <v>1.41</v>
      </c>
      <c r="F118">
        <f>Table3[[#This Row],[DivPay]]*4</f>
        <v>5.64</v>
      </c>
      <c r="G118" s="2">
        <f>Table3[[#This Row],[FwdDiv]]/Table3[[#This Row],[SharePrice]]</f>
        <v>3.3977950478944509E-2</v>
      </c>
    </row>
    <row r="119" spans="2:7" ht="16" x14ac:dyDescent="0.2">
      <c r="B119" s="62">
        <v>44902</v>
      </c>
      <c r="C119" s="61">
        <v>165.4</v>
      </c>
      <c r="D119" s="61"/>
      <c r="E119" s="61">
        <v>1.41</v>
      </c>
      <c r="F119">
        <f>Table3[[#This Row],[DivPay]]*4</f>
        <v>5.64</v>
      </c>
      <c r="G119" s="2">
        <f>Table3[[#This Row],[FwdDiv]]/Table3[[#This Row],[SharePrice]]</f>
        <v>3.4099153567110033E-2</v>
      </c>
    </row>
    <row r="120" spans="2:7" ht="16" x14ac:dyDescent="0.2">
      <c r="B120" s="62">
        <v>44901</v>
      </c>
      <c r="C120" s="61">
        <v>163.72</v>
      </c>
      <c r="D120" s="61"/>
      <c r="E120" s="61">
        <v>1.41</v>
      </c>
      <c r="F120">
        <f>Table3[[#This Row],[DivPay]]*4</f>
        <v>5.64</v>
      </c>
      <c r="G120" s="2">
        <f>Table3[[#This Row],[FwdDiv]]/Table3[[#This Row],[SharePrice]]</f>
        <v>3.4449059369655505E-2</v>
      </c>
    </row>
    <row r="121" spans="2:7" ht="16" x14ac:dyDescent="0.2">
      <c r="B121" s="62">
        <v>44900</v>
      </c>
      <c r="C121" s="61">
        <v>163.94</v>
      </c>
      <c r="D121" s="61"/>
      <c r="E121" s="61">
        <v>1.41</v>
      </c>
      <c r="F121">
        <f>Table3[[#This Row],[DivPay]]*4</f>
        <v>5.64</v>
      </c>
      <c r="G121" s="2">
        <f>Table3[[#This Row],[FwdDiv]]/Table3[[#This Row],[SharePrice]]</f>
        <v>3.4402830303769671E-2</v>
      </c>
    </row>
    <row r="122" spans="2:7" ht="16" x14ac:dyDescent="0.2">
      <c r="B122" s="62">
        <v>44897</v>
      </c>
      <c r="C122" s="61">
        <v>163.66</v>
      </c>
      <c r="D122" s="61"/>
      <c r="E122" s="61">
        <v>1.41</v>
      </c>
      <c r="F122">
        <f>Table3[[#This Row],[DivPay]]*4</f>
        <v>5.64</v>
      </c>
      <c r="G122" s="2">
        <f>Table3[[#This Row],[FwdDiv]]/Table3[[#This Row],[SharePrice]]</f>
        <v>3.446168886716363E-2</v>
      </c>
    </row>
    <row r="123" spans="2:7" ht="16" x14ac:dyDescent="0.2">
      <c r="B123" s="62">
        <v>44896</v>
      </c>
      <c r="C123" s="61">
        <v>161.63</v>
      </c>
      <c r="D123" s="61"/>
      <c r="E123" s="61">
        <v>1.41</v>
      </c>
      <c r="F123">
        <f>Table3[[#This Row],[DivPay]]*4</f>
        <v>5.64</v>
      </c>
      <c r="G123" s="2">
        <f>Table3[[#This Row],[FwdDiv]]/Table3[[#This Row],[SharePrice]]</f>
        <v>3.4894512157396522E-2</v>
      </c>
    </row>
    <row r="124" spans="2:7" ht="16" x14ac:dyDescent="0.2">
      <c r="B124" s="62">
        <v>44895</v>
      </c>
      <c r="C124" s="61">
        <v>161.18</v>
      </c>
      <c r="D124" s="61"/>
      <c r="E124" s="61">
        <v>1.41</v>
      </c>
      <c r="F124">
        <f>Table3[[#This Row],[DivPay]]*4</f>
        <v>5.64</v>
      </c>
      <c r="G124" s="2">
        <f>Table3[[#This Row],[FwdDiv]]/Table3[[#This Row],[SharePrice]]</f>
        <v>3.4991934483186493E-2</v>
      </c>
    </row>
    <row r="125" spans="2:7" ht="16" x14ac:dyDescent="0.2">
      <c r="B125" s="62">
        <v>44894</v>
      </c>
      <c r="C125" s="61">
        <v>158.19999999999999</v>
      </c>
      <c r="D125" s="61"/>
      <c r="E125" s="61">
        <v>1.41</v>
      </c>
      <c r="F125">
        <f>Table3[[#This Row],[DivPay]]*4</f>
        <v>5.64</v>
      </c>
      <c r="G125" s="2">
        <f>Table3[[#This Row],[FwdDiv]]/Table3[[#This Row],[SharePrice]]</f>
        <v>3.5651074589127689E-2</v>
      </c>
    </row>
    <row r="126" spans="2:7" ht="16" x14ac:dyDescent="0.2">
      <c r="B126" s="62">
        <v>44893</v>
      </c>
      <c r="C126" s="61">
        <v>158.43</v>
      </c>
      <c r="D126" s="61"/>
      <c r="E126" s="61">
        <v>1.41</v>
      </c>
      <c r="F126">
        <f>Table3[[#This Row],[DivPay]]*4</f>
        <v>5.64</v>
      </c>
      <c r="G126" s="2">
        <f>Table3[[#This Row],[FwdDiv]]/Table3[[#This Row],[SharePrice]]</f>
        <v>3.5599318310925956E-2</v>
      </c>
    </row>
    <row r="127" spans="2:7" ht="16" x14ac:dyDescent="0.2">
      <c r="B127" s="62">
        <v>44890</v>
      </c>
      <c r="C127" s="61">
        <v>159.62</v>
      </c>
      <c r="D127" s="61"/>
      <c r="E127" s="61">
        <v>1.41</v>
      </c>
      <c r="F127">
        <f>Table3[[#This Row],[DivPay]]*4</f>
        <v>5.64</v>
      </c>
      <c r="G127" s="2">
        <f>Table3[[#This Row],[FwdDiv]]/Table3[[#This Row],[SharePrice]]</f>
        <v>3.5333918055381532E-2</v>
      </c>
    </row>
    <row r="128" spans="2:7" ht="16" x14ac:dyDescent="0.2">
      <c r="B128" s="62">
        <v>44888</v>
      </c>
      <c r="C128" s="61">
        <v>159.38999999999999</v>
      </c>
      <c r="D128" s="61"/>
      <c r="E128" s="61">
        <v>1.41</v>
      </c>
      <c r="F128">
        <f>Table3[[#This Row],[DivPay]]*4</f>
        <v>5.64</v>
      </c>
      <c r="G128" s="2">
        <f>Table3[[#This Row],[FwdDiv]]/Table3[[#This Row],[SharePrice]]</f>
        <v>3.5384904950122344E-2</v>
      </c>
    </row>
    <row r="129" spans="2:7" ht="16" x14ac:dyDescent="0.2">
      <c r="B129" s="62">
        <v>44887</v>
      </c>
      <c r="C129" s="61">
        <v>159.79</v>
      </c>
      <c r="D129" s="61"/>
      <c r="E129" s="61">
        <v>1.41</v>
      </c>
      <c r="F129">
        <f>Table3[[#This Row],[DivPay]]*4</f>
        <v>5.64</v>
      </c>
      <c r="G129" s="2">
        <f>Table3[[#This Row],[FwdDiv]]/Table3[[#This Row],[SharePrice]]</f>
        <v>3.5296326428437323E-2</v>
      </c>
    </row>
    <row r="130" spans="2:7" ht="16" x14ac:dyDescent="0.2">
      <c r="B130" s="62">
        <v>44886</v>
      </c>
      <c r="C130" s="61">
        <v>157.11000000000001</v>
      </c>
      <c r="D130" s="61"/>
      <c r="E130" s="61">
        <v>1.41</v>
      </c>
      <c r="F130">
        <f>Table3[[#This Row],[DivPay]]*4</f>
        <v>5.64</v>
      </c>
      <c r="G130" s="2">
        <f>Table3[[#This Row],[FwdDiv]]/Table3[[#This Row],[SharePrice]]</f>
        <v>3.5898415123162108E-2</v>
      </c>
    </row>
    <row r="131" spans="2:7" ht="16" x14ac:dyDescent="0.2">
      <c r="B131" s="62">
        <v>44883</v>
      </c>
      <c r="C131" s="61">
        <v>154.97999999999999</v>
      </c>
      <c r="D131" s="61"/>
      <c r="E131" s="61">
        <v>1.41</v>
      </c>
      <c r="F131">
        <f>Table3[[#This Row],[DivPay]]*4</f>
        <v>5.64</v>
      </c>
      <c r="G131" s="2">
        <f>Table3[[#This Row],[FwdDiv]]/Table3[[#This Row],[SharePrice]]</f>
        <v>3.6391792489353467E-2</v>
      </c>
    </row>
    <row r="132" spans="2:7" ht="16" x14ac:dyDescent="0.2">
      <c r="B132" s="62">
        <v>44882</v>
      </c>
      <c r="C132" s="61">
        <v>152.16</v>
      </c>
      <c r="D132" s="61"/>
      <c r="E132" s="61">
        <v>1.41</v>
      </c>
      <c r="F132">
        <f>Table3[[#This Row],[DivPay]]*4</f>
        <v>5.64</v>
      </c>
      <c r="G132" s="2">
        <f>Table3[[#This Row],[FwdDiv]]/Table3[[#This Row],[SharePrice]]</f>
        <v>3.7066246056782333E-2</v>
      </c>
    </row>
    <row r="133" spans="2:7" ht="16" x14ac:dyDescent="0.2">
      <c r="B133" s="62">
        <v>44881</v>
      </c>
      <c r="C133" s="61">
        <v>151.87</v>
      </c>
      <c r="D133" s="61"/>
      <c r="E133" s="61">
        <v>1.41</v>
      </c>
      <c r="F133">
        <f>Table3[[#This Row],[DivPay]]*4</f>
        <v>5.64</v>
      </c>
      <c r="G133" s="2">
        <f>Table3[[#This Row],[FwdDiv]]/Table3[[#This Row],[SharePrice]]</f>
        <v>3.7137025087245666E-2</v>
      </c>
    </row>
    <row r="134" spans="2:7" ht="16" x14ac:dyDescent="0.2">
      <c r="B134" s="62">
        <v>44880</v>
      </c>
      <c r="C134" s="61">
        <v>153.04</v>
      </c>
      <c r="D134" s="61"/>
      <c r="E134" s="61">
        <v>1.41</v>
      </c>
      <c r="F134">
        <f>Table3[[#This Row],[DivPay]]*4</f>
        <v>5.64</v>
      </c>
      <c r="G134" s="2">
        <f>Table3[[#This Row],[FwdDiv]]/Table3[[#This Row],[SharePrice]]</f>
        <v>3.6853110297961317E-2</v>
      </c>
    </row>
    <row r="135" spans="2:7" ht="16" x14ac:dyDescent="0.2">
      <c r="B135" s="62">
        <v>44879</v>
      </c>
      <c r="C135" s="61">
        <v>151.74</v>
      </c>
      <c r="D135" s="61"/>
      <c r="E135" s="61">
        <v>1.41</v>
      </c>
      <c r="F135">
        <f>Table3[[#This Row],[DivPay]]*4</f>
        <v>5.64</v>
      </c>
      <c r="G135" s="2">
        <f>Table3[[#This Row],[FwdDiv]]/Table3[[#This Row],[SharePrice]]</f>
        <v>3.7168841439304066E-2</v>
      </c>
    </row>
    <row r="136" spans="2:7" ht="16" x14ac:dyDescent="0.2">
      <c r="B136" s="62">
        <v>44876</v>
      </c>
      <c r="C136" s="61">
        <v>150.16</v>
      </c>
      <c r="D136" s="61"/>
      <c r="E136" s="61">
        <v>1.41</v>
      </c>
      <c r="F136">
        <f>Table3[[#This Row],[DivPay]]*4</f>
        <v>5.64</v>
      </c>
      <c r="G136" s="2">
        <f>Table3[[#This Row],[FwdDiv]]/Table3[[#This Row],[SharePrice]]</f>
        <v>3.7559936068193925E-2</v>
      </c>
    </row>
    <row r="137" spans="2:7" ht="16" x14ac:dyDescent="0.2">
      <c r="B137" s="62">
        <v>44875</v>
      </c>
      <c r="C137" s="61">
        <v>149.72</v>
      </c>
      <c r="D137" s="61"/>
      <c r="E137" s="61">
        <v>1.41</v>
      </c>
      <c r="F137">
        <f>Table3[[#This Row],[DivPay]]*4</f>
        <v>5.64</v>
      </c>
      <c r="G137" s="2">
        <f>Table3[[#This Row],[FwdDiv]]/Table3[[#This Row],[SharePrice]]</f>
        <v>3.7670317926796683E-2</v>
      </c>
    </row>
    <row r="138" spans="2:7" ht="16" x14ac:dyDescent="0.2">
      <c r="B138" s="62">
        <v>44874</v>
      </c>
      <c r="C138" s="61">
        <v>147.62</v>
      </c>
      <c r="D138" s="61"/>
      <c r="E138" s="61">
        <v>1.41</v>
      </c>
      <c r="F138">
        <f>Table3[[#This Row],[DivPay]]*4</f>
        <v>5.64</v>
      </c>
      <c r="G138" s="2">
        <f>Table3[[#This Row],[FwdDiv]]/Table3[[#This Row],[SharePrice]]</f>
        <v>3.8206205121257282E-2</v>
      </c>
    </row>
    <row r="139" spans="2:7" ht="16" x14ac:dyDescent="0.2">
      <c r="B139" s="62">
        <v>44873</v>
      </c>
      <c r="C139" s="61">
        <v>148.53</v>
      </c>
      <c r="D139" s="61"/>
      <c r="E139" s="61">
        <v>1.41</v>
      </c>
      <c r="F139">
        <f>Table3[[#This Row],[DivPay]]*4</f>
        <v>5.64</v>
      </c>
      <c r="G139" s="2">
        <f>Table3[[#This Row],[FwdDiv]]/Table3[[#This Row],[SharePrice]]</f>
        <v>3.7972126843062004E-2</v>
      </c>
    </row>
    <row r="140" spans="2:7" ht="16" x14ac:dyDescent="0.2">
      <c r="B140" s="62">
        <v>44872</v>
      </c>
      <c r="C140" s="61">
        <v>148.1</v>
      </c>
      <c r="D140" s="61"/>
      <c r="E140" s="61">
        <v>1.41</v>
      </c>
      <c r="F140">
        <f>Table3[[#This Row],[DivPay]]*4</f>
        <v>5.64</v>
      </c>
      <c r="G140" s="2">
        <f>Table3[[#This Row],[FwdDiv]]/Table3[[#This Row],[SharePrice]]</f>
        <v>3.8082376772451049E-2</v>
      </c>
    </row>
    <row r="141" spans="2:7" ht="16" x14ac:dyDescent="0.2">
      <c r="B141" s="62">
        <v>44869</v>
      </c>
      <c r="C141" s="61">
        <v>145.28</v>
      </c>
      <c r="D141" s="61"/>
      <c r="E141" s="61">
        <v>1.41</v>
      </c>
      <c r="F141">
        <f>Table3[[#This Row],[DivPay]]*4</f>
        <v>5.64</v>
      </c>
      <c r="G141" s="2">
        <f>Table3[[#This Row],[FwdDiv]]/Table3[[#This Row],[SharePrice]]</f>
        <v>3.8821585903083697E-2</v>
      </c>
    </row>
    <row r="142" spans="2:7" ht="16" x14ac:dyDescent="0.2">
      <c r="B142" s="62">
        <v>44868</v>
      </c>
      <c r="C142" s="61">
        <v>144.41999999999999</v>
      </c>
      <c r="D142" s="61"/>
      <c r="E142" s="61">
        <v>1.41</v>
      </c>
      <c r="F142">
        <f>Table3[[#This Row],[DivPay]]*4</f>
        <v>5.64</v>
      </c>
      <c r="G142" s="2">
        <f>Table3[[#This Row],[FwdDiv]]/Table3[[#This Row],[SharePrice]]</f>
        <v>3.9052762775238885E-2</v>
      </c>
    </row>
    <row r="143" spans="2:7" ht="16" x14ac:dyDescent="0.2">
      <c r="B143" s="62">
        <v>44867</v>
      </c>
      <c r="C143" s="61">
        <v>144.52000000000001</v>
      </c>
      <c r="D143" s="61"/>
      <c r="E143" s="61">
        <v>1.41</v>
      </c>
      <c r="F143">
        <f>Table3[[#This Row],[DivPay]]*4</f>
        <v>5.64</v>
      </c>
      <c r="G143" s="2">
        <f>Table3[[#This Row],[FwdDiv]]/Table3[[#This Row],[SharePrice]]</f>
        <v>3.9025740381954048E-2</v>
      </c>
    </row>
    <row r="144" spans="2:7" ht="16" x14ac:dyDescent="0.2">
      <c r="B144" s="62">
        <v>44866</v>
      </c>
      <c r="C144" s="61">
        <v>146.91</v>
      </c>
      <c r="D144" s="61"/>
      <c r="E144" s="61">
        <v>1.41</v>
      </c>
      <c r="F144">
        <f>Table3[[#This Row],[DivPay]]*4</f>
        <v>5.64</v>
      </c>
      <c r="G144" s="2">
        <f>Table3[[#This Row],[FwdDiv]]/Table3[[#This Row],[SharePrice]]</f>
        <v>3.8390851541760258E-2</v>
      </c>
    </row>
    <row r="145" spans="2:7" ht="16" x14ac:dyDescent="0.2">
      <c r="B145" s="62">
        <v>44865</v>
      </c>
      <c r="C145" s="61">
        <v>146.4</v>
      </c>
      <c r="D145" s="61"/>
      <c r="E145" s="61">
        <v>1.41</v>
      </c>
      <c r="F145">
        <f>Table3[[#This Row],[DivPay]]*4</f>
        <v>5.64</v>
      </c>
      <c r="G145" s="2">
        <f>Table3[[#This Row],[FwdDiv]]/Table3[[#This Row],[SharePrice]]</f>
        <v>3.8524590163934426E-2</v>
      </c>
    </row>
    <row r="146" spans="2:7" ht="16" x14ac:dyDescent="0.2">
      <c r="B146" s="62">
        <v>44862</v>
      </c>
      <c r="C146" s="61">
        <v>147.61000000000001</v>
      </c>
      <c r="D146" s="61"/>
      <c r="E146" s="61">
        <v>1.41</v>
      </c>
      <c r="F146">
        <f>Table3[[#This Row],[DivPay]]*4</f>
        <v>5.64</v>
      </c>
      <c r="G146" s="2">
        <f>Table3[[#This Row],[FwdDiv]]/Table3[[#This Row],[SharePrice]]</f>
        <v>3.8208793442178708E-2</v>
      </c>
    </row>
    <row r="147" spans="2:7" ht="16" x14ac:dyDescent="0.2">
      <c r="B147" s="62">
        <v>44861</v>
      </c>
      <c r="C147" s="61">
        <v>153.5</v>
      </c>
      <c r="D147" s="61"/>
      <c r="E147" s="61">
        <v>1.41</v>
      </c>
      <c r="F147">
        <f>Table3[[#This Row],[DivPay]]*4</f>
        <v>5.64</v>
      </c>
      <c r="G147" s="2">
        <f>Table3[[#This Row],[FwdDiv]]/Table3[[#This Row],[SharePrice]]</f>
        <v>3.6742671009771986E-2</v>
      </c>
    </row>
    <row r="148" spans="2:7" ht="16" x14ac:dyDescent="0.2">
      <c r="B148" s="62">
        <v>44860</v>
      </c>
      <c r="C148" s="61">
        <v>152.51</v>
      </c>
      <c r="D148" s="61"/>
      <c r="E148" s="61">
        <v>1.41</v>
      </c>
      <c r="F148">
        <f>Table3[[#This Row],[DivPay]]*4</f>
        <v>5.64</v>
      </c>
      <c r="G148" s="2">
        <f>Table3[[#This Row],[FwdDiv]]/Table3[[#This Row],[SharePrice]]</f>
        <v>3.6981181561864793E-2</v>
      </c>
    </row>
    <row r="149" spans="2:7" ht="16" x14ac:dyDescent="0.2">
      <c r="B149" s="62">
        <v>44859</v>
      </c>
      <c r="C149" s="61">
        <v>149.82</v>
      </c>
      <c r="D149" s="61"/>
      <c r="E149" s="61">
        <v>1.41</v>
      </c>
      <c r="F149">
        <f>Table3[[#This Row],[DivPay]]*4</f>
        <v>5.64</v>
      </c>
      <c r="G149" s="2">
        <f>Table3[[#This Row],[FwdDiv]]/Table3[[#This Row],[SharePrice]]</f>
        <v>3.7645174209050863E-2</v>
      </c>
    </row>
    <row r="150" spans="2:7" ht="16" x14ac:dyDescent="0.2">
      <c r="B150" s="62">
        <v>44858</v>
      </c>
      <c r="C150" s="61">
        <v>150.88999999999999</v>
      </c>
      <c r="D150" s="61"/>
      <c r="E150" s="61">
        <v>1.41</v>
      </c>
      <c r="F150">
        <f>Table3[[#This Row],[DivPay]]*4</f>
        <v>5.64</v>
      </c>
      <c r="G150" s="2">
        <f>Table3[[#This Row],[FwdDiv]]/Table3[[#This Row],[SharePrice]]</f>
        <v>3.7378222546225727E-2</v>
      </c>
    </row>
    <row r="151" spans="2:7" ht="16" x14ac:dyDescent="0.2">
      <c r="B151" s="62">
        <v>44855</v>
      </c>
      <c r="C151" s="61">
        <v>147.06</v>
      </c>
      <c r="D151" s="61"/>
      <c r="E151" s="61">
        <v>1.41</v>
      </c>
      <c r="F151">
        <f>Table3[[#This Row],[DivPay]]*4</f>
        <v>5.64</v>
      </c>
      <c r="G151" s="2">
        <f>Table3[[#This Row],[FwdDiv]]/Table3[[#This Row],[SharePrice]]</f>
        <v>3.8351693186454504E-2</v>
      </c>
    </row>
    <row r="152" spans="2:7" ht="16" x14ac:dyDescent="0.2">
      <c r="B152" s="62">
        <v>44854</v>
      </c>
      <c r="C152" s="61">
        <v>142.93</v>
      </c>
      <c r="D152" s="61"/>
      <c r="E152" s="61">
        <v>1.41</v>
      </c>
      <c r="F152">
        <f>Table3[[#This Row],[DivPay]]*4</f>
        <v>5.64</v>
      </c>
      <c r="G152" s="2">
        <f>Table3[[#This Row],[FwdDiv]]/Table3[[#This Row],[SharePrice]]</f>
        <v>3.9459875463513601E-2</v>
      </c>
    </row>
    <row r="153" spans="2:7" ht="16" x14ac:dyDescent="0.2">
      <c r="B153" s="62">
        <v>44853</v>
      </c>
      <c r="C153" s="61">
        <v>143.13</v>
      </c>
      <c r="D153" s="61"/>
      <c r="E153" s="61">
        <v>1.41</v>
      </c>
      <c r="F153">
        <f>Table3[[#This Row],[DivPay]]*4</f>
        <v>5.64</v>
      </c>
      <c r="G153" s="2">
        <f>Table3[[#This Row],[FwdDiv]]/Table3[[#This Row],[SharePrice]]</f>
        <v>3.9404736952420874E-2</v>
      </c>
    </row>
    <row r="154" spans="2:7" ht="16" x14ac:dyDescent="0.2">
      <c r="B154" s="62">
        <v>44852</v>
      </c>
      <c r="C154" s="61">
        <v>144.6</v>
      </c>
      <c r="D154" s="61"/>
      <c r="E154" s="61">
        <v>1.41</v>
      </c>
      <c r="F154">
        <f>Table3[[#This Row],[DivPay]]*4</f>
        <v>5.64</v>
      </c>
      <c r="G154" s="2">
        <f>Table3[[#This Row],[FwdDiv]]/Table3[[#This Row],[SharePrice]]</f>
        <v>3.9004149377593361E-2</v>
      </c>
    </row>
    <row r="155" spans="2:7" ht="16" x14ac:dyDescent="0.2">
      <c r="B155" s="62">
        <v>44851</v>
      </c>
      <c r="C155" s="61">
        <v>144.41</v>
      </c>
      <c r="D155" s="61"/>
      <c r="E155" s="61">
        <v>1.41</v>
      </c>
      <c r="F155">
        <f>Table3[[#This Row],[DivPay]]*4</f>
        <v>5.64</v>
      </c>
      <c r="G155" s="2">
        <f>Table3[[#This Row],[FwdDiv]]/Table3[[#This Row],[SharePrice]]</f>
        <v>3.9055467072917384E-2</v>
      </c>
    </row>
    <row r="156" spans="2:7" ht="16" x14ac:dyDescent="0.2">
      <c r="B156" s="62">
        <v>44848</v>
      </c>
      <c r="C156" s="61">
        <v>142.94</v>
      </c>
      <c r="D156" s="61"/>
      <c r="E156" s="61">
        <v>1.41</v>
      </c>
      <c r="F156">
        <f>Table3[[#This Row],[DivPay]]*4</f>
        <v>5.64</v>
      </c>
      <c r="G156" s="2">
        <f>Table3[[#This Row],[FwdDiv]]/Table3[[#This Row],[SharePrice]]</f>
        <v>3.9457114873373444E-2</v>
      </c>
    </row>
    <row r="157" spans="2:7" ht="16" x14ac:dyDescent="0.2">
      <c r="B157" s="62">
        <v>44847</v>
      </c>
      <c r="C157" s="61">
        <v>142.91999999999999</v>
      </c>
      <c r="D157" s="61">
        <v>1.41</v>
      </c>
      <c r="E157" s="61">
        <v>1.41</v>
      </c>
      <c r="F157">
        <f>Table3[[#This Row],[DivPay]]*4</f>
        <v>5.64</v>
      </c>
      <c r="G157" s="2">
        <f>Table3[[#This Row],[FwdDiv]]/Table3[[#This Row],[SharePrice]]</f>
        <v>3.9462636439966413E-2</v>
      </c>
    </row>
    <row r="158" spans="2:7" ht="16" x14ac:dyDescent="0.2">
      <c r="B158" s="62">
        <v>44846</v>
      </c>
      <c r="C158" s="61">
        <v>139.97999999999999</v>
      </c>
      <c r="D158" s="61"/>
      <c r="E158" s="61">
        <v>1.41</v>
      </c>
      <c r="F158">
        <f>Table3[[#This Row],[DivPay]]*4</f>
        <v>5.64</v>
      </c>
      <c r="G158" s="2">
        <f>Table3[[#This Row],[FwdDiv]]/Table3[[#This Row],[SharePrice]]</f>
        <v>4.0291470210030003E-2</v>
      </c>
    </row>
    <row r="159" spans="2:7" ht="16" x14ac:dyDescent="0.2">
      <c r="B159" s="62">
        <v>44845</v>
      </c>
      <c r="C159" s="61">
        <v>141.51</v>
      </c>
      <c r="D159" s="61"/>
      <c r="E159" s="61">
        <v>1.41</v>
      </c>
      <c r="F159">
        <f>Table3[[#This Row],[DivPay]]*4</f>
        <v>5.64</v>
      </c>
      <c r="G159" s="2">
        <f>Table3[[#This Row],[FwdDiv]]/Table3[[#This Row],[SharePrice]]</f>
        <v>3.9855840576637692E-2</v>
      </c>
    </row>
    <row r="160" spans="2:7" ht="16" x14ac:dyDescent="0.2">
      <c r="B160" s="62">
        <v>44844</v>
      </c>
      <c r="C160" s="61">
        <v>138.31</v>
      </c>
      <c r="D160" s="61"/>
      <c r="E160" s="61">
        <v>1.41</v>
      </c>
      <c r="F160">
        <f>Table3[[#This Row],[DivPay]]*4</f>
        <v>5.64</v>
      </c>
      <c r="G160" s="2">
        <f>Table3[[#This Row],[FwdDiv]]/Table3[[#This Row],[SharePrice]]</f>
        <v>4.0777962547899643E-2</v>
      </c>
    </row>
    <row r="161" spans="2:7" ht="16" x14ac:dyDescent="0.2">
      <c r="B161" s="62">
        <v>44841</v>
      </c>
      <c r="C161" s="61">
        <v>138.76</v>
      </c>
      <c r="D161" s="61"/>
      <c r="E161" s="61">
        <v>1.41</v>
      </c>
      <c r="F161">
        <f>Table3[[#This Row],[DivPay]]*4</f>
        <v>5.64</v>
      </c>
      <c r="G161" s="2">
        <f>Table3[[#This Row],[FwdDiv]]/Table3[[#This Row],[SharePrice]]</f>
        <v>4.0645719227443068E-2</v>
      </c>
    </row>
    <row r="162" spans="2:7" ht="16" x14ac:dyDescent="0.2">
      <c r="B162" s="62">
        <v>44840</v>
      </c>
      <c r="C162" s="61">
        <v>140.29</v>
      </c>
      <c r="D162" s="61"/>
      <c r="E162" s="61">
        <v>1.41</v>
      </c>
      <c r="F162">
        <f>Table3[[#This Row],[DivPay]]*4</f>
        <v>5.64</v>
      </c>
      <c r="G162" s="2">
        <f>Table3[[#This Row],[FwdDiv]]/Table3[[#This Row],[SharePrice]]</f>
        <v>4.0202437807398961E-2</v>
      </c>
    </row>
    <row r="163" spans="2:7" ht="16" x14ac:dyDescent="0.2">
      <c r="B163" s="62">
        <v>44839</v>
      </c>
      <c r="C163" s="61">
        <v>143.33000000000001</v>
      </c>
      <c r="D163" s="61"/>
      <c r="E163" s="61">
        <v>1.41</v>
      </c>
      <c r="F163">
        <f>Table3[[#This Row],[DivPay]]*4</f>
        <v>5.64</v>
      </c>
      <c r="G163" s="2">
        <f>Table3[[#This Row],[FwdDiv]]/Table3[[#This Row],[SharePrice]]</f>
        <v>3.9349752319821386E-2</v>
      </c>
    </row>
    <row r="164" spans="2:7" ht="16" x14ac:dyDescent="0.2">
      <c r="B164" s="62">
        <v>44838</v>
      </c>
      <c r="C164" s="61">
        <v>141.99</v>
      </c>
      <c r="D164" s="61"/>
      <c r="E164" s="61">
        <v>1.41</v>
      </c>
      <c r="F164">
        <f>Table3[[#This Row],[DivPay]]*4</f>
        <v>5.64</v>
      </c>
      <c r="G164" s="2">
        <f>Table3[[#This Row],[FwdDiv]]/Table3[[#This Row],[SharePrice]]</f>
        <v>3.9721107120219729E-2</v>
      </c>
    </row>
    <row r="165" spans="2:7" ht="16" x14ac:dyDescent="0.2">
      <c r="B165" s="62">
        <v>44837</v>
      </c>
      <c r="C165" s="61">
        <v>138.32</v>
      </c>
      <c r="D165" s="61"/>
      <c r="E165" s="61">
        <v>1.41</v>
      </c>
      <c r="F165">
        <f>Table3[[#This Row],[DivPay]]*4</f>
        <v>5.64</v>
      </c>
      <c r="G165" s="2">
        <f>Table3[[#This Row],[FwdDiv]]/Table3[[#This Row],[SharePrice]]</f>
        <v>4.0775014459224983E-2</v>
      </c>
    </row>
    <row r="166" spans="2:7" ht="16" x14ac:dyDescent="0.2">
      <c r="B166" s="62">
        <v>44834</v>
      </c>
      <c r="C166" s="61">
        <v>134.21</v>
      </c>
      <c r="D166" s="61"/>
      <c r="E166" s="61">
        <v>1.41</v>
      </c>
      <c r="F166">
        <f>Table3[[#This Row],[DivPay]]*4</f>
        <v>5.64</v>
      </c>
      <c r="G166" s="2">
        <f>Table3[[#This Row],[FwdDiv]]/Table3[[#This Row],[SharePrice]]</f>
        <v>4.2023694210565524E-2</v>
      </c>
    </row>
    <row r="167" spans="2:7" ht="16" x14ac:dyDescent="0.2">
      <c r="B167" s="62">
        <v>44833</v>
      </c>
      <c r="C167" s="61">
        <v>142.72</v>
      </c>
      <c r="D167" s="61"/>
      <c r="E167" s="61">
        <v>1.41</v>
      </c>
      <c r="F167">
        <f>Table3[[#This Row],[DivPay]]*4</f>
        <v>5.64</v>
      </c>
      <c r="G167" s="2">
        <f>Table3[[#This Row],[FwdDiv]]/Table3[[#This Row],[SharePrice]]</f>
        <v>3.9517937219730938E-2</v>
      </c>
    </row>
    <row r="168" spans="2:7" ht="16" x14ac:dyDescent="0.2">
      <c r="B168" s="62">
        <v>44832</v>
      </c>
      <c r="C168" s="61">
        <v>144.6</v>
      </c>
      <c r="D168" s="61"/>
      <c r="E168" s="61">
        <v>1.41</v>
      </c>
      <c r="F168">
        <f>Table3[[#This Row],[DivPay]]*4</f>
        <v>5.64</v>
      </c>
      <c r="G168" s="2">
        <f>Table3[[#This Row],[FwdDiv]]/Table3[[#This Row],[SharePrice]]</f>
        <v>3.9004149377593361E-2</v>
      </c>
    </row>
    <row r="169" spans="2:7" ht="16" x14ac:dyDescent="0.2">
      <c r="B169" s="62">
        <v>44831</v>
      </c>
      <c r="C169" s="61">
        <v>141.72</v>
      </c>
      <c r="D169" s="61"/>
      <c r="E169" s="61">
        <v>1.41</v>
      </c>
      <c r="F169">
        <f>Table3[[#This Row],[DivPay]]*4</f>
        <v>5.64</v>
      </c>
      <c r="G169" s="2">
        <f>Table3[[#This Row],[FwdDiv]]/Table3[[#This Row],[SharePrice]]</f>
        <v>3.9796782387806942E-2</v>
      </c>
    </row>
    <row r="170" spans="2:7" ht="16" x14ac:dyDescent="0.2">
      <c r="B170" s="62">
        <v>44830</v>
      </c>
      <c r="C170" s="61">
        <v>141.21</v>
      </c>
      <c r="D170" s="61"/>
      <c r="E170" s="61">
        <v>1.41</v>
      </c>
      <c r="F170">
        <f>Table3[[#This Row],[DivPay]]*4</f>
        <v>5.64</v>
      </c>
      <c r="G170" s="2">
        <f>Table3[[#This Row],[FwdDiv]]/Table3[[#This Row],[SharePrice]]</f>
        <v>3.9940514127894622E-2</v>
      </c>
    </row>
    <row r="171" spans="2:7" ht="16" x14ac:dyDescent="0.2">
      <c r="B171" s="62">
        <v>44827</v>
      </c>
      <c r="C171" s="61">
        <v>143.06</v>
      </c>
      <c r="D171" s="61"/>
      <c r="E171" s="61">
        <v>1.41</v>
      </c>
      <c r="F171">
        <f>Table3[[#This Row],[DivPay]]*4</f>
        <v>5.64</v>
      </c>
      <c r="G171" s="2">
        <f>Table3[[#This Row],[FwdDiv]]/Table3[[#This Row],[SharePrice]]</f>
        <v>3.9424017894589679E-2</v>
      </c>
    </row>
    <row r="172" spans="2:7" ht="16" x14ac:dyDescent="0.2">
      <c r="B172" s="62">
        <v>44826</v>
      </c>
      <c r="C172" s="61">
        <v>143.01</v>
      </c>
      <c r="D172" s="61"/>
      <c r="E172" s="61">
        <v>1.41</v>
      </c>
      <c r="F172">
        <f>Table3[[#This Row],[DivPay]]*4</f>
        <v>5.64</v>
      </c>
      <c r="G172" s="2">
        <f>Table3[[#This Row],[FwdDiv]]/Table3[[#This Row],[SharePrice]]</f>
        <v>3.9437801552338995E-2</v>
      </c>
    </row>
    <row r="173" spans="2:7" ht="16" x14ac:dyDescent="0.2">
      <c r="B173" s="62">
        <v>44825</v>
      </c>
      <c r="C173" s="61">
        <v>140.31</v>
      </c>
      <c r="D173" s="61"/>
      <c r="E173" s="61">
        <v>1.41</v>
      </c>
      <c r="F173">
        <f>Table3[[#This Row],[DivPay]]*4</f>
        <v>5.64</v>
      </c>
      <c r="G173" s="2">
        <f>Table3[[#This Row],[FwdDiv]]/Table3[[#This Row],[SharePrice]]</f>
        <v>4.0196707290998501E-2</v>
      </c>
    </row>
    <row r="174" spans="2:7" ht="16" x14ac:dyDescent="0.2">
      <c r="B174" s="62">
        <v>44824</v>
      </c>
      <c r="C174" s="61">
        <v>141.77000000000001</v>
      </c>
      <c r="D174" s="61"/>
      <c r="E174" s="61">
        <v>1.41</v>
      </c>
      <c r="F174">
        <f>Table3[[#This Row],[DivPay]]*4</f>
        <v>5.64</v>
      </c>
      <c r="G174" s="2">
        <f>Table3[[#This Row],[FwdDiv]]/Table3[[#This Row],[SharePrice]]</f>
        <v>3.9782746702405301E-2</v>
      </c>
    </row>
    <row r="175" spans="2:7" ht="16" x14ac:dyDescent="0.2">
      <c r="B175" s="62">
        <v>44823</v>
      </c>
      <c r="C175" s="61">
        <v>142.66</v>
      </c>
      <c r="D175" s="61"/>
      <c r="E175" s="61">
        <v>1.41</v>
      </c>
      <c r="F175">
        <f>Table3[[#This Row],[DivPay]]*4</f>
        <v>5.64</v>
      </c>
      <c r="G175" s="2">
        <f>Table3[[#This Row],[FwdDiv]]/Table3[[#This Row],[SharePrice]]</f>
        <v>3.9534557689611664E-2</v>
      </c>
    </row>
    <row r="176" spans="2:7" ht="16" x14ac:dyDescent="0.2">
      <c r="B176" s="62">
        <v>44820</v>
      </c>
      <c r="C176" s="61">
        <v>144.06</v>
      </c>
      <c r="D176" s="61"/>
      <c r="E176" s="61">
        <v>1.41</v>
      </c>
      <c r="F176">
        <f>Table3[[#This Row],[DivPay]]*4</f>
        <v>5.64</v>
      </c>
      <c r="G176" s="2">
        <f>Table3[[#This Row],[FwdDiv]]/Table3[[#This Row],[SharePrice]]</f>
        <v>3.915035401915868E-2</v>
      </c>
    </row>
    <row r="177" spans="2:7" ht="16" x14ac:dyDescent="0.2">
      <c r="B177" s="62">
        <v>44819</v>
      </c>
      <c r="C177" s="61">
        <v>142.51</v>
      </c>
      <c r="D177" s="61"/>
      <c r="E177" s="61">
        <v>1.41</v>
      </c>
      <c r="F177">
        <f>Table3[[#This Row],[DivPay]]*4</f>
        <v>5.64</v>
      </c>
      <c r="G177" s="2">
        <f>Table3[[#This Row],[FwdDiv]]/Table3[[#This Row],[SharePrice]]</f>
        <v>3.9576170093326785E-2</v>
      </c>
    </row>
    <row r="178" spans="2:7" ht="16" x14ac:dyDescent="0.2">
      <c r="B178" s="62">
        <v>44818</v>
      </c>
      <c r="C178" s="61">
        <v>139.55000000000001</v>
      </c>
      <c r="D178" s="61"/>
      <c r="E178" s="61">
        <v>1.41</v>
      </c>
      <c r="F178">
        <f>Table3[[#This Row],[DivPay]]*4</f>
        <v>5.64</v>
      </c>
      <c r="G178" s="2">
        <f>Table3[[#This Row],[FwdDiv]]/Table3[[#This Row],[SharePrice]]</f>
        <v>4.0415621640988886E-2</v>
      </c>
    </row>
    <row r="179" spans="2:7" ht="16" x14ac:dyDescent="0.2">
      <c r="B179" s="62">
        <v>44817</v>
      </c>
      <c r="C179" s="61">
        <v>138.53</v>
      </c>
      <c r="D179" s="61"/>
      <c r="E179" s="61">
        <v>1.41</v>
      </c>
      <c r="F179">
        <f>Table3[[#This Row],[DivPay]]*4</f>
        <v>5.64</v>
      </c>
      <c r="G179" s="2">
        <f>Table3[[#This Row],[FwdDiv]]/Table3[[#This Row],[SharePrice]]</f>
        <v>4.071320291633581E-2</v>
      </c>
    </row>
    <row r="180" spans="2:7" ht="16" x14ac:dyDescent="0.2">
      <c r="B180" s="62">
        <v>44816</v>
      </c>
      <c r="C180" s="61">
        <v>142.24</v>
      </c>
      <c r="D180" s="61"/>
      <c r="E180" s="61">
        <v>1.41</v>
      </c>
      <c r="F180">
        <f>Table3[[#This Row],[DivPay]]*4</f>
        <v>5.64</v>
      </c>
      <c r="G180" s="2">
        <f>Table3[[#This Row],[FwdDiv]]/Table3[[#This Row],[SharePrice]]</f>
        <v>3.965129358830146E-2</v>
      </c>
    </row>
    <row r="181" spans="2:7" ht="16" x14ac:dyDescent="0.2">
      <c r="B181" s="62">
        <v>44813</v>
      </c>
      <c r="C181" s="61">
        <v>141.41999999999999</v>
      </c>
      <c r="D181" s="61"/>
      <c r="E181" s="61">
        <v>1.41</v>
      </c>
      <c r="F181">
        <f>Table3[[#This Row],[DivPay]]*4</f>
        <v>5.64</v>
      </c>
      <c r="G181" s="2">
        <f>Table3[[#This Row],[FwdDiv]]/Table3[[#This Row],[SharePrice]]</f>
        <v>3.9881204921510399E-2</v>
      </c>
    </row>
    <row r="182" spans="2:7" ht="16" x14ac:dyDescent="0.2">
      <c r="B182" s="62">
        <v>44812</v>
      </c>
      <c r="C182" s="61">
        <v>140.52000000000001</v>
      </c>
      <c r="D182" s="61"/>
      <c r="E182" s="61">
        <v>1.41</v>
      </c>
      <c r="F182">
        <f>Table3[[#This Row],[DivPay]]*4</f>
        <v>5.64</v>
      </c>
      <c r="G182" s="2">
        <f>Table3[[#This Row],[FwdDiv]]/Table3[[#This Row],[SharePrice]]</f>
        <v>4.0136635354397945E-2</v>
      </c>
    </row>
    <row r="183" spans="2:7" ht="16" x14ac:dyDescent="0.2">
      <c r="B183" s="62">
        <v>44811</v>
      </c>
      <c r="C183" s="61">
        <v>138.71</v>
      </c>
      <c r="D183" s="61"/>
      <c r="E183" s="61">
        <v>1.41</v>
      </c>
      <c r="F183">
        <f>Table3[[#This Row],[DivPay]]*4</f>
        <v>5.64</v>
      </c>
      <c r="G183" s="2">
        <f>Table3[[#This Row],[FwdDiv]]/Table3[[#This Row],[SharePrice]]</f>
        <v>4.0660370557277767E-2</v>
      </c>
    </row>
    <row r="184" spans="2:7" ht="16" x14ac:dyDescent="0.2">
      <c r="B184" s="62">
        <v>44810</v>
      </c>
      <c r="C184" s="61">
        <v>137.59</v>
      </c>
      <c r="D184" s="61"/>
      <c r="E184" s="61">
        <v>1.41</v>
      </c>
      <c r="F184">
        <f>Table3[[#This Row],[DivPay]]*4</f>
        <v>5.64</v>
      </c>
      <c r="G184" s="2">
        <f>Table3[[#This Row],[FwdDiv]]/Table3[[#This Row],[SharePrice]]</f>
        <v>4.0991351115633401E-2</v>
      </c>
    </row>
    <row r="185" spans="2:7" ht="16" x14ac:dyDescent="0.2">
      <c r="B185" s="62">
        <v>44806</v>
      </c>
      <c r="C185" s="61">
        <v>136.28</v>
      </c>
      <c r="D185" s="61"/>
      <c r="E185" s="61">
        <v>1.41</v>
      </c>
      <c r="F185">
        <f>Table3[[#This Row],[DivPay]]*4</f>
        <v>5.64</v>
      </c>
      <c r="G185" s="2">
        <f>Table3[[#This Row],[FwdDiv]]/Table3[[#This Row],[SharePrice]]</f>
        <v>4.1385383034928086E-2</v>
      </c>
    </row>
    <row r="186" spans="2:7" ht="16" x14ac:dyDescent="0.2">
      <c r="B186" s="62">
        <v>44805</v>
      </c>
      <c r="C186" s="61">
        <v>138.44999999999999</v>
      </c>
      <c r="D186" s="61"/>
      <c r="E186" s="61">
        <v>1.41</v>
      </c>
      <c r="F186">
        <f>Table3[[#This Row],[DivPay]]*4</f>
        <v>5.64</v>
      </c>
      <c r="G186" s="2">
        <f>Table3[[#This Row],[FwdDiv]]/Table3[[#This Row],[SharePrice]]</f>
        <v>4.0736728060671724E-2</v>
      </c>
    </row>
    <row r="187" spans="2:7" ht="16" x14ac:dyDescent="0.2">
      <c r="B187" s="62">
        <v>44804</v>
      </c>
      <c r="C187" s="61">
        <v>134.46</v>
      </c>
      <c r="D187" s="61"/>
      <c r="E187" s="61">
        <v>1.41</v>
      </c>
      <c r="F187">
        <f>Table3[[#This Row],[DivPay]]*4</f>
        <v>5.64</v>
      </c>
      <c r="G187" s="2">
        <f>Table3[[#This Row],[FwdDiv]]/Table3[[#This Row],[SharePrice]]</f>
        <v>4.1945560017849166E-2</v>
      </c>
    </row>
    <row r="188" spans="2:7" ht="16" x14ac:dyDescent="0.2">
      <c r="B188" s="62">
        <v>44803</v>
      </c>
      <c r="C188" s="61">
        <v>135.55000000000001</v>
      </c>
      <c r="D188" s="61"/>
      <c r="E188" s="61">
        <v>1.41</v>
      </c>
      <c r="F188">
        <f>Table3[[#This Row],[DivPay]]*4</f>
        <v>5.64</v>
      </c>
      <c r="G188" s="2">
        <f>Table3[[#This Row],[FwdDiv]]/Table3[[#This Row],[SharePrice]]</f>
        <v>4.1608262633714491E-2</v>
      </c>
    </row>
    <row r="189" spans="2:7" ht="16" x14ac:dyDescent="0.2">
      <c r="B189" s="62">
        <v>44802</v>
      </c>
      <c r="C189" s="61">
        <v>135.71</v>
      </c>
      <c r="D189" s="61"/>
      <c r="E189" s="61">
        <v>1.41</v>
      </c>
      <c r="F189">
        <f>Table3[[#This Row],[DivPay]]*4</f>
        <v>5.64</v>
      </c>
      <c r="G189" s="2">
        <f>Table3[[#This Row],[FwdDiv]]/Table3[[#This Row],[SharePrice]]</f>
        <v>4.1559207132856824E-2</v>
      </c>
    </row>
    <row r="190" spans="2:7" ht="16" x14ac:dyDescent="0.2">
      <c r="B190" s="62">
        <v>44799</v>
      </c>
      <c r="C190" s="61">
        <v>136.35</v>
      </c>
      <c r="D190" s="61"/>
      <c r="E190" s="61">
        <v>1.41</v>
      </c>
      <c r="F190">
        <f>Table3[[#This Row],[DivPay]]*4</f>
        <v>5.64</v>
      </c>
      <c r="G190" s="2">
        <f>Table3[[#This Row],[FwdDiv]]/Table3[[#This Row],[SharePrice]]</f>
        <v>4.1364136413641367E-2</v>
      </c>
    </row>
    <row r="191" spans="2:7" ht="16" x14ac:dyDescent="0.2">
      <c r="B191" s="62">
        <v>44798</v>
      </c>
      <c r="C191" s="61">
        <v>139.33000000000001</v>
      </c>
      <c r="D191" s="61"/>
      <c r="E191" s="61">
        <v>1.41</v>
      </c>
      <c r="F191">
        <f>Table3[[#This Row],[DivPay]]*4</f>
        <v>5.64</v>
      </c>
      <c r="G191" s="2">
        <f>Table3[[#This Row],[FwdDiv]]/Table3[[#This Row],[SharePrice]]</f>
        <v>4.0479437307112606E-2</v>
      </c>
    </row>
    <row r="192" spans="2:7" ht="16" x14ac:dyDescent="0.2">
      <c r="B192" s="62">
        <v>44797</v>
      </c>
      <c r="C192" s="61">
        <v>137.91</v>
      </c>
      <c r="D192" s="61"/>
      <c r="E192" s="61">
        <v>1.41</v>
      </c>
      <c r="F192">
        <f>Table3[[#This Row],[DivPay]]*4</f>
        <v>5.64</v>
      </c>
      <c r="G192" s="2">
        <f>Table3[[#This Row],[FwdDiv]]/Table3[[#This Row],[SharePrice]]</f>
        <v>4.0896236676093101E-2</v>
      </c>
    </row>
    <row r="193" spans="2:7" ht="16" x14ac:dyDescent="0.2">
      <c r="B193" s="62">
        <v>44796</v>
      </c>
      <c r="C193" s="61">
        <v>139.02000000000001</v>
      </c>
      <c r="D193" s="61"/>
      <c r="E193" s="61">
        <v>1.41</v>
      </c>
      <c r="F193">
        <f>Table3[[#This Row],[DivPay]]*4</f>
        <v>5.64</v>
      </c>
      <c r="G193" s="2">
        <f>Table3[[#This Row],[FwdDiv]]/Table3[[#This Row],[SharePrice]]</f>
        <v>4.0569702201122132E-2</v>
      </c>
    </row>
    <row r="194" spans="2:7" ht="16" x14ac:dyDescent="0.2">
      <c r="B194" s="62">
        <v>44795</v>
      </c>
      <c r="C194" s="61">
        <v>140.34</v>
      </c>
      <c r="D194" s="61"/>
      <c r="E194" s="61">
        <v>1.41</v>
      </c>
      <c r="F194">
        <f>Table3[[#This Row],[DivPay]]*4</f>
        <v>5.64</v>
      </c>
      <c r="G194" s="2">
        <f>Table3[[#This Row],[FwdDiv]]/Table3[[#This Row],[SharePrice]]</f>
        <v>4.0188114578879858E-2</v>
      </c>
    </row>
    <row r="195" spans="2:7" ht="16" x14ac:dyDescent="0.2">
      <c r="B195" s="62">
        <v>44792</v>
      </c>
      <c r="C195" s="61">
        <v>141.85</v>
      </c>
      <c r="D195" s="61"/>
      <c r="E195" s="61">
        <v>1.41</v>
      </c>
      <c r="F195">
        <f>Table3[[#This Row],[DivPay]]*4</f>
        <v>5.64</v>
      </c>
      <c r="G195" s="2">
        <f>Table3[[#This Row],[FwdDiv]]/Table3[[#This Row],[SharePrice]]</f>
        <v>3.9760310186817062E-2</v>
      </c>
    </row>
    <row r="196" spans="2:7" ht="16" x14ac:dyDescent="0.2">
      <c r="B196" s="62">
        <v>44791</v>
      </c>
      <c r="C196" s="61">
        <v>141.29</v>
      </c>
      <c r="D196" s="61"/>
      <c r="E196" s="61">
        <v>1.41</v>
      </c>
      <c r="F196">
        <f>Table3[[#This Row],[DivPay]]*4</f>
        <v>5.64</v>
      </c>
      <c r="G196" s="2">
        <f>Table3[[#This Row],[FwdDiv]]/Table3[[#This Row],[SharePrice]]</f>
        <v>3.9917899355934601E-2</v>
      </c>
    </row>
    <row r="197" spans="2:7" ht="16" x14ac:dyDescent="0.2">
      <c r="B197" s="62">
        <v>44790</v>
      </c>
      <c r="C197" s="61">
        <v>141.44</v>
      </c>
      <c r="D197" s="61"/>
      <c r="E197" s="61">
        <v>1.41</v>
      </c>
      <c r="F197">
        <f>Table3[[#This Row],[DivPay]]*4</f>
        <v>5.64</v>
      </c>
      <c r="G197" s="2">
        <f>Table3[[#This Row],[FwdDiv]]/Table3[[#This Row],[SharePrice]]</f>
        <v>3.9875565610859726E-2</v>
      </c>
    </row>
    <row r="198" spans="2:7" ht="16" x14ac:dyDescent="0.2">
      <c r="B198" s="62">
        <v>44789</v>
      </c>
      <c r="C198" s="61">
        <v>142.55000000000001</v>
      </c>
      <c r="D198" s="61"/>
      <c r="E198" s="61">
        <v>1.41</v>
      </c>
      <c r="F198">
        <f>Table3[[#This Row],[DivPay]]*4</f>
        <v>5.64</v>
      </c>
      <c r="G198" s="2">
        <f>Table3[[#This Row],[FwdDiv]]/Table3[[#This Row],[SharePrice]]</f>
        <v>3.9565064889512447E-2</v>
      </c>
    </row>
    <row r="199" spans="2:7" ht="16" x14ac:dyDescent="0.2">
      <c r="B199" s="62">
        <v>44788</v>
      </c>
      <c r="C199" s="61">
        <v>142.29</v>
      </c>
      <c r="D199" s="61"/>
      <c r="E199" s="61">
        <v>1.41</v>
      </c>
      <c r="F199">
        <f>Table3[[#This Row],[DivPay]]*4</f>
        <v>5.64</v>
      </c>
      <c r="G199" s="2">
        <f>Table3[[#This Row],[FwdDiv]]/Table3[[#This Row],[SharePrice]]</f>
        <v>3.9637360320472277E-2</v>
      </c>
    </row>
    <row r="200" spans="2:7" ht="16" x14ac:dyDescent="0.2">
      <c r="B200" s="62">
        <v>44785</v>
      </c>
      <c r="C200" s="61">
        <v>142.6</v>
      </c>
      <c r="D200" s="61"/>
      <c r="E200" s="61">
        <v>1.41</v>
      </c>
      <c r="F200">
        <f>Table3[[#This Row],[DivPay]]*4</f>
        <v>5.64</v>
      </c>
      <c r="G200" s="2">
        <f>Table3[[#This Row],[FwdDiv]]/Table3[[#This Row],[SharePrice]]</f>
        <v>3.955119214586255E-2</v>
      </c>
    </row>
    <row r="201" spans="2:7" ht="16" x14ac:dyDescent="0.2">
      <c r="B201" s="62">
        <v>44784</v>
      </c>
      <c r="C201" s="61">
        <v>142.08000000000001</v>
      </c>
      <c r="D201" s="61"/>
      <c r="E201" s="61">
        <v>1.41</v>
      </c>
      <c r="F201">
        <f>Table3[[#This Row],[DivPay]]*4</f>
        <v>5.64</v>
      </c>
      <c r="G201" s="2">
        <f>Table3[[#This Row],[FwdDiv]]/Table3[[#This Row],[SharePrice]]</f>
        <v>3.9695945945945943E-2</v>
      </c>
    </row>
    <row r="202" spans="2:7" ht="16" x14ac:dyDescent="0.2">
      <c r="B202" s="62">
        <v>44783</v>
      </c>
      <c r="C202" s="61">
        <v>140.94</v>
      </c>
      <c r="D202" s="61"/>
      <c r="E202" s="61">
        <v>1.41</v>
      </c>
      <c r="F202">
        <f>Table3[[#This Row],[DivPay]]*4</f>
        <v>5.64</v>
      </c>
      <c r="G202" s="2">
        <f>Table3[[#This Row],[FwdDiv]]/Table3[[#This Row],[SharePrice]]</f>
        <v>4.0017028522775645E-2</v>
      </c>
    </row>
    <row r="203" spans="2:7" ht="16" x14ac:dyDescent="0.2">
      <c r="B203" s="62">
        <v>44782</v>
      </c>
      <c r="C203" s="61">
        <v>140.25</v>
      </c>
      <c r="D203" s="61"/>
      <c r="E203" s="61">
        <v>1.41</v>
      </c>
      <c r="F203">
        <f>Table3[[#This Row],[DivPay]]*4</f>
        <v>5.64</v>
      </c>
      <c r="G203" s="2">
        <f>Table3[[#This Row],[FwdDiv]]/Table3[[#This Row],[SharePrice]]</f>
        <v>4.0213903743315509E-2</v>
      </c>
    </row>
    <row r="204" spans="2:7" ht="16" x14ac:dyDescent="0.2">
      <c r="B204" s="62">
        <v>44781</v>
      </c>
      <c r="C204" s="61">
        <v>140.34</v>
      </c>
      <c r="D204" s="61"/>
      <c r="E204" s="61">
        <v>1.41</v>
      </c>
      <c r="F204">
        <f>Table3[[#This Row],[DivPay]]*4</f>
        <v>5.64</v>
      </c>
      <c r="G204" s="2">
        <f>Table3[[#This Row],[FwdDiv]]/Table3[[#This Row],[SharePrice]]</f>
        <v>4.0188114578879858E-2</v>
      </c>
    </row>
    <row r="205" spans="2:7" ht="16" x14ac:dyDescent="0.2">
      <c r="B205" s="62">
        <v>44778</v>
      </c>
      <c r="C205" s="61">
        <v>138.04</v>
      </c>
      <c r="D205" s="61"/>
      <c r="E205" s="61">
        <v>1.41</v>
      </c>
      <c r="F205">
        <f>Table3[[#This Row],[DivPay]]*4</f>
        <v>5.64</v>
      </c>
      <c r="G205" s="2">
        <f>Table3[[#This Row],[FwdDiv]]/Table3[[#This Row],[SharePrice]]</f>
        <v>4.0857722399304547E-2</v>
      </c>
    </row>
    <row r="206" spans="2:7" ht="16" x14ac:dyDescent="0.2">
      <c r="B206" s="62">
        <v>44777</v>
      </c>
      <c r="C206" s="61">
        <v>138.91999999999999</v>
      </c>
      <c r="D206" s="61"/>
      <c r="E206" s="61">
        <v>1.41</v>
      </c>
      <c r="F206">
        <f>Table3[[#This Row],[DivPay]]*4</f>
        <v>5.64</v>
      </c>
      <c r="G206" s="2">
        <f>Table3[[#This Row],[FwdDiv]]/Table3[[#This Row],[SharePrice]]</f>
        <v>4.0598905845090703E-2</v>
      </c>
    </row>
    <row r="207" spans="2:7" ht="16" x14ac:dyDescent="0.2">
      <c r="B207" s="62">
        <v>44776</v>
      </c>
      <c r="C207" s="61">
        <v>141.19999999999999</v>
      </c>
      <c r="D207" s="61"/>
      <c r="E207" s="61">
        <v>1.41</v>
      </c>
      <c r="F207">
        <f>Table3[[#This Row],[DivPay]]*4</f>
        <v>5.64</v>
      </c>
      <c r="G207" s="2">
        <f>Table3[[#This Row],[FwdDiv]]/Table3[[#This Row],[SharePrice]]</f>
        <v>3.9943342776203969E-2</v>
      </c>
    </row>
    <row r="208" spans="2:7" ht="16" x14ac:dyDescent="0.2">
      <c r="B208" s="62">
        <v>44775</v>
      </c>
      <c r="C208" s="61">
        <v>140.38999999999999</v>
      </c>
      <c r="D208" s="61"/>
      <c r="E208" s="61">
        <v>1.41</v>
      </c>
      <c r="F208">
        <f>Table3[[#This Row],[DivPay]]*4</f>
        <v>5.64</v>
      </c>
      <c r="G208" s="2">
        <f>Table3[[#This Row],[FwdDiv]]/Table3[[#This Row],[SharePrice]]</f>
        <v>4.0173801552817155E-2</v>
      </c>
    </row>
    <row r="209" spans="2:7" ht="16" x14ac:dyDescent="0.2">
      <c r="B209" s="62">
        <v>44774</v>
      </c>
      <c r="C209" s="61">
        <v>140.22</v>
      </c>
      <c r="D209" s="61"/>
      <c r="E209" s="61">
        <v>1.41</v>
      </c>
      <c r="F209">
        <f>Table3[[#This Row],[DivPay]]*4</f>
        <v>5.64</v>
      </c>
      <c r="G209" s="2">
        <f>Table3[[#This Row],[FwdDiv]]/Table3[[#This Row],[SharePrice]]</f>
        <v>4.0222507488232778E-2</v>
      </c>
    </row>
    <row r="210" spans="2:7" ht="16" x14ac:dyDescent="0.2">
      <c r="B210" s="62">
        <v>44771</v>
      </c>
      <c r="C210" s="61">
        <v>143.51</v>
      </c>
      <c r="D210" s="61"/>
      <c r="E210" s="61">
        <v>1.41</v>
      </c>
      <c r="F210">
        <f>Table3[[#This Row],[DivPay]]*4</f>
        <v>5.64</v>
      </c>
      <c r="G210" s="2">
        <f>Table3[[#This Row],[FwdDiv]]/Table3[[#This Row],[SharePrice]]</f>
        <v>3.9300397184865166E-2</v>
      </c>
    </row>
    <row r="211" spans="2:7" ht="16" x14ac:dyDescent="0.2">
      <c r="B211" s="62">
        <v>44770</v>
      </c>
      <c r="C211" s="61">
        <v>149.75</v>
      </c>
      <c r="D211" s="61"/>
      <c r="E211" s="61">
        <v>1.41</v>
      </c>
      <c r="F211">
        <f>Table3[[#This Row],[DivPay]]*4</f>
        <v>5.64</v>
      </c>
      <c r="G211" s="2">
        <f>Table3[[#This Row],[FwdDiv]]/Table3[[#This Row],[SharePrice]]</f>
        <v>3.7662771285475793E-2</v>
      </c>
    </row>
    <row r="212" spans="2:7" ht="16" x14ac:dyDescent="0.2">
      <c r="B212" s="62">
        <v>44769</v>
      </c>
      <c r="C212" s="61">
        <v>151.15</v>
      </c>
      <c r="D212" s="61"/>
      <c r="E212" s="61">
        <v>1.41</v>
      </c>
      <c r="F212">
        <f>Table3[[#This Row],[DivPay]]*4</f>
        <v>5.64</v>
      </c>
      <c r="G212" s="2">
        <f>Table3[[#This Row],[FwdDiv]]/Table3[[#This Row],[SharePrice]]</f>
        <v>3.7313926563016866E-2</v>
      </c>
    </row>
    <row r="213" spans="2:7" ht="16" x14ac:dyDescent="0.2">
      <c r="B213" s="62">
        <v>44768</v>
      </c>
      <c r="C213" s="61">
        <v>150.87</v>
      </c>
      <c r="D213" s="61"/>
      <c r="E213" s="61">
        <v>1.41</v>
      </c>
      <c r="F213">
        <f>Table3[[#This Row],[DivPay]]*4</f>
        <v>5.64</v>
      </c>
      <c r="G213" s="2">
        <f>Table3[[#This Row],[FwdDiv]]/Table3[[#This Row],[SharePrice]]</f>
        <v>3.7383177570093455E-2</v>
      </c>
    </row>
    <row r="214" spans="2:7" ht="16" x14ac:dyDescent="0.2">
      <c r="B214" s="62">
        <v>44767</v>
      </c>
      <c r="C214" s="61">
        <v>150.22</v>
      </c>
      <c r="D214" s="61"/>
      <c r="E214" s="61">
        <v>1.41</v>
      </c>
      <c r="F214">
        <f>Table3[[#This Row],[DivPay]]*4</f>
        <v>5.64</v>
      </c>
      <c r="G214" s="2">
        <f>Table3[[#This Row],[FwdDiv]]/Table3[[#This Row],[SharePrice]]</f>
        <v>3.7544934096658232E-2</v>
      </c>
    </row>
    <row r="215" spans="2:7" ht="16" x14ac:dyDescent="0.2">
      <c r="B215" s="62">
        <v>44764</v>
      </c>
      <c r="C215" s="61">
        <v>148.47</v>
      </c>
      <c r="D215" s="61"/>
      <c r="E215" s="61">
        <v>1.41</v>
      </c>
      <c r="F215">
        <f>Table3[[#This Row],[DivPay]]*4</f>
        <v>5.64</v>
      </c>
      <c r="G215" s="2">
        <f>Table3[[#This Row],[FwdDiv]]/Table3[[#This Row],[SharePrice]]</f>
        <v>3.7987472216609412E-2</v>
      </c>
    </row>
    <row r="216" spans="2:7" ht="16" x14ac:dyDescent="0.2">
      <c r="B216" s="62">
        <v>44763</v>
      </c>
      <c r="C216" s="61">
        <v>147.75</v>
      </c>
      <c r="D216" s="61"/>
      <c r="E216" s="61">
        <v>1.41</v>
      </c>
      <c r="F216">
        <f>Table3[[#This Row],[DivPay]]*4</f>
        <v>5.64</v>
      </c>
      <c r="G216" s="2">
        <f>Table3[[#This Row],[FwdDiv]]/Table3[[#This Row],[SharePrice]]</f>
        <v>3.8172588832487309E-2</v>
      </c>
    </row>
    <row r="217" spans="2:7" ht="16" x14ac:dyDescent="0.2">
      <c r="B217" s="62">
        <v>44762</v>
      </c>
      <c r="C217" s="61">
        <v>147.69</v>
      </c>
      <c r="D217" s="61"/>
      <c r="E217" s="61">
        <v>1.41</v>
      </c>
      <c r="F217">
        <f>Table3[[#This Row],[DivPay]]*4</f>
        <v>5.64</v>
      </c>
      <c r="G217" s="2">
        <f>Table3[[#This Row],[FwdDiv]]/Table3[[#This Row],[SharePrice]]</f>
        <v>3.8188096689010763E-2</v>
      </c>
    </row>
    <row r="218" spans="2:7" ht="16" x14ac:dyDescent="0.2">
      <c r="B218" s="62">
        <v>44761</v>
      </c>
      <c r="C218" s="61">
        <v>149.74</v>
      </c>
      <c r="D218" s="61"/>
      <c r="E218" s="61">
        <v>1.41</v>
      </c>
      <c r="F218">
        <f>Table3[[#This Row],[DivPay]]*4</f>
        <v>5.64</v>
      </c>
      <c r="G218" s="2">
        <f>Table3[[#This Row],[FwdDiv]]/Table3[[#This Row],[SharePrice]]</f>
        <v>3.7665286496594091E-2</v>
      </c>
    </row>
    <row r="219" spans="2:7" ht="16" x14ac:dyDescent="0.2">
      <c r="B219" s="62">
        <v>44760</v>
      </c>
      <c r="C219" s="61">
        <v>149.57</v>
      </c>
      <c r="D219" s="61"/>
      <c r="E219" s="61">
        <v>1.41</v>
      </c>
      <c r="F219">
        <f>Table3[[#This Row],[DivPay]]*4</f>
        <v>5.64</v>
      </c>
      <c r="G219" s="2">
        <f>Table3[[#This Row],[FwdDiv]]/Table3[[#This Row],[SharePrice]]</f>
        <v>3.7708096543424482E-2</v>
      </c>
    </row>
    <row r="220" spans="2:7" ht="16" x14ac:dyDescent="0.2">
      <c r="B220" s="62">
        <v>44757</v>
      </c>
      <c r="C220" s="61">
        <v>153.62</v>
      </c>
      <c r="D220" s="61"/>
      <c r="E220" s="61">
        <v>1.41</v>
      </c>
      <c r="F220">
        <f>Table3[[#This Row],[DivPay]]*4</f>
        <v>5.64</v>
      </c>
      <c r="G220" s="2">
        <f>Table3[[#This Row],[FwdDiv]]/Table3[[#This Row],[SharePrice]]</f>
        <v>3.6713969535216766E-2</v>
      </c>
    </row>
    <row r="221" spans="2:7" ht="16" x14ac:dyDescent="0.2">
      <c r="B221" s="62">
        <v>44756</v>
      </c>
      <c r="C221" s="61">
        <v>150.44</v>
      </c>
      <c r="D221" s="61">
        <v>1.41</v>
      </c>
      <c r="E221" s="61">
        <v>1.41</v>
      </c>
      <c r="F221">
        <f>Table3[[#This Row],[DivPay]]*4</f>
        <v>5.64</v>
      </c>
      <c r="G221" s="2">
        <f>Table3[[#This Row],[FwdDiv]]/Table3[[#This Row],[SharePrice]]</f>
        <v>3.7490029247540545E-2</v>
      </c>
    </row>
    <row r="222" spans="2:7" ht="16" x14ac:dyDescent="0.2">
      <c r="B222" s="62">
        <v>44755</v>
      </c>
      <c r="C222" s="61">
        <v>152.15</v>
      </c>
      <c r="D222" s="61"/>
      <c r="E222" s="61">
        <v>1.41</v>
      </c>
      <c r="F222">
        <f>Table3[[#This Row],[DivPay]]*4</f>
        <v>5.64</v>
      </c>
      <c r="G222" s="2">
        <f>Table3[[#This Row],[FwdDiv]]/Table3[[#This Row],[SharePrice]]</f>
        <v>3.7068682221491948E-2</v>
      </c>
    </row>
    <row r="223" spans="2:7" ht="16" x14ac:dyDescent="0.2">
      <c r="B223" s="62">
        <v>44754</v>
      </c>
      <c r="C223" s="61">
        <v>152.46</v>
      </c>
      <c r="D223" s="61"/>
      <c r="E223" s="61">
        <v>1.41</v>
      </c>
      <c r="F223">
        <f>Table3[[#This Row],[DivPay]]*4</f>
        <v>5.64</v>
      </c>
      <c r="G223" s="2">
        <f>Table3[[#This Row],[FwdDiv]]/Table3[[#This Row],[SharePrice]]</f>
        <v>3.6993309720582443E-2</v>
      </c>
    </row>
    <row r="224" spans="2:7" ht="16" x14ac:dyDescent="0.2">
      <c r="B224" s="62">
        <v>44753</v>
      </c>
      <c r="C224" s="61">
        <v>153.22999999999999</v>
      </c>
      <c r="D224" s="61"/>
      <c r="E224" s="61">
        <v>1.41</v>
      </c>
      <c r="F224">
        <f>Table3[[#This Row],[DivPay]]*4</f>
        <v>5.64</v>
      </c>
      <c r="G224" s="2">
        <f>Table3[[#This Row],[FwdDiv]]/Table3[[#This Row],[SharePrice]]</f>
        <v>3.6807413691835801E-2</v>
      </c>
    </row>
    <row r="225" spans="2:7" ht="16" x14ac:dyDescent="0.2">
      <c r="B225" s="62">
        <v>44750</v>
      </c>
      <c r="C225" s="61">
        <v>152.85</v>
      </c>
      <c r="D225" s="61"/>
      <c r="E225" s="61">
        <v>1.41</v>
      </c>
      <c r="F225">
        <f>Table3[[#This Row],[DivPay]]*4</f>
        <v>5.64</v>
      </c>
      <c r="G225" s="2">
        <f>Table3[[#This Row],[FwdDiv]]/Table3[[#This Row],[SharePrice]]</f>
        <v>3.6898920510304217E-2</v>
      </c>
    </row>
    <row r="226" spans="2:7" ht="16" x14ac:dyDescent="0.2">
      <c r="B226" s="62">
        <v>44749</v>
      </c>
      <c r="C226" s="61">
        <v>152</v>
      </c>
      <c r="D226" s="61"/>
      <c r="E226" s="61">
        <v>1.41</v>
      </c>
      <c r="F226">
        <f>Table3[[#This Row],[DivPay]]*4</f>
        <v>5.64</v>
      </c>
      <c r="G226" s="2">
        <f>Table3[[#This Row],[FwdDiv]]/Table3[[#This Row],[SharePrice]]</f>
        <v>3.7105263157894731E-2</v>
      </c>
    </row>
    <row r="227" spans="2:7" ht="16" x14ac:dyDescent="0.2">
      <c r="B227" s="62">
        <v>44748</v>
      </c>
      <c r="C227" s="61">
        <v>152.53</v>
      </c>
      <c r="D227" s="61"/>
      <c r="E227" s="61">
        <v>1.41</v>
      </c>
      <c r="F227">
        <f>Table3[[#This Row],[DivPay]]*4</f>
        <v>5.64</v>
      </c>
      <c r="G227" s="2">
        <f>Table3[[#This Row],[FwdDiv]]/Table3[[#This Row],[SharePrice]]</f>
        <v>3.6976332524749224E-2</v>
      </c>
    </row>
    <row r="228" spans="2:7" ht="16" x14ac:dyDescent="0.2">
      <c r="B228" s="62">
        <v>44747</v>
      </c>
      <c r="C228" s="61">
        <v>153.93</v>
      </c>
      <c r="D228" s="61"/>
      <c r="E228" s="61">
        <v>1.41</v>
      </c>
      <c r="F228">
        <f>Table3[[#This Row],[DivPay]]*4</f>
        <v>5.64</v>
      </c>
      <c r="G228" s="2">
        <f>Table3[[#This Row],[FwdDiv]]/Table3[[#This Row],[SharePrice]]</f>
        <v>3.664003118300526E-2</v>
      </c>
    </row>
    <row r="229" spans="2:7" ht="16" x14ac:dyDescent="0.2">
      <c r="B229" s="62">
        <v>44743</v>
      </c>
      <c r="C229" s="61">
        <v>153.80000000000001</v>
      </c>
      <c r="D229" s="61"/>
      <c r="E229" s="61">
        <v>1.41</v>
      </c>
      <c r="F229">
        <f>Table3[[#This Row],[DivPay]]*4</f>
        <v>5.64</v>
      </c>
      <c r="G229" s="2">
        <f>Table3[[#This Row],[FwdDiv]]/Table3[[#This Row],[SharePrice]]</f>
        <v>3.667100130039011E-2</v>
      </c>
    </row>
    <row r="230" spans="2:7" ht="16" x14ac:dyDescent="0.2">
      <c r="B230" s="62">
        <v>44742</v>
      </c>
      <c r="C230" s="61">
        <v>153.16</v>
      </c>
      <c r="D230" s="61"/>
      <c r="E230" s="61">
        <v>1.41</v>
      </c>
      <c r="F230">
        <f>Table3[[#This Row],[DivPay]]*4</f>
        <v>5.64</v>
      </c>
      <c r="G230" s="2">
        <f>Table3[[#This Row],[FwdDiv]]/Table3[[#This Row],[SharePrice]]</f>
        <v>3.6824236092974666E-2</v>
      </c>
    </row>
    <row r="231" spans="2:7" ht="16" x14ac:dyDescent="0.2">
      <c r="B231" s="62">
        <v>44741</v>
      </c>
      <c r="C231" s="61">
        <v>154.13999999999999</v>
      </c>
      <c r="D231" s="61"/>
      <c r="E231" s="61">
        <v>1.41</v>
      </c>
      <c r="F231">
        <f>Table3[[#This Row],[DivPay]]*4</f>
        <v>5.64</v>
      </c>
      <c r="G231" s="2">
        <f>Table3[[#This Row],[FwdDiv]]/Table3[[#This Row],[SharePrice]]</f>
        <v>3.6590112884390812E-2</v>
      </c>
    </row>
    <row r="232" spans="2:7" ht="16" x14ac:dyDescent="0.2">
      <c r="B232" s="62">
        <v>44740</v>
      </c>
      <c r="C232" s="61">
        <v>152.49</v>
      </c>
      <c r="D232" s="61"/>
      <c r="E232" s="61">
        <v>1.41</v>
      </c>
      <c r="F232">
        <f>Table3[[#This Row],[DivPay]]*4</f>
        <v>5.64</v>
      </c>
      <c r="G232" s="2">
        <f>Table3[[#This Row],[FwdDiv]]/Table3[[#This Row],[SharePrice]]</f>
        <v>3.6986031870942356E-2</v>
      </c>
    </row>
    <row r="233" spans="2:7" ht="16" x14ac:dyDescent="0.2">
      <c r="B233" s="62">
        <v>44739</v>
      </c>
      <c r="C233" s="61">
        <v>153.13999999999999</v>
      </c>
      <c r="D233" s="61"/>
      <c r="E233" s="61">
        <v>1.41</v>
      </c>
      <c r="F233">
        <f>Table3[[#This Row],[DivPay]]*4</f>
        <v>5.64</v>
      </c>
      <c r="G233" s="2">
        <f>Table3[[#This Row],[FwdDiv]]/Table3[[#This Row],[SharePrice]]</f>
        <v>3.6829045318009665E-2</v>
      </c>
    </row>
    <row r="234" spans="2:7" ht="16" x14ac:dyDescent="0.2">
      <c r="B234" s="62">
        <v>44736</v>
      </c>
      <c r="C234" s="61">
        <v>152.34</v>
      </c>
      <c r="D234" s="61"/>
      <c r="E234" s="61">
        <v>1.41</v>
      </c>
      <c r="F234">
        <f>Table3[[#This Row],[DivPay]]*4</f>
        <v>5.64</v>
      </c>
      <c r="G234" s="2">
        <f>Table3[[#This Row],[FwdDiv]]/Table3[[#This Row],[SharePrice]]</f>
        <v>3.7022449783379277E-2</v>
      </c>
    </row>
    <row r="235" spans="2:7" ht="16" x14ac:dyDescent="0.2">
      <c r="B235" s="62">
        <v>44735</v>
      </c>
      <c r="C235" s="61">
        <v>149.44999999999999</v>
      </c>
      <c r="D235" s="61"/>
      <c r="E235" s="61">
        <v>1.41</v>
      </c>
      <c r="F235">
        <f>Table3[[#This Row],[DivPay]]*4</f>
        <v>5.64</v>
      </c>
      <c r="G235" s="2">
        <f>Table3[[#This Row],[FwdDiv]]/Table3[[#This Row],[SharePrice]]</f>
        <v>3.7738374038139844E-2</v>
      </c>
    </row>
    <row r="236" spans="2:7" ht="16" x14ac:dyDescent="0.2">
      <c r="B236" s="62">
        <v>44734</v>
      </c>
      <c r="C236" s="61">
        <v>147.56</v>
      </c>
      <c r="D236" s="61"/>
      <c r="E236" s="61">
        <v>1.41</v>
      </c>
      <c r="F236">
        <f>Table3[[#This Row],[DivPay]]*4</f>
        <v>5.64</v>
      </c>
      <c r="G236" s="2">
        <f>Table3[[#This Row],[FwdDiv]]/Table3[[#This Row],[SharePrice]]</f>
        <v>3.8221740309026836E-2</v>
      </c>
    </row>
    <row r="237" spans="2:7" ht="16" x14ac:dyDescent="0.2">
      <c r="B237" s="62">
        <v>44733</v>
      </c>
      <c r="C237" s="61">
        <v>143.47</v>
      </c>
      <c r="D237" s="61"/>
      <c r="E237" s="61">
        <v>1.41</v>
      </c>
      <c r="F237">
        <f>Table3[[#This Row],[DivPay]]*4</f>
        <v>5.64</v>
      </c>
      <c r="G237" s="2">
        <f>Table3[[#This Row],[FwdDiv]]/Table3[[#This Row],[SharePrice]]</f>
        <v>3.9311354290095489E-2</v>
      </c>
    </row>
    <row r="238" spans="2:7" ht="16" x14ac:dyDescent="0.2">
      <c r="B238" s="62">
        <v>44729</v>
      </c>
      <c r="C238" s="61">
        <v>138.28</v>
      </c>
      <c r="D238" s="61"/>
      <c r="E238" s="61">
        <v>1.41</v>
      </c>
      <c r="F238">
        <f>Table3[[#This Row],[DivPay]]*4</f>
        <v>5.64</v>
      </c>
      <c r="G238" s="2">
        <f>Table3[[#This Row],[FwdDiv]]/Table3[[#This Row],[SharePrice]]</f>
        <v>4.078680937228811E-2</v>
      </c>
    </row>
    <row r="239" spans="2:7" ht="16" x14ac:dyDescent="0.2">
      <c r="B239" s="62">
        <v>44728</v>
      </c>
      <c r="C239" s="61">
        <v>139.15</v>
      </c>
      <c r="D239" s="61"/>
      <c r="E239" s="61">
        <v>1.41</v>
      </c>
      <c r="F239">
        <f>Table3[[#This Row],[DivPay]]*4</f>
        <v>5.64</v>
      </c>
      <c r="G239" s="2">
        <f>Table3[[#This Row],[FwdDiv]]/Table3[[#This Row],[SharePrice]]</f>
        <v>4.0531800215594681E-2</v>
      </c>
    </row>
    <row r="240" spans="2:7" ht="16" x14ac:dyDescent="0.2">
      <c r="B240" s="62">
        <v>44727</v>
      </c>
      <c r="C240" s="61">
        <v>138.09</v>
      </c>
      <c r="D240" s="61"/>
      <c r="E240" s="61">
        <v>1.41</v>
      </c>
      <c r="F240">
        <f>Table3[[#This Row],[DivPay]]*4</f>
        <v>5.64</v>
      </c>
      <c r="G240" s="2">
        <f>Table3[[#This Row],[FwdDiv]]/Table3[[#This Row],[SharePrice]]</f>
        <v>4.0842928524875081E-2</v>
      </c>
    </row>
    <row r="241" spans="2:7" ht="16" x14ac:dyDescent="0.2">
      <c r="B241" s="62">
        <v>44726</v>
      </c>
      <c r="C241" s="61">
        <v>137.62</v>
      </c>
      <c r="D241" s="61"/>
      <c r="E241" s="61">
        <v>1.41</v>
      </c>
      <c r="F241">
        <f>Table3[[#This Row],[DivPay]]*4</f>
        <v>5.64</v>
      </c>
      <c r="G241" s="2">
        <f>Table3[[#This Row],[FwdDiv]]/Table3[[#This Row],[SharePrice]]</f>
        <v>4.0982415346606592E-2</v>
      </c>
    </row>
    <row r="242" spans="2:7" ht="16" x14ac:dyDescent="0.2">
      <c r="B242" s="62">
        <v>44725</v>
      </c>
      <c r="C242" s="61">
        <v>139.41999999999999</v>
      </c>
      <c r="D242" s="61"/>
      <c r="E242" s="61">
        <v>1.41</v>
      </c>
      <c r="F242">
        <f>Table3[[#This Row],[DivPay]]*4</f>
        <v>5.64</v>
      </c>
      <c r="G242" s="2">
        <f>Table3[[#This Row],[FwdDiv]]/Table3[[#This Row],[SharePrice]]</f>
        <v>4.0453306555730886E-2</v>
      </c>
    </row>
    <row r="243" spans="2:7" ht="16" x14ac:dyDescent="0.2">
      <c r="B243" s="62">
        <v>44722</v>
      </c>
      <c r="C243" s="61">
        <v>143.19999999999999</v>
      </c>
      <c r="D243" s="61"/>
      <c r="E243" s="61">
        <v>1.41</v>
      </c>
      <c r="F243">
        <f>Table3[[#This Row],[DivPay]]*4</f>
        <v>5.64</v>
      </c>
      <c r="G243" s="2">
        <f>Table3[[#This Row],[FwdDiv]]/Table3[[#This Row],[SharePrice]]</f>
        <v>3.9385474860335196E-2</v>
      </c>
    </row>
    <row r="244" spans="2:7" ht="16" x14ac:dyDescent="0.2">
      <c r="B244" s="62">
        <v>44721</v>
      </c>
      <c r="C244" s="61">
        <v>145.43</v>
      </c>
      <c r="D244" s="61"/>
      <c r="E244" s="61">
        <v>1.41</v>
      </c>
      <c r="F244">
        <f>Table3[[#This Row],[DivPay]]*4</f>
        <v>5.64</v>
      </c>
      <c r="G244" s="2">
        <f>Table3[[#This Row],[FwdDiv]]/Table3[[#This Row],[SharePrice]]</f>
        <v>3.8781544385615069E-2</v>
      </c>
    </row>
    <row r="245" spans="2:7" ht="16" x14ac:dyDescent="0.2">
      <c r="B245" s="62">
        <v>44720</v>
      </c>
      <c r="C245" s="61">
        <v>149.25</v>
      </c>
      <c r="D245" s="61"/>
      <c r="E245" s="61">
        <v>1.41</v>
      </c>
      <c r="F245">
        <f>Table3[[#This Row],[DivPay]]*4</f>
        <v>5.64</v>
      </c>
      <c r="G245" s="2">
        <f>Table3[[#This Row],[FwdDiv]]/Table3[[#This Row],[SharePrice]]</f>
        <v>3.7788944723618087E-2</v>
      </c>
    </row>
    <row r="246" spans="2:7" ht="16" x14ac:dyDescent="0.2">
      <c r="B246" s="62">
        <v>44719</v>
      </c>
      <c r="C246" s="61">
        <v>149.13999999999999</v>
      </c>
      <c r="D246" s="61"/>
      <c r="E246" s="61">
        <v>1.41</v>
      </c>
      <c r="F246">
        <f>Table3[[#This Row],[DivPay]]*4</f>
        <v>5.64</v>
      </c>
      <c r="G246" s="2">
        <f>Table3[[#This Row],[FwdDiv]]/Table3[[#This Row],[SharePrice]]</f>
        <v>3.781681641410755E-2</v>
      </c>
    </row>
    <row r="247" spans="2:7" ht="16" x14ac:dyDescent="0.2">
      <c r="B247" s="62">
        <v>44718</v>
      </c>
      <c r="C247" s="61">
        <v>146.53</v>
      </c>
      <c r="D247" s="61"/>
      <c r="E247" s="61">
        <v>1.41</v>
      </c>
      <c r="F247">
        <f>Table3[[#This Row],[DivPay]]*4</f>
        <v>5.64</v>
      </c>
      <c r="G247" s="2">
        <f>Table3[[#This Row],[FwdDiv]]/Table3[[#This Row],[SharePrice]]</f>
        <v>3.8490411519825289E-2</v>
      </c>
    </row>
    <row r="248" spans="2:7" ht="16" x14ac:dyDescent="0.2">
      <c r="B248" s="62">
        <v>44715</v>
      </c>
      <c r="C248" s="61">
        <v>147.16999999999999</v>
      </c>
      <c r="D248" s="61"/>
      <c r="E248" s="61">
        <v>1.41</v>
      </c>
      <c r="F248">
        <f>Table3[[#This Row],[DivPay]]*4</f>
        <v>5.64</v>
      </c>
      <c r="G248" s="2">
        <f>Table3[[#This Row],[FwdDiv]]/Table3[[#This Row],[SharePrice]]</f>
        <v>3.8323027790990012E-2</v>
      </c>
    </row>
    <row r="249" spans="2:7" ht="16" x14ac:dyDescent="0.2">
      <c r="B249" s="62">
        <v>44714</v>
      </c>
      <c r="C249" s="61">
        <v>146.75</v>
      </c>
      <c r="D249" s="61"/>
      <c r="E249" s="61">
        <v>1.41</v>
      </c>
      <c r="F249">
        <f>Table3[[#This Row],[DivPay]]*4</f>
        <v>5.64</v>
      </c>
      <c r="G249" s="2">
        <f>Table3[[#This Row],[FwdDiv]]/Table3[[#This Row],[SharePrice]]</f>
        <v>3.8432708688245311E-2</v>
      </c>
    </row>
    <row r="250" spans="2:7" ht="16" x14ac:dyDescent="0.2">
      <c r="B250" s="62">
        <v>44713</v>
      </c>
      <c r="C250" s="61">
        <v>146.02000000000001</v>
      </c>
      <c r="D250" s="61"/>
      <c r="E250" s="61">
        <v>1.41</v>
      </c>
      <c r="F250">
        <f>Table3[[#This Row],[DivPay]]*4</f>
        <v>5.64</v>
      </c>
      <c r="G250" s="2">
        <f>Table3[[#This Row],[FwdDiv]]/Table3[[#This Row],[SharePrice]]</f>
        <v>3.8624845911518962E-2</v>
      </c>
    </row>
    <row r="251" spans="2:7" ht="16" x14ac:dyDescent="0.2">
      <c r="B251" s="62">
        <v>44712</v>
      </c>
      <c r="C251" s="61">
        <v>147.37</v>
      </c>
      <c r="D251" s="61"/>
      <c r="E251" s="61">
        <v>1.41</v>
      </c>
      <c r="F251">
        <f>Table3[[#This Row],[DivPay]]*4</f>
        <v>5.64</v>
      </c>
      <c r="G251" s="2">
        <f>Table3[[#This Row],[FwdDiv]]/Table3[[#This Row],[SharePrice]]</f>
        <v>3.8271018524801519E-2</v>
      </c>
    </row>
    <row r="252" spans="2:7" ht="16" x14ac:dyDescent="0.2">
      <c r="B252" s="62">
        <v>44708</v>
      </c>
      <c r="C252" s="61">
        <v>150</v>
      </c>
      <c r="D252" s="61"/>
      <c r="E252" s="61">
        <v>1.41</v>
      </c>
      <c r="F252">
        <f>Table3[[#This Row],[DivPay]]*4</f>
        <v>5.64</v>
      </c>
      <c r="G252" s="2">
        <f>Table3[[#This Row],[FwdDiv]]/Table3[[#This Row],[SharePrice]]</f>
        <v>3.7599999999999995E-2</v>
      </c>
    </row>
    <row r="253" spans="2:7" ht="16" x14ac:dyDescent="0.2">
      <c r="B253" s="62">
        <v>44707</v>
      </c>
      <c r="C253" s="61">
        <v>150.57</v>
      </c>
      <c r="D253" s="61"/>
      <c r="E253" s="61">
        <v>1.41</v>
      </c>
      <c r="F253">
        <f>Table3[[#This Row],[DivPay]]*4</f>
        <v>5.64</v>
      </c>
      <c r="G253" s="2">
        <f>Table3[[#This Row],[FwdDiv]]/Table3[[#This Row],[SharePrice]]</f>
        <v>3.7457660888623234E-2</v>
      </c>
    </row>
    <row r="254" spans="2:7" ht="16" x14ac:dyDescent="0.2">
      <c r="B254" s="62">
        <v>44706</v>
      </c>
      <c r="C254" s="61">
        <v>151.96</v>
      </c>
      <c r="D254" s="61"/>
      <c r="E254" s="61">
        <v>1.41</v>
      </c>
      <c r="F254">
        <f>Table3[[#This Row],[DivPay]]*4</f>
        <v>5.64</v>
      </c>
      <c r="G254" s="2">
        <f>Table3[[#This Row],[FwdDiv]]/Table3[[#This Row],[SharePrice]]</f>
        <v>3.7115030271123978E-2</v>
      </c>
    </row>
    <row r="255" spans="2:7" ht="16" x14ac:dyDescent="0.2">
      <c r="B255" s="62">
        <v>44705</v>
      </c>
      <c r="C255" s="61">
        <v>149.11000000000001</v>
      </c>
      <c r="D255" s="61"/>
      <c r="E255" s="61">
        <v>1.41</v>
      </c>
      <c r="F255">
        <f>Table3[[#This Row],[DivPay]]*4</f>
        <v>5.64</v>
      </c>
      <c r="G255" s="2">
        <f>Table3[[#This Row],[FwdDiv]]/Table3[[#This Row],[SharePrice]]</f>
        <v>3.7824424921199112E-2</v>
      </c>
    </row>
    <row r="256" spans="2:7" ht="16" x14ac:dyDescent="0.2">
      <c r="B256" s="62">
        <v>44704</v>
      </c>
      <c r="C256" s="61">
        <v>148.03</v>
      </c>
      <c r="D256" s="61"/>
      <c r="E256" s="61">
        <v>1.41</v>
      </c>
      <c r="F256">
        <f>Table3[[#This Row],[DivPay]]*4</f>
        <v>5.64</v>
      </c>
      <c r="G256" s="2">
        <f>Table3[[#This Row],[FwdDiv]]/Table3[[#This Row],[SharePrice]]</f>
        <v>3.8100385057083019E-2</v>
      </c>
    </row>
    <row r="257" spans="2:7" ht="16" x14ac:dyDescent="0.2">
      <c r="B257" s="62">
        <v>44701</v>
      </c>
      <c r="C257" s="61">
        <v>151.01</v>
      </c>
      <c r="D257" s="61"/>
      <c r="E257" s="61">
        <v>1.41</v>
      </c>
      <c r="F257">
        <f>Table3[[#This Row],[DivPay]]*4</f>
        <v>5.64</v>
      </c>
      <c r="G257" s="2">
        <f>Table3[[#This Row],[FwdDiv]]/Table3[[#This Row],[SharePrice]]</f>
        <v>3.7348519965565194E-2</v>
      </c>
    </row>
    <row r="258" spans="2:7" ht="16" x14ac:dyDescent="0.2">
      <c r="B258" s="62">
        <v>44700</v>
      </c>
      <c r="C258" s="61">
        <v>151.72</v>
      </c>
      <c r="D258" s="61"/>
      <c r="E258" s="61">
        <v>1.41</v>
      </c>
      <c r="F258">
        <f>Table3[[#This Row],[DivPay]]*4</f>
        <v>5.64</v>
      </c>
      <c r="G258" s="2">
        <f>Table3[[#This Row],[FwdDiv]]/Table3[[#This Row],[SharePrice]]</f>
        <v>3.7173741102030054E-2</v>
      </c>
    </row>
    <row r="259" spans="2:7" ht="16" x14ac:dyDescent="0.2">
      <c r="B259" s="62">
        <v>44699</v>
      </c>
      <c r="C259" s="61">
        <v>152.43</v>
      </c>
      <c r="D259" s="61"/>
      <c r="E259" s="61">
        <v>1.41</v>
      </c>
      <c r="F259">
        <f>Table3[[#This Row],[DivPay]]*4</f>
        <v>5.64</v>
      </c>
      <c r="G259" s="2">
        <f>Table3[[#This Row],[FwdDiv]]/Table3[[#This Row],[SharePrice]]</f>
        <v>3.7000590434953746E-2</v>
      </c>
    </row>
    <row r="260" spans="2:7" ht="16" x14ac:dyDescent="0.2">
      <c r="B260" s="62">
        <v>44698</v>
      </c>
      <c r="C260" s="61">
        <v>154.78</v>
      </c>
      <c r="D260" s="61"/>
      <c r="E260" s="61">
        <v>1.41</v>
      </c>
      <c r="F260">
        <f>Table3[[#This Row],[DivPay]]*4</f>
        <v>5.64</v>
      </c>
      <c r="G260" s="2">
        <f>Table3[[#This Row],[FwdDiv]]/Table3[[#This Row],[SharePrice]]</f>
        <v>3.6438816384545804E-2</v>
      </c>
    </row>
    <row r="261" spans="2:7" ht="16" x14ac:dyDescent="0.2">
      <c r="B261" s="62">
        <v>44697</v>
      </c>
      <c r="C261" s="61">
        <v>155.47</v>
      </c>
      <c r="D261" s="61"/>
      <c r="E261" s="61">
        <v>1.41</v>
      </c>
      <c r="F261">
        <f>Table3[[#This Row],[DivPay]]*4</f>
        <v>5.64</v>
      </c>
      <c r="G261" s="2">
        <f>Table3[[#This Row],[FwdDiv]]/Table3[[#This Row],[SharePrice]]</f>
        <v>3.6277095259535597E-2</v>
      </c>
    </row>
    <row r="262" spans="2:7" ht="16" x14ac:dyDescent="0.2">
      <c r="B262" s="62">
        <v>44694</v>
      </c>
      <c r="C262" s="61">
        <v>153.5</v>
      </c>
      <c r="D262" s="61"/>
      <c r="E262" s="61">
        <v>1.41</v>
      </c>
      <c r="F262">
        <f>Table3[[#This Row],[DivPay]]*4</f>
        <v>5.64</v>
      </c>
      <c r="G262" s="2">
        <f>Table3[[#This Row],[FwdDiv]]/Table3[[#This Row],[SharePrice]]</f>
        <v>3.6742671009771986E-2</v>
      </c>
    </row>
    <row r="263" spans="2:7" ht="16" x14ac:dyDescent="0.2">
      <c r="B263" s="62">
        <v>44693</v>
      </c>
      <c r="C263" s="61">
        <v>154.29</v>
      </c>
      <c r="D263" s="61"/>
      <c r="E263" s="61">
        <v>1.41</v>
      </c>
      <c r="F263">
        <f>Table3[[#This Row],[DivPay]]*4</f>
        <v>5.64</v>
      </c>
      <c r="G263" s="2">
        <f>Table3[[#This Row],[FwdDiv]]/Table3[[#This Row],[SharePrice]]</f>
        <v>3.6554540151662457E-2</v>
      </c>
    </row>
    <row r="264" spans="2:7" ht="16" x14ac:dyDescent="0.2">
      <c r="B264" s="62">
        <v>44692</v>
      </c>
      <c r="C264" s="61">
        <v>151.96</v>
      </c>
      <c r="D264" s="61"/>
      <c r="E264" s="61">
        <v>1.41</v>
      </c>
      <c r="F264">
        <f>Table3[[#This Row],[DivPay]]*4</f>
        <v>5.64</v>
      </c>
      <c r="G264" s="2">
        <f>Table3[[#This Row],[FwdDiv]]/Table3[[#This Row],[SharePrice]]</f>
        <v>3.7115030271123978E-2</v>
      </c>
    </row>
    <row r="265" spans="2:7" ht="16" x14ac:dyDescent="0.2">
      <c r="B265" s="62">
        <v>44691</v>
      </c>
      <c r="C265" s="61">
        <v>152.09</v>
      </c>
      <c r="D265" s="61"/>
      <c r="E265" s="61">
        <v>1.41</v>
      </c>
      <c r="F265">
        <f>Table3[[#This Row],[DivPay]]*4</f>
        <v>5.64</v>
      </c>
      <c r="G265" s="2">
        <f>Table3[[#This Row],[FwdDiv]]/Table3[[#This Row],[SharePrice]]</f>
        <v>3.7083305937273978E-2</v>
      </c>
    </row>
    <row r="266" spans="2:7" ht="16" x14ac:dyDescent="0.2">
      <c r="B266" s="62">
        <v>44690</v>
      </c>
      <c r="C266" s="61">
        <v>150.96</v>
      </c>
      <c r="D266" s="61"/>
      <c r="E266" s="61">
        <v>1.41</v>
      </c>
      <c r="F266">
        <f>Table3[[#This Row],[DivPay]]*4</f>
        <v>5.64</v>
      </c>
      <c r="G266" s="2">
        <f>Table3[[#This Row],[FwdDiv]]/Table3[[#This Row],[SharePrice]]</f>
        <v>3.7360890302066768E-2</v>
      </c>
    </row>
    <row r="267" spans="2:7" ht="16" x14ac:dyDescent="0.2">
      <c r="B267" s="62">
        <v>44687</v>
      </c>
      <c r="C267" s="61">
        <v>152.83000000000001</v>
      </c>
      <c r="D267" s="61"/>
      <c r="E267" s="61">
        <v>1.41</v>
      </c>
      <c r="F267">
        <f>Table3[[#This Row],[DivPay]]*4</f>
        <v>5.64</v>
      </c>
      <c r="G267" s="2">
        <f>Table3[[#This Row],[FwdDiv]]/Table3[[#This Row],[SharePrice]]</f>
        <v>3.6903749263887974E-2</v>
      </c>
    </row>
    <row r="268" spans="2:7" ht="16" x14ac:dyDescent="0.2">
      <c r="B268" s="62">
        <v>44686</v>
      </c>
      <c r="C268" s="61">
        <v>152.18</v>
      </c>
      <c r="D268" s="61"/>
      <c r="E268" s="61">
        <v>1.41</v>
      </c>
      <c r="F268">
        <f>Table3[[#This Row],[DivPay]]*4</f>
        <v>5.64</v>
      </c>
      <c r="G268" s="2">
        <f>Table3[[#This Row],[FwdDiv]]/Table3[[#This Row],[SharePrice]]</f>
        <v>3.7061374687869623E-2</v>
      </c>
    </row>
    <row r="269" spans="2:7" ht="16" x14ac:dyDescent="0.2">
      <c r="B269" s="62">
        <v>44685</v>
      </c>
      <c r="C269" s="61">
        <v>151.59</v>
      </c>
      <c r="D269" s="61"/>
      <c r="E269" s="61">
        <v>1.41</v>
      </c>
      <c r="F269">
        <f>Table3[[#This Row],[DivPay]]*4</f>
        <v>5.64</v>
      </c>
      <c r="G269" s="2">
        <f>Table3[[#This Row],[FwdDiv]]/Table3[[#This Row],[SharePrice]]</f>
        <v>3.7205620423510784E-2</v>
      </c>
    </row>
    <row r="270" spans="2:7" ht="16" x14ac:dyDescent="0.2">
      <c r="B270" s="62">
        <v>44684</v>
      </c>
      <c r="C270" s="61">
        <v>149.6</v>
      </c>
      <c r="D270" s="61"/>
      <c r="E270" s="61">
        <v>1.41</v>
      </c>
      <c r="F270">
        <f>Table3[[#This Row],[DivPay]]*4</f>
        <v>5.64</v>
      </c>
      <c r="G270" s="2">
        <f>Table3[[#This Row],[FwdDiv]]/Table3[[#This Row],[SharePrice]]</f>
        <v>3.7700534759358285E-2</v>
      </c>
    </row>
    <row r="271" spans="2:7" ht="16" x14ac:dyDescent="0.2">
      <c r="B271" s="62">
        <v>44683</v>
      </c>
      <c r="C271" s="61">
        <v>147.87</v>
      </c>
      <c r="D271" s="61"/>
      <c r="E271" s="61">
        <v>1.41</v>
      </c>
      <c r="F271">
        <f>Table3[[#This Row],[DivPay]]*4</f>
        <v>5.64</v>
      </c>
      <c r="G271" s="2">
        <f>Table3[[#This Row],[FwdDiv]]/Table3[[#This Row],[SharePrice]]</f>
        <v>3.8141610874416712E-2</v>
      </c>
    </row>
    <row r="272" spans="2:7" ht="16" x14ac:dyDescent="0.2">
      <c r="B272" s="62">
        <v>44680</v>
      </c>
      <c r="C272" s="61">
        <v>146.88</v>
      </c>
      <c r="D272" s="61"/>
      <c r="E272" s="61">
        <v>1.41</v>
      </c>
      <c r="F272">
        <f>Table3[[#This Row],[DivPay]]*4</f>
        <v>5.64</v>
      </c>
      <c r="G272" s="2">
        <f>Table3[[#This Row],[FwdDiv]]/Table3[[#This Row],[SharePrice]]</f>
        <v>3.8398692810457519E-2</v>
      </c>
    </row>
    <row r="273" spans="2:7" ht="16" x14ac:dyDescent="0.2">
      <c r="B273" s="62">
        <v>44679</v>
      </c>
      <c r="C273" s="61">
        <v>156.31</v>
      </c>
      <c r="D273" s="61"/>
      <c r="E273" s="61">
        <v>1.41</v>
      </c>
      <c r="F273">
        <f>Table3[[#This Row],[DivPay]]*4</f>
        <v>5.64</v>
      </c>
      <c r="G273" s="2">
        <f>Table3[[#This Row],[FwdDiv]]/Table3[[#This Row],[SharePrice]]</f>
        <v>3.6082144456528693E-2</v>
      </c>
    </row>
    <row r="274" spans="2:7" ht="16" x14ac:dyDescent="0.2">
      <c r="B274" s="62">
        <v>44678</v>
      </c>
      <c r="C274" s="61">
        <v>157.62</v>
      </c>
      <c r="D274" s="61"/>
      <c r="E274" s="61">
        <v>1.41</v>
      </c>
      <c r="F274">
        <f>Table3[[#This Row],[DivPay]]*4</f>
        <v>5.64</v>
      </c>
      <c r="G274" s="2">
        <f>Table3[[#This Row],[FwdDiv]]/Table3[[#This Row],[SharePrice]]</f>
        <v>3.5782261134373806E-2</v>
      </c>
    </row>
    <row r="275" spans="2:7" ht="16" x14ac:dyDescent="0.2">
      <c r="B275" s="62">
        <v>44677</v>
      </c>
      <c r="C275" s="61">
        <v>156.18</v>
      </c>
      <c r="D275" s="61"/>
      <c r="E275" s="61">
        <v>1.41</v>
      </c>
      <c r="F275">
        <f>Table3[[#This Row],[DivPay]]*4</f>
        <v>5.64</v>
      </c>
      <c r="G275" s="2">
        <f>Table3[[#This Row],[FwdDiv]]/Table3[[#This Row],[SharePrice]]</f>
        <v>3.6112178255858621E-2</v>
      </c>
    </row>
    <row r="276" spans="2:7" ht="16" x14ac:dyDescent="0.2">
      <c r="B276" s="62">
        <v>44676</v>
      </c>
      <c r="C276" s="61">
        <v>156.30000000000001</v>
      </c>
      <c r="D276" s="61"/>
      <c r="E276" s="61">
        <v>1.41</v>
      </c>
      <c r="F276">
        <f>Table3[[#This Row],[DivPay]]*4</f>
        <v>5.64</v>
      </c>
      <c r="G276" s="2">
        <f>Table3[[#This Row],[FwdDiv]]/Table3[[#This Row],[SharePrice]]</f>
        <v>3.6084452975047983E-2</v>
      </c>
    </row>
    <row r="277" spans="2:7" ht="16" x14ac:dyDescent="0.2">
      <c r="B277" s="62">
        <v>44673</v>
      </c>
      <c r="C277" s="61">
        <v>154.99</v>
      </c>
      <c r="D277" s="61"/>
      <c r="E277" s="61">
        <v>1.41</v>
      </c>
      <c r="F277">
        <f>Table3[[#This Row],[DivPay]]*4</f>
        <v>5.64</v>
      </c>
      <c r="G277" s="2">
        <f>Table3[[#This Row],[FwdDiv]]/Table3[[#This Row],[SharePrice]]</f>
        <v>3.6389444480289045E-2</v>
      </c>
    </row>
    <row r="278" spans="2:7" ht="16" x14ac:dyDescent="0.2">
      <c r="B278" s="62">
        <v>44672</v>
      </c>
      <c r="C278" s="61">
        <v>158.52000000000001</v>
      </c>
      <c r="D278" s="61"/>
      <c r="E278" s="61">
        <v>1.41</v>
      </c>
      <c r="F278">
        <f>Table3[[#This Row],[DivPay]]*4</f>
        <v>5.64</v>
      </c>
      <c r="G278" s="2">
        <f>Table3[[#This Row],[FwdDiv]]/Table3[[#This Row],[SharePrice]]</f>
        <v>3.5579106737320211E-2</v>
      </c>
    </row>
    <row r="279" spans="2:7" ht="16" x14ac:dyDescent="0.2">
      <c r="B279" s="62">
        <v>44671</v>
      </c>
      <c r="C279" s="61">
        <v>156.69999999999999</v>
      </c>
      <c r="D279" s="61"/>
      <c r="E279" s="61">
        <v>1.41</v>
      </c>
      <c r="F279">
        <f>Table3[[#This Row],[DivPay]]*4</f>
        <v>5.64</v>
      </c>
      <c r="G279" s="2">
        <f>Table3[[#This Row],[FwdDiv]]/Table3[[#This Row],[SharePrice]]</f>
        <v>3.5992342054881943E-2</v>
      </c>
    </row>
    <row r="280" spans="2:7" ht="16" x14ac:dyDescent="0.2">
      <c r="B280" s="62">
        <v>44670</v>
      </c>
      <c r="C280" s="61">
        <v>156.35</v>
      </c>
      <c r="D280" s="61"/>
      <c r="E280" s="61">
        <v>1.41</v>
      </c>
      <c r="F280">
        <f>Table3[[#This Row],[DivPay]]*4</f>
        <v>5.64</v>
      </c>
      <c r="G280" s="2">
        <f>Table3[[#This Row],[FwdDiv]]/Table3[[#This Row],[SharePrice]]</f>
        <v>3.6072913335465299E-2</v>
      </c>
    </row>
    <row r="281" spans="2:7" ht="16" x14ac:dyDescent="0.2">
      <c r="B281" s="62">
        <v>44669</v>
      </c>
      <c r="C281" s="61">
        <v>159.36000000000001</v>
      </c>
      <c r="D281" s="61"/>
      <c r="E281" s="61">
        <v>1.41</v>
      </c>
      <c r="F281">
        <f>Table3[[#This Row],[DivPay]]*4</f>
        <v>5.64</v>
      </c>
      <c r="G281" s="2">
        <f>Table3[[#This Row],[FwdDiv]]/Table3[[#This Row],[SharePrice]]</f>
        <v>3.5391566265060237E-2</v>
      </c>
    </row>
    <row r="282" spans="2:7" ht="16" x14ac:dyDescent="0.2">
      <c r="B282" s="62">
        <v>44665</v>
      </c>
      <c r="C282" s="61">
        <v>162.31</v>
      </c>
      <c r="D282" s="61"/>
      <c r="E282" s="61">
        <v>1.41</v>
      </c>
      <c r="F282">
        <f>Table3[[#This Row],[DivPay]]*4</f>
        <v>5.64</v>
      </c>
      <c r="G282" s="2">
        <f>Table3[[#This Row],[FwdDiv]]/Table3[[#This Row],[SharePrice]]</f>
        <v>3.4748321113917811E-2</v>
      </c>
    </row>
    <row r="283" spans="2:7" ht="16" x14ac:dyDescent="0.2">
      <c r="B283" s="62">
        <v>44664</v>
      </c>
      <c r="C283" s="61">
        <v>158.94999999999999</v>
      </c>
      <c r="D283" s="61">
        <v>1.41</v>
      </c>
      <c r="E283" s="61">
        <v>1.41</v>
      </c>
      <c r="F283">
        <f>Table3[[#This Row],[DivPay]]*4</f>
        <v>5.64</v>
      </c>
      <c r="G283" s="2">
        <f>Table3[[#This Row],[FwdDiv]]/Table3[[#This Row],[SharePrice]]</f>
        <v>3.5482856244101919E-2</v>
      </c>
    </row>
    <row r="284" spans="2:7" ht="16" x14ac:dyDescent="0.2">
      <c r="B284" s="62">
        <v>44663</v>
      </c>
      <c r="C284" s="61">
        <v>167.31</v>
      </c>
      <c r="D284" s="61"/>
      <c r="E284" s="61">
        <v>1.41</v>
      </c>
      <c r="F284">
        <f>Table3[[#This Row],[DivPay]]*4</f>
        <v>5.64</v>
      </c>
      <c r="G284" s="2">
        <f>Table3[[#This Row],[FwdDiv]]/Table3[[#This Row],[SharePrice]]</f>
        <v>3.3709879863726012E-2</v>
      </c>
    </row>
    <row r="285" spans="2:7" ht="16" x14ac:dyDescent="0.2">
      <c r="B285" s="62">
        <v>44662</v>
      </c>
      <c r="C285" s="61">
        <v>169.83</v>
      </c>
      <c r="D285" s="61"/>
      <c r="E285" s="61">
        <v>1.41</v>
      </c>
      <c r="F285">
        <f>Table3[[#This Row],[DivPay]]*4</f>
        <v>5.64</v>
      </c>
      <c r="G285" s="2">
        <f>Table3[[#This Row],[FwdDiv]]/Table3[[#This Row],[SharePrice]]</f>
        <v>3.3209680268503794E-2</v>
      </c>
    </row>
    <row r="286" spans="2:7" ht="16" x14ac:dyDescent="0.2">
      <c r="B286" s="62">
        <v>44659</v>
      </c>
      <c r="C286" s="61">
        <v>174.96</v>
      </c>
      <c r="D286" s="61"/>
      <c r="E286" s="61">
        <v>1.41</v>
      </c>
      <c r="F286">
        <f>Table3[[#This Row],[DivPay]]*4</f>
        <v>5.64</v>
      </c>
      <c r="G286" s="2">
        <f>Table3[[#This Row],[FwdDiv]]/Table3[[#This Row],[SharePrice]]</f>
        <v>3.2235939643347047E-2</v>
      </c>
    </row>
    <row r="287" spans="2:7" ht="16" x14ac:dyDescent="0.2">
      <c r="B287" s="62">
        <v>44658</v>
      </c>
      <c r="C287" s="61">
        <v>173.28</v>
      </c>
      <c r="D287" s="61"/>
      <c r="E287" s="61">
        <v>1.41</v>
      </c>
      <c r="F287">
        <f>Table3[[#This Row],[DivPay]]*4</f>
        <v>5.64</v>
      </c>
      <c r="G287" s="2">
        <f>Table3[[#This Row],[FwdDiv]]/Table3[[#This Row],[SharePrice]]</f>
        <v>3.2548476454293623E-2</v>
      </c>
    </row>
    <row r="288" spans="2:7" ht="16" x14ac:dyDescent="0.2">
      <c r="B288" s="62">
        <v>44657</v>
      </c>
      <c r="C288" s="61">
        <v>168.91</v>
      </c>
      <c r="D288" s="61"/>
      <c r="E288" s="61">
        <v>1.41</v>
      </c>
      <c r="F288">
        <f>Table3[[#This Row],[DivPay]]*4</f>
        <v>5.64</v>
      </c>
      <c r="G288" s="2">
        <f>Table3[[#This Row],[FwdDiv]]/Table3[[#This Row],[SharePrice]]</f>
        <v>3.3390563021727548E-2</v>
      </c>
    </row>
    <row r="289" spans="2:7" ht="16" x14ac:dyDescent="0.2">
      <c r="B289" s="62">
        <v>44656</v>
      </c>
      <c r="C289" s="61">
        <v>163.43</v>
      </c>
      <c r="D289" s="61"/>
      <c r="E289" s="61">
        <v>1.41</v>
      </c>
      <c r="F289">
        <f>Table3[[#This Row],[DivPay]]*4</f>
        <v>5.64</v>
      </c>
      <c r="G289" s="2">
        <f>Table3[[#This Row],[FwdDiv]]/Table3[[#This Row],[SharePrice]]</f>
        <v>3.4510187848008321E-2</v>
      </c>
    </row>
    <row r="290" spans="2:7" ht="16" x14ac:dyDescent="0.2">
      <c r="B290" s="62">
        <v>44655</v>
      </c>
      <c r="C290" s="61">
        <v>161.88999999999999</v>
      </c>
      <c r="D290" s="61"/>
      <c r="E290" s="61">
        <v>1.41</v>
      </c>
      <c r="F290">
        <f>Table3[[#This Row],[DivPay]]*4</f>
        <v>5.64</v>
      </c>
      <c r="G290" s="2">
        <f>Table3[[#This Row],[FwdDiv]]/Table3[[#This Row],[SharePrice]]</f>
        <v>3.4838470566434E-2</v>
      </c>
    </row>
    <row r="291" spans="2:7" ht="16" x14ac:dyDescent="0.2">
      <c r="B291" s="62">
        <v>44652</v>
      </c>
      <c r="C291" s="61">
        <v>162.68</v>
      </c>
      <c r="D291" s="61"/>
      <c r="E291" s="61">
        <v>1.41</v>
      </c>
      <c r="F291">
        <f>Table3[[#This Row],[DivPay]]*4</f>
        <v>5.64</v>
      </c>
      <c r="G291" s="2">
        <f>Table3[[#This Row],[FwdDiv]]/Table3[[#This Row],[SharePrice]]</f>
        <v>3.4669289402507991E-2</v>
      </c>
    </row>
    <row r="292" spans="2:7" ht="16" x14ac:dyDescent="0.2">
      <c r="B292" s="62">
        <v>44651</v>
      </c>
      <c r="C292" s="61">
        <v>162.11000000000001</v>
      </c>
      <c r="D292" s="61"/>
      <c r="E292" s="61">
        <v>1.41</v>
      </c>
      <c r="F292">
        <f>Table3[[#This Row],[DivPay]]*4</f>
        <v>5.64</v>
      </c>
      <c r="G292" s="2">
        <f>Table3[[#This Row],[FwdDiv]]/Table3[[#This Row],[SharePrice]]</f>
        <v>3.4791191166491882E-2</v>
      </c>
    </row>
    <row r="293" spans="2:7" ht="16" x14ac:dyDescent="0.2">
      <c r="B293" s="62">
        <v>44650</v>
      </c>
      <c r="C293" s="61">
        <v>163.75</v>
      </c>
      <c r="D293" s="61"/>
      <c r="E293" s="61">
        <v>1.41</v>
      </c>
      <c r="F293">
        <f>Table3[[#This Row],[DivPay]]*4</f>
        <v>5.64</v>
      </c>
      <c r="G293" s="2">
        <f>Table3[[#This Row],[FwdDiv]]/Table3[[#This Row],[SharePrice]]</f>
        <v>3.4442748091603054E-2</v>
      </c>
    </row>
    <row r="294" spans="2:7" ht="16" x14ac:dyDescent="0.2">
      <c r="B294" s="62">
        <v>44649</v>
      </c>
      <c r="C294" s="61">
        <v>162.18</v>
      </c>
      <c r="D294" s="61"/>
      <c r="E294" s="61">
        <v>1.41</v>
      </c>
      <c r="F294">
        <f>Table3[[#This Row],[DivPay]]*4</f>
        <v>5.64</v>
      </c>
      <c r="G294" s="2">
        <f>Table3[[#This Row],[FwdDiv]]/Table3[[#This Row],[SharePrice]]</f>
        <v>3.477617462079171E-2</v>
      </c>
    </row>
    <row r="295" spans="2:7" ht="16" x14ac:dyDescent="0.2">
      <c r="B295" s="62">
        <v>44648</v>
      </c>
      <c r="C295" s="61">
        <v>161.97</v>
      </c>
      <c r="D295" s="61"/>
      <c r="E295" s="61">
        <v>1.41</v>
      </c>
      <c r="F295">
        <f>Table3[[#This Row],[DivPay]]*4</f>
        <v>5.64</v>
      </c>
      <c r="G295" s="2">
        <f>Table3[[#This Row],[FwdDiv]]/Table3[[#This Row],[SharePrice]]</f>
        <v>3.4821263196888309E-2</v>
      </c>
    </row>
    <row r="296" spans="2:7" ht="16" x14ac:dyDescent="0.2">
      <c r="B296" s="62">
        <v>44645</v>
      </c>
      <c r="C296" s="61">
        <v>161.33000000000001</v>
      </c>
      <c r="D296" s="61"/>
      <c r="E296" s="61">
        <v>1.41</v>
      </c>
      <c r="F296">
        <f>Table3[[#This Row],[DivPay]]*4</f>
        <v>5.64</v>
      </c>
      <c r="G296" s="2">
        <f>Table3[[#This Row],[FwdDiv]]/Table3[[#This Row],[SharePrice]]</f>
        <v>3.4959399987603043E-2</v>
      </c>
    </row>
    <row r="297" spans="2:7" ht="16" x14ac:dyDescent="0.2">
      <c r="B297" s="62">
        <v>44644</v>
      </c>
      <c r="C297" s="61">
        <v>160.28</v>
      </c>
      <c r="D297" s="61"/>
      <c r="E297" s="61">
        <v>1.41</v>
      </c>
      <c r="F297">
        <f>Table3[[#This Row],[DivPay]]*4</f>
        <v>5.64</v>
      </c>
      <c r="G297" s="2">
        <f>Table3[[#This Row],[FwdDiv]]/Table3[[#This Row],[SharePrice]]</f>
        <v>3.5188420264537057E-2</v>
      </c>
    </row>
    <row r="298" spans="2:7" ht="16" x14ac:dyDescent="0.2">
      <c r="B298" s="62">
        <v>44643</v>
      </c>
      <c r="C298" s="61">
        <v>158.41999999999999</v>
      </c>
      <c r="D298" s="61"/>
      <c r="E298" s="61">
        <v>1.41</v>
      </c>
      <c r="F298">
        <f>Table3[[#This Row],[DivPay]]*4</f>
        <v>5.64</v>
      </c>
      <c r="G298" s="2">
        <f>Table3[[#This Row],[FwdDiv]]/Table3[[#This Row],[SharePrice]]</f>
        <v>3.5601565458906706E-2</v>
      </c>
    </row>
    <row r="299" spans="2:7" ht="16" x14ac:dyDescent="0.2">
      <c r="B299" s="62">
        <v>44642</v>
      </c>
      <c r="C299" s="61">
        <v>160.01</v>
      </c>
      <c r="D299" s="61"/>
      <c r="E299" s="61">
        <v>1.41</v>
      </c>
      <c r="F299">
        <f>Table3[[#This Row],[DivPay]]*4</f>
        <v>5.64</v>
      </c>
      <c r="G299" s="2">
        <f>Table3[[#This Row],[FwdDiv]]/Table3[[#This Row],[SharePrice]]</f>
        <v>3.524779701268671E-2</v>
      </c>
    </row>
    <row r="300" spans="2:7" ht="16" x14ac:dyDescent="0.2">
      <c r="B300" s="62">
        <v>44641</v>
      </c>
      <c r="C300" s="61">
        <v>160.05000000000001</v>
      </c>
      <c r="D300" s="61"/>
      <c r="E300" s="61">
        <v>1.41</v>
      </c>
      <c r="F300">
        <f>Table3[[#This Row],[DivPay]]*4</f>
        <v>5.64</v>
      </c>
      <c r="G300" s="2">
        <f>Table3[[#This Row],[FwdDiv]]/Table3[[#This Row],[SharePrice]]</f>
        <v>3.5238987816307396E-2</v>
      </c>
    </row>
    <row r="301" spans="2:7" ht="16" x14ac:dyDescent="0.2">
      <c r="B301" s="62">
        <v>44638</v>
      </c>
      <c r="C301" s="61">
        <v>159.19999999999999</v>
      </c>
      <c r="D301" s="61"/>
      <c r="E301" s="61">
        <v>1.41</v>
      </c>
      <c r="F301">
        <f>Table3[[#This Row],[DivPay]]*4</f>
        <v>5.64</v>
      </c>
      <c r="G301" s="2">
        <f>Table3[[#This Row],[FwdDiv]]/Table3[[#This Row],[SharePrice]]</f>
        <v>3.5427135678391959E-2</v>
      </c>
    </row>
    <row r="302" spans="2:7" ht="16" x14ac:dyDescent="0.2">
      <c r="B302" s="62">
        <v>44637</v>
      </c>
      <c r="C302" s="61">
        <v>158.59</v>
      </c>
      <c r="D302" s="61"/>
      <c r="E302" s="61">
        <v>1.41</v>
      </c>
      <c r="F302">
        <f>Table3[[#This Row],[DivPay]]*4</f>
        <v>5.64</v>
      </c>
      <c r="G302" s="2">
        <f>Table3[[#This Row],[FwdDiv]]/Table3[[#This Row],[SharePrice]]</f>
        <v>3.5563402484393714E-2</v>
      </c>
    </row>
    <row r="303" spans="2:7" ht="16" x14ac:dyDescent="0.2">
      <c r="B303" s="62">
        <v>44636</v>
      </c>
      <c r="C303" s="61">
        <v>156.05000000000001</v>
      </c>
      <c r="D303" s="61"/>
      <c r="E303" s="61">
        <v>1.41</v>
      </c>
      <c r="F303">
        <f>Table3[[#This Row],[DivPay]]*4</f>
        <v>5.64</v>
      </c>
      <c r="G303" s="2">
        <f>Table3[[#This Row],[FwdDiv]]/Table3[[#This Row],[SharePrice]]</f>
        <v>3.6142262095482214E-2</v>
      </c>
    </row>
    <row r="304" spans="2:7" ht="16" x14ac:dyDescent="0.2">
      <c r="B304" s="62">
        <v>44635</v>
      </c>
      <c r="C304" s="61">
        <v>155.88</v>
      </c>
      <c r="D304" s="61"/>
      <c r="E304" s="61">
        <v>1.41</v>
      </c>
      <c r="F304">
        <f>Table3[[#This Row],[DivPay]]*4</f>
        <v>5.64</v>
      </c>
      <c r="G304" s="2">
        <f>Table3[[#This Row],[FwdDiv]]/Table3[[#This Row],[SharePrice]]</f>
        <v>3.6181678214010776E-2</v>
      </c>
    </row>
    <row r="305" spans="2:7" ht="16" x14ac:dyDescent="0.2">
      <c r="B305" s="62">
        <v>44634</v>
      </c>
      <c r="C305" s="61">
        <v>152.1</v>
      </c>
      <c r="D305" s="61"/>
      <c r="E305" s="61">
        <v>1.41</v>
      </c>
      <c r="F305">
        <f>Table3[[#This Row],[DivPay]]*4</f>
        <v>5.64</v>
      </c>
      <c r="G305" s="2">
        <f>Table3[[#This Row],[FwdDiv]]/Table3[[#This Row],[SharePrice]]</f>
        <v>3.708086785009862E-2</v>
      </c>
    </row>
    <row r="306" spans="2:7" ht="16" x14ac:dyDescent="0.2">
      <c r="B306" s="62">
        <v>44631</v>
      </c>
      <c r="C306" s="61">
        <v>149.06</v>
      </c>
      <c r="D306" s="61"/>
      <c r="E306" s="61">
        <v>1.41</v>
      </c>
      <c r="F306">
        <f>Table3[[#This Row],[DivPay]]*4</f>
        <v>5.64</v>
      </c>
      <c r="G306" s="2">
        <f>Table3[[#This Row],[FwdDiv]]/Table3[[#This Row],[SharePrice]]</f>
        <v>3.7837112572118609E-2</v>
      </c>
    </row>
    <row r="307" spans="2:7" ht="16" x14ac:dyDescent="0.2">
      <c r="B307" s="62">
        <v>44630</v>
      </c>
      <c r="C307" s="61">
        <v>149.16999999999999</v>
      </c>
      <c r="D307" s="61"/>
      <c r="E307" s="61">
        <v>1.41</v>
      </c>
      <c r="F307">
        <f>Table3[[#This Row],[DivPay]]*4</f>
        <v>5.64</v>
      </c>
      <c r="G307" s="2">
        <f>Table3[[#This Row],[FwdDiv]]/Table3[[#This Row],[SharePrice]]</f>
        <v>3.7809210967352687E-2</v>
      </c>
    </row>
    <row r="308" spans="2:7" ht="16" x14ac:dyDescent="0.2">
      <c r="B308" s="62">
        <v>44629</v>
      </c>
      <c r="C308" s="61">
        <v>148.84</v>
      </c>
      <c r="D308" s="61"/>
      <c r="E308" s="61">
        <v>1.41</v>
      </c>
      <c r="F308">
        <f>Table3[[#This Row],[DivPay]]*4</f>
        <v>5.64</v>
      </c>
      <c r="G308" s="2">
        <f>Table3[[#This Row],[FwdDiv]]/Table3[[#This Row],[SharePrice]]</f>
        <v>3.789303950550927E-2</v>
      </c>
    </row>
    <row r="309" spans="2:7" ht="16" x14ac:dyDescent="0.2">
      <c r="B309" s="62">
        <v>44628</v>
      </c>
      <c r="C309" s="61">
        <v>147.15</v>
      </c>
      <c r="D309" s="61"/>
      <c r="E309" s="61">
        <v>1.41</v>
      </c>
      <c r="F309">
        <f>Table3[[#This Row],[DivPay]]*4</f>
        <v>5.64</v>
      </c>
      <c r="G309" s="2">
        <f>Table3[[#This Row],[FwdDiv]]/Table3[[#This Row],[SharePrice]]</f>
        <v>3.8328236493374107E-2</v>
      </c>
    </row>
    <row r="310" spans="2:7" ht="16" x14ac:dyDescent="0.2">
      <c r="B310" s="62">
        <v>44627</v>
      </c>
      <c r="C310" s="61">
        <v>149.44999999999999</v>
      </c>
      <c r="D310" s="61"/>
      <c r="E310" s="61">
        <v>1.41</v>
      </c>
      <c r="F310">
        <f>Table3[[#This Row],[DivPay]]*4</f>
        <v>5.64</v>
      </c>
      <c r="G310" s="2">
        <f>Table3[[#This Row],[FwdDiv]]/Table3[[#This Row],[SharePrice]]</f>
        <v>3.7738374038139844E-2</v>
      </c>
    </row>
    <row r="311" spans="2:7" ht="16" x14ac:dyDescent="0.2">
      <c r="B311" s="62">
        <v>44624</v>
      </c>
      <c r="C311" s="61">
        <v>150.56</v>
      </c>
      <c r="D311" s="61"/>
      <c r="E311" s="61">
        <v>1.41</v>
      </c>
      <c r="F311">
        <f>Table3[[#This Row],[DivPay]]*4</f>
        <v>5.64</v>
      </c>
      <c r="G311" s="2">
        <f>Table3[[#This Row],[FwdDiv]]/Table3[[#This Row],[SharePrice]]</f>
        <v>3.7460148777895851E-2</v>
      </c>
    </row>
    <row r="312" spans="2:7" ht="16" x14ac:dyDescent="0.2">
      <c r="B312" s="62">
        <v>44623</v>
      </c>
      <c r="C312" s="61">
        <v>150.41</v>
      </c>
      <c r="D312" s="61"/>
      <c r="E312" s="61">
        <v>1.41</v>
      </c>
      <c r="F312">
        <f>Table3[[#This Row],[DivPay]]*4</f>
        <v>5.64</v>
      </c>
      <c r="G312" s="2">
        <f>Table3[[#This Row],[FwdDiv]]/Table3[[#This Row],[SharePrice]]</f>
        <v>3.7497506814706469E-2</v>
      </c>
    </row>
    <row r="313" spans="2:7" ht="16" x14ac:dyDescent="0.2">
      <c r="B313" s="62">
        <v>44622</v>
      </c>
      <c r="C313" s="61">
        <v>149.57</v>
      </c>
      <c r="D313" s="61"/>
      <c r="E313" s="61">
        <v>1.41</v>
      </c>
      <c r="F313">
        <f>Table3[[#This Row],[DivPay]]*4</f>
        <v>5.64</v>
      </c>
      <c r="G313" s="2">
        <f>Table3[[#This Row],[FwdDiv]]/Table3[[#This Row],[SharePrice]]</f>
        <v>3.7708096543424482E-2</v>
      </c>
    </row>
    <row r="314" spans="2:7" ht="16" x14ac:dyDescent="0.2">
      <c r="B314" s="62">
        <v>44621</v>
      </c>
      <c r="C314" s="61">
        <v>147.69</v>
      </c>
      <c r="D314" s="61"/>
      <c r="E314" s="61">
        <v>1.41</v>
      </c>
      <c r="F314">
        <f>Table3[[#This Row],[DivPay]]*4</f>
        <v>5.64</v>
      </c>
      <c r="G314" s="2">
        <f>Table3[[#This Row],[FwdDiv]]/Table3[[#This Row],[SharePrice]]</f>
        <v>3.8188096689010763E-2</v>
      </c>
    </row>
    <row r="315" spans="2:7" ht="16" x14ac:dyDescent="0.2">
      <c r="B315" s="62">
        <v>44620</v>
      </c>
      <c r="C315" s="61">
        <v>147.77000000000001</v>
      </c>
      <c r="D315" s="61"/>
      <c r="E315" s="61">
        <v>1.41</v>
      </c>
      <c r="F315">
        <f>Table3[[#This Row],[DivPay]]*4</f>
        <v>5.64</v>
      </c>
      <c r="G315" s="2">
        <f>Table3[[#This Row],[FwdDiv]]/Table3[[#This Row],[SharePrice]]</f>
        <v>3.816742234553698E-2</v>
      </c>
    </row>
    <row r="316" spans="2:7" ht="16" x14ac:dyDescent="0.2">
      <c r="B316" s="62">
        <v>44617</v>
      </c>
      <c r="C316" s="61">
        <v>149.54</v>
      </c>
      <c r="D316" s="61"/>
      <c r="E316" s="61">
        <v>1.41</v>
      </c>
      <c r="F316">
        <f>Table3[[#This Row],[DivPay]]*4</f>
        <v>5.64</v>
      </c>
      <c r="G316" s="2">
        <f>Table3[[#This Row],[FwdDiv]]/Table3[[#This Row],[SharePrice]]</f>
        <v>3.7715661361508626E-2</v>
      </c>
    </row>
    <row r="317" spans="2:7" ht="16" x14ac:dyDescent="0.2">
      <c r="B317" s="62">
        <v>44616</v>
      </c>
      <c r="C317" s="61">
        <v>145.27000000000001</v>
      </c>
      <c r="D317" s="61"/>
      <c r="E317" s="61">
        <v>1.41</v>
      </c>
      <c r="F317">
        <f>Table3[[#This Row],[DivPay]]*4</f>
        <v>5.64</v>
      </c>
      <c r="G317" s="2">
        <f>Table3[[#This Row],[FwdDiv]]/Table3[[#This Row],[SharePrice]]</f>
        <v>3.8824258277689816E-2</v>
      </c>
    </row>
    <row r="318" spans="2:7" ht="16" x14ac:dyDescent="0.2">
      <c r="B318" s="62">
        <v>44615</v>
      </c>
      <c r="C318" s="61">
        <v>146.76</v>
      </c>
      <c r="D318" s="61"/>
      <c r="E318" s="61">
        <v>1.41</v>
      </c>
      <c r="F318">
        <f>Table3[[#This Row],[DivPay]]*4</f>
        <v>5.64</v>
      </c>
      <c r="G318" s="2">
        <f>Table3[[#This Row],[FwdDiv]]/Table3[[#This Row],[SharePrice]]</f>
        <v>3.8430089942763694E-2</v>
      </c>
    </row>
    <row r="319" spans="2:7" ht="16" x14ac:dyDescent="0.2">
      <c r="B319" s="62">
        <v>44614</v>
      </c>
      <c r="C319" s="61">
        <v>145.56</v>
      </c>
      <c r="D319" s="61"/>
      <c r="E319" s="61">
        <v>1.41</v>
      </c>
      <c r="F319">
        <f>Table3[[#This Row],[DivPay]]*4</f>
        <v>5.64</v>
      </c>
      <c r="G319" s="2">
        <f>Table3[[#This Row],[FwdDiv]]/Table3[[#This Row],[SharePrice]]</f>
        <v>3.8746908491343775E-2</v>
      </c>
    </row>
    <row r="320" spans="2:7" ht="16" x14ac:dyDescent="0.2">
      <c r="B320" s="62">
        <v>44610</v>
      </c>
      <c r="C320" s="61">
        <v>144.03</v>
      </c>
      <c r="D320" s="61"/>
      <c r="E320" s="61">
        <v>1.41</v>
      </c>
      <c r="F320">
        <f>Table3[[#This Row],[DivPay]]*4</f>
        <v>5.64</v>
      </c>
      <c r="G320" s="2">
        <f>Table3[[#This Row],[FwdDiv]]/Table3[[#This Row],[SharePrice]]</f>
        <v>3.9158508644032489E-2</v>
      </c>
    </row>
    <row r="321" spans="2:7" ht="16" x14ac:dyDescent="0.2">
      <c r="B321" s="62">
        <v>44609</v>
      </c>
      <c r="C321" s="61">
        <v>144.97</v>
      </c>
      <c r="D321" s="61"/>
      <c r="E321" s="61">
        <v>1.41</v>
      </c>
      <c r="F321">
        <f>Table3[[#This Row],[DivPay]]*4</f>
        <v>5.64</v>
      </c>
      <c r="G321" s="2">
        <f>Table3[[#This Row],[FwdDiv]]/Table3[[#This Row],[SharePrice]]</f>
        <v>3.8904600951921088E-2</v>
      </c>
    </row>
    <row r="322" spans="2:7" ht="16" x14ac:dyDescent="0.2">
      <c r="B322" s="62">
        <v>44608</v>
      </c>
      <c r="C322" s="61">
        <v>145.87</v>
      </c>
      <c r="D322" s="61"/>
      <c r="E322" s="61">
        <v>1.41</v>
      </c>
      <c r="F322">
        <f>Table3[[#This Row],[DivPay]]*4</f>
        <v>5.64</v>
      </c>
      <c r="G322" s="2">
        <f>Table3[[#This Row],[FwdDiv]]/Table3[[#This Row],[SharePrice]]</f>
        <v>3.8664564338109275E-2</v>
      </c>
    </row>
    <row r="323" spans="2:7" ht="16" x14ac:dyDescent="0.2">
      <c r="B323" s="62">
        <v>44607</v>
      </c>
      <c r="C323" s="61">
        <v>144.76</v>
      </c>
      <c r="D323" s="61"/>
      <c r="E323" s="61">
        <v>1.41</v>
      </c>
      <c r="F323">
        <f>Table3[[#This Row],[DivPay]]*4</f>
        <v>5.64</v>
      </c>
      <c r="G323" s="2">
        <f>Table3[[#This Row],[FwdDiv]]/Table3[[#This Row],[SharePrice]]</f>
        <v>3.896103896103896E-2</v>
      </c>
    </row>
    <row r="324" spans="2:7" ht="16" x14ac:dyDescent="0.2">
      <c r="B324" s="62">
        <v>44606</v>
      </c>
      <c r="C324" s="61">
        <v>143</v>
      </c>
      <c r="D324" s="61"/>
      <c r="E324" s="61">
        <v>1.41</v>
      </c>
      <c r="F324">
        <f>Table3[[#This Row],[DivPay]]*4</f>
        <v>5.64</v>
      </c>
      <c r="G324" s="2">
        <f>Table3[[#This Row],[FwdDiv]]/Table3[[#This Row],[SharePrice]]</f>
        <v>3.9440559440559436E-2</v>
      </c>
    </row>
    <row r="325" spans="2:7" ht="16" x14ac:dyDescent="0.2">
      <c r="B325" s="62">
        <v>44603</v>
      </c>
      <c r="C325" s="61">
        <v>142.01</v>
      </c>
      <c r="D325" s="61"/>
      <c r="E325" s="61">
        <v>1.41</v>
      </c>
      <c r="F325">
        <f>Table3[[#This Row],[DivPay]]*4</f>
        <v>5.64</v>
      </c>
      <c r="G325" s="2">
        <f>Table3[[#This Row],[FwdDiv]]/Table3[[#This Row],[SharePrice]]</f>
        <v>3.9715512992042817E-2</v>
      </c>
    </row>
    <row r="326" spans="2:7" ht="16" x14ac:dyDescent="0.2">
      <c r="B326" s="62">
        <v>44602</v>
      </c>
      <c r="C326" s="61">
        <v>142.71</v>
      </c>
      <c r="D326" s="61"/>
      <c r="E326" s="61">
        <v>1.41</v>
      </c>
      <c r="F326">
        <f>Table3[[#This Row],[DivPay]]*4</f>
        <v>5.64</v>
      </c>
      <c r="G326" s="2">
        <f>Table3[[#This Row],[FwdDiv]]/Table3[[#This Row],[SharePrice]]</f>
        <v>3.9520706327517335E-2</v>
      </c>
    </row>
    <row r="327" spans="2:7" ht="16" x14ac:dyDescent="0.2">
      <c r="B327" s="62">
        <v>44601</v>
      </c>
      <c r="C327" s="61">
        <v>143.19999999999999</v>
      </c>
      <c r="D327" s="61"/>
      <c r="E327" s="61">
        <v>1.41</v>
      </c>
      <c r="F327">
        <f>Table3[[#This Row],[DivPay]]*4</f>
        <v>5.64</v>
      </c>
      <c r="G327" s="2">
        <f>Table3[[#This Row],[FwdDiv]]/Table3[[#This Row],[SharePrice]]</f>
        <v>3.9385474860335196E-2</v>
      </c>
    </row>
    <row r="328" spans="2:7" ht="16" x14ac:dyDescent="0.2">
      <c r="B328" s="62">
        <v>44600</v>
      </c>
      <c r="C328" s="61">
        <v>143.51</v>
      </c>
      <c r="D328" s="61"/>
      <c r="E328" s="61">
        <v>1.41</v>
      </c>
      <c r="F328">
        <f>Table3[[#This Row],[DivPay]]*4</f>
        <v>5.64</v>
      </c>
      <c r="G328" s="2">
        <f>Table3[[#This Row],[FwdDiv]]/Table3[[#This Row],[SharePrice]]</f>
        <v>3.9300397184865166E-2</v>
      </c>
    </row>
    <row r="329" spans="2:7" ht="16" x14ac:dyDescent="0.2">
      <c r="B329" s="62">
        <v>44599</v>
      </c>
      <c r="C329" s="61">
        <v>142.53</v>
      </c>
      <c r="D329" s="61"/>
      <c r="E329" s="61">
        <v>1.41</v>
      </c>
      <c r="F329">
        <f>Table3[[#This Row],[DivPay]]*4</f>
        <v>5.64</v>
      </c>
      <c r="G329" s="2">
        <f>Table3[[#This Row],[FwdDiv]]/Table3[[#This Row],[SharePrice]]</f>
        <v>3.9570616712271099E-2</v>
      </c>
    </row>
    <row r="330" spans="2:7" ht="16" x14ac:dyDescent="0.2">
      <c r="B330" s="62">
        <v>44596</v>
      </c>
      <c r="C330" s="61">
        <v>140.65</v>
      </c>
      <c r="D330" s="61"/>
      <c r="E330" s="61">
        <v>1.41</v>
      </c>
      <c r="F330">
        <f>Table3[[#This Row],[DivPay]]*4</f>
        <v>5.64</v>
      </c>
      <c r="G330" s="2">
        <f>Table3[[#This Row],[FwdDiv]]/Table3[[#This Row],[SharePrice]]</f>
        <v>4.0099537859936009E-2</v>
      </c>
    </row>
    <row r="331" spans="2:7" ht="16" x14ac:dyDescent="0.2">
      <c r="B331" s="62">
        <v>44595</v>
      </c>
      <c r="C331" s="61">
        <v>140.72999999999999</v>
      </c>
      <c r="D331" s="61"/>
      <c r="E331" s="61">
        <v>1.41</v>
      </c>
      <c r="F331">
        <f>Table3[[#This Row],[DivPay]]*4</f>
        <v>5.64</v>
      </c>
      <c r="G331" s="2">
        <f>Table3[[#This Row],[FwdDiv]]/Table3[[#This Row],[SharePrice]]</f>
        <v>4.007674269878491E-2</v>
      </c>
    </row>
    <row r="332" spans="2:7" ht="16" x14ac:dyDescent="0.2">
      <c r="B332" s="62">
        <v>44594</v>
      </c>
      <c r="C332" s="61">
        <v>138.62</v>
      </c>
      <c r="D332" s="61"/>
      <c r="E332" s="61">
        <v>1.41</v>
      </c>
      <c r="F332">
        <f>Table3[[#This Row],[DivPay]]*4</f>
        <v>5.64</v>
      </c>
      <c r="G332" s="2">
        <f>Table3[[#This Row],[FwdDiv]]/Table3[[#This Row],[SharePrice]]</f>
        <v>4.0686769585918332E-2</v>
      </c>
    </row>
    <row r="333" spans="2:7" ht="16" x14ac:dyDescent="0.2">
      <c r="B333" s="62">
        <v>44593</v>
      </c>
      <c r="C333" s="61">
        <v>137</v>
      </c>
      <c r="D333" s="61"/>
      <c r="E333" s="61">
        <v>1.41</v>
      </c>
      <c r="F333">
        <f>Table3[[#This Row],[DivPay]]*4</f>
        <v>5.64</v>
      </c>
      <c r="G333" s="2">
        <f>Table3[[#This Row],[FwdDiv]]/Table3[[#This Row],[SharePrice]]</f>
        <v>4.116788321167883E-2</v>
      </c>
    </row>
    <row r="334" spans="2:7" ht="16" x14ac:dyDescent="0.2">
      <c r="B334" s="62">
        <v>44592</v>
      </c>
      <c r="C334" s="61">
        <v>136.88999999999999</v>
      </c>
      <c r="D334" s="61"/>
      <c r="E334" s="61">
        <v>1.41</v>
      </c>
      <c r="F334">
        <f>Table3[[#This Row],[DivPay]]*4</f>
        <v>5.64</v>
      </c>
      <c r="G334" s="2">
        <f>Table3[[#This Row],[FwdDiv]]/Table3[[#This Row],[SharePrice]]</f>
        <v>4.1200964277887359E-2</v>
      </c>
    </row>
    <row r="335" spans="2:7" ht="16" x14ac:dyDescent="0.2">
      <c r="B335" s="62">
        <v>44589</v>
      </c>
      <c r="C335" s="61">
        <v>137.91999999999999</v>
      </c>
      <c r="D335" s="61"/>
      <c r="E335" s="61">
        <v>1.41</v>
      </c>
      <c r="F335">
        <f>Table3[[#This Row],[DivPay]]*4</f>
        <v>5.64</v>
      </c>
      <c r="G335" s="2">
        <f>Table3[[#This Row],[FwdDiv]]/Table3[[#This Row],[SharePrice]]</f>
        <v>4.0893271461716937E-2</v>
      </c>
    </row>
    <row r="336" spans="2:7" ht="16" x14ac:dyDescent="0.2">
      <c r="B336" s="62">
        <v>44588</v>
      </c>
      <c r="C336" s="61">
        <v>135.97</v>
      </c>
      <c r="D336" s="61"/>
      <c r="E336" s="61">
        <v>1.41</v>
      </c>
      <c r="F336">
        <f>Table3[[#This Row],[DivPay]]*4</f>
        <v>5.64</v>
      </c>
      <c r="G336" s="2">
        <f>Table3[[#This Row],[FwdDiv]]/Table3[[#This Row],[SharePrice]]</f>
        <v>4.1479738177539159E-2</v>
      </c>
    </row>
    <row r="337" spans="2:7" ht="16" x14ac:dyDescent="0.2">
      <c r="B337" s="62">
        <v>44587</v>
      </c>
      <c r="C337" s="61">
        <v>134.22999999999999</v>
      </c>
      <c r="D337" s="61"/>
      <c r="E337" s="61">
        <v>1.41</v>
      </c>
      <c r="F337">
        <f>Table3[[#This Row],[DivPay]]*4</f>
        <v>5.64</v>
      </c>
      <c r="G337" s="2">
        <f>Table3[[#This Row],[FwdDiv]]/Table3[[#This Row],[SharePrice]]</f>
        <v>4.2017432764657678E-2</v>
      </c>
    </row>
    <row r="338" spans="2:7" ht="16" x14ac:dyDescent="0.2">
      <c r="B338" s="62">
        <v>44586</v>
      </c>
      <c r="C338" s="61">
        <v>133.09</v>
      </c>
      <c r="D338" s="61"/>
      <c r="E338" s="61">
        <v>1.41</v>
      </c>
      <c r="F338">
        <f>Table3[[#This Row],[DivPay]]*4</f>
        <v>5.64</v>
      </c>
      <c r="G338" s="2">
        <f>Table3[[#This Row],[FwdDiv]]/Table3[[#This Row],[SharePrice]]</f>
        <v>4.2377338643023517E-2</v>
      </c>
    </row>
    <row r="339" spans="2:7" ht="16" x14ac:dyDescent="0.2">
      <c r="B339" s="62">
        <v>44585</v>
      </c>
      <c r="C339" s="61">
        <v>132.16</v>
      </c>
      <c r="D339" s="61"/>
      <c r="E339" s="61">
        <v>1.41</v>
      </c>
      <c r="F339">
        <f>Table3[[#This Row],[DivPay]]*4</f>
        <v>5.64</v>
      </c>
      <c r="G339" s="2">
        <f>Table3[[#This Row],[FwdDiv]]/Table3[[#This Row],[SharePrice]]</f>
        <v>4.2675544794188863E-2</v>
      </c>
    </row>
    <row r="340" spans="2:7" ht="16" x14ac:dyDescent="0.2">
      <c r="B340" s="62">
        <v>44582</v>
      </c>
      <c r="C340" s="61">
        <v>131.97999999999999</v>
      </c>
      <c r="D340" s="61"/>
      <c r="E340" s="61">
        <v>1.41</v>
      </c>
      <c r="F340">
        <f>Table3[[#This Row],[DivPay]]*4</f>
        <v>5.64</v>
      </c>
      <c r="G340" s="2">
        <f>Table3[[#This Row],[FwdDiv]]/Table3[[#This Row],[SharePrice]]</f>
        <v>4.2733747537505681E-2</v>
      </c>
    </row>
    <row r="341" spans="2:7" ht="16" x14ac:dyDescent="0.2">
      <c r="B341" s="62">
        <v>44581</v>
      </c>
      <c r="C341" s="61">
        <v>133.03</v>
      </c>
      <c r="D341" s="61"/>
      <c r="E341" s="61">
        <v>1.41</v>
      </c>
      <c r="F341">
        <f>Table3[[#This Row],[DivPay]]*4</f>
        <v>5.64</v>
      </c>
      <c r="G341" s="2">
        <f>Table3[[#This Row],[FwdDiv]]/Table3[[#This Row],[SharePrice]]</f>
        <v>4.2396451928136507E-2</v>
      </c>
    </row>
    <row r="342" spans="2:7" ht="16" x14ac:dyDescent="0.2">
      <c r="B342" s="62">
        <v>44580</v>
      </c>
      <c r="C342" s="61">
        <v>135.21</v>
      </c>
      <c r="D342" s="61"/>
      <c r="E342" s="61">
        <v>1.41</v>
      </c>
      <c r="F342">
        <f>Table3[[#This Row],[DivPay]]*4</f>
        <v>5.64</v>
      </c>
      <c r="G342" s="2">
        <f>Table3[[#This Row],[FwdDiv]]/Table3[[#This Row],[SharePrice]]</f>
        <v>4.1712891058353664E-2</v>
      </c>
    </row>
    <row r="343" spans="2:7" ht="16" x14ac:dyDescent="0.2">
      <c r="B343" s="62">
        <v>44579</v>
      </c>
      <c r="C343" s="61">
        <v>136.78</v>
      </c>
      <c r="D343" s="61"/>
      <c r="E343" s="61">
        <v>1.41</v>
      </c>
      <c r="F343">
        <f>Table3[[#This Row],[DivPay]]*4</f>
        <v>5.64</v>
      </c>
      <c r="G343" s="2">
        <f>Table3[[#This Row],[FwdDiv]]/Table3[[#This Row],[SharePrice]]</f>
        <v>4.123409855241994E-2</v>
      </c>
    </row>
    <row r="344" spans="2:7" ht="16" x14ac:dyDescent="0.2">
      <c r="B344" s="62">
        <v>44575</v>
      </c>
      <c r="C344" s="61">
        <v>135.87</v>
      </c>
      <c r="D344" s="61"/>
      <c r="E344" s="61">
        <v>1.41</v>
      </c>
      <c r="F344">
        <f>Table3[[#This Row],[DivPay]]*4</f>
        <v>5.64</v>
      </c>
      <c r="G344" s="2">
        <f>Table3[[#This Row],[FwdDiv]]/Table3[[#This Row],[SharePrice]]</f>
        <v>4.1510267167145058E-2</v>
      </c>
    </row>
    <row r="345" spans="2:7" ht="16" x14ac:dyDescent="0.2">
      <c r="B345" s="62">
        <v>44574</v>
      </c>
      <c r="C345" s="61">
        <v>133.52000000000001</v>
      </c>
      <c r="D345" s="61">
        <v>1.41</v>
      </c>
      <c r="E345" s="61">
        <v>1.41</v>
      </c>
      <c r="F345">
        <f>Table3[[#This Row],[DivPay]]*4</f>
        <v>5.64</v>
      </c>
      <c r="G345" s="2">
        <f>Table3[[#This Row],[FwdDiv]]/Table3[[#This Row],[SharePrice]]</f>
        <v>4.2240862792091063E-2</v>
      </c>
    </row>
    <row r="346" spans="2:7" ht="16" x14ac:dyDescent="0.2">
      <c r="B346" s="62">
        <v>44573</v>
      </c>
      <c r="C346" s="61">
        <v>137.29</v>
      </c>
      <c r="D346" s="61"/>
      <c r="E346" s="61">
        <v>1.3</v>
      </c>
      <c r="F346">
        <f>Table3[[#This Row],[DivPay]]*4</f>
        <v>5.2</v>
      </c>
      <c r="G346" s="2">
        <f>Table3[[#This Row],[FwdDiv]]/Table3[[#This Row],[SharePrice]]</f>
        <v>3.7876028844052737E-2</v>
      </c>
    </row>
    <row r="347" spans="2:7" ht="16" x14ac:dyDescent="0.2">
      <c r="B347" s="62">
        <v>44572</v>
      </c>
      <c r="C347" s="61">
        <v>136.97</v>
      </c>
      <c r="D347" s="61"/>
      <c r="E347" s="61">
        <v>1.3</v>
      </c>
      <c r="F347">
        <f>Table3[[#This Row],[DivPay]]*4</f>
        <v>5.2</v>
      </c>
      <c r="G347" s="2">
        <f>Table3[[#This Row],[FwdDiv]]/Table3[[#This Row],[SharePrice]]</f>
        <v>3.7964517777615538E-2</v>
      </c>
    </row>
    <row r="348" spans="2:7" ht="16" x14ac:dyDescent="0.2">
      <c r="B348" s="62">
        <v>44571</v>
      </c>
      <c r="C348" s="61">
        <v>136.38999999999999</v>
      </c>
      <c r="D348" s="61"/>
      <c r="E348" s="61">
        <v>1.3</v>
      </c>
      <c r="F348">
        <f>Table3[[#This Row],[DivPay]]*4</f>
        <v>5.2</v>
      </c>
      <c r="G348" s="2">
        <f>Table3[[#This Row],[FwdDiv]]/Table3[[#This Row],[SharePrice]]</f>
        <v>3.8125962313952641E-2</v>
      </c>
    </row>
    <row r="349" spans="2:7" ht="16" x14ac:dyDescent="0.2">
      <c r="B349" s="62">
        <v>44568</v>
      </c>
      <c r="C349" s="61">
        <v>134.88</v>
      </c>
      <c r="D349" s="61"/>
      <c r="E349" s="61">
        <v>1.3</v>
      </c>
      <c r="F349">
        <f>Table3[[#This Row],[DivPay]]*4</f>
        <v>5.2</v>
      </c>
      <c r="G349" s="2">
        <f>Table3[[#This Row],[FwdDiv]]/Table3[[#This Row],[SharePrice]]</f>
        <v>3.8552787663107949E-2</v>
      </c>
    </row>
    <row r="350" spans="2:7" ht="16" x14ac:dyDescent="0.2">
      <c r="B350" s="62">
        <v>44567</v>
      </c>
      <c r="C350" s="61">
        <v>135.22999999999999</v>
      </c>
      <c r="D350" s="61"/>
      <c r="E350" s="61">
        <v>1.3</v>
      </c>
      <c r="F350">
        <f>Table3[[#This Row],[DivPay]]*4</f>
        <v>5.2</v>
      </c>
      <c r="G350" s="2">
        <f>Table3[[#This Row],[FwdDiv]]/Table3[[#This Row],[SharePrice]]</f>
        <v>3.8453005989795168E-2</v>
      </c>
    </row>
    <row r="351" spans="2:7" ht="16" x14ac:dyDescent="0.2">
      <c r="B351" s="62">
        <v>44566</v>
      </c>
      <c r="C351" s="61">
        <v>135.87</v>
      </c>
      <c r="D351" s="61"/>
      <c r="E351" s="61">
        <v>1.3</v>
      </c>
      <c r="F351">
        <f>Table3[[#This Row],[DivPay]]*4</f>
        <v>5.2</v>
      </c>
      <c r="G351" s="2">
        <f>Table3[[#This Row],[FwdDiv]]/Table3[[#This Row],[SharePrice]]</f>
        <v>3.8271877529991907E-2</v>
      </c>
    </row>
    <row r="352" spans="2:7" ht="16" x14ac:dyDescent="0.2">
      <c r="B352" s="62">
        <v>44565</v>
      </c>
      <c r="C352" s="61">
        <v>135.16</v>
      </c>
      <c r="D352" s="61"/>
      <c r="E352" s="61">
        <v>1.3</v>
      </c>
      <c r="F352">
        <f>Table3[[#This Row],[DivPay]]*4</f>
        <v>5.2</v>
      </c>
      <c r="G352" s="2">
        <f>Table3[[#This Row],[FwdDiv]]/Table3[[#This Row],[SharePrice]]</f>
        <v>3.8472920982539217E-2</v>
      </c>
    </row>
    <row r="353" spans="2:7" ht="16" x14ac:dyDescent="0.2">
      <c r="B353" s="62">
        <v>44564</v>
      </c>
      <c r="C353" s="61">
        <v>135.41999999999999</v>
      </c>
      <c r="D353" s="61"/>
      <c r="E353" s="61">
        <v>1.3</v>
      </c>
      <c r="F353">
        <f>Table3[[#This Row],[DivPay]]*4</f>
        <v>5.2</v>
      </c>
      <c r="G353" s="2">
        <f>Table3[[#This Row],[FwdDiv]]/Table3[[#This Row],[SharePrice]]</f>
        <v>3.8399054792497424E-2</v>
      </c>
    </row>
    <row r="354" spans="2:7" ht="16" x14ac:dyDescent="0.2">
      <c r="B354" s="62">
        <v>44561</v>
      </c>
      <c r="C354" s="61">
        <v>135.4</v>
      </c>
      <c r="D354" s="61"/>
      <c r="E354" s="61">
        <v>1.3</v>
      </c>
      <c r="F354">
        <f>Table3[[#This Row],[DivPay]]*4</f>
        <v>5.2</v>
      </c>
      <c r="G354" s="2">
        <f>Table3[[#This Row],[FwdDiv]]/Table3[[#This Row],[SharePrice]]</f>
        <v>3.8404726735598228E-2</v>
      </c>
    </row>
    <row r="355" spans="2:7" ht="16" x14ac:dyDescent="0.2">
      <c r="B355" s="62">
        <v>44560</v>
      </c>
      <c r="C355" s="61">
        <v>135.93</v>
      </c>
      <c r="D355" s="61"/>
      <c r="E355" s="61">
        <v>1.3</v>
      </c>
      <c r="F355">
        <f>Table3[[#This Row],[DivPay]]*4</f>
        <v>5.2</v>
      </c>
      <c r="G355" s="2">
        <f>Table3[[#This Row],[FwdDiv]]/Table3[[#This Row],[SharePrice]]</f>
        <v>3.8254984183035384E-2</v>
      </c>
    </row>
    <row r="356" spans="2:7" ht="16" x14ac:dyDescent="0.2">
      <c r="B356" s="62">
        <v>44559</v>
      </c>
      <c r="C356" s="61">
        <v>135.36000000000001</v>
      </c>
      <c r="D356" s="61"/>
      <c r="E356" s="61">
        <v>1.3</v>
      </c>
      <c r="F356">
        <f>Table3[[#This Row],[DivPay]]*4</f>
        <v>5.2</v>
      </c>
      <c r="G356" s="2">
        <f>Table3[[#This Row],[FwdDiv]]/Table3[[#This Row],[SharePrice]]</f>
        <v>3.8416075650118203E-2</v>
      </c>
    </row>
    <row r="357" spans="2:7" ht="16" x14ac:dyDescent="0.2">
      <c r="B357" s="62">
        <v>44558</v>
      </c>
      <c r="C357" s="61">
        <v>134.38999999999999</v>
      </c>
      <c r="D357" s="61"/>
      <c r="E357" s="61">
        <v>1.3</v>
      </c>
      <c r="F357">
        <f>Table3[[#This Row],[DivPay]]*4</f>
        <v>5.2</v>
      </c>
      <c r="G357" s="2">
        <f>Table3[[#This Row],[FwdDiv]]/Table3[[#This Row],[SharePrice]]</f>
        <v>3.8693355160354201E-2</v>
      </c>
    </row>
    <row r="358" spans="2:7" ht="16" x14ac:dyDescent="0.2">
      <c r="B358" s="62">
        <v>44557</v>
      </c>
      <c r="C358" s="61">
        <v>134.41</v>
      </c>
      <c r="D358" s="61"/>
      <c r="E358" s="61">
        <v>1.3</v>
      </c>
      <c r="F358">
        <f>Table3[[#This Row],[DivPay]]*4</f>
        <v>5.2</v>
      </c>
      <c r="G358" s="2">
        <f>Table3[[#This Row],[FwdDiv]]/Table3[[#This Row],[SharePrice]]</f>
        <v>3.8687597648984454E-2</v>
      </c>
    </row>
    <row r="359" spans="2:7" ht="16" x14ac:dyDescent="0.2">
      <c r="B359" s="62">
        <v>44553</v>
      </c>
      <c r="C359" s="61">
        <v>133.09</v>
      </c>
      <c r="D359" s="61"/>
      <c r="E359" s="61">
        <v>1.3</v>
      </c>
      <c r="F359">
        <f>Table3[[#This Row],[DivPay]]*4</f>
        <v>5.2</v>
      </c>
      <c r="G359" s="2">
        <f>Table3[[#This Row],[FwdDiv]]/Table3[[#This Row],[SharePrice]]</f>
        <v>3.9071305131865658E-2</v>
      </c>
    </row>
    <row r="360" spans="2:7" ht="16" x14ac:dyDescent="0.2">
      <c r="B360" s="62">
        <v>44552</v>
      </c>
      <c r="C360" s="61">
        <v>132.05000000000001</v>
      </c>
      <c r="D360" s="61"/>
      <c r="E360" s="61">
        <v>1.3</v>
      </c>
      <c r="F360">
        <f>Table3[[#This Row],[DivPay]]*4</f>
        <v>5.2</v>
      </c>
      <c r="G360" s="2">
        <f>Table3[[#This Row],[FwdDiv]]/Table3[[#This Row],[SharePrice]]</f>
        <v>3.9379023097311623E-2</v>
      </c>
    </row>
    <row r="361" spans="2:7" ht="16" x14ac:dyDescent="0.2">
      <c r="B361" s="62">
        <v>44551</v>
      </c>
      <c r="C361" s="61">
        <v>129.94999999999999</v>
      </c>
      <c r="D361" s="61"/>
      <c r="E361" s="61">
        <v>1.3</v>
      </c>
      <c r="F361">
        <f>Table3[[#This Row],[DivPay]]*4</f>
        <v>5.2</v>
      </c>
      <c r="G361" s="2">
        <f>Table3[[#This Row],[FwdDiv]]/Table3[[#This Row],[SharePrice]]</f>
        <v>4.0015390534821088E-2</v>
      </c>
    </row>
    <row r="362" spans="2:7" ht="16" x14ac:dyDescent="0.2">
      <c r="B362" s="62">
        <v>44550</v>
      </c>
      <c r="C362" s="61">
        <v>130.86000000000001</v>
      </c>
      <c r="D362" s="61"/>
      <c r="E362" s="61">
        <v>1.3</v>
      </c>
      <c r="F362">
        <f>Table3[[#This Row],[DivPay]]*4</f>
        <v>5.2</v>
      </c>
      <c r="G362" s="2">
        <f>Table3[[#This Row],[FwdDiv]]/Table3[[#This Row],[SharePrice]]</f>
        <v>3.9737123643588564E-2</v>
      </c>
    </row>
    <row r="363" spans="2:7" ht="16" x14ac:dyDescent="0.2">
      <c r="B363" s="62">
        <v>44547</v>
      </c>
      <c r="C363" s="61">
        <v>129.53</v>
      </c>
      <c r="D363" s="61"/>
      <c r="E363" s="61">
        <v>1.3</v>
      </c>
      <c r="F363">
        <f>Table3[[#This Row],[DivPay]]*4</f>
        <v>5.2</v>
      </c>
      <c r="G363" s="2">
        <f>Table3[[#This Row],[FwdDiv]]/Table3[[#This Row],[SharePrice]]</f>
        <v>4.0145140121979464E-2</v>
      </c>
    </row>
    <row r="364" spans="2:7" ht="16" x14ac:dyDescent="0.2">
      <c r="B364" s="62">
        <v>44546</v>
      </c>
      <c r="C364" s="61">
        <v>131.78</v>
      </c>
      <c r="D364" s="61"/>
      <c r="E364" s="61">
        <v>1.3</v>
      </c>
      <c r="F364">
        <f>Table3[[#This Row],[DivPay]]*4</f>
        <v>5.2</v>
      </c>
      <c r="G364" s="2">
        <f>Table3[[#This Row],[FwdDiv]]/Table3[[#This Row],[SharePrice]]</f>
        <v>3.945970556988921E-2</v>
      </c>
    </row>
    <row r="365" spans="2:7" ht="16" x14ac:dyDescent="0.2">
      <c r="B365" s="62">
        <v>44545</v>
      </c>
      <c r="C365" s="61">
        <v>130.22999999999999</v>
      </c>
      <c r="D365" s="61"/>
      <c r="E365" s="61">
        <v>1.3</v>
      </c>
      <c r="F365">
        <f>Table3[[#This Row],[DivPay]]*4</f>
        <v>5.2</v>
      </c>
      <c r="G365" s="2">
        <f>Table3[[#This Row],[FwdDiv]]/Table3[[#This Row],[SharePrice]]</f>
        <v>3.9929355755202338E-2</v>
      </c>
    </row>
    <row r="366" spans="2:7" ht="16" x14ac:dyDescent="0.2">
      <c r="B366" s="62">
        <v>44544</v>
      </c>
      <c r="C366" s="61">
        <v>127.29</v>
      </c>
      <c r="D366" s="61"/>
      <c r="E366" s="61">
        <v>1.3</v>
      </c>
      <c r="F366">
        <f>Table3[[#This Row],[DivPay]]*4</f>
        <v>5.2</v>
      </c>
      <c r="G366" s="2">
        <f>Table3[[#This Row],[FwdDiv]]/Table3[[#This Row],[SharePrice]]</f>
        <v>4.0851598711603425E-2</v>
      </c>
    </row>
    <row r="367" spans="2:7" ht="16" x14ac:dyDescent="0.2">
      <c r="B367" s="62">
        <v>44543</v>
      </c>
      <c r="C367" s="61">
        <v>126.51</v>
      </c>
      <c r="D367" s="61"/>
      <c r="E367" s="61">
        <v>1.3</v>
      </c>
      <c r="F367">
        <f>Table3[[#This Row],[DivPay]]*4</f>
        <v>5.2</v>
      </c>
      <c r="G367" s="2">
        <f>Table3[[#This Row],[FwdDiv]]/Table3[[#This Row],[SharePrice]]</f>
        <v>4.1103470081416488E-2</v>
      </c>
    </row>
    <row r="368" spans="2:7" ht="16" x14ac:dyDescent="0.2">
      <c r="B368" s="62">
        <v>44540</v>
      </c>
      <c r="C368" s="61">
        <v>125.47</v>
      </c>
      <c r="D368" s="61"/>
      <c r="E368" s="61">
        <v>1.3</v>
      </c>
      <c r="F368">
        <f>Table3[[#This Row],[DivPay]]*4</f>
        <v>5.2</v>
      </c>
      <c r="G368" s="2">
        <f>Table3[[#This Row],[FwdDiv]]/Table3[[#This Row],[SharePrice]]</f>
        <v>4.1444169921096681E-2</v>
      </c>
    </row>
    <row r="369" spans="2:7" ht="16" x14ac:dyDescent="0.2">
      <c r="B369" s="62">
        <v>44539</v>
      </c>
      <c r="C369" s="61">
        <v>124.15</v>
      </c>
      <c r="D369" s="61"/>
      <c r="E369" s="61">
        <v>1.3</v>
      </c>
      <c r="F369">
        <f>Table3[[#This Row],[DivPay]]*4</f>
        <v>5.2</v>
      </c>
      <c r="G369" s="2">
        <f>Table3[[#This Row],[FwdDiv]]/Table3[[#This Row],[SharePrice]]</f>
        <v>4.1884816753926704E-2</v>
      </c>
    </row>
    <row r="370" spans="2:7" ht="16" x14ac:dyDescent="0.2">
      <c r="B370" s="62">
        <v>44538</v>
      </c>
      <c r="C370" s="61">
        <v>121.87</v>
      </c>
      <c r="D370" s="61"/>
      <c r="E370" s="61">
        <v>1.3</v>
      </c>
      <c r="F370">
        <f>Table3[[#This Row],[DivPay]]*4</f>
        <v>5.2</v>
      </c>
      <c r="G370" s="2">
        <f>Table3[[#This Row],[FwdDiv]]/Table3[[#This Row],[SharePrice]]</f>
        <v>4.2668417165832445E-2</v>
      </c>
    </row>
    <row r="371" spans="2:7" ht="16" x14ac:dyDescent="0.2">
      <c r="B371" s="62">
        <v>44537</v>
      </c>
      <c r="C371" s="61">
        <v>121.51</v>
      </c>
      <c r="D371" s="61"/>
      <c r="E371" s="61">
        <v>1.3</v>
      </c>
      <c r="F371">
        <f>Table3[[#This Row],[DivPay]]*4</f>
        <v>5.2</v>
      </c>
      <c r="G371" s="2">
        <f>Table3[[#This Row],[FwdDiv]]/Table3[[#This Row],[SharePrice]]</f>
        <v>4.2794831701094563E-2</v>
      </c>
    </row>
    <row r="372" spans="2:7" ht="16" x14ac:dyDescent="0.2">
      <c r="B372" s="62">
        <v>44536</v>
      </c>
      <c r="C372" s="61">
        <v>121.35</v>
      </c>
      <c r="D372" s="61"/>
      <c r="E372" s="61">
        <v>1.3</v>
      </c>
      <c r="F372">
        <f>Table3[[#This Row],[DivPay]]*4</f>
        <v>5.2</v>
      </c>
      <c r="G372" s="2">
        <f>Table3[[#This Row],[FwdDiv]]/Table3[[#This Row],[SharePrice]]</f>
        <v>4.2851256695508863E-2</v>
      </c>
    </row>
    <row r="373" spans="2:7" ht="16" x14ac:dyDescent="0.2">
      <c r="B373" s="62">
        <v>44533</v>
      </c>
      <c r="C373" s="61">
        <v>118.85</v>
      </c>
      <c r="D373" s="61"/>
      <c r="E373" s="61">
        <v>1.3</v>
      </c>
      <c r="F373">
        <f>Table3[[#This Row],[DivPay]]*4</f>
        <v>5.2</v>
      </c>
      <c r="G373" s="2">
        <f>Table3[[#This Row],[FwdDiv]]/Table3[[#This Row],[SharePrice]]</f>
        <v>4.3752629364745478E-2</v>
      </c>
    </row>
    <row r="374" spans="2:7" ht="16" x14ac:dyDescent="0.2">
      <c r="B374" s="62">
        <v>44532</v>
      </c>
      <c r="C374" s="61">
        <v>116.87</v>
      </c>
      <c r="D374" s="61"/>
      <c r="E374" s="61">
        <v>1.3</v>
      </c>
      <c r="F374">
        <f>Table3[[#This Row],[DivPay]]*4</f>
        <v>5.2</v>
      </c>
      <c r="G374" s="2">
        <f>Table3[[#This Row],[FwdDiv]]/Table3[[#This Row],[SharePrice]]</f>
        <v>4.449388209121246E-2</v>
      </c>
    </row>
    <row r="375" spans="2:7" ht="16" x14ac:dyDescent="0.2">
      <c r="B375" s="62">
        <v>44531</v>
      </c>
      <c r="C375" s="61">
        <v>115.91</v>
      </c>
      <c r="D375" s="61"/>
      <c r="E375" s="61">
        <v>1.3</v>
      </c>
      <c r="F375">
        <f>Table3[[#This Row],[DivPay]]*4</f>
        <v>5.2</v>
      </c>
      <c r="G375" s="2">
        <f>Table3[[#This Row],[FwdDiv]]/Table3[[#This Row],[SharePrice]]</f>
        <v>4.4862393236131483E-2</v>
      </c>
    </row>
    <row r="376" spans="2:7" ht="16" x14ac:dyDescent="0.2">
      <c r="B376" s="62">
        <v>44530</v>
      </c>
      <c r="C376" s="61">
        <v>115.28</v>
      </c>
      <c r="D376" s="61"/>
      <c r="E376" s="61">
        <v>1.3</v>
      </c>
      <c r="F376">
        <f>Table3[[#This Row],[DivPay]]*4</f>
        <v>5.2</v>
      </c>
      <c r="G376" s="2">
        <f>Table3[[#This Row],[FwdDiv]]/Table3[[#This Row],[SharePrice]]</f>
        <v>4.510756419153366E-2</v>
      </c>
    </row>
    <row r="377" spans="2:7" ht="16" x14ac:dyDescent="0.2">
      <c r="B377" s="62">
        <v>44529</v>
      </c>
      <c r="C377" s="61">
        <v>116.89</v>
      </c>
      <c r="D377" s="61"/>
      <c r="E377" s="61">
        <v>1.3</v>
      </c>
      <c r="F377">
        <f>Table3[[#This Row],[DivPay]]*4</f>
        <v>5.2</v>
      </c>
      <c r="G377" s="2">
        <f>Table3[[#This Row],[FwdDiv]]/Table3[[#This Row],[SharePrice]]</f>
        <v>4.4486269141928311E-2</v>
      </c>
    </row>
    <row r="378" spans="2:7" ht="16" x14ac:dyDescent="0.2">
      <c r="B378" s="62">
        <v>44526</v>
      </c>
      <c r="C378" s="61">
        <v>116.51</v>
      </c>
      <c r="D378" s="61"/>
      <c r="E378" s="61">
        <v>1.3</v>
      </c>
      <c r="F378">
        <f>Table3[[#This Row],[DivPay]]*4</f>
        <v>5.2</v>
      </c>
      <c r="G378" s="2">
        <f>Table3[[#This Row],[FwdDiv]]/Table3[[#This Row],[SharePrice]]</f>
        <v>4.463136211483993E-2</v>
      </c>
    </row>
    <row r="379" spans="2:7" ht="16" x14ac:dyDescent="0.2">
      <c r="B379" s="62">
        <v>44524</v>
      </c>
      <c r="C379" s="61">
        <v>118.66</v>
      </c>
      <c r="D379" s="61"/>
      <c r="E379" s="61">
        <v>1.3</v>
      </c>
      <c r="F379">
        <f>Table3[[#This Row],[DivPay]]*4</f>
        <v>5.2</v>
      </c>
      <c r="G379" s="2">
        <f>Table3[[#This Row],[FwdDiv]]/Table3[[#This Row],[SharePrice]]</f>
        <v>4.382268666779033E-2</v>
      </c>
    </row>
    <row r="380" spans="2:7" ht="16" x14ac:dyDescent="0.2">
      <c r="B380" s="62">
        <v>44523</v>
      </c>
      <c r="C380" s="61">
        <v>118.88</v>
      </c>
      <c r="D380" s="61"/>
      <c r="E380" s="61">
        <v>1.3</v>
      </c>
      <c r="F380">
        <f>Table3[[#This Row],[DivPay]]*4</f>
        <v>5.2</v>
      </c>
      <c r="G380" s="2">
        <f>Table3[[#This Row],[FwdDiv]]/Table3[[#This Row],[SharePrice]]</f>
        <v>4.3741588156123827E-2</v>
      </c>
    </row>
    <row r="381" spans="2:7" ht="16" x14ac:dyDescent="0.2">
      <c r="B381" s="62">
        <v>44522</v>
      </c>
      <c r="C381" s="61">
        <v>115.65</v>
      </c>
      <c r="D381" s="61"/>
      <c r="E381" s="61">
        <v>1.3</v>
      </c>
      <c r="F381">
        <f>Table3[[#This Row],[DivPay]]*4</f>
        <v>5.2</v>
      </c>
      <c r="G381" s="2">
        <f>Table3[[#This Row],[FwdDiv]]/Table3[[#This Row],[SharePrice]]</f>
        <v>4.4963251188932123E-2</v>
      </c>
    </row>
    <row r="382" spans="2:7" ht="16" x14ac:dyDescent="0.2">
      <c r="B382" s="62">
        <v>44519</v>
      </c>
      <c r="C382" s="61">
        <v>116.24</v>
      </c>
      <c r="D382" s="61"/>
      <c r="E382" s="61">
        <v>1.3</v>
      </c>
      <c r="F382">
        <f>Table3[[#This Row],[DivPay]]*4</f>
        <v>5.2</v>
      </c>
      <c r="G382" s="2">
        <f>Table3[[#This Row],[FwdDiv]]/Table3[[#This Row],[SharePrice]]</f>
        <v>4.4735030970406063E-2</v>
      </c>
    </row>
    <row r="383" spans="2:7" ht="16" x14ac:dyDescent="0.2">
      <c r="B383" s="62">
        <v>44518</v>
      </c>
      <c r="C383" s="61">
        <v>117.07</v>
      </c>
      <c r="D383" s="61"/>
      <c r="E383" s="61">
        <v>1.3</v>
      </c>
      <c r="F383">
        <f>Table3[[#This Row],[DivPay]]*4</f>
        <v>5.2</v>
      </c>
      <c r="G383" s="2">
        <f>Table3[[#This Row],[FwdDiv]]/Table3[[#This Row],[SharePrice]]</f>
        <v>4.4417869650636377E-2</v>
      </c>
    </row>
    <row r="384" spans="2:7" ht="16" x14ac:dyDescent="0.2">
      <c r="B384" s="62">
        <v>44517</v>
      </c>
      <c r="C384" s="61">
        <v>117.35</v>
      </c>
      <c r="D384" s="61"/>
      <c r="E384" s="61">
        <v>1.3</v>
      </c>
      <c r="F384">
        <f>Table3[[#This Row],[DivPay]]*4</f>
        <v>5.2</v>
      </c>
      <c r="G384" s="2">
        <f>Table3[[#This Row],[FwdDiv]]/Table3[[#This Row],[SharePrice]]</f>
        <v>4.4311887515977845E-2</v>
      </c>
    </row>
    <row r="385" spans="2:7" ht="16" x14ac:dyDescent="0.2">
      <c r="B385" s="62">
        <v>44516</v>
      </c>
      <c r="C385" s="61">
        <v>116.42</v>
      </c>
      <c r="D385" s="61"/>
      <c r="E385" s="61">
        <v>1.3</v>
      </c>
      <c r="F385">
        <f>Table3[[#This Row],[DivPay]]*4</f>
        <v>5.2</v>
      </c>
      <c r="G385" s="2">
        <f>Table3[[#This Row],[FwdDiv]]/Table3[[#This Row],[SharePrice]]</f>
        <v>4.4665864971654354E-2</v>
      </c>
    </row>
    <row r="386" spans="2:7" ht="16" x14ac:dyDescent="0.2">
      <c r="B386" s="62">
        <v>44515</v>
      </c>
      <c r="C386" s="61">
        <v>116.84</v>
      </c>
      <c r="D386" s="61"/>
      <c r="E386" s="61">
        <v>1.3</v>
      </c>
      <c r="F386">
        <f>Table3[[#This Row],[DivPay]]*4</f>
        <v>5.2</v>
      </c>
      <c r="G386" s="2">
        <f>Table3[[#This Row],[FwdDiv]]/Table3[[#This Row],[SharePrice]]</f>
        <v>4.4505306401917154E-2</v>
      </c>
    </row>
    <row r="387" spans="2:7" ht="16" x14ac:dyDescent="0.2">
      <c r="B387" s="62">
        <v>44512</v>
      </c>
      <c r="C387" s="61">
        <v>116.97</v>
      </c>
      <c r="D387" s="61"/>
      <c r="E387" s="61">
        <v>1.3</v>
      </c>
      <c r="F387">
        <f>Table3[[#This Row],[DivPay]]*4</f>
        <v>5.2</v>
      </c>
      <c r="G387" s="2">
        <f>Table3[[#This Row],[FwdDiv]]/Table3[[#This Row],[SharePrice]]</f>
        <v>4.4455843378644097E-2</v>
      </c>
    </row>
    <row r="388" spans="2:7" ht="16" x14ac:dyDescent="0.2">
      <c r="B388" s="62">
        <v>44511</v>
      </c>
      <c r="C388" s="61">
        <v>116.63</v>
      </c>
      <c r="D388" s="61"/>
      <c r="E388" s="61">
        <v>1.3</v>
      </c>
      <c r="F388">
        <f>Table3[[#This Row],[DivPay]]*4</f>
        <v>5.2</v>
      </c>
      <c r="G388" s="2">
        <f>Table3[[#This Row],[FwdDiv]]/Table3[[#This Row],[SharePrice]]</f>
        <v>4.4585441138643579E-2</v>
      </c>
    </row>
    <row r="389" spans="2:7" ht="16" x14ac:dyDescent="0.2">
      <c r="B389" s="62">
        <v>44510</v>
      </c>
      <c r="C389" s="61">
        <v>116.75</v>
      </c>
      <c r="D389" s="61"/>
      <c r="E389" s="61">
        <v>1.3</v>
      </c>
      <c r="F389">
        <f>Table3[[#This Row],[DivPay]]*4</f>
        <v>5.2</v>
      </c>
      <c r="G389" s="2">
        <f>Table3[[#This Row],[FwdDiv]]/Table3[[#This Row],[SharePrice]]</f>
        <v>4.453961456102784E-2</v>
      </c>
    </row>
    <row r="390" spans="2:7" ht="16" x14ac:dyDescent="0.2">
      <c r="B390" s="62">
        <v>44509</v>
      </c>
      <c r="C390" s="61">
        <v>115.61</v>
      </c>
      <c r="D390" s="61"/>
      <c r="E390" s="61">
        <v>1.3</v>
      </c>
      <c r="F390">
        <f>Table3[[#This Row],[DivPay]]*4</f>
        <v>5.2</v>
      </c>
      <c r="G390" s="2">
        <f>Table3[[#This Row],[FwdDiv]]/Table3[[#This Row],[SharePrice]]</f>
        <v>4.497880806158637E-2</v>
      </c>
    </row>
    <row r="391" spans="2:7" ht="16" x14ac:dyDescent="0.2">
      <c r="B391" s="62">
        <v>44508</v>
      </c>
      <c r="C391" s="61">
        <v>116.06</v>
      </c>
      <c r="D391" s="61"/>
      <c r="E391" s="61">
        <v>1.3</v>
      </c>
      <c r="F391">
        <f>Table3[[#This Row],[DivPay]]*4</f>
        <v>5.2</v>
      </c>
      <c r="G391" s="2">
        <f>Table3[[#This Row],[FwdDiv]]/Table3[[#This Row],[SharePrice]]</f>
        <v>4.4804411511287265E-2</v>
      </c>
    </row>
    <row r="392" spans="2:7" ht="16" x14ac:dyDescent="0.2">
      <c r="B392" s="62">
        <v>44505</v>
      </c>
      <c r="C392" s="61">
        <v>117.18</v>
      </c>
      <c r="D392" s="61"/>
      <c r="E392" s="61">
        <v>1.3</v>
      </c>
      <c r="F392">
        <f>Table3[[#This Row],[DivPay]]*4</f>
        <v>5.2</v>
      </c>
      <c r="G392" s="2">
        <f>Table3[[#This Row],[FwdDiv]]/Table3[[#This Row],[SharePrice]]</f>
        <v>4.4376173408431474E-2</v>
      </c>
    </row>
    <row r="393" spans="2:7" ht="16" x14ac:dyDescent="0.2">
      <c r="B393" s="62">
        <v>44504</v>
      </c>
      <c r="C393" s="61">
        <v>117.06</v>
      </c>
      <c r="D393" s="61"/>
      <c r="E393" s="61">
        <v>1.3</v>
      </c>
      <c r="F393">
        <f>Table3[[#This Row],[DivPay]]*4</f>
        <v>5.2</v>
      </c>
      <c r="G393" s="2">
        <f>Table3[[#This Row],[FwdDiv]]/Table3[[#This Row],[SharePrice]]</f>
        <v>4.4421664103878357E-2</v>
      </c>
    </row>
    <row r="394" spans="2:7" ht="16" x14ac:dyDescent="0.2">
      <c r="B394" s="62">
        <v>44503</v>
      </c>
      <c r="C394" s="61">
        <v>117.57</v>
      </c>
      <c r="D394" s="61"/>
      <c r="E394" s="61">
        <v>1.3</v>
      </c>
      <c r="F394">
        <f>Table3[[#This Row],[DivPay]]*4</f>
        <v>5.2</v>
      </c>
      <c r="G394" s="2">
        <f>Table3[[#This Row],[FwdDiv]]/Table3[[#This Row],[SharePrice]]</f>
        <v>4.4228969975333848E-2</v>
      </c>
    </row>
    <row r="395" spans="2:7" ht="16" x14ac:dyDescent="0.2">
      <c r="B395" s="62">
        <v>44502</v>
      </c>
      <c r="C395" s="61">
        <v>116.53</v>
      </c>
      <c r="D395" s="61"/>
      <c r="E395" s="61">
        <v>1.3</v>
      </c>
      <c r="F395">
        <f>Table3[[#This Row],[DivPay]]*4</f>
        <v>5.2</v>
      </c>
      <c r="G395" s="2">
        <f>Table3[[#This Row],[FwdDiv]]/Table3[[#This Row],[SharePrice]]</f>
        <v>4.4623702050973997E-2</v>
      </c>
    </row>
    <row r="396" spans="2:7" ht="16" x14ac:dyDescent="0.2">
      <c r="B396" s="62">
        <v>44501</v>
      </c>
      <c r="C396" s="61">
        <v>114.81</v>
      </c>
      <c r="D396" s="61"/>
      <c r="E396" s="61">
        <v>1.3</v>
      </c>
      <c r="F396">
        <f>Table3[[#This Row],[DivPay]]*4</f>
        <v>5.2</v>
      </c>
      <c r="G396" s="2">
        <f>Table3[[#This Row],[FwdDiv]]/Table3[[#This Row],[SharePrice]]</f>
        <v>4.5292221931887464E-2</v>
      </c>
    </row>
    <row r="397" spans="2:7" ht="16" x14ac:dyDescent="0.2">
      <c r="B397" s="62">
        <v>44498</v>
      </c>
      <c r="C397" s="61">
        <v>114.67</v>
      </c>
      <c r="D397" s="61"/>
      <c r="E397" s="61">
        <v>1.3</v>
      </c>
      <c r="F397">
        <f>Table3[[#This Row],[DivPay]]*4</f>
        <v>5.2</v>
      </c>
      <c r="G397" s="2">
        <f>Table3[[#This Row],[FwdDiv]]/Table3[[#This Row],[SharePrice]]</f>
        <v>4.5347518967471877E-2</v>
      </c>
    </row>
    <row r="398" spans="2:7" ht="16" x14ac:dyDescent="0.2">
      <c r="B398" s="62">
        <v>44497</v>
      </c>
      <c r="C398" s="61">
        <v>109.67</v>
      </c>
      <c r="D398" s="61"/>
      <c r="E398" s="61">
        <v>1.3</v>
      </c>
      <c r="F398">
        <f>Table3[[#This Row],[DivPay]]*4</f>
        <v>5.2</v>
      </c>
      <c r="G398" s="2">
        <f>Table3[[#This Row],[FwdDiv]]/Table3[[#This Row],[SharePrice]]</f>
        <v>4.7414972189295163E-2</v>
      </c>
    </row>
    <row r="399" spans="2:7" ht="16" x14ac:dyDescent="0.2">
      <c r="B399" s="62">
        <v>44496</v>
      </c>
      <c r="C399" s="61">
        <v>108.4</v>
      </c>
      <c r="D399" s="61"/>
      <c r="E399" s="61">
        <v>1.3</v>
      </c>
      <c r="F399">
        <f>Table3[[#This Row],[DivPay]]*4</f>
        <v>5.2</v>
      </c>
      <c r="G399" s="2">
        <f>Table3[[#This Row],[FwdDiv]]/Table3[[#This Row],[SharePrice]]</f>
        <v>4.797047970479705E-2</v>
      </c>
    </row>
    <row r="400" spans="2:7" ht="16" x14ac:dyDescent="0.2">
      <c r="B400" s="62">
        <v>44495</v>
      </c>
      <c r="C400" s="61">
        <v>109.49</v>
      </c>
      <c r="D400" s="61"/>
      <c r="E400" s="61">
        <v>1.3</v>
      </c>
      <c r="F400">
        <f>Table3[[#This Row],[DivPay]]*4</f>
        <v>5.2</v>
      </c>
      <c r="G400" s="2">
        <f>Table3[[#This Row],[FwdDiv]]/Table3[[#This Row],[SharePrice]]</f>
        <v>4.7492921728011693E-2</v>
      </c>
    </row>
    <row r="401" spans="2:7" ht="16" x14ac:dyDescent="0.2">
      <c r="B401" s="62">
        <v>44494</v>
      </c>
      <c r="C401" s="61">
        <v>108.5</v>
      </c>
      <c r="D401" s="61"/>
      <c r="E401" s="61">
        <v>1.3</v>
      </c>
      <c r="F401">
        <f>Table3[[#This Row],[DivPay]]*4</f>
        <v>5.2</v>
      </c>
      <c r="G401" s="2">
        <f>Table3[[#This Row],[FwdDiv]]/Table3[[#This Row],[SharePrice]]</f>
        <v>4.7926267281105994E-2</v>
      </c>
    </row>
    <row r="402" spans="2:7" ht="16" x14ac:dyDescent="0.2">
      <c r="B402" s="62">
        <v>44491</v>
      </c>
      <c r="C402" s="61">
        <v>109.14</v>
      </c>
      <c r="D402" s="61"/>
      <c r="E402" s="61">
        <v>1.3</v>
      </c>
      <c r="F402">
        <f>Table3[[#This Row],[DivPay]]*4</f>
        <v>5.2</v>
      </c>
      <c r="G402" s="2">
        <f>Table3[[#This Row],[FwdDiv]]/Table3[[#This Row],[SharePrice]]</f>
        <v>4.7645226314824998E-2</v>
      </c>
    </row>
    <row r="403" spans="2:7" ht="16" x14ac:dyDescent="0.2">
      <c r="B403" s="62">
        <v>44490</v>
      </c>
      <c r="C403" s="61">
        <v>108.76</v>
      </c>
      <c r="D403" s="61"/>
      <c r="E403" s="61">
        <v>1.3</v>
      </c>
      <c r="F403">
        <f>Table3[[#This Row],[DivPay]]*4</f>
        <v>5.2</v>
      </c>
      <c r="G403" s="2">
        <f>Table3[[#This Row],[FwdDiv]]/Table3[[#This Row],[SharePrice]]</f>
        <v>4.7811695476278046E-2</v>
      </c>
    </row>
    <row r="404" spans="2:7" ht="16" x14ac:dyDescent="0.2">
      <c r="B404" s="62">
        <v>44489</v>
      </c>
      <c r="C404" s="61">
        <v>108.41</v>
      </c>
      <c r="D404" s="61"/>
      <c r="E404" s="61">
        <v>1.3</v>
      </c>
      <c r="F404">
        <f>Table3[[#This Row],[DivPay]]*4</f>
        <v>5.2</v>
      </c>
      <c r="G404" s="2">
        <f>Table3[[#This Row],[FwdDiv]]/Table3[[#This Row],[SharePrice]]</f>
        <v>4.7966054791993361E-2</v>
      </c>
    </row>
    <row r="405" spans="2:7" ht="16" x14ac:dyDescent="0.2">
      <c r="B405" s="62">
        <v>44488</v>
      </c>
      <c r="C405" s="61">
        <v>107.45</v>
      </c>
      <c r="D405" s="61"/>
      <c r="E405" s="61">
        <v>1.3</v>
      </c>
      <c r="F405">
        <f>Table3[[#This Row],[DivPay]]*4</f>
        <v>5.2</v>
      </c>
      <c r="G405" s="2">
        <f>Table3[[#This Row],[FwdDiv]]/Table3[[#This Row],[SharePrice]]</f>
        <v>4.8394602140530478E-2</v>
      </c>
    </row>
    <row r="406" spans="2:7" ht="16" x14ac:dyDescent="0.2">
      <c r="B406" s="62">
        <v>44487</v>
      </c>
      <c r="C406" s="61">
        <v>107.43</v>
      </c>
      <c r="D406" s="61"/>
      <c r="E406" s="61">
        <v>1.3</v>
      </c>
      <c r="F406">
        <f>Table3[[#This Row],[DivPay]]*4</f>
        <v>5.2</v>
      </c>
      <c r="G406" s="2">
        <f>Table3[[#This Row],[FwdDiv]]/Table3[[#This Row],[SharePrice]]</f>
        <v>4.8403611654100342E-2</v>
      </c>
    </row>
    <row r="407" spans="2:7" ht="16" x14ac:dyDescent="0.2">
      <c r="B407" s="62">
        <v>44484</v>
      </c>
      <c r="C407" s="61">
        <v>109.33</v>
      </c>
      <c r="D407" s="61"/>
      <c r="E407" s="61">
        <v>1.3</v>
      </c>
      <c r="F407">
        <f>Table3[[#This Row],[DivPay]]*4</f>
        <v>5.2</v>
      </c>
      <c r="G407" s="2">
        <f>Table3[[#This Row],[FwdDiv]]/Table3[[#This Row],[SharePrice]]</f>
        <v>4.7562425683709872E-2</v>
      </c>
    </row>
    <row r="408" spans="2:7" ht="16" x14ac:dyDescent="0.2">
      <c r="B408" s="62">
        <v>44483</v>
      </c>
      <c r="C408" s="61">
        <v>108.91</v>
      </c>
      <c r="D408" s="61">
        <v>1.3</v>
      </c>
      <c r="E408" s="61">
        <v>1.3</v>
      </c>
      <c r="F408">
        <f>Table3[[#This Row],[DivPay]]*4</f>
        <v>5.2</v>
      </c>
      <c r="G408" s="2">
        <f>Table3[[#This Row],[FwdDiv]]/Table3[[#This Row],[SharePrice]]</f>
        <v>4.774584519327886E-2</v>
      </c>
    </row>
    <row r="409" spans="2:7" ht="16" x14ac:dyDescent="0.2">
      <c r="B409" s="62">
        <v>44482</v>
      </c>
      <c r="C409" s="61">
        <v>108.53</v>
      </c>
      <c r="D409" s="61"/>
      <c r="E409" s="61">
        <v>1.3</v>
      </c>
      <c r="F409">
        <f>Table3[[#This Row],[DivPay]]*4</f>
        <v>5.2</v>
      </c>
      <c r="G409" s="2">
        <f>Table3[[#This Row],[FwdDiv]]/Table3[[#This Row],[SharePrice]]</f>
        <v>4.7913019441629047E-2</v>
      </c>
    </row>
    <row r="410" spans="2:7" ht="16" x14ac:dyDescent="0.2">
      <c r="B410" s="62">
        <v>44481</v>
      </c>
      <c r="C410" s="61">
        <v>108.57</v>
      </c>
      <c r="D410" s="61"/>
      <c r="E410" s="61">
        <v>1.3</v>
      </c>
      <c r="F410">
        <f>Table3[[#This Row],[DivPay]]*4</f>
        <v>5.2</v>
      </c>
      <c r="G410" s="2">
        <f>Table3[[#This Row],[FwdDiv]]/Table3[[#This Row],[SharePrice]]</f>
        <v>4.7895367044303222E-2</v>
      </c>
    </row>
    <row r="411" spans="2:7" ht="16" x14ac:dyDescent="0.2">
      <c r="B411" s="62">
        <v>44480</v>
      </c>
      <c r="C411" s="61">
        <v>110.34</v>
      </c>
      <c r="D411" s="61"/>
      <c r="E411" s="61">
        <v>1.3</v>
      </c>
      <c r="F411">
        <f>Table3[[#This Row],[DivPay]]*4</f>
        <v>5.2</v>
      </c>
      <c r="G411" s="2">
        <f>Table3[[#This Row],[FwdDiv]]/Table3[[#This Row],[SharePrice]]</f>
        <v>4.7127061808954145E-2</v>
      </c>
    </row>
    <row r="412" spans="2:7" ht="16" x14ac:dyDescent="0.2">
      <c r="B412" s="62">
        <v>44477</v>
      </c>
      <c r="C412" s="61">
        <v>111.18</v>
      </c>
      <c r="D412" s="61"/>
      <c r="E412" s="61">
        <v>1.3</v>
      </c>
      <c r="F412">
        <f>Table3[[#This Row],[DivPay]]*4</f>
        <v>5.2</v>
      </c>
      <c r="G412" s="2">
        <f>Table3[[#This Row],[FwdDiv]]/Table3[[#This Row],[SharePrice]]</f>
        <v>4.6771001978773159E-2</v>
      </c>
    </row>
    <row r="413" spans="2:7" ht="16" x14ac:dyDescent="0.2">
      <c r="B413" s="62">
        <v>44476</v>
      </c>
      <c r="C413" s="61">
        <v>110.87</v>
      </c>
      <c r="D413" s="61"/>
      <c r="E413" s="61">
        <v>1.3</v>
      </c>
      <c r="F413">
        <f>Table3[[#This Row],[DivPay]]*4</f>
        <v>5.2</v>
      </c>
      <c r="G413" s="2">
        <f>Table3[[#This Row],[FwdDiv]]/Table3[[#This Row],[SharePrice]]</f>
        <v>4.6901776855777039E-2</v>
      </c>
    </row>
    <row r="414" spans="2:7" ht="16" x14ac:dyDescent="0.2">
      <c r="B414" s="62">
        <v>44475</v>
      </c>
      <c r="C414" s="61">
        <v>109.32</v>
      </c>
      <c r="D414" s="61"/>
      <c r="E414" s="61">
        <v>1.3</v>
      </c>
      <c r="F414">
        <f>Table3[[#This Row],[DivPay]]*4</f>
        <v>5.2</v>
      </c>
      <c r="G414" s="2">
        <f>Table3[[#This Row],[FwdDiv]]/Table3[[#This Row],[SharePrice]]</f>
        <v>4.7566776436150753E-2</v>
      </c>
    </row>
    <row r="415" spans="2:7" ht="16" x14ac:dyDescent="0.2">
      <c r="B415" s="62">
        <v>44474</v>
      </c>
      <c r="C415" s="61">
        <v>109.51</v>
      </c>
      <c r="D415" s="61"/>
      <c r="E415" s="61">
        <v>1.3</v>
      </c>
      <c r="F415">
        <f>Table3[[#This Row],[DivPay]]*4</f>
        <v>5.2</v>
      </c>
      <c r="G415" s="2">
        <f>Table3[[#This Row],[FwdDiv]]/Table3[[#This Row],[SharePrice]]</f>
        <v>4.7484248013880008E-2</v>
      </c>
    </row>
    <row r="416" spans="2:7" ht="16" x14ac:dyDescent="0.2">
      <c r="B416" s="62">
        <v>44473</v>
      </c>
      <c r="C416" s="61">
        <v>108.73</v>
      </c>
      <c r="D416" s="61"/>
      <c r="E416" s="61">
        <v>1.3</v>
      </c>
      <c r="F416">
        <f>Table3[[#This Row],[DivPay]]*4</f>
        <v>5.2</v>
      </c>
      <c r="G416" s="2">
        <f>Table3[[#This Row],[FwdDiv]]/Table3[[#This Row],[SharePrice]]</f>
        <v>4.7824887335601952E-2</v>
      </c>
    </row>
    <row r="417" spans="2:7" ht="16" x14ac:dyDescent="0.2">
      <c r="B417" s="62">
        <v>44470</v>
      </c>
      <c r="C417" s="61">
        <v>109.09</v>
      </c>
      <c r="D417" s="61"/>
      <c r="E417" s="61">
        <v>1.3</v>
      </c>
      <c r="F417">
        <f>Table3[[#This Row],[DivPay]]*4</f>
        <v>5.2</v>
      </c>
      <c r="G417" s="2">
        <f>Table3[[#This Row],[FwdDiv]]/Table3[[#This Row],[SharePrice]]</f>
        <v>4.7667063892199102E-2</v>
      </c>
    </row>
    <row r="418" spans="2:7" ht="16" x14ac:dyDescent="0.2">
      <c r="B418" s="62">
        <v>44469</v>
      </c>
      <c r="C418" s="61">
        <v>107.87</v>
      </c>
      <c r="D418" s="61"/>
      <c r="E418" s="61">
        <v>1.3</v>
      </c>
      <c r="F418">
        <f>Table3[[#This Row],[DivPay]]*4</f>
        <v>5.2</v>
      </c>
      <c r="G418" s="2">
        <f>Table3[[#This Row],[FwdDiv]]/Table3[[#This Row],[SharePrice]]</f>
        <v>4.8206174098451841E-2</v>
      </c>
    </row>
    <row r="419" spans="2:7" ht="16" x14ac:dyDescent="0.2">
      <c r="B419" s="62">
        <v>44468</v>
      </c>
      <c r="C419" s="61">
        <v>108.84</v>
      </c>
      <c r="D419" s="61"/>
      <c r="E419" s="61">
        <v>1.3</v>
      </c>
      <c r="F419">
        <f>Table3[[#This Row],[DivPay]]*4</f>
        <v>5.2</v>
      </c>
      <c r="G419" s="2">
        <f>Table3[[#This Row],[FwdDiv]]/Table3[[#This Row],[SharePrice]]</f>
        <v>4.7776552737963981E-2</v>
      </c>
    </row>
    <row r="420" spans="2:7" ht="16" x14ac:dyDescent="0.2">
      <c r="B420" s="62">
        <v>44467</v>
      </c>
      <c r="C420" s="61">
        <v>107.34</v>
      </c>
      <c r="D420" s="61"/>
      <c r="E420" s="61">
        <v>1.3</v>
      </c>
      <c r="F420">
        <f>Table3[[#This Row],[DivPay]]*4</f>
        <v>5.2</v>
      </c>
      <c r="G420" s="2">
        <f>Table3[[#This Row],[FwdDiv]]/Table3[[#This Row],[SharePrice]]</f>
        <v>4.844419601267002E-2</v>
      </c>
    </row>
    <row r="421" spans="2:7" ht="16" x14ac:dyDescent="0.2">
      <c r="B421" s="62">
        <v>44466</v>
      </c>
      <c r="C421" s="61">
        <v>107.72</v>
      </c>
      <c r="D421" s="61"/>
      <c r="E421" s="61">
        <v>1.3</v>
      </c>
      <c r="F421">
        <f>Table3[[#This Row],[DivPay]]*4</f>
        <v>5.2</v>
      </c>
      <c r="G421" s="2">
        <f>Table3[[#This Row],[FwdDiv]]/Table3[[#This Row],[SharePrice]]</f>
        <v>4.8273301151132569E-2</v>
      </c>
    </row>
    <row r="422" spans="2:7" ht="16" x14ac:dyDescent="0.2">
      <c r="B422" s="62">
        <v>44463</v>
      </c>
      <c r="C422" s="61">
        <v>107.07</v>
      </c>
      <c r="D422" s="61"/>
      <c r="E422" s="61">
        <v>1.3</v>
      </c>
      <c r="F422">
        <f>Table3[[#This Row],[DivPay]]*4</f>
        <v>5.2</v>
      </c>
      <c r="G422" s="2">
        <f>Table3[[#This Row],[FwdDiv]]/Table3[[#This Row],[SharePrice]]</f>
        <v>4.8566358457084152E-2</v>
      </c>
    </row>
    <row r="423" spans="2:7" ht="16" x14ac:dyDescent="0.2">
      <c r="B423" s="62">
        <v>44462</v>
      </c>
      <c r="C423" s="61">
        <v>107.36</v>
      </c>
      <c r="D423" s="61"/>
      <c r="E423" s="61">
        <v>1.3</v>
      </c>
      <c r="F423">
        <f>Table3[[#This Row],[DivPay]]*4</f>
        <v>5.2</v>
      </c>
      <c r="G423" s="2">
        <f>Table3[[#This Row],[FwdDiv]]/Table3[[#This Row],[SharePrice]]</f>
        <v>4.8435171385991058E-2</v>
      </c>
    </row>
    <row r="424" spans="2:7" ht="16" x14ac:dyDescent="0.2">
      <c r="B424" s="62">
        <v>44461</v>
      </c>
      <c r="C424" s="61">
        <v>106.41</v>
      </c>
      <c r="D424" s="61"/>
      <c r="E424" s="61">
        <v>1.3</v>
      </c>
      <c r="F424">
        <f>Table3[[#This Row],[DivPay]]*4</f>
        <v>5.2</v>
      </c>
      <c r="G424" s="2">
        <f>Table3[[#This Row],[FwdDiv]]/Table3[[#This Row],[SharePrice]]</f>
        <v>4.8867587632741287E-2</v>
      </c>
    </row>
    <row r="425" spans="2:7" ht="16" x14ac:dyDescent="0.2">
      <c r="B425" s="62">
        <v>44460</v>
      </c>
      <c r="C425" s="61">
        <v>107.15</v>
      </c>
      <c r="D425" s="61"/>
      <c r="E425" s="61">
        <v>1.3</v>
      </c>
      <c r="F425">
        <f>Table3[[#This Row],[DivPay]]*4</f>
        <v>5.2</v>
      </c>
      <c r="G425" s="2">
        <f>Table3[[#This Row],[FwdDiv]]/Table3[[#This Row],[SharePrice]]</f>
        <v>4.8530097993467101E-2</v>
      </c>
    </row>
    <row r="426" spans="2:7" ht="16" x14ac:dyDescent="0.2">
      <c r="B426" s="62">
        <v>44459</v>
      </c>
      <c r="C426" s="61">
        <v>106.4</v>
      </c>
      <c r="D426" s="61"/>
      <c r="E426" s="61">
        <v>1.3</v>
      </c>
      <c r="F426">
        <f>Table3[[#This Row],[DivPay]]*4</f>
        <v>5.2</v>
      </c>
      <c r="G426" s="2">
        <f>Table3[[#This Row],[FwdDiv]]/Table3[[#This Row],[SharePrice]]</f>
        <v>4.8872180451127817E-2</v>
      </c>
    </row>
    <row r="427" spans="2:7" ht="16" x14ac:dyDescent="0.2">
      <c r="B427" s="62">
        <v>44456</v>
      </c>
      <c r="C427" s="61">
        <v>107.73</v>
      </c>
      <c r="D427" s="61"/>
      <c r="E427" s="61">
        <v>1.3</v>
      </c>
      <c r="F427">
        <f>Table3[[#This Row],[DivPay]]*4</f>
        <v>5.2</v>
      </c>
      <c r="G427" s="2">
        <f>Table3[[#This Row],[FwdDiv]]/Table3[[#This Row],[SharePrice]]</f>
        <v>4.8268820198644757E-2</v>
      </c>
    </row>
    <row r="428" spans="2:7" ht="16" x14ac:dyDescent="0.2">
      <c r="B428" s="62">
        <v>44455</v>
      </c>
      <c r="C428" s="61">
        <v>108.08</v>
      </c>
      <c r="D428" s="61"/>
      <c r="E428" s="61">
        <v>1.3</v>
      </c>
      <c r="F428">
        <f>Table3[[#This Row],[DivPay]]*4</f>
        <v>5.2</v>
      </c>
      <c r="G428" s="2">
        <f>Table3[[#This Row],[FwdDiv]]/Table3[[#This Row],[SharePrice]]</f>
        <v>4.8112509252405629E-2</v>
      </c>
    </row>
    <row r="429" spans="2:7" ht="16" x14ac:dyDescent="0.2">
      <c r="B429" s="62">
        <v>44454</v>
      </c>
      <c r="C429" s="61">
        <v>107.77</v>
      </c>
      <c r="D429" s="61"/>
      <c r="E429" s="61">
        <v>1.3</v>
      </c>
      <c r="F429">
        <f>Table3[[#This Row],[DivPay]]*4</f>
        <v>5.2</v>
      </c>
      <c r="G429" s="2">
        <f>Table3[[#This Row],[FwdDiv]]/Table3[[#This Row],[SharePrice]]</f>
        <v>4.8250904704463214E-2</v>
      </c>
    </row>
    <row r="430" spans="2:7" ht="16" x14ac:dyDescent="0.2">
      <c r="B430" s="62">
        <v>44453</v>
      </c>
      <c r="C430" s="61">
        <v>106.48</v>
      </c>
      <c r="D430" s="61"/>
      <c r="E430" s="61">
        <v>1.3</v>
      </c>
      <c r="F430">
        <f>Table3[[#This Row],[DivPay]]*4</f>
        <v>5.2</v>
      </c>
      <c r="G430" s="2">
        <f>Table3[[#This Row],[FwdDiv]]/Table3[[#This Row],[SharePrice]]</f>
        <v>4.8835462058602556E-2</v>
      </c>
    </row>
    <row r="431" spans="2:7" ht="16" x14ac:dyDescent="0.2">
      <c r="B431" s="62">
        <v>44452</v>
      </c>
      <c r="C431" s="61">
        <v>107.48</v>
      </c>
      <c r="D431" s="61"/>
      <c r="E431" s="61">
        <v>1.3</v>
      </c>
      <c r="F431">
        <f>Table3[[#This Row],[DivPay]]*4</f>
        <v>5.2</v>
      </c>
      <c r="G431" s="2">
        <f>Table3[[#This Row],[FwdDiv]]/Table3[[#This Row],[SharePrice]]</f>
        <v>4.8381094157052475E-2</v>
      </c>
    </row>
    <row r="432" spans="2:7" ht="16" x14ac:dyDescent="0.2">
      <c r="B432" s="62">
        <v>44449</v>
      </c>
      <c r="C432" s="61">
        <v>106.68</v>
      </c>
      <c r="D432" s="61"/>
      <c r="E432" s="61">
        <v>1.3</v>
      </c>
      <c r="F432">
        <f>Table3[[#This Row],[DivPay]]*4</f>
        <v>5.2</v>
      </c>
      <c r="G432" s="2">
        <f>Table3[[#This Row],[FwdDiv]]/Table3[[#This Row],[SharePrice]]</f>
        <v>4.8743907011623545E-2</v>
      </c>
    </row>
    <row r="433" spans="2:7" ht="16" x14ac:dyDescent="0.2">
      <c r="B433" s="62">
        <v>44448</v>
      </c>
      <c r="C433" s="61">
        <v>107.27</v>
      </c>
      <c r="D433" s="61"/>
      <c r="E433" s="61">
        <v>1.3</v>
      </c>
      <c r="F433">
        <f>Table3[[#This Row],[DivPay]]*4</f>
        <v>5.2</v>
      </c>
      <c r="G433" s="2">
        <f>Table3[[#This Row],[FwdDiv]]/Table3[[#This Row],[SharePrice]]</f>
        <v>4.8475808707001029E-2</v>
      </c>
    </row>
    <row r="434" spans="2:7" ht="16" x14ac:dyDescent="0.2">
      <c r="B434" s="62">
        <v>44447</v>
      </c>
      <c r="C434" s="61">
        <v>110.36</v>
      </c>
      <c r="D434" s="61"/>
      <c r="E434" s="61">
        <v>1.3</v>
      </c>
      <c r="F434">
        <f>Table3[[#This Row],[DivPay]]*4</f>
        <v>5.2</v>
      </c>
      <c r="G434" s="2">
        <f>Table3[[#This Row],[FwdDiv]]/Table3[[#This Row],[SharePrice]]</f>
        <v>4.711852120333454E-2</v>
      </c>
    </row>
    <row r="435" spans="2:7" ht="16" x14ac:dyDescent="0.2">
      <c r="B435" s="62">
        <v>44446</v>
      </c>
      <c r="C435" s="61">
        <v>109.03</v>
      </c>
      <c r="D435" s="61"/>
      <c r="E435" s="61">
        <v>1.3</v>
      </c>
      <c r="F435">
        <f>Table3[[#This Row],[DivPay]]*4</f>
        <v>5.2</v>
      </c>
      <c r="G435" s="2">
        <f>Table3[[#This Row],[FwdDiv]]/Table3[[#This Row],[SharePrice]]</f>
        <v>4.7693295423278E-2</v>
      </c>
    </row>
    <row r="436" spans="2:7" ht="16" x14ac:dyDescent="0.2">
      <c r="B436" s="62">
        <v>44442</v>
      </c>
      <c r="C436" s="61">
        <v>111.62</v>
      </c>
      <c r="D436" s="61"/>
      <c r="E436" s="61">
        <v>1.3</v>
      </c>
      <c r="F436">
        <f>Table3[[#This Row],[DivPay]]*4</f>
        <v>5.2</v>
      </c>
      <c r="G436" s="2">
        <f>Table3[[#This Row],[FwdDiv]]/Table3[[#This Row],[SharePrice]]</f>
        <v>4.6586633219853076E-2</v>
      </c>
    </row>
    <row r="437" spans="2:7" ht="16" x14ac:dyDescent="0.2">
      <c r="B437" s="62">
        <v>44441</v>
      </c>
      <c r="C437" s="61">
        <v>112.02</v>
      </c>
      <c r="D437" s="61"/>
      <c r="E437" s="61">
        <v>1.3</v>
      </c>
      <c r="F437">
        <f>Table3[[#This Row],[DivPay]]*4</f>
        <v>5.2</v>
      </c>
      <c r="G437" s="2">
        <f>Table3[[#This Row],[FwdDiv]]/Table3[[#This Row],[SharePrice]]</f>
        <v>4.6420282092483486E-2</v>
      </c>
    </row>
    <row r="438" spans="2:7" ht="16" x14ac:dyDescent="0.2">
      <c r="B438" s="62">
        <v>44440</v>
      </c>
      <c r="C438" s="61">
        <v>112.27</v>
      </c>
      <c r="D438" s="61"/>
      <c r="E438" s="61">
        <v>1.3</v>
      </c>
      <c r="F438">
        <f>Table3[[#This Row],[DivPay]]*4</f>
        <v>5.2</v>
      </c>
      <c r="G438" s="2">
        <f>Table3[[#This Row],[FwdDiv]]/Table3[[#This Row],[SharePrice]]</f>
        <v>4.6316914580921E-2</v>
      </c>
    </row>
    <row r="439" spans="2:7" ht="16" x14ac:dyDescent="0.2">
      <c r="B439" s="62">
        <v>44439</v>
      </c>
      <c r="C439" s="61">
        <v>120.78</v>
      </c>
      <c r="D439" s="61"/>
      <c r="E439" s="61">
        <v>1.3</v>
      </c>
      <c r="F439">
        <f>Table3[[#This Row],[DivPay]]*4</f>
        <v>5.2</v>
      </c>
      <c r="G439" s="2">
        <f>Table3[[#This Row],[FwdDiv]]/Table3[[#This Row],[SharePrice]]</f>
        <v>4.30534856764365E-2</v>
      </c>
    </row>
    <row r="440" spans="2:7" ht="16" x14ac:dyDescent="0.2">
      <c r="B440" s="62">
        <v>44438</v>
      </c>
      <c r="C440" s="61">
        <v>120.57</v>
      </c>
      <c r="D440" s="61"/>
      <c r="E440" s="61">
        <v>1.3</v>
      </c>
      <c r="F440">
        <f>Table3[[#This Row],[DivPay]]*4</f>
        <v>5.2</v>
      </c>
      <c r="G440" s="2">
        <f>Table3[[#This Row],[FwdDiv]]/Table3[[#This Row],[SharePrice]]</f>
        <v>4.3128473086174013E-2</v>
      </c>
    </row>
    <row r="441" spans="2:7" ht="16" x14ac:dyDescent="0.2">
      <c r="B441" s="62">
        <v>44435</v>
      </c>
      <c r="C441" s="61">
        <v>119.58</v>
      </c>
      <c r="D441" s="61"/>
      <c r="E441" s="61">
        <v>1.3</v>
      </c>
      <c r="F441">
        <f>Table3[[#This Row],[DivPay]]*4</f>
        <v>5.2</v>
      </c>
      <c r="G441" s="2">
        <f>Table3[[#This Row],[FwdDiv]]/Table3[[#This Row],[SharePrice]]</f>
        <v>4.3485532697775553E-2</v>
      </c>
    </row>
    <row r="442" spans="2:7" ht="16" x14ac:dyDescent="0.2">
      <c r="B442" s="62">
        <v>44434</v>
      </c>
      <c r="C442" s="61">
        <v>120.4</v>
      </c>
      <c r="D442" s="61"/>
      <c r="E442" s="61">
        <v>1.3</v>
      </c>
      <c r="F442">
        <f>Table3[[#This Row],[DivPay]]*4</f>
        <v>5.2</v>
      </c>
      <c r="G442" s="2">
        <f>Table3[[#This Row],[FwdDiv]]/Table3[[#This Row],[SharePrice]]</f>
        <v>4.3189368770764118E-2</v>
      </c>
    </row>
    <row r="443" spans="2:7" ht="16" x14ac:dyDescent="0.2">
      <c r="B443" s="62">
        <v>44433</v>
      </c>
      <c r="C443" s="61">
        <v>120.4</v>
      </c>
      <c r="D443" s="61"/>
      <c r="E443" s="61">
        <v>1.3</v>
      </c>
      <c r="F443">
        <f>Table3[[#This Row],[DivPay]]*4</f>
        <v>5.2</v>
      </c>
      <c r="G443" s="2">
        <f>Table3[[#This Row],[FwdDiv]]/Table3[[#This Row],[SharePrice]]</f>
        <v>4.3189368770764118E-2</v>
      </c>
    </row>
    <row r="444" spans="2:7" ht="16" x14ac:dyDescent="0.2">
      <c r="B444" s="62">
        <v>44432</v>
      </c>
      <c r="C444" s="61">
        <v>119.68</v>
      </c>
      <c r="D444" s="61"/>
      <c r="E444" s="61">
        <v>1.3</v>
      </c>
      <c r="F444">
        <f>Table3[[#This Row],[DivPay]]*4</f>
        <v>5.2</v>
      </c>
      <c r="G444" s="2">
        <f>Table3[[#This Row],[FwdDiv]]/Table3[[#This Row],[SharePrice]]</f>
        <v>4.3449197860962567E-2</v>
      </c>
    </row>
    <row r="445" spans="2:7" ht="16" x14ac:dyDescent="0.2">
      <c r="B445" s="62">
        <v>44431</v>
      </c>
      <c r="C445" s="61">
        <v>119.36</v>
      </c>
      <c r="D445" s="61"/>
      <c r="E445" s="61">
        <v>1.3</v>
      </c>
      <c r="F445">
        <f>Table3[[#This Row],[DivPay]]*4</f>
        <v>5.2</v>
      </c>
      <c r="G445" s="2">
        <f>Table3[[#This Row],[FwdDiv]]/Table3[[#This Row],[SharePrice]]</f>
        <v>4.3565683646112602E-2</v>
      </c>
    </row>
    <row r="446" spans="2:7" ht="16" x14ac:dyDescent="0.2">
      <c r="B446" s="62">
        <v>44428</v>
      </c>
      <c r="C446" s="61">
        <v>118.82</v>
      </c>
      <c r="D446" s="61"/>
      <c r="E446" s="61">
        <v>1.3</v>
      </c>
      <c r="F446">
        <f>Table3[[#This Row],[DivPay]]*4</f>
        <v>5.2</v>
      </c>
      <c r="G446" s="2">
        <f>Table3[[#This Row],[FwdDiv]]/Table3[[#This Row],[SharePrice]]</f>
        <v>4.3763676148796504E-2</v>
      </c>
    </row>
    <row r="447" spans="2:7" ht="16" x14ac:dyDescent="0.2">
      <c r="B447" s="62">
        <v>44427</v>
      </c>
      <c r="C447" s="61">
        <v>117.93</v>
      </c>
      <c r="D447" s="61"/>
      <c r="E447" s="61">
        <v>1.3</v>
      </c>
      <c r="F447">
        <f>Table3[[#This Row],[DivPay]]*4</f>
        <v>5.2</v>
      </c>
      <c r="G447" s="2">
        <f>Table3[[#This Row],[FwdDiv]]/Table3[[#This Row],[SharePrice]]</f>
        <v>4.4093954040532519E-2</v>
      </c>
    </row>
    <row r="448" spans="2:7" ht="16" x14ac:dyDescent="0.2">
      <c r="B448" s="62">
        <v>44426</v>
      </c>
      <c r="C448" s="61">
        <v>117.29</v>
      </c>
      <c r="D448" s="61"/>
      <c r="E448" s="61">
        <v>1.3</v>
      </c>
      <c r="F448">
        <f>Table3[[#This Row],[DivPay]]*4</f>
        <v>5.2</v>
      </c>
      <c r="G448" s="2">
        <f>Table3[[#This Row],[FwdDiv]]/Table3[[#This Row],[SharePrice]]</f>
        <v>4.4334555375564841E-2</v>
      </c>
    </row>
    <row r="449" spans="2:7" ht="16" x14ac:dyDescent="0.2">
      <c r="B449" s="62">
        <v>44425</v>
      </c>
      <c r="C449" s="61">
        <v>119.66</v>
      </c>
      <c r="D449" s="61"/>
      <c r="E449" s="61">
        <v>1.3</v>
      </c>
      <c r="F449">
        <f>Table3[[#This Row],[DivPay]]*4</f>
        <v>5.2</v>
      </c>
      <c r="G449" s="2">
        <f>Table3[[#This Row],[FwdDiv]]/Table3[[#This Row],[SharePrice]]</f>
        <v>4.3456459969914762E-2</v>
      </c>
    </row>
    <row r="450" spans="2:7" ht="16" x14ac:dyDescent="0.2">
      <c r="B450" s="62">
        <v>44424</v>
      </c>
      <c r="C450" s="61">
        <v>118.41</v>
      </c>
      <c r="D450" s="61"/>
      <c r="E450" s="61">
        <v>1.3</v>
      </c>
      <c r="F450">
        <f>Table3[[#This Row],[DivPay]]*4</f>
        <v>5.2</v>
      </c>
      <c r="G450" s="2">
        <f>Table3[[#This Row],[FwdDiv]]/Table3[[#This Row],[SharePrice]]</f>
        <v>4.391520986403176E-2</v>
      </c>
    </row>
    <row r="451" spans="2:7" ht="16" x14ac:dyDescent="0.2">
      <c r="B451" s="62">
        <v>44421</v>
      </c>
      <c r="C451" s="61">
        <v>116.48</v>
      </c>
      <c r="D451" s="61"/>
      <c r="E451" s="61">
        <v>1.3</v>
      </c>
      <c r="F451">
        <f>Table3[[#This Row],[DivPay]]*4</f>
        <v>5.2</v>
      </c>
      <c r="G451" s="2">
        <f>Table3[[#This Row],[FwdDiv]]/Table3[[#This Row],[SharePrice]]</f>
        <v>4.4642857142857144E-2</v>
      </c>
    </row>
    <row r="452" spans="2:7" ht="16" x14ac:dyDescent="0.2">
      <c r="B452" s="62">
        <v>44420</v>
      </c>
      <c r="C452" s="61">
        <v>115.64</v>
      </c>
      <c r="D452" s="61"/>
      <c r="E452" s="61">
        <v>1.3</v>
      </c>
      <c r="F452">
        <f>Table3[[#This Row],[DivPay]]*4</f>
        <v>5.2</v>
      </c>
      <c r="G452" s="2">
        <f>Table3[[#This Row],[FwdDiv]]/Table3[[#This Row],[SharePrice]]</f>
        <v>4.4967139398132135E-2</v>
      </c>
    </row>
    <row r="453" spans="2:7" ht="16" x14ac:dyDescent="0.2">
      <c r="B453" s="62">
        <v>44419</v>
      </c>
      <c r="C453" s="61">
        <v>113.72</v>
      </c>
      <c r="D453" s="61"/>
      <c r="E453" s="61">
        <v>1.3</v>
      </c>
      <c r="F453">
        <f>Table3[[#This Row],[DivPay]]*4</f>
        <v>5.2</v>
      </c>
      <c r="G453" s="2">
        <f>Table3[[#This Row],[FwdDiv]]/Table3[[#This Row],[SharePrice]]</f>
        <v>4.5726345409778407E-2</v>
      </c>
    </row>
    <row r="454" spans="2:7" ht="16" x14ac:dyDescent="0.2">
      <c r="B454" s="62">
        <v>44418</v>
      </c>
      <c r="C454" s="61">
        <v>114.82</v>
      </c>
      <c r="D454" s="61"/>
      <c r="E454" s="61">
        <v>1.3</v>
      </c>
      <c r="F454">
        <f>Table3[[#This Row],[DivPay]]*4</f>
        <v>5.2</v>
      </c>
      <c r="G454" s="2">
        <f>Table3[[#This Row],[FwdDiv]]/Table3[[#This Row],[SharePrice]]</f>
        <v>4.5288277303605649E-2</v>
      </c>
    </row>
    <row r="455" spans="2:7" ht="16" x14ac:dyDescent="0.2">
      <c r="B455" s="62">
        <v>44417</v>
      </c>
      <c r="C455" s="61">
        <v>114.06</v>
      </c>
      <c r="D455" s="61"/>
      <c r="E455" s="61">
        <v>1.3</v>
      </c>
      <c r="F455">
        <f>Table3[[#This Row],[DivPay]]*4</f>
        <v>5.2</v>
      </c>
      <c r="G455" s="2">
        <f>Table3[[#This Row],[FwdDiv]]/Table3[[#This Row],[SharePrice]]</f>
        <v>4.5590040329651062E-2</v>
      </c>
    </row>
    <row r="456" spans="2:7" ht="16" x14ac:dyDescent="0.2">
      <c r="B456" s="62">
        <v>44414</v>
      </c>
      <c r="C456" s="61">
        <v>114.45</v>
      </c>
      <c r="D456" s="61"/>
      <c r="E456" s="61">
        <v>1.3</v>
      </c>
      <c r="F456">
        <f>Table3[[#This Row],[DivPay]]*4</f>
        <v>5.2</v>
      </c>
      <c r="G456" s="2">
        <f>Table3[[#This Row],[FwdDiv]]/Table3[[#This Row],[SharePrice]]</f>
        <v>4.5434687636522503E-2</v>
      </c>
    </row>
    <row r="457" spans="2:7" ht="16" x14ac:dyDescent="0.2">
      <c r="B457" s="62">
        <v>44413</v>
      </c>
      <c r="C457" s="61">
        <v>115.12</v>
      </c>
      <c r="D457" s="61"/>
      <c r="E457" s="61">
        <v>1.3</v>
      </c>
      <c r="F457">
        <f>Table3[[#This Row],[DivPay]]*4</f>
        <v>5.2</v>
      </c>
      <c r="G457" s="2">
        <f>Table3[[#This Row],[FwdDiv]]/Table3[[#This Row],[SharePrice]]</f>
        <v>4.5170257123002086E-2</v>
      </c>
    </row>
    <row r="458" spans="2:7" ht="16" x14ac:dyDescent="0.2">
      <c r="B458" s="62">
        <v>44412</v>
      </c>
      <c r="C458" s="61">
        <v>115.08</v>
      </c>
      <c r="D458" s="61"/>
      <c r="E458" s="61">
        <v>1.3</v>
      </c>
      <c r="F458">
        <f>Table3[[#This Row],[DivPay]]*4</f>
        <v>5.2</v>
      </c>
      <c r="G458" s="2">
        <f>Table3[[#This Row],[FwdDiv]]/Table3[[#This Row],[SharePrice]]</f>
        <v>4.5185957594716719E-2</v>
      </c>
    </row>
    <row r="459" spans="2:7" ht="16" x14ac:dyDescent="0.2">
      <c r="B459" s="62">
        <v>44411</v>
      </c>
      <c r="C459" s="61">
        <v>116.25</v>
      </c>
      <c r="D459" s="61"/>
      <c r="E459" s="61">
        <v>1.3</v>
      </c>
      <c r="F459">
        <f>Table3[[#This Row],[DivPay]]*4</f>
        <v>5.2</v>
      </c>
      <c r="G459" s="2">
        <f>Table3[[#This Row],[FwdDiv]]/Table3[[#This Row],[SharePrice]]</f>
        <v>4.4731182795698925E-2</v>
      </c>
    </row>
    <row r="460" spans="2:7" ht="16" x14ac:dyDescent="0.2">
      <c r="B460" s="62">
        <v>44410</v>
      </c>
      <c r="C460" s="61">
        <v>115.45</v>
      </c>
      <c r="D460" s="61"/>
      <c r="E460" s="61">
        <v>1.3</v>
      </c>
      <c r="F460">
        <f>Table3[[#This Row],[DivPay]]*4</f>
        <v>5.2</v>
      </c>
      <c r="G460" s="2">
        <f>Table3[[#This Row],[FwdDiv]]/Table3[[#This Row],[SharePrice]]</f>
        <v>4.5041143352100479E-2</v>
      </c>
    </row>
    <row r="461" spans="2:7" ht="16" x14ac:dyDescent="0.2">
      <c r="B461" s="62">
        <v>44407</v>
      </c>
      <c r="C461" s="61">
        <v>116.3</v>
      </c>
      <c r="D461" s="61"/>
      <c r="E461" s="61">
        <v>1.3</v>
      </c>
      <c r="F461">
        <f>Table3[[#This Row],[DivPay]]*4</f>
        <v>5.2</v>
      </c>
      <c r="G461" s="2">
        <f>Table3[[#This Row],[FwdDiv]]/Table3[[#This Row],[SharePrice]]</f>
        <v>4.471195184866724E-2</v>
      </c>
    </row>
    <row r="462" spans="2:7" ht="16" x14ac:dyDescent="0.2">
      <c r="B462" s="62">
        <v>44406</v>
      </c>
      <c r="C462" s="61">
        <v>118.87</v>
      </c>
      <c r="D462" s="61"/>
      <c r="E462" s="61">
        <v>1.3</v>
      </c>
      <c r="F462">
        <f>Table3[[#This Row],[DivPay]]*4</f>
        <v>5.2</v>
      </c>
      <c r="G462" s="2">
        <f>Table3[[#This Row],[FwdDiv]]/Table3[[#This Row],[SharePrice]]</f>
        <v>4.374526793976613E-2</v>
      </c>
    </row>
    <row r="463" spans="2:7" ht="16" x14ac:dyDescent="0.2">
      <c r="B463" s="62">
        <v>44405</v>
      </c>
      <c r="C463" s="61">
        <v>118.55</v>
      </c>
      <c r="D463" s="61"/>
      <c r="E463" s="61">
        <v>1.3</v>
      </c>
      <c r="F463">
        <f>Table3[[#This Row],[DivPay]]*4</f>
        <v>5.2</v>
      </c>
      <c r="G463" s="2">
        <f>Table3[[#This Row],[FwdDiv]]/Table3[[#This Row],[SharePrice]]</f>
        <v>4.3863348797975543E-2</v>
      </c>
    </row>
    <row r="464" spans="2:7" ht="16" x14ac:dyDescent="0.2">
      <c r="B464" s="62">
        <v>44404</v>
      </c>
      <c r="C464" s="61">
        <v>117.96</v>
      </c>
      <c r="D464" s="61"/>
      <c r="E464" s="61">
        <v>1.3</v>
      </c>
      <c r="F464">
        <f>Table3[[#This Row],[DivPay]]*4</f>
        <v>5.2</v>
      </c>
      <c r="G464" s="2">
        <f>Table3[[#This Row],[FwdDiv]]/Table3[[#This Row],[SharePrice]]</f>
        <v>4.4082739911834527E-2</v>
      </c>
    </row>
    <row r="465" spans="2:7" ht="16" x14ac:dyDescent="0.2">
      <c r="B465" s="62">
        <v>44403</v>
      </c>
      <c r="C465" s="61">
        <v>117.79</v>
      </c>
      <c r="D465" s="61"/>
      <c r="E465" s="61">
        <v>1.3</v>
      </c>
      <c r="F465">
        <f>Table3[[#This Row],[DivPay]]*4</f>
        <v>5.2</v>
      </c>
      <c r="G465" s="2">
        <f>Table3[[#This Row],[FwdDiv]]/Table3[[#This Row],[SharePrice]]</f>
        <v>4.4146362169963496E-2</v>
      </c>
    </row>
    <row r="466" spans="2:7" ht="16" x14ac:dyDescent="0.2">
      <c r="B466" s="62">
        <v>44400</v>
      </c>
      <c r="C466" s="61">
        <v>118.19</v>
      </c>
      <c r="D466" s="61"/>
      <c r="E466" s="61">
        <v>1.3</v>
      </c>
      <c r="F466">
        <f>Table3[[#This Row],[DivPay]]*4</f>
        <v>5.2</v>
      </c>
      <c r="G466" s="2">
        <f>Table3[[#This Row],[FwdDiv]]/Table3[[#This Row],[SharePrice]]</f>
        <v>4.3996954057026826E-2</v>
      </c>
    </row>
    <row r="467" spans="2:7" ht="16" x14ac:dyDescent="0.2">
      <c r="B467" s="62">
        <v>44399</v>
      </c>
      <c r="C467" s="61">
        <v>117.54</v>
      </c>
      <c r="D467" s="61"/>
      <c r="E467" s="61">
        <v>1.3</v>
      </c>
      <c r="F467">
        <f>Table3[[#This Row],[DivPay]]*4</f>
        <v>5.2</v>
      </c>
      <c r="G467" s="2">
        <f>Table3[[#This Row],[FwdDiv]]/Table3[[#This Row],[SharePrice]]</f>
        <v>4.4240258635358173E-2</v>
      </c>
    </row>
    <row r="468" spans="2:7" ht="16" x14ac:dyDescent="0.2">
      <c r="B468" s="62">
        <v>44398</v>
      </c>
      <c r="C468" s="61">
        <v>116.99</v>
      </c>
      <c r="D468" s="61"/>
      <c r="E468" s="61">
        <v>1.3</v>
      </c>
      <c r="F468">
        <f>Table3[[#This Row],[DivPay]]*4</f>
        <v>5.2</v>
      </c>
      <c r="G468" s="2">
        <f>Table3[[#This Row],[FwdDiv]]/Table3[[#This Row],[SharePrice]]</f>
        <v>4.4448243439610229E-2</v>
      </c>
    </row>
    <row r="469" spans="2:7" ht="16" x14ac:dyDescent="0.2">
      <c r="B469" s="62">
        <v>44397</v>
      </c>
      <c r="C469" s="61">
        <v>116.05</v>
      </c>
      <c r="D469" s="61"/>
      <c r="E469" s="61">
        <v>1.3</v>
      </c>
      <c r="F469">
        <f>Table3[[#This Row],[DivPay]]*4</f>
        <v>5.2</v>
      </c>
      <c r="G469" s="2">
        <f>Table3[[#This Row],[FwdDiv]]/Table3[[#This Row],[SharePrice]]</f>
        <v>4.4808272296423958E-2</v>
      </c>
    </row>
    <row r="470" spans="2:7" ht="16" x14ac:dyDescent="0.2">
      <c r="B470" s="62">
        <v>44396</v>
      </c>
      <c r="C470" s="61">
        <v>115.42</v>
      </c>
      <c r="D470" s="61"/>
      <c r="E470" s="61">
        <v>1.3</v>
      </c>
      <c r="F470">
        <f>Table3[[#This Row],[DivPay]]*4</f>
        <v>5.2</v>
      </c>
      <c r="G470" s="2">
        <f>Table3[[#This Row],[FwdDiv]]/Table3[[#This Row],[SharePrice]]</f>
        <v>4.5052850459192516E-2</v>
      </c>
    </row>
    <row r="471" spans="2:7" ht="16" x14ac:dyDescent="0.2">
      <c r="B471" s="62">
        <v>44393</v>
      </c>
      <c r="C471" s="61">
        <v>117.5</v>
      </c>
      <c r="D471" s="61"/>
      <c r="E471" s="61">
        <v>1.3</v>
      </c>
      <c r="F471">
        <f>Table3[[#This Row],[DivPay]]*4</f>
        <v>5.2</v>
      </c>
      <c r="G471" s="2">
        <f>Table3[[#This Row],[FwdDiv]]/Table3[[#This Row],[SharePrice]]</f>
        <v>4.425531914893617E-2</v>
      </c>
    </row>
    <row r="472" spans="2:7" ht="16" x14ac:dyDescent="0.2">
      <c r="B472" s="62">
        <v>44392</v>
      </c>
      <c r="C472" s="61">
        <v>117.18</v>
      </c>
      <c r="D472" s="61"/>
      <c r="E472" s="61">
        <v>1.3</v>
      </c>
      <c r="F472">
        <f>Table3[[#This Row],[DivPay]]*4</f>
        <v>5.2</v>
      </c>
      <c r="G472" s="2">
        <f>Table3[[#This Row],[FwdDiv]]/Table3[[#This Row],[SharePrice]]</f>
        <v>4.4376173408431474E-2</v>
      </c>
    </row>
    <row r="473" spans="2:7" ht="16" x14ac:dyDescent="0.2">
      <c r="B473" s="62">
        <v>44391</v>
      </c>
      <c r="C473" s="61">
        <v>117.36</v>
      </c>
      <c r="D473" s="61">
        <v>1.3</v>
      </c>
      <c r="E473" s="61">
        <v>1.3</v>
      </c>
      <c r="F473">
        <f>Table3[[#This Row],[DivPay]]*4</f>
        <v>5.2</v>
      </c>
      <c r="G473" s="2">
        <f>Table3[[#This Row],[FwdDiv]]/Table3[[#This Row],[SharePrice]]</f>
        <v>4.4308111792774371E-2</v>
      </c>
    </row>
    <row r="474" spans="2:7" ht="16" x14ac:dyDescent="0.2">
      <c r="B474" s="62">
        <v>44390</v>
      </c>
      <c r="C474" s="61">
        <v>117.91</v>
      </c>
      <c r="D474" s="61"/>
      <c r="E474" s="61">
        <v>1.3</v>
      </c>
      <c r="F474">
        <f>Table3[[#This Row],[DivPay]]*4</f>
        <v>5.2</v>
      </c>
      <c r="G474" s="2">
        <f>Table3[[#This Row],[FwdDiv]]/Table3[[#This Row],[SharePrice]]</f>
        <v>4.4101433296582143E-2</v>
      </c>
    </row>
    <row r="475" spans="2:7" ht="16" x14ac:dyDescent="0.2">
      <c r="B475" s="62">
        <v>44389</v>
      </c>
      <c r="C475" s="61">
        <v>117.63</v>
      </c>
      <c r="D475" s="61"/>
      <c r="E475" s="61">
        <v>1.3</v>
      </c>
      <c r="F475">
        <f>Table3[[#This Row],[DivPay]]*4</f>
        <v>5.2</v>
      </c>
      <c r="G475" s="2">
        <f>Table3[[#This Row],[FwdDiv]]/Table3[[#This Row],[SharePrice]]</f>
        <v>4.420640992943977E-2</v>
      </c>
    </row>
    <row r="476" spans="2:7" ht="16" x14ac:dyDescent="0.2">
      <c r="B476" s="62">
        <v>44386</v>
      </c>
      <c r="C476" s="61">
        <v>116.58</v>
      </c>
      <c r="D476" s="61"/>
      <c r="E476" s="61">
        <v>1.3</v>
      </c>
      <c r="F476">
        <f>Table3[[#This Row],[DivPay]]*4</f>
        <v>5.2</v>
      </c>
      <c r="G476" s="2">
        <f>Table3[[#This Row],[FwdDiv]]/Table3[[#This Row],[SharePrice]]</f>
        <v>4.4604563389946818E-2</v>
      </c>
    </row>
    <row r="477" spans="2:7" ht="16" x14ac:dyDescent="0.2">
      <c r="B477" s="62">
        <v>44385</v>
      </c>
      <c r="C477" s="61">
        <v>116.35</v>
      </c>
      <c r="D477" s="61"/>
      <c r="E477" s="61">
        <v>1.3</v>
      </c>
      <c r="F477">
        <f>Table3[[#This Row],[DivPay]]*4</f>
        <v>5.2</v>
      </c>
      <c r="G477" s="2">
        <f>Table3[[#This Row],[FwdDiv]]/Table3[[#This Row],[SharePrice]]</f>
        <v>4.4692737430167599E-2</v>
      </c>
    </row>
    <row r="478" spans="2:7" ht="16" x14ac:dyDescent="0.2">
      <c r="B478" s="62">
        <v>44384</v>
      </c>
      <c r="C478" s="61">
        <v>116.75</v>
      </c>
      <c r="D478" s="61"/>
      <c r="E478" s="61">
        <v>1.3</v>
      </c>
      <c r="F478">
        <f>Table3[[#This Row],[DivPay]]*4</f>
        <v>5.2</v>
      </c>
      <c r="G478" s="2">
        <f>Table3[[#This Row],[FwdDiv]]/Table3[[#This Row],[SharePrice]]</f>
        <v>4.453961456102784E-2</v>
      </c>
    </row>
    <row r="479" spans="2:7" ht="16" x14ac:dyDescent="0.2">
      <c r="B479" s="62">
        <v>44383</v>
      </c>
      <c r="C479" s="61">
        <v>115.73</v>
      </c>
      <c r="D479" s="61"/>
      <c r="E479" s="61">
        <v>1.3</v>
      </c>
      <c r="F479">
        <f>Table3[[#This Row],[DivPay]]*4</f>
        <v>5.2</v>
      </c>
      <c r="G479" s="2">
        <f>Table3[[#This Row],[FwdDiv]]/Table3[[#This Row],[SharePrice]]</f>
        <v>4.4932169705348655E-2</v>
      </c>
    </row>
    <row r="480" spans="2:7" ht="16" x14ac:dyDescent="0.2">
      <c r="B480" s="62">
        <v>44379</v>
      </c>
      <c r="C480" s="61">
        <v>115.17</v>
      </c>
      <c r="D480" s="61"/>
      <c r="E480" s="61">
        <v>1.3</v>
      </c>
      <c r="F480">
        <f>Table3[[#This Row],[DivPay]]*4</f>
        <v>5.2</v>
      </c>
      <c r="G480" s="2">
        <f>Table3[[#This Row],[FwdDiv]]/Table3[[#This Row],[SharePrice]]</f>
        <v>4.5150646869844581E-2</v>
      </c>
    </row>
    <row r="481" spans="2:7" ht="16" x14ac:dyDescent="0.2">
      <c r="B481" s="62">
        <v>44378</v>
      </c>
      <c r="C481" s="61">
        <v>114.26</v>
      </c>
      <c r="D481" s="61"/>
      <c r="E481" s="61">
        <v>1.3</v>
      </c>
      <c r="F481">
        <f>Table3[[#This Row],[DivPay]]*4</f>
        <v>5.2</v>
      </c>
      <c r="G481" s="2">
        <f>Table3[[#This Row],[FwdDiv]]/Table3[[#This Row],[SharePrice]]</f>
        <v>4.5510239803955889E-2</v>
      </c>
    </row>
    <row r="482" spans="2:7" ht="16" x14ac:dyDescent="0.2">
      <c r="B482" s="62">
        <v>44377</v>
      </c>
      <c r="C482" s="61">
        <v>112.64</v>
      </c>
      <c r="D482" s="61"/>
      <c r="E482" s="61">
        <v>1.3</v>
      </c>
      <c r="F482">
        <f>Table3[[#This Row],[DivPay]]*4</f>
        <v>5.2</v>
      </c>
      <c r="G482" s="2">
        <f>Table3[[#This Row],[FwdDiv]]/Table3[[#This Row],[SharePrice]]</f>
        <v>4.6164772727272728E-2</v>
      </c>
    </row>
    <row r="483" spans="2:7" ht="16" x14ac:dyDescent="0.2">
      <c r="B483" s="62">
        <v>44376</v>
      </c>
      <c r="C483" s="61">
        <v>112.3</v>
      </c>
      <c r="D483" s="61"/>
      <c r="E483" s="61">
        <v>1.3</v>
      </c>
      <c r="F483">
        <f>Table3[[#This Row],[DivPay]]*4</f>
        <v>5.2</v>
      </c>
      <c r="G483" s="2">
        <f>Table3[[#This Row],[FwdDiv]]/Table3[[#This Row],[SharePrice]]</f>
        <v>4.6304541406945683E-2</v>
      </c>
    </row>
    <row r="484" spans="2:7" ht="16" x14ac:dyDescent="0.2">
      <c r="B484" s="62">
        <v>44375</v>
      </c>
      <c r="C484" s="61">
        <v>113</v>
      </c>
      <c r="D484" s="61"/>
      <c r="E484" s="61">
        <v>1.3</v>
      </c>
      <c r="F484">
        <f>Table3[[#This Row],[DivPay]]*4</f>
        <v>5.2</v>
      </c>
      <c r="G484" s="2">
        <f>Table3[[#This Row],[FwdDiv]]/Table3[[#This Row],[SharePrice]]</f>
        <v>4.6017699115044247E-2</v>
      </c>
    </row>
    <row r="485" spans="2:7" ht="16" x14ac:dyDescent="0.2">
      <c r="B485" s="62">
        <v>44372</v>
      </c>
      <c r="C485" s="61">
        <v>112.98</v>
      </c>
      <c r="D485" s="61"/>
      <c r="E485" s="61">
        <v>1.3</v>
      </c>
      <c r="F485">
        <f>Table3[[#This Row],[DivPay]]*4</f>
        <v>5.2</v>
      </c>
      <c r="G485" s="2">
        <f>Table3[[#This Row],[FwdDiv]]/Table3[[#This Row],[SharePrice]]</f>
        <v>4.6025845282350861E-2</v>
      </c>
    </row>
    <row r="486" spans="2:7" ht="16" x14ac:dyDescent="0.2">
      <c r="B486" s="62">
        <v>44371</v>
      </c>
      <c r="C486" s="61">
        <v>114.74</v>
      </c>
      <c r="D486" s="61"/>
      <c r="E486" s="61">
        <v>1.3</v>
      </c>
      <c r="F486">
        <f>Table3[[#This Row],[DivPay]]*4</f>
        <v>5.2</v>
      </c>
      <c r="G486" s="2">
        <f>Table3[[#This Row],[FwdDiv]]/Table3[[#This Row],[SharePrice]]</f>
        <v>4.5319853582011509E-2</v>
      </c>
    </row>
    <row r="487" spans="2:7" ht="16" x14ac:dyDescent="0.2">
      <c r="B487" s="62">
        <v>44370</v>
      </c>
      <c r="C487" s="61">
        <v>114</v>
      </c>
      <c r="D487" s="61"/>
      <c r="E487" s="61">
        <v>1.3</v>
      </c>
      <c r="F487">
        <f>Table3[[#This Row],[DivPay]]*4</f>
        <v>5.2</v>
      </c>
      <c r="G487" s="2">
        <f>Table3[[#This Row],[FwdDiv]]/Table3[[#This Row],[SharePrice]]</f>
        <v>4.5614035087719301E-2</v>
      </c>
    </row>
    <row r="488" spans="2:7" ht="16" x14ac:dyDescent="0.2">
      <c r="B488" s="62">
        <v>44369</v>
      </c>
      <c r="C488" s="61">
        <v>114.7</v>
      </c>
      <c r="D488" s="61"/>
      <c r="E488" s="61">
        <v>1.3</v>
      </c>
      <c r="F488">
        <f>Table3[[#This Row],[DivPay]]*4</f>
        <v>5.2</v>
      </c>
      <c r="G488" s="2">
        <f>Table3[[#This Row],[FwdDiv]]/Table3[[#This Row],[SharePrice]]</f>
        <v>4.5335658238884045E-2</v>
      </c>
    </row>
    <row r="489" spans="2:7" ht="16" x14ac:dyDescent="0.2">
      <c r="B489" s="62">
        <v>44368</v>
      </c>
      <c r="C489" s="61">
        <v>114.73</v>
      </c>
      <c r="D489" s="61"/>
      <c r="E489" s="61">
        <v>1.3</v>
      </c>
      <c r="F489">
        <f>Table3[[#This Row],[DivPay]]*4</f>
        <v>5.2</v>
      </c>
      <c r="G489" s="2">
        <f>Table3[[#This Row],[FwdDiv]]/Table3[[#This Row],[SharePrice]]</f>
        <v>4.5323803713065457E-2</v>
      </c>
    </row>
    <row r="490" spans="2:7" ht="16" x14ac:dyDescent="0.2">
      <c r="B490" s="62">
        <v>44365</v>
      </c>
      <c r="C490" s="61">
        <v>113.12</v>
      </c>
      <c r="D490" s="61"/>
      <c r="E490" s="61">
        <v>1.3</v>
      </c>
      <c r="F490">
        <f>Table3[[#This Row],[DivPay]]*4</f>
        <v>5.2</v>
      </c>
      <c r="G490" s="2">
        <f>Table3[[#This Row],[FwdDiv]]/Table3[[#This Row],[SharePrice]]</f>
        <v>4.5968882602545967E-2</v>
      </c>
    </row>
    <row r="491" spans="2:7" ht="16" x14ac:dyDescent="0.2">
      <c r="B491" s="62">
        <v>44364</v>
      </c>
      <c r="C491" s="61">
        <v>114.9</v>
      </c>
      <c r="D491" s="61"/>
      <c r="E491" s="61">
        <v>1.3</v>
      </c>
      <c r="F491">
        <f>Table3[[#This Row],[DivPay]]*4</f>
        <v>5.2</v>
      </c>
      <c r="G491" s="2">
        <f>Table3[[#This Row],[FwdDiv]]/Table3[[#This Row],[SharePrice]]</f>
        <v>4.5256744995648392E-2</v>
      </c>
    </row>
    <row r="492" spans="2:7" ht="16" x14ac:dyDescent="0.2">
      <c r="B492" s="62">
        <v>44363</v>
      </c>
      <c r="C492" s="61">
        <v>115.53</v>
      </c>
      <c r="D492" s="61"/>
      <c r="E492" s="61">
        <v>1.3</v>
      </c>
      <c r="F492">
        <f>Table3[[#This Row],[DivPay]]*4</f>
        <v>5.2</v>
      </c>
      <c r="G492" s="2">
        <f>Table3[[#This Row],[FwdDiv]]/Table3[[#This Row],[SharePrice]]</f>
        <v>4.5009954124469835E-2</v>
      </c>
    </row>
    <row r="493" spans="2:7" ht="16" x14ac:dyDescent="0.2">
      <c r="B493" s="62">
        <v>44362</v>
      </c>
      <c r="C493" s="61">
        <v>115.83</v>
      </c>
      <c r="D493" s="61"/>
      <c r="E493" s="61">
        <v>1.3</v>
      </c>
      <c r="F493">
        <f>Table3[[#This Row],[DivPay]]*4</f>
        <v>5.2</v>
      </c>
      <c r="G493" s="2">
        <f>Table3[[#This Row],[FwdDiv]]/Table3[[#This Row],[SharePrice]]</f>
        <v>4.4893378226711564E-2</v>
      </c>
    </row>
    <row r="494" spans="2:7" ht="16" x14ac:dyDescent="0.2">
      <c r="B494" s="62">
        <v>44361</v>
      </c>
      <c r="C494" s="61">
        <v>115.4</v>
      </c>
      <c r="D494" s="61"/>
      <c r="E494" s="61">
        <v>1.3</v>
      </c>
      <c r="F494">
        <f>Table3[[#This Row],[DivPay]]*4</f>
        <v>5.2</v>
      </c>
      <c r="G494" s="2">
        <f>Table3[[#This Row],[FwdDiv]]/Table3[[#This Row],[SharePrice]]</f>
        <v>4.5060658578856154E-2</v>
      </c>
    </row>
    <row r="495" spans="2:7" ht="16" x14ac:dyDescent="0.2">
      <c r="B495" s="62">
        <v>44358</v>
      </c>
      <c r="C495" s="61">
        <v>115.42</v>
      </c>
      <c r="D495" s="61"/>
      <c r="E495" s="61">
        <v>1.3</v>
      </c>
      <c r="F495">
        <f>Table3[[#This Row],[DivPay]]*4</f>
        <v>5.2</v>
      </c>
      <c r="G495" s="2">
        <f>Table3[[#This Row],[FwdDiv]]/Table3[[#This Row],[SharePrice]]</f>
        <v>4.5052850459192516E-2</v>
      </c>
    </row>
    <row r="496" spans="2:7" ht="16" x14ac:dyDescent="0.2">
      <c r="B496" s="62">
        <v>44357</v>
      </c>
      <c r="C496" s="61">
        <v>116.24</v>
      </c>
      <c r="D496" s="61"/>
      <c r="E496" s="61">
        <v>1.3</v>
      </c>
      <c r="F496">
        <f>Table3[[#This Row],[DivPay]]*4</f>
        <v>5.2</v>
      </c>
      <c r="G496" s="2">
        <f>Table3[[#This Row],[FwdDiv]]/Table3[[#This Row],[SharePrice]]</f>
        <v>4.4735030970406063E-2</v>
      </c>
    </row>
    <row r="497" spans="2:7" ht="16" x14ac:dyDescent="0.2">
      <c r="B497" s="62">
        <v>44356</v>
      </c>
      <c r="C497" s="61">
        <v>114</v>
      </c>
      <c r="D497" s="61"/>
      <c r="E497" s="61">
        <v>1.3</v>
      </c>
      <c r="F497">
        <f>Table3[[#This Row],[DivPay]]*4</f>
        <v>5.2</v>
      </c>
      <c r="G497" s="2">
        <f>Table3[[#This Row],[FwdDiv]]/Table3[[#This Row],[SharePrice]]</f>
        <v>4.5614035087719301E-2</v>
      </c>
    </row>
    <row r="498" spans="2:7" ht="16" x14ac:dyDescent="0.2">
      <c r="B498" s="62">
        <v>44355</v>
      </c>
      <c r="C498" s="61">
        <v>112.34</v>
      </c>
      <c r="D498" s="61"/>
      <c r="E498" s="61">
        <v>1.3</v>
      </c>
      <c r="F498">
        <f>Table3[[#This Row],[DivPay]]*4</f>
        <v>5.2</v>
      </c>
      <c r="G498" s="2">
        <f>Table3[[#This Row],[FwdDiv]]/Table3[[#This Row],[SharePrice]]</f>
        <v>4.6288054121417128E-2</v>
      </c>
    </row>
    <row r="499" spans="2:7" ht="16" x14ac:dyDescent="0.2">
      <c r="B499" s="62">
        <v>44354</v>
      </c>
      <c r="C499" s="61">
        <v>113.01</v>
      </c>
      <c r="D499" s="61"/>
      <c r="E499" s="61">
        <v>1.3</v>
      </c>
      <c r="F499">
        <f>Table3[[#This Row],[DivPay]]*4</f>
        <v>5.2</v>
      </c>
      <c r="G499" s="2">
        <f>Table3[[#This Row],[FwdDiv]]/Table3[[#This Row],[SharePrice]]</f>
        <v>4.6013627112644895E-2</v>
      </c>
    </row>
    <row r="500" spans="2:7" ht="16" x14ac:dyDescent="0.2">
      <c r="B500" s="62">
        <v>44351</v>
      </c>
      <c r="C500" s="61">
        <v>112.36</v>
      </c>
      <c r="D500" s="61"/>
      <c r="E500" s="61">
        <v>1.3</v>
      </c>
      <c r="F500">
        <f>Table3[[#This Row],[DivPay]]*4</f>
        <v>5.2</v>
      </c>
      <c r="G500" s="2">
        <f>Table3[[#This Row],[FwdDiv]]/Table3[[#This Row],[SharePrice]]</f>
        <v>4.6279814880740476E-2</v>
      </c>
    </row>
    <row r="501" spans="2:7" ht="16" x14ac:dyDescent="0.2">
      <c r="B501" s="62">
        <v>44350</v>
      </c>
      <c r="C501" s="61">
        <v>112.21</v>
      </c>
      <c r="D501" s="61"/>
      <c r="E501" s="61">
        <v>1.3</v>
      </c>
      <c r="F501">
        <f>Table3[[#This Row],[DivPay]]*4</f>
        <v>5.2</v>
      </c>
      <c r="G501" s="2">
        <f>Table3[[#This Row],[FwdDiv]]/Table3[[#This Row],[SharePrice]]</f>
        <v>4.6341680777114341E-2</v>
      </c>
    </row>
    <row r="502" spans="2:7" ht="16" x14ac:dyDescent="0.2">
      <c r="B502" s="62">
        <v>44349</v>
      </c>
      <c r="C502" s="61">
        <v>111.4</v>
      </c>
      <c r="D502" s="61"/>
      <c r="E502" s="61">
        <v>1.3</v>
      </c>
      <c r="F502">
        <f>Table3[[#This Row],[DivPay]]*4</f>
        <v>5.2</v>
      </c>
      <c r="G502" s="2">
        <f>Table3[[#This Row],[FwdDiv]]/Table3[[#This Row],[SharePrice]]</f>
        <v>4.66786355475763E-2</v>
      </c>
    </row>
    <row r="503" spans="2:7" ht="16" x14ac:dyDescent="0.2">
      <c r="B503" s="62">
        <v>44348</v>
      </c>
      <c r="C503" s="61">
        <v>112.21</v>
      </c>
      <c r="D503" s="61"/>
      <c r="E503" s="61">
        <v>1.3</v>
      </c>
      <c r="F503">
        <f>Table3[[#This Row],[DivPay]]*4</f>
        <v>5.2</v>
      </c>
      <c r="G503" s="2">
        <f>Table3[[#This Row],[FwdDiv]]/Table3[[#This Row],[SharePrice]]</f>
        <v>4.6341680777114341E-2</v>
      </c>
    </row>
    <row r="504" spans="2:7" ht="16" x14ac:dyDescent="0.2">
      <c r="B504" s="62">
        <v>44344</v>
      </c>
      <c r="C504" s="61">
        <v>113.2</v>
      </c>
      <c r="D504" s="61"/>
      <c r="E504" s="61">
        <v>1.3</v>
      </c>
      <c r="F504">
        <f>Table3[[#This Row],[DivPay]]*4</f>
        <v>5.2</v>
      </c>
      <c r="G504" s="2">
        <f>Table3[[#This Row],[FwdDiv]]/Table3[[#This Row],[SharePrice]]</f>
        <v>4.5936395759717315E-2</v>
      </c>
    </row>
    <row r="505" spans="2:7" ht="16" x14ac:dyDescent="0.2">
      <c r="B505" s="62">
        <v>44343</v>
      </c>
      <c r="C505" s="61">
        <v>112.32</v>
      </c>
      <c r="D505" s="61"/>
      <c r="E505" s="61">
        <v>1.3</v>
      </c>
      <c r="F505">
        <f>Table3[[#This Row],[DivPay]]*4</f>
        <v>5.2</v>
      </c>
      <c r="G505" s="2">
        <f>Table3[[#This Row],[FwdDiv]]/Table3[[#This Row],[SharePrice]]</f>
        <v>4.6296296296296301E-2</v>
      </c>
    </row>
    <row r="506" spans="2:7" ht="16" x14ac:dyDescent="0.2">
      <c r="B506" s="62">
        <v>44342</v>
      </c>
      <c r="C506" s="61">
        <v>114.7</v>
      </c>
      <c r="D506" s="61"/>
      <c r="E506" s="61">
        <v>1.3</v>
      </c>
      <c r="F506">
        <f>Table3[[#This Row],[DivPay]]*4</f>
        <v>5.2</v>
      </c>
      <c r="G506" s="2">
        <f>Table3[[#This Row],[FwdDiv]]/Table3[[#This Row],[SharePrice]]</f>
        <v>4.5335658238884045E-2</v>
      </c>
    </row>
    <row r="507" spans="2:7" ht="16" x14ac:dyDescent="0.2">
      <c r="B507" s="62">
        <v>44341</v>
      </c>
      <c r="C507" s="61">
        <v>114.56</v>
      </c>
      <c r="D507" s="61"/>
      <c r="E507" s="61">
        <v>1.3</v>
      </c>
      <c r="F507">
        <f>Table3[[#This Row],[DivPay]]*4</f>
        <v>5.2</v>
      </c>
      <c r="G507" s="2">
        <f>Table3[[#This Row],[FwdDiv]]/Table3[[#This Row],[SharePrice]]</f>
        <v>4.5391061452513967E-2</v>
      </c>
    </row>
    <row r="508" spans="2:7" ht="16" x14ac:dyDescent="0.2">
      <c r="B508" s="62">
        <v>44340</v>
      </c>
      <c r="C508" s="61">
        <v>115.91</v>
      </c>
      <c r="D508" s="61"/>
      <c r="E508" s="61">
        <v>1.3</v>
      </c>
      <c r="F508">
        <f>Table3[[#This Row],[DivPay]]*4</f>
        <v>5.2</v>
      </c>
      <c r="G508" s="2">
        <f>Table3[[#This Row],[FwdDiv]]/Table3[[#This Row],[SharePrice]]</f>
        <v>4.4862393236131483E-2</v>
      </c>
    </row>
    <row r="509" spans="2:7" ht="16" x14ac:dyDescent="0.2">
      <c r="B509" s="62">
        <v>44337</v>
      </c>
      <c r="C509" s="61">
        <v>116.12</v>
      </c>
      <c r="D509" s="61"/>
      <c r="E509" s="61">
        <v>1.3</v>
      </c>
      <c r="F509">
        <f>Table3[[#This Row],[DivPay]]*4</f>
        <v>5.2</v>
      </c>
      <c r="G509" s="2">
        <f>Table3[[#This Row],[FwdDiv]]/Table3[[#This Row],[SharePrice]]</f>
        <v>4.4781260764726147E-2</v>
      </c>
    </row>
    <row r="510" spans="2:7" ht="16" x14ac:dyDescent="0.2">
      <c r="B510" s="62">
        <v>44336</v>
      </c>
      <c r="C510" s="61">
        <v>117.11</v>
      </c>
      <c r="D510" s="61"/>
      <c r="E510" s="61">
        <v>1.3</v>
      </c>
      <c r="F510">
        <f>Table3[[#This Row],[DivPay]]*4</f>
        <v>5.2</v>
      </c>
      <c r="G510" s="2">
        <f>Table3[[#This Row],[FwdDiv]]/Table3[[#This Row],[SharePrice]]</f>
        <v>4.4402698317820857E-2</v>
      </c>
    </row>
    <row r="511" spans="2:7" ht="16" x14ac:dyDescent="0.2">
      <c r="B511" s="62">
        <v>44335</v>
      </c>
      <c r="C511" s="61">
        <v>115.85</v>
      </c>
      <c r="D511" s="61"/>
      <c r="E511" s="61">
        <v>1.3</v>
      </c>
      <c r="F511">
        <f>Table3[[#This Row],[DivPay]]*4</f>
        <v>5.2</v>
      </c>
      <c r="G511" s="2">
        <f>Table3[[#This Row],[FwdDiv]]/Table3[[#This Row],[SharePrice]]</f>
        <v>4.4885627967198971E-2</v>
      </c>
    </row>
    <row r="512" spans="2:7" ht="16" x14ac:dyDescent="0.2">
      <c r="B512" s="62">
        <v>44334</v>
      </c>
      <c r="C512" s="61">
        <v>117.21</v>
      </c>
      <c r="D512" s="61"/>
      <c r="E512" s="61">
        <v>1.3</v>
      </c>
      <c r="F512">
        <f>Table3[[#This Row],[DivPay]]*4</f>
        <v>5.2</v>
      </c>
      <c r="G512" s="2">
        <f>Table3[[#This Row],[FwdDiv]]/Table3[[#This Row],[SharePrice]]</f>
        <v>4.436481528879789E-2</v>
      </c>
    </row>
    <row r="513" spans="2:7" ht="16" x14ac:dyDescent="0.2">
      <c r="B513" s="62">
        <v>44333</v>
      </c>
      <c r="C513" s="61">
        <v>116.89</v>
      </c>
      <c r="D513" s="61"/>
      <c r="E513" s="61">
        <v>1.3</v>
      </c>
      <c r="F513">
        <f>Table3[[#This Row],[DivPay]]*4</f>
        <v>5.2</v>
      </c>
      <c r="G513" s="2">
        <f>Table3[[#This Row],[FwdDiv]]/Table3[[#This Row],[SharePrice]]</f>
        <v>4.4486269141928311E-2</v>
      </c>
    </row>
    <row r="514" spans="2:7" ht="16" x14ac:dyDescent="0.2">
      <c r="B514" s="62">
        <v>44330</v>
      </c>
      <c r="C514" s="61">
        <v>116.43</v>
      </c>
      <c r="D514" s="61"/>
      <c r="E514" s="61">
        <v>1.3</v>
      </c>
      <c r="F514">
        <f>Table3[[#This Row],[DivPay]]*4</f>
        <v>5.2</v>
      </c>
      <c r="G514" s="2">
        <f>Table3[[#This Row],[FwdDiv]]/Table3[[#This Row],[SharePrice]]</f>
        <v>4.4662028686764575E-2</v>
      </c>
    </row>
    <row r="515" spans="2:7" ht="16" x14ac:dyDescent="0.2">
      <c r="B515" s="62">
        <v>44329</v>
      </c>
      <c r="C515" s="61">
        <v>116.6</v>
      </c>
      <c r="D515" s="61"/>
      <c r="E515" s="61">
        <v>1.3</v>
      </c>
      <c r="F515">
        <f>Table3[[#This Row],[DivPay]]*4</f>
        <v>5.2</v>
      </c>
      <c r="G515" s="2">
        <f>Table3[[#This Row],[FwdDiv]]/Table3[[#This Row],[SharePrice]]</f>
        <v>4.459691252144083E-2</v>
      </c>
    </row>
    <row r="516" spans="2:7" ht="16" x14ac:dyDescent="0.2">
      <c r="B516" s="62">
        <v>44328</v>
      </c>
      <c r="C516" s="61">
        <v>114.96</v>
      </c>
      <c r="D516" s="61"/>
      <c r="E516" s="61">
        <v>1.3</v>
      </c>
      <c r="F516">
        <f>Table3[[#This Row],[DivPay]]*4</f>
        <v>5.2</v>
      </c>
      <c r="G516" s="2">
        <f>Table3[[#This Row],[FwdDiv]]/Table3[[#This Row],[SharePrice]]</f>
        <v>4.5233124565066112E-2</v>
      </c>
    </row>
    <row r="517" spans="2:7" ht="16" x14ac:dyDescent="0.2">
      <c r="B517" s="62">
        <v>44327</v>
      </c>
      <c r="C517" s="61">
        <v>114.89</v>
      </c>
      <c r="D517" s="61"/>
      <c r="E517" s="61">
        <v>1.3</v>
      </c>
      <c r="F517">
        <f>Table3[[#This Row],[DivPay]]*4</f>
        <v>5.2</v>
      </c>
      <c r="G517" s="2">
        <f>Table3[[#This Row],[FwdDiv]]/Table3[[#This Row],[SharePrice]]</f>
        <v>4.5260684132648624E-2</v>
      </c>
    </row>
    <row r="518" spans="2:7" ht="16" x14ac:dyDescent="0.2">
      <c r="B518" s="62">
        <v>44326</v>
      </c>
      <c r="C518" s="61">
        <v>116.22</v>
      </c>
      <c r="D518" s="61"/>
      <c r="E518" s="61">
        <v>1.3</v>
      </c>
      <c r="F518">
        <f>Table3[[#This Row],[DivPay]]*4</f>
        <v>5.2</v>
      </c>
      <c r="G518" s="2">
        <f>Table3[[#This Row],[FwdDiv]]/Table3[[#This Row],[SharePrice]]</f>
        <v>4.4742729306487698E-2</v>
      </c>
    </row>
    <row r="519" spans="2:7" ht="16" x14ac:dyDescent="0.2">
      <c r="B519" s="62">
        <v>44323</v>
      </c>
      <c r="C519" s="61">
        <v>115.75</v>
      </c>
      <c r="D519" s="61"/>
      <c r="E519" s="61">
        <v>1.3</v>
      </c>
      <c r="F519">
        <f>Table3[[#This Row],[DivPay]]*4</f>
        <v>5.2</v>
      </c>
      <c r="G519" s="2">
        <f>Table3[[#This Row],[FwdDiv]]/Table3[[#This Row],[SharePrice]]</f>
        <v>4.4924406047516199E-2</v>
      </c>
    </row>
    <row r="520" spans="2:7" ht="16" x14ac:dyDescent="0.2">
      <c r="B520" s="62">
        <v>44322</v>
      </c>
      <c r="C520" s="61">
        <v>116.08</v>
      </c>
      <c r="D520" s="61"/>
      <c r="E520" s="61">
        <v>1.3</v>
      </c>
      <c r="F520">
        <f>Table3[[#This Row],[DivPay]]*4</f>
        <v>5.2</v>
      </c>
      <c r="G520" s="2">
        <f>Table3[[#This Row],[FwdDiv]]/Table3[[#This Row],[SharePrice]]</f>
        <v>4.4796691936595454E-2</v>
      </c>
    </row>
    <row r="521" spans="2:7" ht="16" x14ac:dyDescent="0.2">
      <c r="B521" s="62">
        <v>44321</v>
      </c>
      <c r="C521" s="61">
        <v>115.78</v>
      </c>
      <c r="D521" s="61"/>
      <c r="E521" s="61">
        <v>1.3</v>
      </c>
      <c r="F521">
        <f>Table3[[#This Row],[DivPay]]*4</f>
        <v>5.2</v>
      </c>
      <c r="G521" s="2">
        <f>Table3[[#This Row],[FwdDiv]]/Table3[[#This Row],[SharePrice]]</f>
        <v>4.4912765589911904E-2</v>
      </c>
    </row>
    <row r="522" spans="2:7" ht="16" x14ac:dyDescent="0.2">
      <c r="B522" s="62">
        <v>44320</v>
      </c>
      <c r="C522" s="61">
        <v>113.9</v>
      </c>
      <c r="D522" s="61"/>
      <c r="E522" s="61">
        <v>1.3</v>
      </c>
      <c r="F522">
        <f>Table3[[#This Row],[DivPay]]*4</f>
        <v>5.2</v>
      </c>
      <c r="G522" s="2">
        <f>Table3[[#This Row],[FwdDiv]]/Table3[[#This Row],[SharePrice]]</f>
        <v>4.5654082528533799E-2</v>
      </c>
    </row>
    <row r="523" spans="2:7" ht="16" x14ac:dyDescent="0.2">
      <c r="B523" s="62">
        <v>44319</v>
      </c>
      <c r="C523" s="61">
        <v>114.68</v>
      </c>
      <c r="D523" s="61"/>
      <c r="E523" s="61">
        <v>1.3</v>
      </c>
      <c r="F523">
        <f>Table3[[#This Row],[DivPay]]*4</f>
        <v>5.2</v>
      </c>
      <c r="G523" s="2">
        <f>Table3[[#This Row],[FwdDiv]]/Table3[[#This Row],[SharePrice]]</f>
        <v>4.534356470177886E-2</v>
      </c>
    </row>
    <row r="524" spans="2:7" ht="16" x14ac:dyDescent="0.2">
      <c r="B524" s="62">
        <v>44316</v>
      </c>
      <c r="C524" s="61">
        <v>111.5</v>
      </c>
      <c r="D524" s="61"/>
      <c r="E524" s="61">
        <v>1.3</v>
      </c>
      <c r="F524">
        <f>Table3[[#This Row],[DivPay]]*4</f>
        <v>5.2</v>
      </c>
      <c r="G524" s="2">
        <f>Table3[[#This Row],[FwdDiv]]/Table3[[#This Row],[SharePrice]]</f>
        <v>4.663677130044843E-2</v>
      </c>
    </row>
    <row r="525" spans="2:7" ht="16" x14ac:dyDescent="0.2">
      <c r="B525" s="62">
        <v>44315</v>
      </c>
      <c r="C525" s="61">
        <v>110.89</v>
      </c>
      <c r="D525" s="61"/>
      <c r="E525" s="61">
        <v>1.3</v>
      </c>
      <c r="F525">
        <f>Table3[[#This Row],[DivPay]]*4</f>
        <v>5.2</v>
      </c>
      <c r="G525" s="2">
        <f>Table3[[#This Row],[FwdDiv]]/Table3[[#This Row],[SharePrice]]</f>
        <v>4.6893317702227433E-2</v>
      </c>
    </row>
    <row r="526" spans="2:7" ht="16" x14ac:dyDescent="0.2">
      <c r="B526" s="62">
        <v>44314</v>
      </c>
      <c r="C526" s="61">
        <v>111.93</v>
      </c>
      <c r="D526" s="61"/>
      <c r="E526" s="61">
        <v>1.3</v>
      </c>
      <c r="F526">
        <f>Table3[[#This Row],[DivPay]]*4</f>
        <v>5.2</v>
      </c>
      <c r="G526" s="2">
        <f>Table3[[#This Row],[FwdDiv]]/Table3[[#This Row],[SharePrice]]</f>
        <v>4.6457607433217189E-2</v>
      </c>
    </row>
    <row r="527" spans="2:7" ht="16" x14ac:dyDescent="0.2">
      <c r="B527" s="62">
        <v>44313</v>
      </c>
      <c r="C527" s="61">
        <v>111.44</v>
      </c>
      <c r="D527" s="61"/>
      <c r="E527" s="61">
        <v>1.3</v>
      </c>
      <c r="F527">
        <f>Table3[[#This Row],[DivPay]]*4</f>
        <v>5.2</v>
      </c>
      <c r="G527" s="2">
        <f>Table3[[#This Row],[FwdDiv]]/Table3[[#This Row],[SharePrice]]</f>
        <v>4.6661880832735106E-2</v>
      </c>
    </row>
    <row r="528" spans="2:7" ht="16" x14ac:dyDescent="0.2">
      <c r="B528" s="62">
        <v>44312</v>
      </c>
      <c r="C528" s="61">
        <v>111.39</v>
      </c>
      <c r="D528" s="61"/>
      <c r="E528" s="61">
        <v>1.3</v>
      </c>
      <c r="F528">
        <f>Table3[[#This Row],[DivPay]]*4</f>
        <v>5.2</v>
      </c>
      <c r="G528" s="2">
        <f>Table3[[#This Row],[FwdDiv]]/Table3[[#This Row],[SharePrice]]</f>
        <v>4.6682826106472758E-2</v>
      </c>
    </row>
    <row r="529" spans="2:7" ht="16" x14ac:dyDescent="0.2">
      <c r="B529" s="62">
        <v>44309</v>
      </c>
      <c r="C529" s="61">
        <v>111.38</v>
      </c>
      <c r="D529" s="61"/>
      <c r="E529" s="61">
        <v>1.3</v>
      </c>
      <c r="F529">
        <f>Table3[[#This Row],[DivPay]]*4</f>
        <v>5.2</v>
      </c>
      <c r="G529" s="2">
        <f>Table3[[#This Row],[FwdDiv]]/Table3[[#This Row],[SharePrice]]</f>
        <v>4.6687017417848808E-2</v>
      </c>
    </row>
    <row r="530" spans="2:7" ht="16" x14ac:dyDescent="0.2">
      <c r="B530" s="62">
        <v>44308</v>
      </c>
      <c r="C530" s="61">
        <v>110.05</v>
      </c>
      <c r="D530" s="61"/>
      <c r="E530" s="61">
        <v>1.3</v>
      </c>
      <c r="F530">
        <f>Table3[[#This Row],[DivPay]]*4</f>
        <v>5.2</v>
      </c>
      <c r="G530" s="2">
        <f>Table3[[#This Row],[FwdDiv]]/Table3[[#This Row],[SharePrice]]</f>
        <v>4.7251249432076335E-2</v>
      </c>
    </row>
    <row r="531" spans="2:7" ht="16" x14ac:dyDescent="0.2">
      <c r="B531" s="62">
        <v>44307</v>
      </c>
      <c r="C531" s="61">
        <v>110.8</v>
      </c>
      <c r="D531" s="61"/>
      <c r="E531" s="61">
        <v>1.3</v>
      </c>
      <c r="F531">
        <f>Table3[[#This Row],[DivPay]]*4</f>
        <v>5.2</v>
      </c>
      <c r="G531" s="2">
        <f>Table3[[#This Row],[FwdDiv]]/Table3[[#This Row],[SharePrice]]</f>
        <v>4.6931407942238268E-2</v>
      </c>
    </row>
    <row r="532" spans="2:7" ht="16" x14ac:dyDescent="0.2">
      <c r="B532" s="62">
        <v>44306</v>
      </c>
      <c r="C532" s="61">
        <v>109.03</v>
      </c>
      <c r="D532" s="61"/>
      <c r="E532" s="61">
        <v>1.3</v>
      </c>
      <c r="F532">
        <f>Table3[[#This Row],[DivPay]]*4</f>
        <v>5.2</v>
      </c>
      <c r="G532" s="2">
        <f>Table3[[#This Row],[FwdDiv]]/Table3[[#This Row],[SharePrice]]</f>
        <v>4.7693295423278E-2</v>
      </c>
    </row>
    <row r="533" spans="2:7" ht="16" x14ac:dyDescent="0.2">
      <c r="B533" s="62">
        <v>44305</v>
      </c>
      <c r="C533" s="61">
        <v>108.61</v>
      </c>
      <c r="D533" s="61"/>
      <c r="E533" s="61">
        <v>1.3</v>
      </c>
      <c r="F533">
        <f>Table3[[#This Row],[DivPay]]*4</f>
        <v>5.2</v>
      </c>
      <c r="G533" s="2">
        <f>Table3[[#This Row],[FwdDiv]]/Table3[[#This Row],[SharePrice]]</f>
        <v>4.7877727649387719E-2</v>
      </c>
    </row>
    <row r="534" spans="2:7" ht="16" x14ac:dyDescent="0.2">
      <c r="B534" s="62">
        <v>44302</v>
      </c>
      <c r="C534" s="61">
        <v>107.91</v>
      </c>
      <c r="D534" s="61"/>
      <c r="E534" s="61">
        <v>1.3</v>
      </c>
      <c r="F534">
        <f>Table3[[#This Row],[DivPay]]*4</f>
        <v>5.2</v>
      </c>
      <c r="G534" s="2">
        <f>Table3[[#This Row],[FwdDiv]]/Table3[[#This Row],[SharePrice]]</f>
        <v>4.8188305069039018E-2</v>
      </c>
    </row>
    <row r="535" spans="2:7" ht="16" x14ac:dyDescent="0.2">
      <c r="B535" s="62">
        <v>44301</v>
      </c>
      <c r="C535" s="61">
        <v>106.89</v>
      </c>
      <c r="D535" s="61"/>
      <c r="E535" s="61">
        <v>1.3</v>
      </c>
      <c r="F535">
        <f>Table3[[#This Row],[DivPay]]*4</f>
        <v>5.2</v>
      </c>
      <c r="G535" s="2">
        <f>Table3[[#This Row],[FwdDiv]]/Table3[[#This Row],[SharePrice]]</f>
        <v>4.8648142950696978E-2</v>
      </c>
    </row>
    <row r="536" spans="2:7" ht="16" x14ac:dyDescent="0.2">
      <c r="B536" s="62">
        <v>44300</v>
      </c>
      <c r="C536" s="61">
        <v>105.9</v>
      </c>
      <c r="D536" s="61">
        <v>1.3</v>
      </c>
      <c r="E536" s="61">
        <v>1.3</v>
      </c>
      <c r="F536">
        <f>Table3[[#This Row],[DivPay]]*4</f>
        <v>5.2</v>
      </c>
      <c r="G536" s="2">
        <f>Table3[[#This Row],[FwdDiv]]/Table3[[#This Row],[SharePrice]]</f>
        <v>4.9102927289896126E-2</v>
      </c>
    </row>
    <row r="537" spans="2:7" ht="16" x14ac:dyDescent="0.2">
      <c r="B537" s="62">
        <v>44299</v>
      </c>
      <c r="C537" s="61">
        <v>108.22</v>
      </c>
      <c r="D537" s="61"/>
      <c r="E537" s="61">
        <v>1.3</v>
      </c>
      <c r="F537">
        <f>Table3[[#This Row],[DivPay]]*4</f>
        <v>5.2</v>
      </c>
      <c r="G537" s="2">
        <f>Table3[[#This Row],[FwdDiv]]/Table3[[#This Row],[SharePrice]]</f>
        <v>4.805026797264831E-2</v>
      </c>
    </row>
    <row r="538" spans="2:7" ht="16" x14ac:dyDescent="0.2">
      <c r="B538" s="62">
        <v>44298</v>
      </c>
      <c r="C538" s="61">
        <v>108.25</v>
      </c>
      <c r="D538" s="61"/>
      <c r="E538" s="61">
        <v>1.3</v>
      </c>
      <c r="F538">
        <f>Table3[[#This Row],[DivPay]]*4</f>
        <v>5.2</v>
      </c>
      <c r="G538" s="2">
        <f>Table3[[#This Row],[FwdDiv]]/Table3[[#This Row],[SharePrice]]</f>
        <v>4.8036951501154737E-2</v>
      </c>
    </row>
    <row r="539" spans="2:7" ht="16" x14ac:dyDescent="0.2">
      <c r="B539" s="62">
        <v>44295</v>
      </c>
      <c r="C539" s="61">
        <v>107.54</v>
      </c>
      <c r="D539" s="61"/>
      <c r="E539" s="61">
        <v>1.3</v>
      </c>
      <c r="F539">
        <f>Table3[[#This Row],[DivPay]]*4</f>
        <v>5.2</v>
      </c>
      <c r="G539" s="2">
        <f>Table3[[#This Row],[FwdDiv]]/Table3[[#This Row],[SharePrice]]</f>
        <v>4.8354100799702433E-2</v>
      </c>
    </row>
    <row r="540" spans="2:7" ht="16" x14ac:dyDescent="0.2">
      <c r="B540" s="62">
        <v>44294</v>
      </c>
      <c r="C540" s="61">
        <v>106.1</v>
      </c>
      <c r="D540" s="61"/>
      <c r="E540" s="61">
        <v>1.3</v>
      </c>
      <c r="F540">
        <f>Table3[[#This Row],[DivPay]]*4</f>
        <v>5.2</v>
      </c>
      <c r="G540" s="2">
        <f>Table3[[#This Row],[FwdDiv]]/Table3[[#This Row],[SharePrice]]</f>
        <v>4.9010367577756835E-2</v>
      </c>
    </row>
    <row r="541" spans="2:7" ht="16" x14ac:dyDescent="0.2">
      <c r="B541" s="62">
        <v>44293</v>
      </c>
      <c r="C541" s="61">
        <v>105.21</v>
      </c>
      <c r="D541" s="61"/>
      <c r="E541" s="61">
        <v>1.3</v>
      </c>
      <c r="F541">
        <f>Table3[[#This Row],[DivPay]]*4</f>
        <v>5.2</v>
      </c>
      <c r="G541" s="2">
        <f>Table3[[#This Row],[FwdDiv]]/Table3[[#This Row],[SharePrice]]</f>
        <v>4.9424959604600326E-2</v>
      </c>
    </row>
    <row r="542" spans="2:7" ht="16" x14ac:dyDescent="0.2">
      <c r="B542" s="62">
        <v>44292</v>
      </c>
      <c r="C542" s="61">
        <v>105.38</v>
      </c>
      <c r="D542" s="61"/>
      <c r="E542" s="61">
        <v>1.3</v>
      </c>
      <c r="F542">
        <f>Table3[[#This Row],[DivPay]]*4</f>
        <v>5.2</v>
      </c>
      <c r="G542" s="2">
        <f>Table3[[#This Row],[FwdDiv]]/Table3[[#This Row],[SharePrice]]</f>
        <v>4.9345226798253941E-2</v>
      </c>
    </row>
    <row r="543" spans="2:7" ht="16" x14ac:dyDescent="0.2">
      <c r="B543" s="62">
        <v>44291</v>
      </c>
      <c r="C543" s="61">
        <v>106.14</v>
      </c>
      <c r="D543" s="61"/>
      <c r="E543" s="61">
        <v>1.3</v>
      </c>
      <c r="F543">
        <f>Table3[[#This Row],[DivPay]]*4</f>
        <v>5.2</v>
      </c>
      <c r="G543" s="2">
        <f>Table3[[#This Row],[FwdDiv]]/Table3[[#This Row],[SharePrice]]</f>
        <v>4.8991897493876016E-2</v>
      </c>
    </row>
    <row r="544" spans="2:7" ht="16" x14ac:dyDescent="0.2">
      <c r="B544" s="62">
        <v>44287</v>
      </c>
      <c r="C544" s="61">
        <v>108.52</v>
      </c>
      <c r="D544" s="61"/>
      <c r="E544" s="61">
        <v>1.3</v>
      </c>
      <c r="F544">
        <f>Table3[[#This Row],[DivPay]]*4</f>
        <v>5.2</v>
      </c>
      <c r="G544" s="2">
        <f>Table3[[#This Row],[FwdDiv]]/Table3[[#This Row],[SharePrice]]</f>
        <v>4.7917434574272028E-2</v>
      </c>
    </row>
    <row r="545" spans="2:7" ht="16" x14ac:dyDescent="0.2">
      <c r="B545" s="62">
        <v>44286</v>
      </c>
      <c r="C545" s="61">
        <v>108.22</v>
      </c>
      <c r="D545" s="61"/>
      <c r="E545" s="61">
        <v>1.3</v>
      </c>
      <c r="F545">
        <f>Table3[[#This Row],[DivPay]]*4</f>
        <v>5.2</v>
      </c>
      <c r="G545" s="2">
        <f>Table3[[#This Row],[FwdDiv]]/Table3[[#This Row],[SharePrice]]</f>
        <v>4.805026797264831E-2</v>
      </c>
    </row>
    <row r="546" spans="2:7" ht="16" x14ac:dyDescent="0.2">
      <c r="B546" s="62">
        <v>44285</v>
      </c>
      <c r="C546" s="61">
        <v>106.79</v>
      </c>
      <c r="D546" s="61"/>
      <c r="E546" s="61">
        <v>1.3</v>
      </c>
      <c r="F546">
        <f>Table3[[#This Row],[DivPay]]*4</f>
        <v>5.2</v>
      </c>
      <c r="G546" s="2">
        <f>Table3[[#This Row],[FwdDiv]]/Table3[[#This Row],[SharePrice]]</f>
        <v>4.8693697911789492E-2</v>
      </c>
    </row>
    <row r="547" spans="2:7" ht="16" x14ac:dyDescent="0.2">
      <c r="B547" s="62">
        <v>44284</v>
      </c>
      <c r="C547" s="61">
        <v>106.73</v>
      </c>
      <c r="D547" s="61"/>
      <c r="E547" s="61">
        <v>1.3</v>
      </c>
      <c r="F547">
        <f>Table3[[#This Row],[DivPay]]*4</f>
        <v>5.2</v>
      </c>
      <c r="G547" s="2">
        <f>Table3[[#This Row],[FwdDiv]]/Table3[[#This Row],[SharePrice]]</f>
        <v>4.8721071863580996E-2</v>
      </c>
    </row>
    <row r="548" spans="2:7" ht="16" x14ac:dyDescent="0.2">
      <c r="B548" s="62">
        <v>44281</v>
      </c>
      <c r="C548" s="61">
        <v>105.98</v>
      </c>
      <c r="D548" s="61"/>
      <c r="E548" s="61">
        <v>1.3</v>
      </c>
      <c r="F548">
        <f>Table3[[#This Row],[DivPay]]*4</f>
        <v>5.2</v>
      </c>
      <c r="G548" s="2">
        <f>Table3[[#This Row],[FwdDiv]]/Table3[[#This Row],[SharePrice]]</f>
        <v>4.9065861483298737E-2</v>
      </c>
    </row>
    <row r="549" spans="2:7" ht="16" x14ac:dyDescent="0.2">
      <c r="B549" s="62">
        <v>44280</v>
      </c>
      <c r="C549" s="61">
        <v>103.88</v>
      </c>
      <c r="D549" s="61"/>
      <c r="E549" s="61">
        <v>1.3</v>
      </c>
      <c r="F549">
        <f>Table3[[#This Row],[DivPay]]*4</f>
        <v>5.2</v>
      </c>
      <c r="G549" s="2">
        <f>Table3[[#This Row],[FwdDiv]]/Table3[[#This Row],[SharePrice]]</f>
        <v>5.0057758952637664E-2</v>
      </c>
    </row>
    <row r="550" spans="2:7" ht="16" x14ac:dyDescent="0.2">
      <c r="B550" s="62">
        <v>44279</v>
      </c>
      <c r="C550" s="61">
        <v>103.06</v>
      </c>
      <c r="D550" s="61"/>
      <c r="E550" s="61">
        <v>1.3</v>
      </c>
      <c r="F550">
        <f>Table3[[#This Row],[DivPay]]*4</f>
        <v>5.2</v>
      </c>
      <c r="G550" s="2">
        <f>Table3[[#This Row],[FwdDiv]]/Table3[[#This Row],[SharePrice]]</f>
        <v>5.0456045022317098E-2</v>
      </c>
    </row>
    <row r="551" spans="2:7" ht="16" x14ac:dyDescent="0.2">
      <c r="B551" s="62">
        <v>44278</v>
      </c>
      <c r="C551" s="61">
        <v>104.84</v>
      </c>
      <c r="D551" s="61"/>
      <c r="E551" s="61">
        <v>1.3</v>
      </c>
      <c r="F551">
        <f>Table3[[#This Row],[DivPay]]*4</f>
        <v>5.2</v>
      </c>
      <c r="G551" s="2">
        <f>Table3[[#This Row],[FwdDiv]]/Table3[[#This Row],[SharePrice]]</f>
        <v>4.9599389545974822E-2</v>
      </c>
    </row>
    <row r="552" spans="2:7" ht="16" x14ac:dyDescent="0.2">
      <c r="B552" s="62">
        <v>44277</v>
      </c>
      <c r="C552" s="61">
        <v>105.9</v>
      </c>
      <c r="D552" s="61"/>
      <c r="E552" s="61">
        <v>1.3</v>
      </c>
      <c r="F552">
        <f>Table3[[#This Row],[DivPay]]*4</f>
        <v>5.2</v>
      </c>
      <c r="G552" s="2">
        <f>Table3[[#This Row],[FwdDiv]]/Table3[[#This Row],[SharePrice]]</f>
        <v>4.9102927289896126E-2</v>
      </c>
    </row>
    <row r="553" spans="2:7" ht="16" x14ac:dyDescent="0.2">
      <c r="B553" s="62">
        <v>44274</v>
      </c>
      <c r="C553" s="61">
        <v>103.42</v>
      </c>
      <c r="D553" s="61"/>
      <c r="E553" s="61">
        <v>1.3</v>
      </c>
      <c r="F553">
        <f>Table3[[#This Row],[DivPay]]*4</f>
        <v>5.2</v>
      </c>
      <c r="G553" s="2">
        <f>Table3[[#This Row],[FwdDiv]]/Table3[[#This Row],[SharePrice]]</f>
        <v>5.0280409978727521E-2</v>
      </c>
    </row>
    <row r="554" spans="2:7" ht="16" x14ac:dyDescent="0.2">
      <c r="B554" s="62">
        <v>44273</v>
      </c>
      <c r="C554" s="61">
        <v>103.77</v>
      </c>
      <c r="D554" s="61"/>
      <c r="E554" s="61">
        <v>1.3</v>
      </c>
      <c r="F554">
        <f>Table3[[#This Row],[DivPay]]*4</f>
        <v>5.2</v>
      </c>
      <c r="G554" s="2">
        <f>Table3[[#This Row],[FwdDiv]]/Table3[[#This Row],[SharePrice]]</f>
        <v>5.0110822010214905E-2</v>
      </c>
    </row>
    <row r="555" spans="2:7" ht="16" x14ac:dyDescent="0.2">
      <c r="B555" s="62">
        <v>44272</v>
      </c>
      <c r="C555" s="61">
        <v>105.04</v>
      </c>
      <c r="D555" s="61"/>
      <c r="E555" s="61">
        <v>1.3</v>
      </c>
      <c r="F555">
        <f>Table3[[#This Row],[DivPay]]*4</f>
        <v>5.2</v>
      </c>
      <c r="G555" s="2">
        <f>Table3[[#This Row],[FwdDiv]]/Table3[[#This Row],[SharePrice]]</f>
        <v>4.95049504950495E-2</v>
      </c>
    </row>
    <row r="556" spans="2:7" ht="16" x14ac:dyDescent="0.2">
      <c r="B556" s="62">
        <v>44271</v>
      </c>
      <c r="C556" s="61">
        <v>110.84</v>
      </c>
      <c r="D556" s="61"/>
      <c r="E556" s="61">
        <v>1.3</v>
      </c>
      <c r="F556">
        <f>Table3[[#This Row],[DivPay]]*4</f>
        <v>5.2</v>
      </c>
      <c r="G556" s="2">
        <f>Table3[[#This Row],[FwdDiv]]/Table3[[#This Row],[SharePrice]]</f>
        <v>4.6914471309996389E-2</v>
      </c>
    </row>
    <row r="557" spans="2:7" ht="16" x14ac:dyDescent="0.2">
      <c r="B557" s="62">
        <v>44270</v>
      </c>
      <c r="C557" s="61">
        <v>110.26</v>
      </c>
      <c r="D557" s="61"/>
      <c r="E557" s="61">
        <v>1.3</v>
      </c>
      <c r="F557">
        <f>Table3[[#This Row],[DivPay]]*4</f>
        <v>5.2</v>
      </c>
      <c r="G557" s="2">
        <f>Table3[[#This Row],[FwdDiv]]/Table3[[#This Row],[SharePrice]]</f>
        <v>4.716125521494649E-2</v>
      </c>
    </row>
    <row r="558" spans="2:7" ht="16" x14ac:dyDescent="0.2">
      <c r="B558" s="62">
        <v>44267</v>
      </c>
      <c r="C558" s="61">
        <v>108.22</v>
      </c>
      <c r="D558" s="61"/>
      <c r="E558" s="61">
        <v>1.3</v>
      </c>
      <c r="F558">
        <f>Table3[[#This Row],[DivPay]]*4</f>
        <v>5.2</v>
      </c>
      <c r="G558" s="2">
        <f>Table3[[#This Row],[FwdDiv]]/Table3[[#This Row],[SharePrice]]</f>
        <v>4.805026797264831E-2</v>
      </c>
    </row>
    <row r="559" spans="2:7" ht="16" x14ac:dyDescent="0.2">
      <c r="B559" s="62">
        <v>44266</v>
      </c>
      <c r="C559" s="61">
        <v>107.87</v>
      </c>
      <c r="D559" s="61"/>
      <c r="E559" s="61">
        <v>1.3</v>
      </c>
      <c r="F559">
        <f>Table3[[#This Row],[DivPay]]*4</f>
        <v>5.2</v>
      </c>
      <c r="G559" s="2">
        <f>Table3[[#This Row],[FwdDiv]]/Table3[[#This Row],[SharePrice]]</f>
        <v>4.8206174098451841E-2</v>
      </c>
    </row>
    <row r="560" spans="2:7" ht="16" x14ac:dyDescent="0.2">
      <c r="B560" s="62">
        <v>44265</v>
      </c>
      <c r="C560" s="61">
        <v>108</v>
      </c>
      <c r="D560" s="61"/>
      <c r="E560" s="61">
        <v>1.3</v>
      </c>
      <c r="F560">
        <f>Table3[[#This Row],[DivPay]]*4</f>
        <v>5.2</v>
      </c>
      <c r="G560" s="2">
        <f>Table3[[#This Row],[FwdDiv]]/Table3[[#This Row],[SharePrice]]</f>
        <v>4.8148148148148148E-2</v>
      </c>
    </row>
    <row r="561" spans="2:7" ht="16" x14ac:dyDescent="0.2">
      <c r="B561" s="62">
        <v>44264</v>
      </c>
      <c r="C561" s="61">
        <v>106.79</v>
      </c>
      <c r="D561" s="61"/>
      <c r="E561" s="61">
        <v>1.3</v>
      </c>
      <c r="F561">
        <f>Table3[[#This Row],[DivPay]]*4</f>
        <v>5.2</v>
      </c>
      <c r="G561" s="2">
        <f>Table3[[#This Row],[FwdDiv]]/Table3[[#This Row],[SharePrice]]</f>
        <v>4.8693697911789492E-2</v>
      </c>
    </row>
    <row r="562" spans="2:7" ht="16" x14ac:dyDescent="0.2">
      <c r="B562" s="62">
        <v>44263</v>
      </c>
      <c r="C562" s="61">
        <v>106.11</v>
      </c>
      <c r="D562" s="61"/>
      <c r="E562" s="61">
        <v>1.3</v>
      </c>
      <c r="F562">
        <f>Table3[[#This Row],[DivPay]]*4</f>
        <v>5.2</v>
      </c>
      <c r="G562" s="2">
        <f>Table3[[#This Row],[FwdDiv]]/Table3[[#This Row],[SharePrice]]</f>
        <v>4.9005748751295826E-2</v>
      </c>
    </row>
    <row r="563" spans="2:7" ht="16" x14ac:dyDescent="0.2">
      <c r="B563" s="62">
        <v>44260</v>
      </c>
      <c r="C563" s="61">
        <v>106.7</v>
      </c>
      <c r="D563" s="61"/>
      <c r="E563" s="61">
        <v>1.3</v>
      </c>
      <c r="F563">
        <f>Table3[[#This Row],[DivPay]]*4</f>
        <v>5.2</v>
      </c>
      <c r="G563" s="2">
        <f>Table3[[#This Row],[FwdDiv]]/Table3[[#This Row],[SharePrice]]</f>
        <v>4.8734770384254923E-2</v>
      </c>
    </row>
    <row r="564" spans="2:7" ht="16" x14ac:dyDescent="0.2">
      <c r="B564" s="62">
        <v>44259</v>
      </c>
      <c r="C564" s="61">
        <v>105.65</v>
      </c>
      <c r="D564" s="61"/>
      <c r="E564" s="61">
        <v>1.3</v>
      </c>
      <c r="F564">
        <f>Table3[[#This Row],[DivPay]]*4</f>
        <v>5.2</v>
      </c>
      <c r="G564" s="2">
        <f>Table3[[#This Row],[FwdDiv]]/Table3[[#This Row],[SharePrice]]</f>
        <v>4.9219119734973969E-2</v>
      </c>
    </row>
    <row r="565" spans="2:7" ht="16" x14ac:dyDescent="0.2">
      <c r="B565" s="62">
        <v>44258</v>
      </c>
      <c r="C565" s="61">
        <v>106.71</v>
      </c>
      <c r="D565" s="61"/>
      <c r="E565" s="61">
        <v>1.3</v>
      </c>
      <c r="F565">
        <f>Table3[[#This Row],[DivPay]]*4</f>
        <v>5.2</v>
      </c>
      <c r="G565" s="2">
        <f>Table3[[#This Row],[FwdDiv]]/Table3[[#This Row],[SharePrice]]</f>
        <v>4.8730203354887085E-2</v>
      </c>
    </row>
    <row r="566" spans="2:7" ht="16" x14ac:dyDescent="0.2">
      <c r="B566" s="62">
        <v>44257</v>
      </c>
      <c r="C566" s="61">
        <v>107.85</v>
      </c>
      <c r="D566" s="61"/>
      <c r="E566" s="61">
        <v>1.3</v>
      </c>
      <c r="F566">
        <f>Table3[[#This Row],[DivPay]]*4</f>
        <v>5.2</v>
      </c>
      <c r="G566" s="2">
        <f>Table3[[#This Row],[FwdDiv]]/Table3[[#This Row],[SharePrice]]</f>
        <v>4.8215113583681045E-2</v>
      </c>
    </row>
    <row r="567" spans="2:7" ht="16" x14ac:dyDescent="0.2">
      <c r="B567" s="62">
        <v>44256</v>
      </c>
      <c r="C567" s="61">
        <v>108.41</v>
      </c>
      <c r="D567" s="61"/>
      <c r="E567" s="61">
        <v>1.3</v>
      </c>
      <c r="F567">
        <f>Table3[[#This Row],[DivPay]]*4</f>
        <v>5.2</v>
      </c>
      <c r="G567" s="2">
        <f>Table3[[#This Row],[FwdDiv]]/Table3[[#This Row],[SharePrice]]</f>
        <v>4.7966054791993361E-2</v>
      </c>
    </row>
    <row r="568" spans="2:7" ht="16" x14ac:dyDescent="0.2">
      <c r="B568" s="62">
        <v>44253</v>
      </c>
      <c r="C568" s="61">
        <v>107.74</v>
      </c>
      <c r="D568" s="61"/>
      <c r="E568" s="61">
        <v>1.3</v>
      </c>
      <c r="F568">
        <f>Table3[[#This Row],[DivPay]]*4</f>
        <v>5.2</v>
      </c>
      <c r="G568" s="2">
        <f>Table3[[#This Row],[FwdDiv]]/Table3[[#This Row],[SharePrice]]</f>
        <v>4.8264340077965477E-2</v>
      </c>
    </row>
    <row r="569" spans="2:7" ht="16" x14ac:dyDescent="0.2">
      <c r="B569" s="62">
        <v>44252</v>
      </c>
      <c r="C569" s="61">
        <v>107.33</v>
      </c>
      <c r="D569" s="61"/>
      <c r="E569" s="61">
        <v>1.3</v>
      </c>
      <c r="F569">
        <f>Table3[[#This Row],[DivPay]]*4</f>
        <v>5.2</v>
      </c>
      <c r="G569" s="2">
        <f>Table3[[#This Row],[FwdDiv]]/Table3[[#This Row],[SharePrice]]</f>
        <v>4.8448709587254266E-2</v>
      </c>
    </row>
    <row r="570" spans="2:7" ht="16" x14ac:dyDescent="0.2">
      <c r="B570" s="62">
        <v>44251</v>
      </c>
      <c r="C570" s="61">
        <v>108.69</v>
      </c>
      <c r="D570" s="61"/>
      <c r="E570" s="61">
        <v>1.3</v>
      </c>
      <c r="F570">
        <f>Table3[[#This Row],[DivPay]]*4</f>
        <v>5.2</v>
      </c>
      <c r="G570" s="2">
        <f>Table3[[#This Row],[FwdDiv]]/Table3[[#This Row],[SharePrice]]</f>
        <v>4.7842487809366091E-2</v>
      </c>
    </row>
    <row r="571" spans="2:7" ht="16" x14ac:dyDescent="0.2">
      <c r="B571" s="62">
        <v>44250</v>
      </c>
      <c r="C571" s="61">
        <v>106.27</v>
      </c>
      <c r="D571" s="61"/>
      <c r="E571" s="61">
        <v>1.3</v>
      </c>
      <c r="F571">
        <f>Table3[[#This Row],[DivPay]]*4</f>
        <v>5.2</v>
      </c>
      <c r="G571" s="2">
        <f>Table3[[#This Row],[FwdDiv]]/Table3[[#This Row],[SharePrice]]</f>
        <v>4.8931965747623977E-2</v>
      </c>
    </row>
    <row r="572" spans="2:7" ht="16" x14ac:dyDescent="0.2">
      <c r="B572" s="62">
        <v>44249</v>
      </c>
      <c r="C572" s="61">
        <v>107.06</v>
      </c>
      <c r="D572" s="61"/>
      <c r="E572" s="61">
        <v>1.3</v>
      </c>
      <c r="F572">
        <f>Table3[[#This Row],[DivPay]]*4</f>
        <v>5.2</v>
      </c>
      <c r="G572" s="2">
        <f>Table3[[#This Row],[FwdDiv]]/Table3[[#This Row],[SharePrice]]</f>
        <v>4.8570894825331591E-2</v>
      </c>
    </row>
    <row r="573" spans="2:7" ht="16" x14ac:dyDescent="0.2">
      <c r="B573" s="62">
        <v>44246</v>
      </c>
      <c r="C573" s="61">
        <v>105.01</v>
      </c>
      <c r="D573" s="61"/>
      <c r="E573" s="61">
        <v>1.3</v>
      </c>
      <c r="F573">
        <f>Table3[[#This Row],[DivPay]]*4</f>
        <v>5.2</v>
      </c>
      <c r="G573" s="2">
        <f>Table3[[#This Row],[FwdDiv]]/Table3[[#This Row],[SharePrice]]</f>
        <v>4.9519093419674316E-2</v>
      </c>
    </row>
    <row r="574" spans="2:7" ht="16" x14ac:dyDescent="0.2">
      <c r="B574" s="62">
        <v>44245</v>
      </c>
      <c r="C574" s="61">
        <v>106.06</v>
      </c>
      <c r="D574" s="61"/>
      <c r="E574" s="61">
        <v>1.3</v>
      </c>
      <c r="F574">
        <f>Table3[[#This Row],[DivPay]]*4</f>
        <v>5.2</v>
      </c>
      <c r="G574" s="2">
        <f>Table3[[#This Row],[FwdDiv]]/Table3[[#This Row],[SharePrice]]</f>
        <v>4.9028851593437679E-2</v>
      </c>
    </row>
    <row r="575" spans="2:7" ht="16" x14ac:dyDescent="0.2">
      <c r="B575" s="62">
        <v>44244</v>
      </c>
      <c r="C575" s="61">
        <v>106.29</v>
      </c>
      <c r="D575" s="61"/>
      <c r="E575" s="61">
        <v>1.3</v>
      </c>
      <c r="F575">
        <f>Table3[[#This Row],[DivPay]]*4</f>
        <v>5.2</v>
      </c>
      <c r="G575" s="2">
        <f>Table3[[#This Row],[FwdDiv]]/Table3[[#This Row],[SharePrice]]</f>
        <v>4.8922758490921064E-2</v>
      </c>
    </row>
    <row r="576" spans="2:7" ht="16" x14ac:dyDescent="0.2">
      <c r="B576" s="62">
        <v>44243</v>
      </c>
      <c r="C576" s="61">
        <v>104.2</v>
      </c>
      <c r="D576" s="61"/>
      <c r="E576" s="61">
        <v>1.3</v>
      </c>
      <c r="F576">
        <f>Table3[[#This Row],[DivPay]]*4</f>
        <v>5.2</v>
      </c>
      <c r="G576" s="2">
        <f>Table3[[#This Row],[FwdDiv]]/Table3[[#This Row],[SharePrice]]</f>
        <v>4.9904030710172742E-2</v>
      </c>
    </row>
    <row r="577" spans="2:7" ht="16" x14ac:dyDescent="0.2">
      <c r="B577" s="62">
        <v>44239</v>
      </c>
      <c r="C577" s="61">
        <v>104.44</v>
      </c>
      <c r="D577" s="61"/>
      <c r="E577" s="61">
        <v>1.3</v>
      </c>
      <c r="F577">
        <f>Table3[[#This Row],[DivPay]]*4</f>
        <v>5.2</v>
      </c>
      <c r="G577" s="2">
        <f>Table3[[#This Row],[FwdDiv]]/Table3[[#This Row],[SharePrice]]</f>
        <v>4.9789352738414401E-2</v>
      </c>
    </row>
    <row r="578" spans="2:7" ht="16" x14ac:dyDescent="0.2">
      <c r="B578" s="62">
        <v>44238</v>
      </c>
      <c r="C578" s="61">
        <v>103.75</v>
      </c>
      <c r="D578" s="61"/>
      <c r="E578" s="61">
        <v>1.3</v>
      </c>
      <c r="F578">
        <f>Table3[[#This Row],[DivPay]]*4</f>
        <v>5.2</v>
      </c>
      <c r="G578" s="2">
        <f>Table3[[#This Row],[FwdDiv]]/Table3[[#This Row],[SharePrice]]</f>
        <v>5.0120481927710847E-2</v>
      </c>
    </row>
    <row r="579" spans="2:7" ht="16" x14ac:dyDescent="0.2">
      <c r="B579" s="62">
        <v>44237</v>
      </c>
      <c r="C579" s="61">
        <v>104.05</v>
      </c>
      <c r="D579" s="61"/>
      <c r="E579" s="61">
        <v>1.3</v>
      </c>
      <c r="F579">
        <f>Table3[[#This Row],[DivPay]]*4</f>
        <v>5.2</v>
      </c>
      <c r="G579" s="2">
        <f>Table3[[#This Row],[FwdDiv]]/Table3[[#This Row],[SharePrice]]</f>
        <v>4.9975973089860647E-2</v>
      </c>
    </row>
    <row r="580" spans="2:7" ht="16" x14ac:dyDescent="0.2">
      <c r="B580" s="62">
        <v>44236</v>
      </c>
      <c r="C580" s="61">
        <v>105.4</v>
      </c>
      <c r="D580" s="61"/>
      <c r="E580" s="61">
        <v>1.3</v>
      </c>
      <c r="F580">
        <f>Table3[[#This Row],[DivPay]]*4</f>
        <v>5.2</v>
      </c>
      <c r="G580" s="2">
        <f>Table3[[#This Row],[FwdDiv]]/Table3[[#This Row],[SharePrice]]</f>
        <v>4.9335863377609104E-2</v>
      </c>
    </row>
    <row r="581" spans="2:7" ht="16" x14ac:dyDescent="0.2">
      <c r="B581" s="62">
        <v>44235</v>
      </c>
      <c r="C581" s="61">
        <v>106.84</v>
      </c>
      <c r="D581" s="61"/>
      <c r="E581" s="61">
        <v>1.3</v>
      </c>
      <c r="F581">
        <f>Table3[[#This Row],[DivPay]]*4</f>
        <v>5.2</v>
      </c>
      <c r="G581" s="2">
        <f>Table3[[#This Row],[FwdDiv]]/Table3[[#This Row],[SharePrice]]</f>
        <v>4.8670909771621113E-2</v>
      </c>
    </row>
    <row r="582" spans="2:7" ht="16" x14ac:dyDescent="0.2">
      <c r="B582" s="62">
        <v>44232</v>
      </c>
      <c r="C582" s="61">
        <v>108.73</v>
      </c>
      <c r="D582" s="61"/>
      <c r="E582" s="61">
        <v>1.3</v>
      </c>
      <c r="F582">
        <f>Table3[[#This Row],[DivPay]]*4</f>
        <v>5.2</v>
      </c>
      <c r="G582" s="2">
        <f>Table3[[#This Row],[FwdDiv]]/Table3[[#This Row],[SharePrice]]</f>
        <v>4.7824887335601952E-2</v>
      </c>
    </row>
    <row r="583" spans="2:7" ht="16" x14ac:dyDescent="0.2">
      <c r="B583" s="62">
        <v>44231</v>
      </c>
      <c r="C583" s="61">
        <v>108.53</v>
      </c>
      <c r="D583" s="61"/>
      <c r="E583" s="61">
        <v>1.3</v>
      </c>
      <c r="F583">
        <f>Table3[[#This Row],[DivPay]]*4</f>
        <v>5.2</v>
      </c>
      <c r="G583" s="2">
        <f>Table3[[#This Row],[FwdDiv]]/Table3[[#This Row],[SharePrice]]</f>
        <v>4.7913019441629047E-2</v>
      </c>
    </row>
    <row r="584" spans="2:7" ht="16" x14ac:dyDescent="0.2">
      <c r="B584" s="62">
        <v>44230</v>
      </c>
      <c r="C584" s="61">
        <v>106.95</v>
      </c>
      <c r="D584" s="61"/>
      <c r="E584" s="61">
        <v>1.3</v>
      </c>
      <c r="F584">
        <f>Table3[[#This Row],[DivPay]]*4</f>
        <v>5.2</v>
      </c>
      <c r="G584" s="2">
        <f>Table3[[#This Row],[FwdDiv]]/Table3[[#This Row],[SharePrice]]</f>
        <v>4.8620850864890139E-2</v>
      </c>
    </row>
    <row r="585" spans="2:7" ht="16" x14ac:dyDescent="0.2">
      <c r="B585" s="62">
        <v>44229</v>
      </c>
      <c r="C585" s="61">
        <v>103.47</v>
      </c>
      <c r="D585" s="61"/>
      <c r="E585" s="61">
        <v>1.3</v>
      </c>
      <c r="F585">
        <f>Table3[[#This Row],[DivPay]]*4</f>
        <v>5.2</v>
      </c>
      <c r="G585" s="2">
        <f>Table3[[#This Row],[FwdDiv]]/Table3[[#This Row],[SharePrice]]</f>
        <v>5.0256112882961244E-2</v>
      </c>
    </row>
    <row r="586" spans="2:7" ht="16" x14ac:dyDescent="0.2">
      <c r="B586" s="62">
        <v>44228</v>
      </c>
      <c r="C586" s="61">
        <v>102.3</v>
      </c>
      <c r="D586" s="61"/>
      <c r="E586" s="61">
        <v>1.3</v>
      </c>
      <c r="F586">
        <f>Table3[[#This Row],[DivPay]]*4</f>
        <v>5.2</v>
      </c>
      <c r="G586" s="2">
        <f>Table3[[#This Row],[FwdDiv]]/Table3[[#This Row],[SharePrice]]</f>
        <v>5.0830889540566963E-2</v>
      </c>
    </row>
    <row r="587" spans="2:7" ht="16" x14ac:dyDescent="0.2">
      <c r="B587" s="62">
        <v>44225</v>
      </c>
      <c r="C587" s="61">
        <v>102.48</v>
      </c>
      <c r="D587" s="61"/>
      <c r="E587" s="61">
        <v>1.3</v>
      </c>
      <c r="F587">
        <f>Table3[[#This Row],[DivPay]]*4</f>
        <v>5.2</v>
      </c>
      <c r="G587" s="2">
        <f>Table3[[#This Row],[FwdDiv]]/Table3[[#This Row],[SharePrice]]</f>
        <v>5.07416081186573E-2</v>
      </c>
    </row>
    <row r="588" spans="2:7" ht="16" x14ac:dyDescent="0.2">
      <c r="B588" s="62">
        <v>44224</v>
      </c>
      <c r="C588" s="61">
        <v>104.21</v>
      </c>
      <c r="D588" s="61"/>
      <c r="E588" s="61">
        <v>1.3</v>
      </c>
      <c r="F588">
        <f>Table3[[#This Row],[DivPay]]*4</f>
        <v>5.2</v>
      </c>
      <c r="G588" s="2">
        <f>Table3[[#This Row],[FwdDiv]]/Table3[[#This Row],[SharePrice]]</f>
        <v>4.9899241915363213E-2</v>
      </c>
    </row>
    <row r="589" spans="2:7" ht="16" x14ac:dyDescent="0.2">
      <c r="B589" s="62">
        <v>44223</v>
      </c>
      <c r="C589" s="61">
        <v>102.79</v>
      </c>
      <c r="D589" s="61"/>
      <c r="E589" s="61">
        <v>1.3</v>
      </c>
      <c r="F589">
        <f>Table3[[#This Row],[DivPay]]*4</f>
        <v>5.2</v>
      </c>
      <c r="G589" s="2">
        <f>Table3[[#This Row],[FwdDiv]]/Table3[[#This Row],[SharePrice]]</f>
        <v>5.0588578655511238E-2</v>
      </c>
    </row>
    <row r="590" spans="2:7" ht="16" x14ac:dyDescent="0.2">
      <c r="B590" s="62">
        <v>44222</v>
      </c>
      <c r="C590" s="61">
        <v>108.8</v>
      </c>
      <c r="D590" s="61"/>
      <c r="E590" s="61">
        <v>1.3</v>
      </c>
      <c r="F590">
        <f>Table3[[#This Row],[DivPay]]*4</f>
        <v>5.2</v>
      </c>
      <c r="G590" s="2">
        <f>Table3[[#This Row],[FwdDiv]]/Table3[[#This Row],[SharePrice]]</f>
        <v>4.7794117647058827E-2</v>
      </c>
    </row>
    <row r="591" spans="2:7" ht="16" x14ac:dyDescent="0.2">
      <c r="B591" s="62">
        <v>44221</v>
      </c>
      <c r="C591" s="61">
        <v>110.5</v>
      </c>
      <c r="D591" s="61"/>
      <c r="E591" s="61">
        <v>1.3</v>
      </c>
      <c r="F591">
        <f>Table3[[#This Row],[DivPay]]*4</f>
        <v>5.2</v>
      </c>
      <c r="G591" s="2">
        <f>Table3[[#This Row],[FwdDiv]]/Table3[[#This Row],[SharePrice]]</f>
        <v>4.7058823529411764E-2</v>
      </c>
    </row>
    <row r="592" spans="2:7" ht="16" x14ac:dyDescent="0.2">
      <c r="B592" s="62">
        <v>44218</v>
      </c>
      <c r="C592" s="61">
        <v>110.86</v>
      </c>
      <c r="D592" s="61"/>
      <c r="E592" s="61">
        <v>1.3</v>
      </c>
      <c r="F592">
        <f>Table3[[#This Row],[DivPay]]*4</f>
        <v>5.2</v>
      </c>
      <c r="G592" s="2">
        <f>Table3[[#This Row],[FwdDiv]]/Table3[[#This Row],[SharePrice]]</f>
        <v>4.6906007577124299E-2</v>
      </c>
    </row>
    <row r="593" spans="2:7" ht="16" x14ac:dyDescent="0.2">
      <c r="B593" s="62">
        <v>44217</v>
      </c>
      <c r="C593" s="61">
        <v>111.26</v>
      </c>
      <c r="D593" s="61"/>
      <c r="E593" s="61">
        <v>1.3</v>
      </c>
      <c r="F593">
        <f>Table3[[#This Row],[DivPay]]*4</f>
        <v>5.2</v>
      </c>
      <c r="G593" s="2">
        <f>Table3[[#This Row],[FwdDiv]]/Table3[[#This Row],[SharePrice]]</f>
        <v>4.6737371921625019E-2</v>
      </c>
    </row>
    <row r="594" spans="2:7" ht="16" x14ac:dyDescent="0.2">
      <c r="B594" s="62">
        <v>44216</v>
      </c>
      <c r="C594" s="61">
        <v>112.62</v>
      </c>
      <c r="D594" s="61"/>
      <c r="E594" s="61">
        <v>1.3</v>
      </c>
      <c r="F594">
        <f>Table3[[#This Row],[DivPay]]*4</f>
        <v>5.2</v>
      </c>
      <c r="G594" s="2">
        <f>Table3[[#This Row],[FwdDiv]]/Table3[[#This Row],[SharePrice]]</f>
        <v>4.6172971053098914E-2</v>
      </c>
    </row>
    <row r="595" spans="2:7" ht="16" x14ac:dyDescent="0.2">
      <c r="B595" s="62">
        <v>44215</v>
      </c>
      <c r="C595" s="61">
        <v>112.18</v>
      </c>
      <c r="D595" s="61"/>
      <c r="E595" s="61">
        <v>1.3</v>
      </c>
      <c r="F595">
        <f>Table3[[#This Row],[DivPay]]*4</f>
        <v>5.2</v>
      </c>
      <c r="G595" s="2">
        <f>Table3[[#This Row],[FwdDiv]]/Table3[[#This Row],[SharePrice]]</f>
        <v>4.6354073809948299E-2</v>
      </c>
    </row>
    <row r="596" spans="2:7" ht="16" x14ac:dyDescent="0.2">
      <c r="B596" s="62">
        <v>44211</v>
      </c>
      <c r="C596" s="61">
        <v>110.52</v>
      </c>
      <c r="D596" s="61"/>
      <c r="E596" s="61">
        <v>1.3</v>
      </c>
      <c r="F596">
        <f>Table3[[#This Row],[DivPay]]*4</f>
        <v>5.2</v>
      </c>
      <c r="G596" s="2">
        <f>Table3[[#This Row],[FwdDiv]]/Table3[[#This Row],[SharePrice]]</f>
        <v>4.7050307636626855E-2</v>
      </c>
    </row>
    <row r="597" spans="2:7" ht="16" x14ac:dyDescent="0.2">
      <c r="B597" s="62">
        <v>44210</v>
      </c>
      <c r="C597" s="61">
        <v>111.63</v>
      </c>
      <c r="D597" s="61">
        <v>1.3</v>
      </c>
      <c r="E597" s="61">
        <v>1.3</v>
      </c>
      <c r="F597">
        <f>Table3[[#This Row],[DivPay]]*4</f>
        <v>5.2</v>
      </c>
      <c r="G597" s="2">
        <f>Table3[[#This Row],[FwdDiv]]/Table3[[#This Row],[SharePrice]]</f>
        <v>4.6582459912209981E-2</v>
      </c>
    </row>
    <row r="598" spans="2:7" ht="16" x14ac:dyDescent="0.2">
      <c r="B598" s="62">
        <v>44209</v>
      </c>
      <c r="C598" s="61">
        <v>112.45</v>
      </c>
      <c r="D598" s="61"/>
      <c r="E598" s="61">
        <v>1.18</v>
      </c>
      <c r="F598">
        <f>Table3[[#This Row],[DivPay]]*4</f>
        <v>4.72</v>
      </c>
      <c r="G598" s="2">
        <f>Table3[[#This Row],[FwdDiv]]/Table3[[#This Row],[SharePrice]]</f>
        <v>4.1974210760337922E-2</v>
      </c>
    </row>
    <row r="599" spans="2:7" ht="16" x14ac:dyDescent="0.2">
      <c r="B599" s="62">
        <v>44208</v>
      </c>
      <c r="C599" s="61">
        <v>109.78</v>
      </c>
      <c r="D599" s="61"/>
      <c r="E599" s="61">
        <v>1.18</v>
      </c>
      <c r="F599">
        <f>Table3[[#This Row],[DivPay]]*4</f>
        <v>4.72</v>
      </c>
      <c r="G599" s="2">
        <f>Table3[[#This Row],[FwdDiv]]/Table3[[#This Row],[SharePrice]]</f>
        <v>4.2995081071233371E-2</v>
      </c>
    </row>
    <row r="600" spans="2:7" ht="16" x14ac:dyDescent="0.2">
      <c r="B600" s="62">
        <v>44207</v>
      </c>
      <c r="C600" s="61">
        <v>109.02</v>
      </c>
      <c r="D600" s="61"/>
      <c r="E600" s="61">
        <v>1.18</v>
      </c>
      <c r="F600">
        <f>Table3[[#This Row],[DivPay]]*4</f>
        <v>4.72</v>
      </c>
      <c r="G600" s="2">
        <f>Table3[[#This Row],[FwdDiv]]/Table3[[#This Row],[SharePrice]]</f>
        <v>4.3294808292056501E-2</v>
      </c>
    </row>
    <row r="601" spans="2:7" ht="16" x14ac:dyDescent="0.2">
      <c r="B601" s="62">
        <v>44204</v>
      </c>
      <c r="C601" s="61">
        <v>107.27</v>
      </c>
      <c r="D601" s="61"/>
      <c r="E601" s="61">
        <v>1.18</v>
      </c>
      <c r="F601">
        <f>Table3[[#This Row],[DivPay]]*4</f>
        <v>4.72</v>
      </c>
      <c r="G601" s="2">
        <f>Table3[[#This Row],[FwdDiv]]/Table3[[#This Row],[SharePrice]]</f>
        <v>4.4001118672508624E-2</v>
      </c>
    </row>
    <row r="602" spans="2:7" ht="16" x14ac:dyDescent="0.2">
      <c r="B602" s="62">
        <v>44203</v>
      </c>
      <c r="C602" s="61">
        <v>106.71</v>
      </c>
      <c r="D602" s="61"/>
      <c r="E602" s="61">
        <v>1.18</v>
      </c>
      <c r="F602">
        <f>Table3[[#This Row],[DivPay]]*4</f>
        <v>4.72</v>
      </c>
      <c r="G602" s="2">
        <f>Table3[[#This Row],[FwdDiv]]/Table3[[#This Row],[SharePrice]]</f>
        <v>4.4232030737512883E-2</v>
      </c>
    </row>
    <row r="603" spans="2:7" ht="16" x14ac:dyDescent="0.2">
      <c r="B603" s="62">
        <v>44202</v>
      </c>
      <c r="C603" s="61">
        <v>105.58</v>
      </c>
      <c r="D603" s="61"/>
      <c r="E603" s="61">
        <v>1.18</v>
      </c>
      <c r="F603">
        <f>Table3[[#This Row],[DivPay]]*4</f>
        <v>4.72</v>
      </c>
      <c r="G603" s="2">
        <f>Table3[[#This Row],[FwdDiv]]/Table3[[#This Row],[SharePrice]]</f>
        <v>4.4705436635726459E-2</v>
      </c>
    </row>
    <row r="604" spans="2:7" ht="16" x14ac:dyDescent="0.2">
      <c r="B604" s="62">
        <v>44201</v>
      </c>
      <c r="C604" s="61">
        <v>106.5</v>
      </c>
      <c r="D604" s="61"/>
      <c r="E604" s="61">
        <v>1.18</v>
      </c>
      <c r="F604">
        <f>Table3[[#This Row],[DivPay]]*4</f>
        <v>4.72</v>
      </c>
      <c r="G604" s="2">
        <f>Table3[[#This Row],[FwdDiv]]/Table3[[#This Row],[SharePrice]]</f>
        <v>4.4319248826291076E-2</v>
      </c>
    </row>
    <row r="605" spans="2:7" ht="16" x14ac:dyDescent="0.2">
      <c r="B605" s="62">
        <v>44200</v>
      </c>
      <c r="C605" s="61">
        <v>105.41</v>
      </c>
      <c r="D605" s="61"/>
      <c r="E605" s="61">
        <v>1.18</v>
      </c>
      <c r="F605">
        <f>Table3[[#This Row],[DivPay]]*4</f>
        <v>4.72</v>
      </c>
      <c r="G605" s="2">
        <f>Table3[[#This Row],[FwdDiv]]/Table3[[#This Row],[SharePrice]]</f>
        <v>4.4777535338203209E-2</v>
      </c>
    </row>
    <row r="606" spans="2:7" ht="16" x14ac:dyDescent="0.2">
      <c r="B606" s="62">
        <v>44196</v>
      </c>
      <c r="C606" s="61">
        <v>107.15</v>
      </c>
      <c r="D606" s="61"/>
      <c r="E606" s="61">
        <v>1.18</v>
      </c>
      <c r="F606">
        <f>Table3[[#This Row],[DivPay]]*4</f>
        <v>4.72</v>
      </c>
      <c r="G606" s="2">
        <f>Table3[[#This Row],[FwdDiv]]/Table3[[#This Row],[SharePrice]]</f>
        <v>4.4050396640223984E-2</v>
      </c>
    </row>
    <row r="607" spans="2:7" ht="16" x14ac:dyDescent="0.2">
      <c r="B607" s="62">
        <v>44195</v>
      </c>
      <c r="C607" s="61">
        <v>105.27</v>
      </c>
      <c r="D607" s="61"/>
      <c r="E607" s="61">
        <v>1.18</v>
      </c>
      <c r="F607">
        <f>Table3[[#This Row],[DivPay]]*4</f>
        <v>4.72</v>
      </c>
      <c r="G607" s="2">
        <f>Table3[[#This Row],[FwdDiv]]/Table3[[#This Row],[SharePrice]]</f>
        <v>4.4837085589436686E-2</v>
      </c>
    </row>
    <row r="608" spans="2:7" ht="16" x14ac:dyDescent="0.2">
      <c r="B608" s="62">
        <v>44194</v>
      </c>
      <c r="C608" s="61">
        <v>104.7</v>
      </c>
      <c r="D608" s="61"/>
      <c r="E608" s="61">
        <v>1.18</v>
      </c>
      <c r="F608">
        <f>Table3[[#This Row],[DivPay]]*4</f>
        <v>4.72</v>
      </c>
      <c r="G608" s="2">
        <f>Table3[[#This Row],[FwdDiv]]/Table3[[#This Row],[SharePrice]]</f>
        <v>4.5081184336198662E-2</v>
      </c>
    </row>
    <row r="609" spans="2:7" ht="16" x14ac:dyDescent="0.2">
      <c r="B609" s="62">
        <v>44193</v>
      </c>
      <c r="C609" s="61">
        <v>103.45</v>
      </c>
      <c r="D609" s="61"/>
      <c r="E609" s="61">
        <v>1.18</v>
      </c>
      <c r="F609">
        <f>Table3[[#This Row],[DivPay]]*4</f>
        <v>4.72</v>
      </c>
      <c r="G609" s="2">
        <f>Table3[[#This Row],[FwdDiv]]/Table3[[#This Row],[SharePrice]]</f>
        <v>4.5625906234896083E-2</v>
      </c>
    </row>
    <row r="610" spans="2:7" ht="16" x14ac:dyDescent="0.2">
      <c r="B610" s="62">
        <v>44189</v>
      </c>
      <c r="C610" s="61">
        <v>103.26</v>
      </c>
      <c r="D610" s="61"/>
      <c r="E610" s="61">
        <v>1.18</v>
      </c>
      <c r="F610">
        <f>Table3[[#This Row],[DivPay]]*4</f>
        <v>4.72</v>
      </c>
      <c r="G610" s="2">
        <f>Table3[[#This Row],[FwdDiv]]/Table3[[#This Row],[SharePrice]]</f>
        <v>4.570985860933565E-2</v>
      </c>
    </row>
    <row r="611" spans="2:7" ht="16" x14ac:dyDescent="0.2">
      <c r="B611" s="62">
        <v>44188</v>
      </c>
      <c r="C611" s="61">
        <v>103.28</v>
      </c>
      <c r="D611" s="61"/>
      <c r="E611" s="61">
        <v>1.18</v>
      </c>
      <c r="F611">
        <f>Table3[[#This Row],[DivPay]]*4</f>
        <v>4.72</v>
      </c>
      <c r="G611" s="2">
        <f>Table3[[#This Row],[FwdDiv]]/Table3[[#This Row],[SharePrice]]</f>
        <v>4.5701006971340045E-2</v>
      </c>
    </row>
    <row r="612" spans="2:7" ht="16" x14ac:dyDescent="0.2">
      <c r="B612" s="62">
        <v>44187</v>
      </c>
      <c r="C612" s="61">
        <v>102.8</v>
      </c>
      <c r="D612" s="61"/>
      <c r="E612" s="61">
        <v>1.18</v>
      </c>
      <c r="F612">
        <f>Table3[[#This Row],[DivPay]]*4</f>
        <v>4.72</v>
      </c>
      <c r="G612" s="2">
        <f>Table3[[#This Row],[FwdDiv]]/Table3[[#This Row],[SharePrice]]</f>
        <v>4.591439688715953E-2</v>
      </c>
    </row>
    <row r="613" spans="2:7" ht="16" x14ac:dyDescent="0.2">
      <c r="B613" s="62">
        <v>44186</v>
      </c>
      <c r="C613" s="61">
        <v>103.71</v>
      </c>
      <c r="D613" s="61"/>
      <c r="E613" s="61">
        <v>1.18</v>
      </c>
      <c r="F613">
        <f>Table3[[#This Row],[DivPay]]*4</f>
        <v>4.72</v>
      </c>
      <c r="G613" s="2">
        <f>Table3[[#This Row],[FwdDiv]]/Table3[[#This Row],[SharePrice]]</f>
        <v>4.5511522514704465E-2</v>
      </c>
    </row>
    <row r="614" spans="2:7" ht="16" x14ac:dyDescent="0.2">
      <c r="B614" s="62">
        <v>44183</v>
      </c>
      <c r="C614" s="61">
        <v>104.45</v>
      </c>
      <c r="D614" s="61"/>
      <c r="E614" s="61">
        <v>1.18</v>
      </c>
      <c r="F614">
        <f>Table3[[#This Row],[DivPay]]*4</f>
        <v>4.72</v>
      </c>
      <c r="G614" s="2">
        <f>Table3[[#This Row],[FwdDiv]]/Table3[[#This Row],[SharePrice]]</f>
        <v>4.5189085686931543E-2</v>
      </c>
    </row>
    <row r="615" spans="2:7" ht="16" x14ac:dyDescent="0.2">
      <c r="B615" s="62">
        <v>44182</v>
      </c>
      <c r="C615" s="61">
        <v>104.89</v>
      </c>
      <c r="D615" s="61"/>
      <c r="E615" s="61">
        <v>1.18</v>
      </c>
      <c r="F615">
        <f>Table3[[#This Row],[DivPay]]*4</f>
        <v>4.72</v>
      </c>
      <c r="G615" s="2">
        <f>Table3[[#This Row],[FwdDiv]]/Table3[[#This Row],[SharePrice]]</f>
        <v>4.4999523310134425E-2</v>
      </c>
    </row>
    <row r="616" spans="2:7" ht="16" x14ac:dyDescent="0.2">
      <c r="B616" s="62">
        <v>44181</v>
      </c>
      <c r="C616" s="61">
        <v>104.64</v>
      </c>
      <c r="D616" s="61"/>
      <c r="E616" s="61">
        <v>1.18</v>
      </c>
      <c r="F616">
        <f>Table3[[#This Row],[DivPay]]*4</f>
        <v>4.72</v>
      </c>
      <c r="G616" s="2">
        <f>Table3[[#This Row],[FwdDiv]]/Table3[[#This Row],[SharePrice]]</f>
        <v>4.5107033639143729E-2</v>
      </c>
    </row>
    <row r="617" spans="2:7" ht="16" x14ac:dyDescent="0.2">
      <c r="B617" s="62">
        <v>44180</v>
      </c>
      <c r="C617" s="61">
        <v>102.82</v>
      </c>
      <c r="D617" s="61"/>
      <c r="E617" s="61">
        <v>1.18</v>
      </c>
      <c r="F617">
        <f>Table3[[#This Row],[DivPay]]*4</f>
        <v>4.72</v>
      </c>
      <c r="G617" s="2">
        <f>Table3[[#This Row],[FwdDiv]]/Table3[[#This Row],[SharePrice]]</f>
        <v>4.5905465862672634E-2</v>
      </c>
    </row>
    <row r="618" spans="2:7" ht="16" x14ac:dyDescent="0.2">
      <c r="B618" s="62">
        <v>44179</v>
      </c>
      <c r="C618" s="61">
        <v>104.2</v>
      </c>
      <c r="D618" s="61"/>
      <c r="E618" s="61">
        <v>1.18</v>
      </c>
      <c r="F618">
        <f>Table3[[#This Row],[DivPay]]*4</f>
        <v>4.72</v>
      </c>
      <c r="G618" s="2">
        <f>Table3[[#This Row],[FwdDiv]]/Table3[[#This Row],[SharePrice]]</f>
        <v>4.5297504798464484E-2</v>
      </c>
    </row>
    <row r="619" spans="2:7" ht="16" x14ac:dyDescent="0.2">
      <c r="B619" s="62">
        <v>44176</v>
      </c>
      <c r="C619" s="61">
        <v>106.34</v>
      </c>
      <c r="D619" s="61"/>
      <c r="E619" s="61">
        <v>1.18</v>
      </c>
      <c r="F619">
        <f>Table3[[#This Row],[DivPay]]*4</f>
        <v>4.72</v>
      </c>
      <c r="G619" s="2">
        <f>Table3[[#This Row],[FwdDiv]]/Table3[[#This Row],[SharePrice]]</f>
        <v>4.4385931916494259E-2</v>
      </c>
    </row>
    <row r="620" spans="2:7" ht="16" x14ac:dyDescent="0.2">
      <c r="B620" s="62">
        <v>44175</v>
      </c>
      <c r="C620" s="61">
        <v>107.49</v>
      </c>
      <c r="D620" s="61"/>
      <c r="E620" s="61">
        <v>1.18</v>
      </c>
      <c r="F620">
        <f>Table3[[#This Row],[DivPay]]*4</f>
        <v>4.72</v>
      </c>
      <c r="G620" s="2">
        <f>Table3[[#This Row],[FwdDiv]]/Table3[[#This Row],[SharePrice]]</f>
        <v>4.3911061494092476E-2</v>
      </c>
    </row>
    <row r="621" spans="2:7" ht="16" x14ac:dyDescent="0.2">
      <c r="B621" s="62">
        <v>44174</v>
      </c>
      <c r="C621" s="61">
        <v>108.67</v>
      </c>
      <c r="D621" s="61"/>
      <c r="E621" s="61">
        <v>1.18</v>
      </c>
      <c r="F621">
        <f>Table3[[#This Row],[DivPay]]*4</f>
        <v>4.72</v>
      </c>
      <c r="G621" s="2">
        <f>Table3[[#This Row],[FwdDiv]]/Table3[[#This Row],[SharePrice]]</f>
        <v>4.3434250483114015E-2</v>
      </c>
    </row>
    <row r="622" spans="2:7" ht="16" x14ac:dyDescent="0.2">
      <c r="B622" s="62">
        <v>44173</v>
      </c>
      <c r="C622" s="61">
        <v>107.69</v>
      </c>
      <c r="D622" s="61"/>
      <c r="E622" s="61">
        <v>1.18</v>
      </c>
      <c r="F622">
        <f>Table3[[#This Row],[DivPay]]*4</f>
        <v>4.72</v>
      </c>
      <c r="G622" s="2">
        <f>Table3[[#This Row],[FwdDiv]]/Table3[[#This Row],[SharePrice]]</f>
        <v>4.3829510632370693E-2</v>
      </c>
    </row>
    <row r="623" spans="2:7" ht="16" x14ac:dyDescent="0.2">
      <c r="B623" s="62">
        <v>44172</v>
      </c>
      <c r="C623" s="61">
        <v>105.84</v>
      </c>
      <c r="D623" s="61"/>
      <c r="E623" s="61">
        <v>1.18</v>
      </c>
      <c r="F623">
        <f>Table3[[#This Row],[DivPay]]*4</f>
        <v>4.72</v>
      </c>
      <c r="G623" s="2">
        <f>Table3[[#This Row],[FwdDiv]]/Table3[[#This Row],[SharePrice]]</f>
        <v>4.4595616024187448E-2</v>
      </c>
    </row>
    <row r="624" spans="2:7" ht="16" x14ac:dyDescent="0.2">
      <c r="B624" s="62">
        <v>44169</v>
      </c>
      <c r="C624" s="61">
        <v>107.28</v>
      </c>
      <c r="D624" s="61"/>
      <c r="E624" s="61">
        <v>1.18</v>
      </c>
      <c r="F624">
        <f>Table3[[#This Row],[DivPay]]*4</f>
        <v>4.72</v>
      </c>
      <c r="G624" s="2">
        <f>Table3[[#This Row],[FwdDiv]]/Table3[[#This Row],[SharePrice]]</f>
        <v>4.3997017151379568E-2</v>
      </c>
    </row>
    <row r="625" spans="2:7" ht="16" x14ac:dyDescent="0.2">
      <c r="B625" s="62">
        <v>44168</v>
      </c>
      <c r="C625" s="61">
        <v>104.74</v>
      </c>
      <c r="D625" s="61"/>
      <c r="E625" s="61">
        <v>1.18</v>
      </c>
      <c r="F625">
        <f>Table3[[#This Row],[DivPay]]*4</f>
        <v>4.72</v>
      </c>
      <c r="G625" s="2">
        <f>Table3[[#This Row],[FwdDiv]]/Table3[[#This Row],[SharePrice]]</f>
        <v>4.5063967920565211E-2</v>
      </c>
    </row>
    <row r="626" spans="2:7" ht="16" x14ac:dyDescent="0.2">
      <c r="B626" s="62">
        <v>44167</v>
      </c>
      <c r="C626" s="61">
        <v>104.99</v>
      </c>
      <c r="D626" s="61"/>
      <c r="E626" s="61">
        <v>1.18</v>
      </c>
      <c r="F626">
        <f>Table3[[#This Row],[DivPay]]*4</f>
        <v>4.72</v>
      </c>
      <c r="G626" s="2">
        <f>Table3[[#This Row],[FwdDiv]]/Table3[[#This Row],[SharePrice]]</f>
        <v>4.4956662539289455E-2</v>
      </c>
    </row>
    <row r="627" spans="2:7" ht="16" x14ac:dyDescent="0.2">
      <c r="B627" s="62">
        <v>44166</v>
      </c>
      <c r="C627" s="61">
        <v>104.04</v>
      </c>
      <c r="D627" s="61"/>
      <c r="E627" s="61">
        <v>1.18</v>
      </c>
      <c r="F627">
        <f>Table3[[#This Row],[DivPay]]*4</f>
        <v>4.72</v>
      </c>
      <c r="G627" s="2">
        <f>Table3[[#This Row],[FwdDiv]]/Table3[[#This Row],[SharePrice]]</f>
        <v>4.5367166474432903E-2</v>
      </c>
    </row>
    <row r="628" spans="2:7" ht="16" x14ac:dyDescent="0.2">
      <c r="B628" s="62">
        <v>44165</v>
      </c>
      <c r="C628" s="61">
        <v>104.58</v>
      </c>
      <c r="D628" s="61"/>
      <c r="E628" s="61">
        <v>1.18</v>
      </c>
      <c r="F628">
        <f>Table3[[#This Row],[DivPay]]*4</f>
        <v>4.72</v>
      </c>
      <c r="G628" s="2">
        <f>Table3[[#This Row],[FwdDiv]]/Table3[[#This Row],[SharePrice]]</f>
        <v>4.5132912602792119E-2</v>
      </c>
    </row>
    <row r="629" spans="2:7" ht="16" x14ac:dyDescent="0.2">
      <c r="B629" s="62">
        <v>44162</v>
      </c>
      <c r="C629" s="61">
        <v>104.89</v>
      </c>
      <c r="D629" s="61"/>
      <c r="E629" s="61">
        <v>1.18</v>
      </c>
      <c r="F629">
        <f>Table3[[#This Row],[DivPay]]*4</f>
        <v>4.72</v>
      </c>
      <c r="G629" s="2">
        <f>Table3[[#This Row],[FwdDiv]]/Table3[[#This Row],[SharePrice]]</f>
        <v>4.4999523310134425E-2</v>
      </c>
    </row>
    <row r="630" spans="2:7" ht="16" x14ac:dyDescent="0.2">
      <c r="B630" s="62">
        <v>44160</v>
      </c>
      <c r="C630" s="61">
        <v>104.2</v>
      </c>
      <c r="D630" s="61"/>
      <c r="E630" s="61">
        <v>1.18</v>
      </c>
      <c r="F630">
        <f>Table3[[#This Row],[DivPay]]*4</f>
        <v>4.72</v>
      </c>
      <c r="G630" s="2">
        <f>Table3[[#This Row],[FwdDiv]]/Table3[[#This Row],[SharePrice]]</f>
        <v>4.5297504798464484E-2</v>
      </c>
    </row>
    <row r="631" spans="2:7" ht="16" x14ac:dyDescent="0.2">
      <c r="B631" s="62">
        <v>44159</v>
      </c>
      <c r="C631" s="61">
        <v>103.96</v>
      </c>
      <c r="D631" s="61"/>
      <c r="E631" s="61">
        <v>1.18</v>
      </c>
      <c r="F631">
        <f>Table3[[#This Row],[DivPay]]*4</f>
        <v>4.72</v>
      </c>
      <c r="G631" s="2">
        <f>Table3[[#This Row],[FwdDiv]]/Table3[[#This Row],[SharePrice]]</f>
        <v>4.5402077722200847E-2</v>
      </c>
    </row>
    <row r="632" spans="2:7" ht="16" x14ac:dyDescent="0.2">
      <c r="B632" s="62">
        <v>44158</v>
      </c>
      <c r="C632" s="61">
        <v>102.18</v>
      </c>
      <c r="D632" s="61"/>
      <c r="E632" s="61">
        <v>1.18</v>
      </c>
      <c r="F632">
        <f>Table3[[#This Row],[DivPay]]*4</f>
        <v>4.72</v>
      </c>
      <c r="G632" s="2">
        <f>Table3[[#This Row],[FwdDiv]]/Table3[[#This Row],[SharePrice]]</f>
        <v>4.6192992757878248E-2</v>
      </c>
    </row>
    <row r="633" spans="2:7" ht="16" x14ac:dyDescent="0.2">
      <c r="B633" s="62">
        <v>44155</v>
      </c>
      <c r="C633" s="61">
        <v>100.84</v>
      </c>
      <c r="D633" s="61"/>
      <c r="E633" s="61">
        <v>1.18</v>
      </c>
      <c r="F633">
        <f>Table3[[#This Row],[DivPay]]*4</f>
        <v>4.72</v>
      </c>
      <c r="G633" s="2">
        <f>Table3[[#This Row],[FwdDiv]]/Table3[[#This Row],[SharePrice]]</f>
        <v>4.6806822689408958E-2</v>
      </c>
    </row>
    <row r="634" spans="2:7" ht="16" x14ac:dyDescent="0.2">
      <c r="B634" s="62">
        <v>44154</v>
      </c>
      <c r="C634" s="61">
        <v>99.67</v>
      </c>
      <c r="D634" s="61"/>
      <c r="E634" s="61">
        <v>1.18</v>
      </c>
      <c r="F634">
        <f>Table3[[#This Row],[DivPay]]*4</f>
        <v>4.72</v>
      </c>
      <c r="G634" s="2">
        <f>Table3[[#This Row],[FwdDiv]]/Table3[[#This Row],[SharePrice]]</f>
        <v>4.735627570984248E-2</v>
      </c>
    </row>
    <row r="635" spans="2:7" ht="16" x14ac:dyDescent="0.2">
      <c r="B635" s="62">
        <v>44153</v>
      </c>
      <c r="C635" s="61">
        <v>98.72</v>
      </c>
      <c r="D635" s="61"/>
      <c r="E635" s="61">
        <v>1.18</v>
      </c>
      <c r="F635">
        <f>Table3[[#This Row],[DivPay]]*4</f>
        <v>4.72</v>
      </c>
      <c r="G635" s="2">
        <f>Table3[[#This Row],[FwdDiv]]/Table3[[#This Row],[SharePrice]]</f>
        <v>4.7811993517017828E-2</v>
      </c>
    </row>
    <row r="636" spans="2:7" ht="16" x14ac:dyDescent="0.2">
      <c r="B636" s="62">
        <v>44152</v>
      </c>
      <c r="C636" s="61">
        <v>99.21</v>
      </c>
      <c r="D636" s="61"/>
      <c r="E636" s="61">
        <v>1.18</v>
      </c>
      <c r="F636">
        <f>Table3[[#This Row],[DivPay]]*4</f>
        <v>4.72</v>
      </c>
      <c r="G636" s="2">
        <f>Table3[[#This Row],[FwdDiv]]/Table3[[#This Row],[SharePrice]]</f>
        <v>4.7575849208749119E-2</v>
      </c>
    </row>
    <row r="637" spans="2:7" ht="16" x14ac:dyDescent="0.2">
      <c r="B637" s="62">
        <v>44151</v>
      </c>
      <c r="C637" s="61">
        <v>98.36</v>
      </c>
      <c r="D637" s="61"/>
      <c r="E637" s="61">
        <v>1.18</v>
      </c>
      <c r="F637">
        <f>Table3[[#This Row],[DivPay]]*4</f>
        <v>4.72</v>
      </c>
      <c r="G637" s="2">
        <f>Table3[[#This Row],[FwdDiv]]/Table3[[#This Row],[SharePrice]]</f>
        <v>4.7986986579910532E-2</v>
      </c>
    </row>
    <row r="638" spans="2:7" ht="16" x14ac:dyDescent="0.2">
      <c r="B638" s="62">
        <v>44148</v>
      </c>
      <c r="C638" s="61">
        <v>99.04</v>
      </c>
      <c r="D638" s="61"/>
      <c r="E638" s="61">
        <v>1.18</v>
      </c>
      <c r="F638">
        <f>Table3[[#This Row],[DivPay]]*4</f>
        <v>4.72</v>
      </c>
      <c r="G638" s="2">
        <f>Table3[[#This Row],[FwdDiv]]/Table3[[#This Row],[SharePrice]]</f>
        <v>4.7657512116316636E-2</v>
      </c>
    </row>
    <row r="639" spans="2:7" ht="16" x14ac:dyDescent="0.2">
      <c r="B639" s="62">
        <v>44147</v>
      </c>
      <c r="C639" s="61">
        <v>97.6</v>
      </c>
      <c r="D639" s="61"/>
      <c r="E639" s="61">
        <v>1.18</v>
      </c>
      <c r="F639">
        <f>Table3[[#This Row],[DivPay]]*4</f>
        <v>4.72</v>
      </c>
      <c r="G639" s="2">
        <f>Table3[[#This Row],[FwdDiv]]/Table3[[#This Row],[SharePrice]]</f>
        <v>4.836065573770492E-2</v>
      </c>
    </row>
    <row r="640" spans="2:7" ht="16" x14ac:dyDescent="0.2">
      <c r="B640" s="62">
        <v>44146</v>
      </c>
      <c r="C640" s="61">
        <v>98.15</v>
      </c>
      <c r="D640" s="61"/>
      <c r="E640" s="61">
        <v>1.18</v>
      </c>
      <c r="F640">
        <f>Table3[[#This Row],[DivPay]]*4</f>
        <v>4.72</v>
      </c>
      <c r="G640" s="2">
        <f>Table3[[#This Row],[FwdDiv]]/Table3[[#This Row],[SharePrice]]</f>
        <v>4.8089658685685169E-2</v>
      </c>
    </row>
    <row r="641" spans="2:7" ht="16" x14ac:dyDescent="0.2">
      <c r="B641" s="62">
        <v>44145</v>
      </c>
      <c r="C641" s="61">
        <v>98.87</v>
      </c>
      <c r="D641" s="61"/>
      <c r="E641" s="61">
        <v>1.18</v>
      </c>
      <c r="F641">
        <f>Table3[[#This Row],[DivPay]]*4</f>
        <v>4.72</v>
      </c>
      <c r="G641" s="2">
        <f>Table3[[#This Row],[FwdDiv]]/Table3[[#This Row],[SharePrice]]</f>
        <v>4.7739455851117628E-2</v>
      </c>
    </row>
    <row r="642" spans="2:7" ht="16" x14ac:dyDescent="0.2">
      <c r="B642" s="62">
        <v>44144</v>
      </c>
      <c r="C642" s="61">
        <v>95.12</v>
      </c>
      <c r="D642" s="61"/>
      <c r="E642" s="61">
        <v>1.18</v>
      </c>
      <c r="F642">
        <f>Table3[[#This Row],[DivPay]]*4</f>
        <v>4.72</v>
      </c>
      <c r="G642" s="2">
        <f>Table3[[#This Row],[FwdDiv]]/Table3[[#This Row],[SharePrice]]</f>
        <v>4.9621530698065595E-2</v>
      </c>
    </row>
    <row r="643" spans="2:7" ht="16" x14ac:dyDescent="0.2">
      <c r="B643" s="62">
        <v>44141</v>
      </c>
      <c r="C643" s="61">
        <v>92.85</v>
      </c>
      <c r="D643" s="61"/>
      <c r="E643" s="61">
        <v>1.18</v>
      </c>
      <c r="F643">
        <f>Table3[[#This Row],[DivPay]]*4</f>
        <v>4.72</v>
      </c>
      <c r="G643" s="2">
        <f>Table3[[#This Row],[FwdDiv]]/Table3[[#This Row],[SharePrice]]</f>
        <v>5.0834679590737751E-2</v>
      </c>
    </row>
    <row r="644" spans="2:7" ht="16" x14ac:dyDescent="0.2">
      <c r="B644" s="62">
        <v>44140</v>
      </c>
      <c r="C644" s="61">
        <v>93.69</v>
      </c>
      <c r="D644" s="61"/>
      <c r="E644" s="61">
        <v>1.18</v>
      </c>
      <c r="F644">
        <f>Table3[[#This Row],[DivPay]]*4</f>
        <v>4.72</v>
      </c>
      <c r="G644" s="2">
        <f>Table3[[#This Row],[FwdDiv]]/Table3[[#This Row],[SharePrice]]</f>
        <v>5.0378909168534526E-2</v>
      </c>
    </row>
    <row r="645" spans="2:7" ht="16" x14ac:dyDescent="0.2">
      <c r="B645" s="62">
        <v>44139</v>
      </c>
      <c r="C645" s="61">
        <v>94.5</v>
      </c>
      <c r="D645" s="61"/>
      <c r="E645" s="61">
        <v>1.18</v>
      </c>
      <c r="F645">
        <f>Table3[[#This Row],[DivPay]]*4</f>
        <v>4.72</v>
      </c>
      <c r="G645" s="2">
        <f>Table3[[#This Row],[FwdDiv]]/Table3[[#This Row],[SharePrice]]</f>
        <v>4.9947089947089941E-2</v>
      </c>
    </row>
    <row r="646" spans="2:7" ht="16" x14ac:dyDescent="0.2">
      <c r="B646" s="62">
        <v>44138</v>
      </c>
      <c r="C646" s="61">
        <v>87.96</v>
      </c>
      <c r="D646" s="61"/>
      <c r="E646" s="61">
        <v>1.18</v>
      </c>
      <c r="F646">
        <f>Table3[[#This Row],[DivPay]]*4</f>
        <v>4.72</v>
      </c>
      <c r="G646" s="2">
        <f>Table3[[#This Row],[FwdDiv]]/Table3[[#This Row],[SharePrice]]</f>
        <v>5.3660754888585724E-2</v>
      </c>
    </row>
    <row r="647" spans="2:7" ht="16" x14ac:dyDescent="0.2">
      <c r="B647" s="62">
        <v>44137</v>
      </c>
      <c r="C647" s="61">
        <v>88.25</v>
      </c>
      <c r="D647" s="61"/>
      <c r="E647" s="61">
        <v>1.18</v>
      </c>
      <c r="F647">
        <f>Table3[[#This Row],[DivPay]]*4</f>
        <v>4.72</v>
      </c>
      <c r="G647" s="2">
        <f>Table3[[#This Row],[FwdDiv]]/Table3[[#This Row],[SharePrice]]</f>
        <v>5.3484419263456089E-2</v>
      </c>
    </row>
    <row r="648" spans="2:7" ht="16" x14ac:dyDescent="0.2">
      <c r="B648" s="62">
        <v>44134</v>
      </c>
      <c r="C648" s="61">
        <v>85.1</v>
      </c>
      <c r="D648" s="61"/>
      <c r="E648" s="61">
        <v>1.18</v>
      </c>
      <c r="F648">
        <f>Table3[[#This Row],[DivPay]]*4</f>
        <v>4.72</v>
      </c>
      <c r="G648" s="2">
        <f>Table3[[#This Row],[FwdDiv]]/Table3[[#This Row],[SharePrice]]</f>
        <v>5.5464159811985901E-2</v>
      </c>
    </row>
    <row r="649" spans="2:7" ht="16" x14ac:dyDescent="0.2">
      <c r="B649" s="62">
        <v>44133</v>
      </c>
      <c r="C649" s="61">
        <v>80.67</v>
      </c>
      <c r="D649" s="61"/>
      <c r="E649" s="61">
        <v>1.18</v>
      </c>
      <c r="F649">
        <f>Table3[[#This Row],[DivPay]]*4</f>
        <v>4.72</v>
      </c>
      <c r="G649" s="2">
        <f>Table3[[#This Row],[FwdDiv]]/Table3[[#This Row],[SharePrice]]</f>
        <v>5.8509978926490638E-2</v>
      </c>
    </row>
    <row r="650" spans="2:7" ht="16" x14ac:dyDescent="0.2">
      <c r="B650" s="62">
        <v>44132</v>
      </c>
      <c r="C650" s="61">
        <v>80.489999999999995</v>
      </c>
      <c r="D650" s="61"/>
      <c r="E650" s="61">
        <v>1.18</v>
      </c>
      <c r="F650">
        <f>Table3[[#This Row],[DivPay]]*4</f>
        <v>4.72</v>
      </c>
      <c r="G650" s="2">
        <f>Table3[[#This Row],[FwdDiv]]/Table3[[#This Row],[SharePrice]]</f>
        <v>5.8640824947198411E-2</v>
      </c>
    </row>
    <row r="651" spans="2:7" ht="16" x14ac:dyDescent="0.2">
      <c r="B651" s="62">
        <v>44131</v>
      </c>
      <c r="C651" s="61">
        <v>82.71</v>
      </c>
      <c r="D651" s="61"/>
      <c r="E651" s="61">
        <v>1.18</v>
      </c>
      <c r="F651">
        <f>Table3[[#This Row],[DivPay]]*4</f>
        <v>4.72</v>
      </c>
      <c r="G651" s="2">
        <f>Table3[[#This Row],[FwdDiv]]/Table3[[#This Row],[SharePrice]]</f>
        <v>5.7066860113650107E-2</v>
      </c>
    </row>
    <row r="652" spans="2:7" ht="16" x14ac:dyDescent="0.2">
      <c r="B652" s="62">
        <v>44130</v>
      </c>
      <c r="C652" s="61">
        <v>83.92</v>
      </c>
      <c r="D652" s="61"/>
      <c r="E652" s="61">
        <v>1.18</v>
      </c>
      <c r="F652">
        <f>Table3[[#This Row],[DivPay]]*4</f>
        <v>4.72</v>
      </c>
      <c r="G652" s="2">
        <f>Table3[[#This Row],[FwdDiv]]/Table3[[#This Row],[SharePrice]]</f>
        <v>5.6244041944709243E-2</v>
      </c>
    </row>
    <row r="653" spans="2:7" ht="16" x14ac:dyDescent="0.2">
      <c r="B653" s="62">
        <v>44127</v>
      </c>
      <c r="C653" s="61">
        <v>84.34</v>
      </c>
      <c r="D653" s="61"/>
      <c r="E653" s="61">
        <v>1.18</v>
      </c>
      <c r="F653">
        <f>Table3[[#This Row],[DivPay]]*4</f>
        <v>4.72</v>
      </c>
      <c r="G653" s="2">
        <f>Table3[[#This Row],[FwdDiv]]/Table3[[#This Row],[SharePrice]]</f>
        <v>5.596395541854398E-2</v>
      </c>
    </row>
    <row r="654" spans="2:7" ht="16" x14ac:dyDescent="0.2">
      <c r="B654" s="62">
        <v>44126</v>
      </c>
      <c r="C654" s="61">
        <v>84.31</v>
      </c>
      <c r="D654" s="61"/>
      <c r="E654" s="61">
        <v>1.18</v>
      </c>
      <c r="F654">
        <f>Table3[[#This Row],[DivPay]]*4</f>
        <v>4.72</v>
      </c>
      <c r="G654" s="2">
        <f>Table3[[#This Row],[FwdDiv]]/Table3[[#This Row],[SharePrice]]</f>
        <v>5.5983869054679156E-2</v>
      </c>
    </row>
    <row r="655" spans="2:7" ht="16" x14ac:dyDescent="0.2">
      <c r="B655" s="62">
        <v>44125</v>
      </c>
      <c r="C655" s="61">
        <v>82.89</v>
      </c>
      <c r="D655" s="61"/>
      <c r="E655" s="61">
        <v>1.18</v>
      </c>
      <c r="F655">
        <f>Table3[[#This Row],[DivPay]]*4</f>
        <v>4.72</v>
      </c>
      <c r="G655" s="2">
        <f>Table3[[#This Row],[FwdDiv]]/Table3[[#This Row],[SharePrice]]</f>
        <v>5.6942936421763783E-2</v>
      </c>
    </row>
    <row r="656" spans="2:7" ht="16" x14ac:dyDescent="0.2">
      <c r="B656" s="62">
        <v>44124</v>
      </c>
      <c r="C656" s="61">
        <v>84.25</v>
      </c>
      <c r="D656" s="61"/>
      <c r="E656" s="61">
        <v>1.18</v>
      </c>
      <c r="F656">
        <f>Table3[[#This Row],[DivPay]]*4</f>
        <v>4.72</v>
      </c>
      <c r="G656" s="2">
        <f>Table3[[#This Row],[FwdDiv]]/Table3[[#This Row],[SharePrice]]</f>
        <v>5.6023738872403556E-2</v>
      </c>
    </row>
    <row r="657" spans="2:7" ht="16" x14ac:dyDescent="0.2">
      <c r="B657" s="62">
        <v>44123</v>
      </c>
      <c r="C657" s="61">
        <v>84.31</v>
      </c>
      <c r="D657" s="61"/>
      <c r="E657" s="61">
        <v>1.18</v>
      </c>
      <c r="F657">
        <f>Table3[[#This Row],[DivPay]]*4</f>
        <v>4.72</v>
      </c>
      <c r="G657" s="2">
        <f>Table3[[#This Row],[FwdDiv]]/Table3[[#This Row],[SharePrice]]</f>
        <v>5.5983869054679156E-2</v>
      </c>
    </row>
    <row r="658" spans="2:7" ht="16" x14ac:dyDescent="0.2">
      <c r="B658" s="62">
        <v>44120</v>
      </c>
      <c r="C658" s="61">
        <v>86.27</v>
      </c>
      <c r="D658" s="61"/>
      <c r="E658" s="61">
        <v>1.18</v>
      </c>
      <c r="F658">
        <f>Table3[[#This Row],[DivPay]]*4</f>
        <v>4.72</v>
      </c>
      <c r="G658" s="2">
        <f>Table3[[#This Row],[FwdDiv]]/Table3[[#This Row],[SharePrice]]</f>
        <v>5.4711950851976353E-2</v>
      </c>
    </row>
    <row r="659" spans="2:7" ht="16" x14ac:dyDescent="0.2">
      <c r="B659" s="62">
        <v>44119</v>
      </c>
      <c r="C659" s="61">
        <v>85.23</v>
      </c>
      <c r="D659" s="61"/>
      <c r="E659" s="61">
        <v>1.18</v>
      </c>
      <c r="F659">
        <f>Table3[[#This Row],[DivPay]]*4</f>
        <v>4.72</v>
      </c>
      <c r="G659" s="2">
        <f>Table3[[#This Row],[FwdDiv]]/Table3[[#This Row],[SharePrice]]</f>
        <v>5.5379561187375331E-2</v>
      </c>
    </row>
    <row r="660" spans="2:7" ht="16" x14ac:dyDescent="0.2">
      <c r="B660" s="62">
        <v>44118</v>
      </c>
      <c r="C660" s="61">
        <v>86.07</v>
      </c>
      <c r="D660" s="61">
        <v>1.18</v>
      </c>
      <c r="E660" s="61">
        <v>1.18</v>
      </c>
      <c r="F660">
        <f>Table3[[#This Row],[DivPay]]*4</f>
        <v>4.72</v>
      </c>
      <c r="G660" s="2">
        <f>Table3[[#This Row],[FwdDiv]]/Table3[[#This Row],[SharePrice]]</f>
        <v>5.4839084466132219E-2</v>
      </c>
    </row>
    <row r="661" spans="2:7" ht="16" x14ac:dyDescent="0.2">
      <c r="B661" s="62">
        <v>44117</v>
      </c>
      <c r="C661" s="61">
        <v>87.83</v>
      </c>
      <c r="D661" s="61"/>
      <c r="E661" s="61">
        <v>1.18</v>
      </c>
      <c r="F661">
        <f>Table3[[#This Row],[DivPay]]*4</f>
        <v>4.72</v>
      </c>
      <c r="G661" s="2">
        <f>Table3[[#This Row],[FwdDiv]]/Table3[[#This Row],[SharePrice]]</f>
        <v>5.3740179892975061E-2</v>
      </c>
    </row>
    <row r="662" spans="2:7" ht="16" x14ac:dyDescent="0.2">
      <c r="B662" s="62">
        <v>44116</v>
      </c>
      <c r="C662" s="61">
        <v>88.32</v>
      </c>
      <c r="D662" s="61"/>
      <c r="E662" s="61">
        <v>1.18</v>
      </c>
      <c r="F662">
        <f>Table3[[#This Row],[DivPay]]*4</f>
        <v>4.72</v>
      </c>
      <c r="G662" s="2">
        <f>Table3[[#This Row],[FwdDiv]]/Table3[[#This Row],[SharePrice]]</f>
        <v>5.3442028985507248E-2</v>
      </c>
    </row>
    <row r="663" spans="2:7" ht="16" x14ac:dyDescent="0.2">
      <c r="B663" s="62">
        <v>44113</v>
      </c>
      <c r="C663" s="61">
        <v>87.7</v>
      </c>
      <c r="D663" s="61"/>
      <c r="E663" s="61">
        <v>1.18</v>
      </c>
      <c r="F663">
        <f>Table3[[#This Row],[DivPay]]*4</f>
        <v>4.72</v>
      </c>
      <c r="G663" s="2">
        <f>Table3[[#This Row],[FwdDiv]]/Table3[[#This Row],[SharePrice]]</f>
        <v>5.3819840364880266E-2</v>
      </c>
    </row>
    <row r="664" spans="2:7" ht="16" x14ac:dyDescent="0.2">
      <c r="B664" s="62">
        <v>44112</v>
      </c>
      <c r="C664" s="61">
        <v>87.34</v>
      </c>
      <c r="D664" s="61"/>
      <c r="E664" s="61">
        <v>1.18</v>
      </c>
      <c r="F664">
        <f>Table3[[#This Row],[DivPay]]*4</f>
        <v>4.72</v>
      </c>
      <c r="G664" s="2">
        <f>Table3[[#This Row],[FwdDiv]]/Table3[[#This Row],[SharePrice]]</f>
        <v>5.4041676207923058E-2</v>
      </c>
    </row>
    <row r="665" spans="2:7" ht="16" x14ac:dyDescent="0.2">
      <c r="B665" s="62">
        <v>44111</v>
      </c>
      <c r="C665" s="61">
        <v>87.07</v>
      </c>
      <c r="D665" s="61"/>
      <c r="E665" s="61">
        <v>1.18</v>
      </c>
      <c r="F665">
        <f>Table3[[#This Row],[DivPay]]*4</f>
        <v>4.72</v>
      </c>
      <c r="G665" s="2">
        <f>Table3[[#This Row],[FwdDiv]]/Table3[[#This Row],[SharePrice]]</f>
        <v>5.420925691971977E-2</v>
      </c>
    </row>
    <row r="666" spans="2:7" ht="16" x14ac:dyDescent="0.2">
      <c r="B666" s="62">
        <v>44110</v>
      </c>
      <c r="C666" s="61">
        <v>85.89</v>
      </c>
      <c r="D666" s="61"/>
      <c r="E666" s="61">
        <v>1.18</v>
      </c>
      <c r="F666">
        <f>Table3[[#This Row],[DivPay]]*4</f>
        <v>4.72</v>
      </c>
      <c r="G666" s="2">
        <f>Table3[[#This Row],[FwdDiv]]/Table3[[#This Row],[SharePrice]]</f>
        <v>5.495401094423099E-2</v>
      </c>
    </row>
    <row r="667" spans="2:7" ht="16" x14ac:dyDescent="0.2">
      <c r="B667" s="62">
        <v>44109</v>
      </c>
      <c r="C667" s="61">
        <v>87.93</v>
      </c>
      <c r="D667" s="61"/>
      <c r="E667" s="61">
        <v>1.18</v>
      </c>
      <c r="F667">
        <f>Table3[[#This Row],[DivPay]]*4</f>
        <v>4.72</v>
      </c>
      <c r="G667" s="2">
        <f>Table3[[#This Row],[FwdDiv]]/Table3[[#This Row],[SharePrice]]</f>
        <v>5.3679062890935964E-2</v>
      </c>
    </row>
    <row r="668" spans="2:7" ht="16" x14ac:dyDescent="0.2">
      <c r="B668" s="62">
        <v>44106</v>
      </c>
      <c r="C668" s="61">
        <v>86.12</v>
      </c>
      <c r="D668" s="61"/>
      <c r="E668" s="61">
        <v>1.18</v>
      </c>
      <c r="F668">
        <f>Table3[[#This Row],[DivPay]]*4</f>
        <v>4.72</v>
      </c>
      <c r="G668" s="2">
        <f>Table3[[#This Row],[FwdDiv]]/Table3[[#This Row],[SharePrice]]</f>
        <v>5.4807245703669294E-2</v>
      </c>
    </row>
    <row r="669" spans="2:7" ht="16" x14ac:dyDescent="0.2">
      <c r="B669" s="62">
        <v>44105</v>
      </c>
      <c r="C669" s="61">
        <v>87.14</v>
      </c>
      <c r="D669" s="61"/>
      <c r="E669" s="61">
        <v>1.18</v>
      </c>
      <c r="F669">
        <f>Table3[[#This Row],[DivPay]]*4</f>
        <v>4.72</v>
      </c>
      <c r="G669" s="2">
        <f>Table3[[#This Row],[FwdDiv]]/Table3[[#This Row],[SharePrice]]</f>
        <v>5.4165710351159052E-2</v>
      </c>
    </row>
    <row r="670" spans="2:7" ht="16" x14ac:dyDescent="0.2">
      <c r="B670" s="62">
        <v>44104</v>
      </c>
      <c r="C670" s="61">
        <v>87.59</v>
      </c>
      <c r="D670" s="61"/>
      <c r="E670" s="61">
        <v>1.18</v>
      </c>
      <c r="F670">
        <f>Table3[[#This Row],[DivPay]]*4</f>
        <v>4.72</v>
      </c>
      <c r="G670" s="2">
        <f>Table3[[#This Row],[FwdDiv]]/Table3[[#This Row],[SharePrice]]</f>
        <v>5.3887430071926014E-2</v>
      </c>
    </row>
    <row r="671" spans="2:7" ht="16" x14ac:dyDescent="0.2">
      <c r="B671" s="62">
        <v>44103</v>
      </c>
      <c r="C671" s="61">
        <v>86.89</v>
      </c>
      <c r="D671" s="61"/>
      <c r="E671" s="61">
        <v>1.18</v>
      </c>
      <c r="F671">
        <f>Table3[[#This Row],[DivPay]]*4</f>
        <v>4.72</v>
      </c>
      <c r="G671" s="2">
        <f>Table3[[#This Row],[FwdDiv]]/Table3[[#This Row],[SharePrice]]</f>
        <v>5.4321555990332601E-2</v>
      </c>
    </row>
    <row r="672" spans="2:7" ht="16" x14ac:dyDescent="0.2">
      <c r="B672" s="62">
        <v>44102</v>
      </c>
      <c r="C672" s="61">
        <v>87.28</v>
      </c>
      <c r="D672" s="61"/>
      <c r="E672" s="61">
        <v>1.18</v>
      </c>
      <c r="F672">
        <f>Table3[[#This Row],[DivPay]]*4</f>
        <v>4.72</v>
      </c>
      <c r="G672" s="2">
        <f>Table3[[#This Row],[FwdDiv]]/Table3[[#This Row],[SharePrice]]</f>
        <v>5.4078826764436295E-2</v>
      </c>
    </row>
    <row r="673" spans="2:7" ht="16" x14ac:dyDescent="0.2">
      <c r="B673" s="62">
        <v>44099</v>
      </c>
      <c r="C673" s="61">
        <v>86.23</v>
      </c>
      <c r="D673" s="61"/>
      <c r="E673" s="61">
        <v>1.18</v>
      </c>
      <c r="F673">
        <f>Table3[[#This Row],[DivPay]]*4</f>
        <v>4.72</v>
      </c>
      <c r="G673" s="2">
        <f>Table3[[#This Row],[FwdDiv]]/Table3[[#This Row],[SharePrice]]</f>
        <v>5.4737330395454011E-2</v>
      </c>
    </row>
    <row r="674" spans="2:7" ht="16" x14ac:dyDescent="0.2">
      <c r="B674" s="62">
        <v>44098</v>
      </c>
      <c r="C674" s="61">
        <v>85.91</v>
      </c>
      <c r="D674" s="61"/>
      <c r="E674" s="61">
        <v>1.18</v>
      </c>
      <c r="F674">
        <f>Table3[[#This Row],[DivPay]]*4</f>
        <v>4.72</v>
      </c>
      <c r="G674" s="2">
        <f>Table3[[#This Row],[FwdDiv]]/Table3[[#This Row],[SharePrice]]</f>
        <v>5.4941217553253402E-2</v>
      </c>
    </row>
    <row r="675" spans="2:7" ht="16" x14ac:dyDescent="0.2">
      <c r="B675" s="62">
        <v>44097</v>
      </c>
      <c r="C675" s="61">
        <v>87.14</v>
      </c>
      <c r="D675" s="61"/>
      <c r="E675" s="61">
        <v>1.18</v>
      </c>
      <c r="F675">
        <f>Table3[[#This Row],[DivPay]]*4</f>
        <v>4.72</v>
      </c>
      <c r="G675" s="2">
        <f>Table3[[#This Row],[FwdDiv]]/Table3[[#This Row],[SharePrice]]</f>
        <v>5.4165710351159052E-2</v>
      </c>
    </row>
    <row r="676" spans="2:7" ht="16" x14ac:dyDescent="0.2">
      <c r="B676" s="62">
        <v>44096</v>
      </c>
      <c r="C676" s="61">
        <v>88.6</v>
      </c>
      <c r="D676" s="61"/>
      <c r="E676" s="61">
        <v>1.18</v>
      </c>
      <c r="F676">
        <f>Table3[[#This Row],[DivPay]]*4</f>
        <v>4.72</v>
      </c>
      <c r="G676" s="2">
        <f>Table3[[#This Row],[FwdDiv]]/Table3[[#This Row],[SharePrice]]</f>
        <v>5.3273137697516931E-2</v>
      </c>
    </row>
    <row r="677" spans="2:7" ht="16" x14ac:dyDescent="0.2">
      <c r="B677" s="62">
        <v>44095</v>
      </c>
      <c r="C677" s="61">
        <v>89.09</v>
      </c>
      <c r="D677" s="61"/>
      <c r="E677" s="61">
        <v>1.18</v>
      </c>
      <c r="F677">
        <f>Table3[[#This Row],[DivPay]]*4</f>
        <v>4.72</v>
      </c>
      <c r="G677" s="2">
        <f>Table3[[#This Row],[FwdDiv]]/Table3[[#This Row],[SharePrice]]</f>
        <v>5.2980132450331119E-2</v>
      </c>
    </row>
    <row r="678" spans="2:7" ht="16" x14ac:dyDescent="0.2">
      <c r="B678" s="62">
        <v>44092</v>
      </c>
      <c r="C678" s="61">
        <v>90.11</v>
      </c>
      <c r="D678" s="61"/>
      <c r="E678" s="61">
        <v>1.18</v>
      </c>
      <c r="F678">
        <f>Table3[[#This Row],[DivPay]]*4</f>
        <v>4.72</v>
      </c>
      <c r="G678" s="2">
        <f>Table3[[#This Row],[FwdDiv]]/Table3[[#This Row],[SharePrice]]</f>
        <v>5.2380423926312279E-2</v>
      </c>
    </row>
    <row r="679" spans="2:7" ht="16" x14ac:dyDescent="0.2">
      <c r="B679" s="62">
        <v>44091</v>
      </c>
      <c r="C679" s="61">
        <v>89.63</v>
      </c>
      <c r="D679" s="61"/>
      <c r="E679" s="61">
        <v>1.18</v>
      </c>
      <c r="F679">
        <f>Table3[[#This Row],[DivPay]]*4</f>
        <v>4.72</v>
      </c>
      <c r="G679" s="2">
        <f>Table3[[#This Row],[FwdDiv]]/Table3[[#This Row],[SharePrice]]</f>
        <v>5.2660939417605711E-2</v>
      </c>
    </row>
    <row r="680" spans="2:7" ht="16" x14ac:dyDescent="0.2">
      <c r="B680" s="62">
        <v>44090</v>
      </c>
      <c r="C680" s="61">
        <v>89.78</v>
      </c>
      <c r="D680" s="61"/>
      <c r="E680" s="61">
        <v>1.18</v>
      </c>
      <c r="F680">
        <f>Table3[[#This Row],[DivPay]]*4</f>
        <v>4.72</v>
      </c>
      <c r="G680" s="2">
        <f>Table3[[#This Row],[FwdDiv]]/Table3[[#This Row],[SharePrice]]</f>
        <v>5.2572956114947646E-2</v>
      </c>
    </row>
    <row r="681" spans="2:7" ht="16" x14ac:dyDescent="0.2">
      <c r="B681" s="62">
        <v>44089</v>
      </c>
      <c r="C681" s="61">
        <v>90.91</v>
      </c>
      <c r="D681" s="61"/>
      <c r="E681" s="61">
        <v>1.18</v>
      </c>
      <c r="F681">
        <f>Table3[[#This Row],[DivPay]]*4</f>
        <v>4.72</v>
      </c>
      <c r="G681" s="2">
        <f>Table3[[#This Row],[FwdDiv]]/Table3[[#This Row],[SharePrice]]</f>
        <v>5.1919480805191945E-2</v>
      </c>
    </row>
    <row r="682" spans="2:7" ht="16" x14ac:dyDescent="0.2">
      <c r="B682" s="62">
        <v>44088</v>
      </c>
      <c r="C682" s="61">
        <v>90.49</v>
      </c>
      <c r="D682" s="61"/>
      <c r="E682" s="61">
        <v>1.18</v>
      </c>
      <c r="F682">
        <f>Table3[[#This Row],[DivPay]]*4</f>
        <v>4.72</v>
      </c>
      <c r="G682" s="2">
        <f>Table3[[#This Row],[FwdDiv]]/Table3[[#This Row],[SharePrice]]</f>
        <v>5.2160459719306003E-2</v>
      </c>
    </row>
    <row r="683" spans="2:7" ht="16" x14ac:dyDescent="0.2">
      <c r="B683" s="62">
        <v>44085</v>
      </c>
      <c r="C683" s="61">
        <v>89.7</v>
      </c>
      <c r="D683" s="61"/>
      <c r="E683" s="61">
        <v>1.18</v>
      </c>
      <c r="F683">
        <f>Table3[[#This Row],[DivPay]]*4</f>
        <v>4.72</v>
      </c>
      <c r="G683" s="2">
        <f>Table3[[#This Row],[FwdDiv]]/Table3[[#This Row],[SharePrice]]</f>
        <v>5.2619843924191743E-2</v>
      </c>
    </row>
    <row r="684" spans="2:7" ht="16" x14ac:dyDescent="0.2">
      <c r="B684" s="62">
        <v>44084</v>
      </c>
      <c r="C684" s="61">
        <v>89.65</v>
      </c>
      <c r="D684" s="61"/>
      <c r="E684" s="61">
        <v>1.18</v>
      </c>
      <c r="F684">
        <f>Table3[[#This Row],[DivPay]]*4</f>
        <v>4.72</v>
      </c>
      <c r="G684" s="2">
        <f>Table3[[#This Row],[FwdDiv]]/Table3[[#This Row],[SharePrice]]</f>
        <v>5.2649191299498042E-2</v>
      </c>
    </row>
    <row r="685" spans="2:7" ht="16" x14ac:dyDescent="0.2">
      <c r="B685" s="62">
        <v>44083</v>
      </c>
      <c r="C685" s="61">
        <v>91.63</v>
      </c>
      <c r="D685" s="61"/>
      <c r="E685" s="61">
        <v>1.18</v>
      </c>
      <c r="F685">
        <f>Table3[[#This Row],[DivPay]]*4</f>
        <v>4.72</v>
      </c>
      <c r="G685" s="2">
        <f>Table3[[#This Row],[FwdDiv]]/Table3[[#This Row],[SharePrice]]</f>
        <v>5.1511513696387644E-2</v>
      </c>
    </row>
    <row r="686" spans="2:7" ht="16" x14ac:dyDescent="0.2">
      <c r="B686" s="62">
        <v>44082</v>
      </c>
      <c r="C686" s="61">
        <v>90.22</v>
      </c>
      <c r="D686" s="61"/>
      <c r="E686" s="61">
        <v>1.18</v>
      </c>
      <c r="F686">
        <f>Table3[[#This Row],[DivPay]]*4</f>
        <v>4.72</v>
      </c>
      <c r="G686" s="2">
        <f>Table3[[#This Row],[FwdDiv]]/Table3[[#This Row],[SharePrice]]</f>
        <v>5.2316559521170473E-2</v>
      </c>
    </row>
    <row r="687" spans="2:7" ht="16" x14ac:dyDescent="0.2">
      <c r="B687" s="62">
        <v>44078</v>
      </c>
      <c r="C687" s="61">
        <v>91.87</v>
      </c>
      <c r="D687" s="61"/>
      <c r="E687" s="61">
        <v>1.18</v>
      </c>
      <c r="F687">
        <f>Table3[[#This Row],[DivPay]]*4</f>
        <v>4.72</v>
      </c>
      <c r="G687" s="2">
        <f>Table3[[#This Row],[FwdDiv]]/Table3[[#This Row],[SharePrice]]</f>
        <v>5.1376945684118859E-2</v>
      </c>
    </row>
    <row r="688" spans="2:7" ht="16" x14ac:dyDescent="0.2">
      <c r="B688" s="62">
        <v>44077</v>
      </c>
      <c r="C688" s="61">
        <v>91.87</v>
      </c>
      <c r="D688" s="61"/>
      <c r="E688" s="61">
        <v>1.18</v>
      </c>
      <c r="F688">
        <f>Table3[[#This Row],[DivPay]]*4</f>
        <v>4.72</v>
      </c>
      <c r="G688" s="2">
        <f>Table3[[#This Row],[FwdDiv]]/Table3[[#This Row],[SharePrice]]</f>
        <v>5.1376945684118859E-2</v>
      </c>
    </row>
    <row r="689" spans="2:7" ht="16" x14ac:dyDescent="0.2">
      <c r="B689" s="62">
        <v>44076</v>
      </c>
      <c r="C689" s="61">
        <v>93.95</v>
      </c>
      <c r="D689" s="61"/>
      <c r="E689" s="61">
        <v>1.18</v>
      </c>
      <c r="F689">
        <f>Table3[[#This Row],[DivPay]]*4</f>
        <v>4.72</v>
      </c>
      <c r="G689" s="2">
        <f>Table3[[#This Row],[FwdDiv]]/Table3[[#This Row],[SharePrice]]</f>
        <v>5.0239489089941455E-2</v>
      </c>
    </row>
    <row r="690" spans="2:7" ht="16" x14ac:dyDescent="0.2">
      <c r="B690" s="62">
        <v>44075</v>
      </c>
      <c r="C690" s="61">
        <v>92.24</v>
      </c>
      <c r="D690" s="61"/>
      <c r="E690" s="61">
        <v>1.18</v>
      </c>
      <c r="F690">
        <f>Table3[[#This Row],[DivPay]]*4</f>
        <v>4.72</v>
      </c>
      <c r="G690" s="2">
        <f>Table3[[#This Row],[FwdDiv]]/Table3[[#This Row],[SharePrice]]</f>
        <v>5.1170858629661753E-2</v>
      </c>
    </row>
    <row r="691" spans="2:7" ht="16" x14ac:dyDescent="0.2">
      <c r="B691" s="62">
        <v>44074</v>
      </c>
      <c r="C691" s="61">
        <v>95.77</v>
      </c>
      <c r="D691" s="61"/>
      <c r="E691" s="61">
        <v>1.18</v>
      </c>
      <c r="F691">
        <f>Table3[[#This Row],[DivPay]]*4</f>
        <v>4.72</v>
      </c>
      <c r="G691" s="2">
        <f>Table3[[#This Row],[FwdDiv]]/Table3[[#This Row],[SharePrice]]</f>
        <v>4.9284744700845776E-2</v>
      </c>
    </row>
    <row r="692" spans="2:7" ht="16" x14ac:dyDescent="0.2">
      <c r="B692" s="62">
        <v>44071</v>
      </c>
      <c r="C692" s="61">
        <v>94.17</v>
      </c>
      <c r="D692" s="61"/>
      <c r="E692" s="61">
        <v>1.18</v>
      </c>
      <c r="F692">
        <f>Table3[[#This Row],[DivPay]]*4</f>
        <v>4.72</v>
      </c>
      <c r="G692" s="2">
        <f>Table3[[#This Row],[FwdDiv]]/Table3[[#This Row],[SharePrice]]</f>
        <v>5.0122119570988631E-2</v>
      </c>
    </row>
    <row r="693" spans="2:7" ht="16" x14ac:dyDescent="0.2">
      <c r="B693" s="62">
        <v>44070</v>
      </c>
      <c r="C693" s="61">
        <v>94.3</v>
      </c>
      <c r="D693" s="61"/>
      <c r="E693" s="61">
        <v>1.18</v>
      </c>
      <c r="F693">
        <f>Table3[[#This Row],[DivPay]]*4</f>
        <v>4.72</v>
      </c>
      <c r="G693" s="2">
        <f>Table3[[#This Row],[FwdDiv]]/Table3[[#This Row],[SharePrice]]</f>
        <v>5.0053022269353126E-2</v>
      </c>
    </row>
    <row r="694" spans="2:7" ht="16" x14ac:dyDescent="0.2">
      <c r="B694" s="62">
        <v>44069</v>
      </c>
      <c r="C694" s="61">
        <v>94.35</v>
      </c>
      <c r="D694" s="61"/>
      <c r="E694" s="61">
        <v>1.18</v>
      </c>
      <c r="F694">
        <f>Table3[[#This Row],[DivPay]]*4</f>
        <v>4.72</v>
      </c>
      <c r="G694" s="2">
        <f>Table3[[#This Row],[FwdDiv]]/Table3[[#This Row],[SharePrice]]</f>
        <v>5.0026497085320615E-2</v>
      </c>
    </row>
    <row r="695" spans="2:7" ht="16" x14ac:dyDescent="0.2">
      <c r="B695" s="62">
        <v>44068</v>
      </c>
      <c r="C695" s="61">
        <v>94.06</v>
      </c>
      <c r="D695" s="61"/>
      <c r="E695" s="61">
        <v>1.18</v>
      </c>
      <c r="F695">
        <f>Table3[[#This Row],[DivPay]]*4</f>
        <v>4.72</v>
      </c>
      <c r="G695" s="2">
        <f>Table3[[#This Row],[FwdDiv]]/Table3[[#This Row],[SharePrice]]</f>
        <v>5.0180735700616624E-2</v>
      </c>
    </row>
    <row r="696" spans="2:7" ht="16" x14ac:dyDescent="0.2">
      <c r="B696" s="62">
        <v>44067</v>
      </c>
      <c r="C696" s="61">
        <v>94.51</v>
      </c>
      <c r="D696" s="61"/>
      <c r="E696" s="61">
        <v>1.18</v>
      </c>
      <c r="F696">
        <f>Table3[[#This Row],[DivPay]]*4</f>
        <v>4.72</v>
      </c>
      <c r="G696" s="2">
        <f>Table3[[#This Row],[FwdDiv]]/Table3[[#This Row],[SharePrice]]</f>
        <v>4.9941805099989411E-2</v>
      </c>
    </row>
    <row r="697" spans="2:7" ht="16" x14ac:dyDescent="0.2">
      <c r="B697" s="62">
        <v>44064</v>
      </c>
      <c r="C697" s="61">
        <v>94.86</v>
      </c>
      <c r="D697" s="61"/>
      <c r="E697" s="61">
        <v>1.18</v>
      </c>
      <c r="F697">
        <f>Table3[[#This Row],[DivPay]]*4</f>
        <v>4.72</v>
      </c>
      <c r="G697" s="2">
        <f>Table3[[#This Row],[FwdDiv]]/Table3[[#This Row],[SharePrice]]</f>
        <v>4.9757537423571578E-2</v>
      </c>
    </row>
    <row r="698" spans="2:7" ht="16" x14ac:dyDescent="0.2">
      <c r="B698" s="62">
        <v>44063</v>
      </c>
      <c r="C698" s="61">
        <v>95.2</v>
      </c>
      <c r="D698" s="61"/>
      <c r="E698" s="61">
        <v>1.18</v>
      </c>
      <c r="F698">
        <f>Table3[[#This Row],[DivPay]]*4</f>
        <v>4.72</v>
      </c>
      <c r="G698" s="2">
        <f>Table3[[#This Row],[FwdDiv]]/Table3[[#This Row],[SharePrice]]</f>
        <v>4.9579831932773107E-2</v>
      </c>
    </row>
    <row r="699" spans="2:7" ht="16" x14ac:dyDescent="0.2">
      <c r="B699" s="62">
        <v>44062</v>
      </c>
      <c r="C699" s="61">
        <v>96.1</v>
      </c>
      <c r="D699" s="61"/>
      <c r="E699" s="61">
        <v>1.18</v>
      </c>
      <c r="F699">
        <f>Table3[[#This Row],[DivPay]]*4</f>
        <v>4.72</v>
      </c>
      <c r="G699" s="2">
        <f>Table3[[#This Row],[FwdDiv]]/Table3[[#This Row],[SharePrice]]</f>
        <v>4.9115504682622269E-2</v>
      </c>
    </row>
    <row r="700" spans="2:7" ht="16" x14ac:dyDescent="0.2">
      <c r="B700" s="62">
        <v>44061</v>
      </c>
      <c r="C700" s="61">
        <v>95.65</v>
      </c>
      <c r="D700" s="61"/>
      <c r="E700" s="61">
        <v>1.18</v>
      </c>
      <c r="F700">
        <f>Table3[[#This Row],[DivPay]]*4</f>
        <v>4.72</v>
      </c>
      <c r="G700" s="2">
        <f>Table3[[#This Row],[FwdDiv]]/Table3[[#This Row],[SharePrice]]</f>
        <v>4.9346576058546782E-2</v>
      </c>
    </row>
    <row r="701" spans="2:7" ht="16" x14ac:dyDescent="0.2">
      <c r="B701" s="62">
        <v>44060</v>
      </c>
      <c r="C701" s="61">
        <v>96.35</v>
      </c>
      <c r="D701" s="61"/>
      <c r="E701" s="61">
        <v>1.18</v>
      </c>
      <c r="F701">
        <f>Table3[[#This Row],[DivPay]]*4</f>
        <v>4.72</v>
      </c>
      <c r="G701" s="2">
        <f>Table3[[#This Row],[FwdDiv]]/Table3[[#This Row],[SharePrice]]</f>
        <v>4.8988064348728592E-2</v>
      </c>
    </row>
    <row r="702" spans="2:7" ht="16" x14ac:dyDescent="0.2">
      <c r="B702" s="62">
        <v>44057</v>
      </c>
      <c r="C702" s="61">
        <v>95.07</v>
      </c>
      <c r="D702" s="61"/>
      <c r="E702" s="61">
        <v>1.18</v>
      </c>
      <c r="F702">
        <f>Table3[[#This Row],[DivPay]]*4</f>
        <v>4.72</v>
      </c>
      <c r="G702" s="2">
        <f>Table3[[#This Row],[FwdDiv]]/Table3[[#This Row],[SharePrice]]</f>
        <v>4.9647628063532137E-2</v>
      </c>
    </row>
    <row r="703" spans="2:7" ht="16" x14ac:dyDescent="0.2">
      <c r="B703" s="62">
        <v>44056</v>
      </c>
      <c r="C703" s="61">
        <v>94.68</v>
      </c>
      <c r="D703" s="61"/>
      <c r="E703" s="61">
        <v>1.18</v>
      </c>
      <c r="F703">
        <f>Table3[[#This Row],[DivPay]]*4</f>
        <v>4.72</v>
      </c>
      <c r="G703" s="2">
        <f>Table3[[#This Row],[FwdDiv]]/Table3[[#This Row],[SharePrice]]</f>
        <v>4.9852133502323613E-2</v>
      </c>
    </row>
    <row r="704" spans="2:7" ht="16" x14ac:dyDescent="0.2">
      <c r="B704" s="62">
        <v>44055</v>
      </c>
      <c r="C704" s="61">
        <v>95.51</v>
      </c>
      <c r="D704" s="61"/>
      <c r="E704" s="61">
        <v>1.18</v>
      </c>
      <c r="F704">
        <f>Table3[[#This Row],[DivPay]]*4</f>
        <v>4.72</v>
      </c>
      <c r="G704" s="2">
        <f>Table3[[#This Row],[FwdDiv]]/Table3[[#This Row],[SharePrice]]</f>
        <v>4.9418909014762848E-2</v>
      </c>
    </row>
    <row r="705" spans="2:7" ht="16" x14ac:dyDescent="0.2">
      <c r="B705" s="62">
        <v>44054</v>
      </c>
      <c r="C705" s="61">
        <v>92.67</v>
      </c>
      <c r="D705" s="61"/>
      <c r="E705" s="61">
        <v>1.18</v>
      </c>
      <c r="F705">
        <f>Table3[[#This Row],[DivPay]]*4</f>
        <v>4.72</v>
      </c>
      <c r="G705" s="2">
        <f>Table3[[#This Row],[FwdDiv]]/Table3[[#This Row],[SharePrice]]</f>
        <v>5.0933419661163264E-2</v>
      </c>
    </row>
    <row r="706" spans="2:7" ht="16" x14ac:dyDescent="0.2">
      <c r="B706" s="62">
        <v>44053</v>
      </c>
      <c r="C706" s="61">
        <v>92.38</v>
      </c>
      <c r="D706" s="61"/>
      <c r="E706" s="61">
        <v>1.18</v>
      </c>
      <c r="F706">
        <f>Table3[[#This Row],[DivPay]]*4</f>
        <v>4.72</v>
      </c>
      <c r="G706" s="2">
        <f>Table3[[#This Row],[FwdDiv]]/Table3[[#This Row],[SharePrice]]</f>
        <v>5.1093310240311753E-2</v>
      </c>
    </row>
    <row r="707" spans="2:7" ht="16" x14ac:dyDescent="0.2">
      <c r="B707" s="62">
        <v>44050</v>
      </c>
      <c r="C707" s="61">
        <v>92.92</v>
      </c>
      <c r="D707" s="61"/>
      <c r="E707" s="61">
        <v>1.18</v>
      </c>
      <c r="F707">
        <f>Table3[[#This Row],[DivPay]]*4</f>
        <v>4.72</v>
      </c>
      <c r="G707" s="2">
        <f>Table3[[#This Row],[FwdDiv]]/Table3[[#This Row],[SharePrice]]</f>
        <v>5.0796383986224707E-2</v>
      </c>
    </row>
    <row r="708" spans="2:7" ht="16" x14ac:dyDescent="0.2">
      <c r="B708" s="62">
        <v>44049</v>
      </c>
      <c r="C708" s="61">
        <v>92.57</v>
      </c>
      <c r="D708" s="61"/>
      <c r="E708" s="61">
        <v>1.18</v>
      </c>
      <c r="F708">
        <f>Table3[[#This Row],[DivPay]]*4</f>
        <v>4.72</v>
      </c>
      <c r="G708" s="2">
        <f>Table3[[#This Row],[FwdDiv]]/Table3[[#This Row],[SharePrice]]</f>
        <v>5.0988441179647834E-2</v>
      </c>
    </row>
    <row r="709" spans="2:7" ht="16" x14ac:dyDescent="0.2">
      <c r="B709" s="62">
        <v>44048</v>
      </c>
      <c r="C709" s="61">
        <v>93.25</v>
      </c>
      <c r="D709" s="61"/>
      <c r="E709" s="61">
        <v>1.18</v>
      </c>
      <c r="F709">
        <f>Table3[[#This Row],[DivPay]]*4</f>
        <v>4.72</v>
      </c>
      <c r="G709" s="2">
        <f>Table3[[#This Row],[FwdDiv]]/Table3[[#This Row],[SharePrice]]</f>
        <v>5.0616621983914208E-2</v>
      </c>
    </row>
    <row r="710" spans="2:7" ht="16" x14ac:dyDescent="0.2">
      <c r="B710" s="62">
        <v>44047</v>
      </c>
      <c r="C710" s="61">
        <v>94.29</v>
      </c>
      <c r="D710" s="61"/>
      <c r="E710" s="61">
        <v>1.18</v>
      </c>
      <c r="F710">
        <f>Table3[[#This Row],[DivPay]]*4</f>
        <v>4.72</v>
      </c>
      <c r="G710" s="2">
        <f>Table3[[#This Row],[FwdDiv]]/Table3[[#This Row],[SharePrice]]</f>
        <v>5.0058330681938691E-2</v>
      </c>
    </row>
    <row r="711" spans="2:7" ht="16" x14ac:dyDescent="0.2">
      <c r="B711" s="62">
        <v>44046</v>
      </c>
      <c r="C711" s="61">
        <v>95.94</v>
      </c>
      <c r="D711" s="61"/>
      <c r="E711" s="61">
        <v>1.18</v>
      </c>
      <c r="F711">
        <f>Table3[[#This Row],[DivPay]]*4</f>
        <v>4.72</v>
      </c>
      <c r="G711" s="2">
        <f>Table3[[#This Row],[FwdDiv]]/Table3[[#This Row],[SharePrice]]</f>
        <v>4.9197415051073584E-2</v>
      </c>
    </row>
    <row r="712" spans="2:7" ht="16" x14ac:dyDescent="0.2">
      <c r="B712" s="62">
        <v>44043</v>
      </c>
      <c r="C712" s="61">
        <v>94.91</v>
      </c>
      <c r="D712" s="61"/>
      <c r="E712" s="61">
        <v>1.18</v>
      </c>
      <c r="F712">
        <f>Table3[[#This Row],[DivPay]]*4</f>
        <v>4.72</v>
      </c>
      <c r="G712" s="2">
        <f>Table3[[#This Row],[FwdDiv]]/Table3[[#This Row],[SharePrice]]</f>
        <v>4.9731324412601412E-2</v>
      </c>
    </row>
    <row r="713" spans="2:7" ht="16" x14ac:dyDescent="0.2">
      <c r="B713" s="62">
        <v>44042</v>
      </c>
      <c r="C713" s="61">
        <v>96.04</v>
      </c>
      <c r="D713" s="61"/>
      <c r="E713" s="61">
        <v>1.18</v>
      </c>
      <c r="F713">
        <f>Table3[[#This Row],[DivPay]]*4</f>
        <v>4.72</v>
      </c>
      <c r="G713" s="2">
        <f>Table3[[#This Row],[FwdDiv]]/Table3[[#This Row],[SharePrice]]</f>
        <v>4.9146189087880043E-2</v>
      </c>
    </row>
    <row r="714" spans="2:7" ht="16" x14ac:dyDescent="0.2">
      <c r="B714" s="62">
        <v>44041</v>
      </c>
      <c r="C714" s="61">
        <v>97.01</v>
      </c>
      <c r="D714" s="61"/>
      <c r="E714" s="61">
        <v>1.18</v>
      </c>
      <c r="F714">
        <f>Table3[[#This Row],[DivPay]]*4</f>
        <v>4.72</v>
      </c>
      <c r="G714" s="2">
        <f>Table3[[#This Row],[FwdDiv]]/Table3[[#This Row],[SharePrice]]</f>
        <v>4.8654777857952781E-2</v>
      </c>
    </row>
    <row r="715" spans="2:7" ht="16" x14ac:dyDescent="0.2">
      <c r="B715" s="62">
        <v>44040</v>
      </c>
      <c r="C715" s="61">
        <v>96.71</v>
      </c>
      <c r="D715" s="61"/>
      <c r="E715" s="61">
        <v>1.18</v>
      </c>
      <c r="F715">
        <f>Table3[[#This Row],[DivPay]]*4</f>
        <v>4.72</v>
      </c>
      <c r="G715" s="2">
        <f>Table3[[#This Row],[FwdDiv]]/Table3[[#This Row],[SharePrice]]</f>
        <v>4.8805707786164824E-2</v>
      </c>
    </row>
    <row r="716" spans="2:7" ht="16" x14ac:dyDescent="0.2">
      <c r="B716" s="62">
        <v>44039</v>
      </c>
      <c r="C716" s="61">
        <v>97.16</v>
      </c>
      <c r="D716" s="61"/>
      <c r="E716" s="61">
        <v>1.18</v>
      </c>
      <c r="F716">
        <f>Table3[[#This Row],[DivPay]]*4</f>
        <v>4.72</v>
      </c>
      <c r="G716" s="2">
        <f>Table3[[#This Row],[FwdDiv]]/Table3[[#This Row],[SharePrice]]</f>
        <v>4.8579662412515434E-2</v>
      </c>
    </row>
    <row r="717" spans="2:7" ht="16" x14ac:dyDescent="0.2">
      <c r="B717" s="62">
        <v>44036</v>
      </c>
      <c r="C717" s="61">
        <v>97.11</v>
      </c>
      <c r="D717" s="61"/>
      <c r="E717" s="61">
        <v>1.18</v>
      </c>
      <c r="F717">
        <f>Table3[[#This Row],[DivPay]]*4</f>
        <v>4.72</v>
      </c>
      <c r="G717" s="2">
        <f>Table3[[#This Row],[FwdDiv]]/Table3[[#This Row],[SharePrice]]</f>
        <v>4.8604675110699207E-2</v>
      </c>
    </row>
    <row r="718" spans="2:7" ht="16" x14ac:dyDescent="0.2">
      <c r="B718" s="62">
        <v>44035</v>
      </c>
      <c r="C718" s="61">
        <v>98.03</v>
      </c>
      <c r="D718" s="61"/>
      <c r="E718" s="61">
        <v>1.18</v>
      </c>
      <c r="F718">
        <f>Table3[[#This Row],[DivPay]]*4</f>
        <v>4.72</v>
      </c>
      <c r="G718" s="2">
        <f>Table3[[#This Row],[FwdDiv]]/Table3[[#This Row],[SharePrice]]</f>
        <v>4.8148525961440369E-2</v>
      </c>
    </row>
    <row r="719" spans="2:7" ht="16" x14ac:dyDescent="0.2">
      <c r="B719" s="62">
        <v>44034</v>
      </c>
      <c r="C719" s="61">
        <v>97.7</v>
      </c>
      <c r="D719" s="61"/>
      <c r="E719" s="61">
        <v>1.18</v>
      </c>
      <c r="F719">
        <f>Table3[[#This Row],[DivPay]]*4</f>
        <v>4.72</v>
      </c>
      <c r="G719" s="2">
        <f>Table3[[#This Row],[FwdDiv]]/Table3[[#This Row],[SharePrice]]</f>
        <v>4.8311156601842369E-2</v>
      </c>
    </row>
    <row r="720" spans="2:7" ht="16" x14ac:dyDescent="0.2">
      <c r="B720" s="62">
        <v>44033</v>
      </c>
      <c r="C720" s="61">
        <v>97.4</v>
      </c>
      <c r="D720" s="61"/>
      <c r="E720" s="61">
        <v>1.18</v>
      </c>
      <c r="F720">
        <f>Table3[[#This Row],[DivPay]]*4</f>
        <v>4.72</v>
      </c>
      <c r="G720" s="2">
        <f>Table3[[#This Row],[FwdDiv]]/Table3[[#This Row],[SharePrice]]</f>
        <v>4.8459958932238187E-2</v>
      </c>
    </row>
    <row r="721" spans="2:7" ht="16" x14ac:dyDescent="0.2">
      <c r="B721" s="62">
        <v>44032</v>
      </c>
      <c r="C721" s="61">
        <v>99.54</v>
      </c>
      <c r="D721" s="61"/>
      <c r="E721" s="61">
        <v>1.18</v>
      </c>
      <c r="F721">
        <f>Table3[[#This Row],[DivPay]]*4</f>
        <v>4.72</v>
      </c>
      <c r="G721" s="2">
        <f>Table3[[#This Row],[FwdDiv]]/Table3[[#This Row],[SharePrice]]</f>
        <v>4.7418123367490447E-2</v>
      </c>
    </row>
    <row r="722" spans="2:7" ht="16" x14ac:dyDescent="0.2">
      <c r="B722" s="62">
        <v>44029</v>
      </c>
      <c r="C722" s="61">
        <v>100.83</v>
      </c>
      <c r="D722" s="61"/>
      <c r="E722" s="61">
        <v>1.18</v>
      </c>
      <c r="F722">
        <f>Table3[[#This Row],[DivPay]]*4</f>
        <v>4.72</v>
      </c>
      <c r="G722" s="2">
        <f>Table3[[#This Row],[FwdDiv]]/Table3[[#This Row],[SharePrice]]</f>
        <v>4.681146484181295E-2</v>
      </c>
    </row>
    <row r="723" spans="2:7" ht="16" x14ac:dyDescent="0.2">
      <c r="B723" s="62">
        <v>44028</v>
      </c>
      <c r="C723" s="61">
        <v>99.92</v>
      </c>
      <c r="D723" s="61"/>
      <c r="E723" s="61">
        <v>1.18</v>
      </c>
      <c r="F723">
        <f>Table3[[#This Row],[DivPay]]*4</f>
        <v>4.72</v>
      </c>
      <c r="G723" s="2">
        <f>Table3[[#This Row],[FwdDiv]]/Table3[[#This Row],[SharePrice]]</f>
        <v>4.7237790232185745E-2</v>
      </c>
    </row>
    <row r="724" spans="2:7" ht="16" x14ac:dyDescent="0.2">
      <c r="B724" s="62">
        <v>44027</v>
      </c>
      <c r="C724" s="61">
        <v>100.48</v>
      </c>
      <c r="D724" s="61"/>
      <c r="E724" s="61">
        <v>1.18</v>
      </c>
      <c r="F724">
        <f>Table3[[#This Row],[DivPay]]*4</f>
        <v>4.72</v>
      </c>
      <c r="G724" s="2">
        <f>Table3[[#This Row],[FwdDiv]]/Table3[[#This Row],[SharePrice]]</f>
        <v>4.6974522292993627E-2</v>
      </c>
    </row>
    <row r="725" spans="2:7" ht="16" x14ac:dyDescent="0.2">
      <c r="B725" s="62">
        <v>44026</v>
      </c>
      <c r="C725" s="61">
        <v>98.87</v>
      </c>
      <c r="D725" s="61">
        <v>1.18</v>
      </c>
      <c r="E725" s="61">
        <v>1.18</v>
      </c>
      <c r="F725">
        <f>Table3[[#This Row],[DivPay]]*4</f>
        <v>4.72</v>
      </c>
      <c r="G725" s="2">
        <f>Table3[[#This Row],[FwdDiv]]/Table3[[#This Row],[SharePrice]]</f>
        <v>4.7739455851117628E-2</v>
      </c>
    </row>
    <row r="726" spans="2:7" ht="16" x14ac:dyDescent="0.2">
      <c r="B726" s="62">
        <v>44025</v>
      </c>
      <c r="C726" s="61">
        <v>97.86</v>
      </c>
      <c r="D726" s="61"/>
      <c r="E726" s="61">
        <v>1.18</v>
      </c>
      <c r="F726">
        <f>Table3[[#This Row],[DivPay]]*4</f>
        <v>4.72</v>
      </c>
      <c r="G726" s="2">
        <f>Table3[[#This Row],[FwdDiv]]/Table3[[#This Row],[SharePrice]]</f>
        <v>4.8232168403842222E-2</v>
      </c>
    </row>
    <row r="727" spans="2:7" ht="16" x14ac:dyDescent="0.2">
      <c r="B727" s="62">
        <v>44022</v>
      </c>
      <c r="C727" s="61">
        <v>96.83</v>
      </c>
      <c r="D727" s="61"/>
      <c r="E727" s="61">
        <v>1.18</v>
      </c>
      <c r="F727">
        <f>Table3[[#This Row],[DivPay]]*4</f>
        <v>4.72</v>
      </c>
      <c r="G727" s="2">
        <f>Table3[[#This Row],[FwdDiv]]/Table3[[#This Row],[SharePrice]]</f>
        <v>4.8745223587731076E-2</v>
      </c>
    </row>
    <row r="728" spans="2:7" ht="16" x14ac:dyDescent="0.2">
      <c r="B728" s="62">
        <v>44021</v>
      </c>
      <c r="C728" s="61">
        <v>97.94</v>
      </c>
      <c r="D728" s="61"/>
      <c r="E728" s="61">
        <v>1.18</v>
      </c>
      <c r="F728">
        <f>Table3[[#This Row],[DivPay]]*4</f>
        <v>4.72</v>
      </c>
      <c r="G728" s="2">
        <f>Table3[[#This Row],[FwdDiv]]/Table3[[#This Row],[SharePrice]]</f>
        <v>4.8192771084337345E-2</v>
      </c>
    </row>
    <row r="729" spans="2:7" ht="16" x14ac:dyDescent="0.2">
      <c r="B729" s="62">
        <v>44020</v>
      </c>
      <c r="C729" s="61">
        <v>99.28</v>
      </c>
      <c r="D729" s="61"/>
      <c r="E729" s="61">
        <v>1.18</v>
      </c>
      <c r="F729">
        <f>Table3[[#This Row],[DivPay]]*4</f>
        <v>4.72</v>
      </c>
      <c r="G729" s="2">
        <f>Table3[[#This Row],[FwdDiv]]/Table3[[#This Row],[SharePrice]]</f>
        <v>4.75423045930701E-2</v>
      </c>
    </row>
    <row r="730" spans="2:7" ht="16" x14ac:dyDescent="0.2">
      <c r="B730" s="62">
        <v>44019</v>
      </c>
      <c r="C730" s="61">
        <v>99.35</v>
      </c>
      <c r="D730" s="61"/>
      <c r="E730" s="61">
        <v>1.18</v>
      </c>
      <c r="F730">
        <f>Table3[[#This Row],[DivPay]]*4</f>
        <v>4.72</v>
      </c>
      <c r="G730" s="2">
        <f>Table3[[#This Row],[FwdDiv]]/Table3[[#This Row],[SharePrice]]</f>
        <v>4.750880724710619E-2</v>
      </c>
    </row>
    <row r="731" spans="2:7" ht="16" x14ac:dyDescent="0.2">
      <c r="B731" s="62">
        <v>44018</v>
      </c>
      <c r="C731" s="61">
        <v>99.01</v>
      </c>
      <c r="D731" s="61"/>
      <c r="E731" s="61">
        <v>1.18</v>
      </c>
      <c r="F731">
        <f>Table3[[#This Row],[DivPay]]*4</f>
        <v>4.72</v>
      </c>
      <c r="G731" s="2">
        <f>Table3[[#This Row],[FwdDiv]]/Table3[[#This Row],[SharePrice]]</f>
        <v>4.7671952328047669E-2</v>
      </c>
    </row>
    <row r="732" spans="2:7" ht="16" x14ac:dyDescent="0.2">
      <c r="B732" s="62">
        <v>44014</v>
      </c>
      <c r="C732" s="61">
        <v>98.88</v>
      </c>
      <c r="D732" s="61"/>
      <c r="E732" s="61">
        <v>1.18</v>
      </c>
      <c r="F732">
        <f>Table3[[#This Row],[DivPay]]*4</f>
        <v>4.72</v>
      </c>
      <c r="G732" s="2">
        <f>Table3[[#This Row],[FwdDiv]]/Table3[[#This Row],[SharePrice]]</f>
        <v>4.7734627831715212E-2</v>
      </c>
    </row>
    <row r="733" spans="2:7" ht="16" x14ac:dyDescent="0.2">
      <c r="B733" s="62">
        <v>44013</v>
      </c>
      <c r="C733" s="61">
        <v>99.14</v>
      </c>
      <c r="D733" s="61"/>
      <c r="E733" s="61">
        <v>1.18</v>
      </c>
      <c r="F733">
        <f>Table3[[#This Row],[DivPay]]*4</f>
        <v>4.72</v>
      </c>
      <c r="G733" s="2">
        <f>Table3[[#This Row],[FwdDiv]]/Table3[[#This Row],[SharePrice]]</f>
        <v>4.7609441194270727E-2</v>
      </c>
    </row>
    <row r="734" spans="2:7" ht="16" x14ac:dyDescent="0.2">
      <c r="B734" s="62">
        <v>44012</v>
      </c>
      <c r="C734" s="61">
        <v>98.18</v>
      </c>
      <c r="D734" s="61"/>
      <c r="E734" s="61">
        <v>1.18</v>
      </c>
      <c r="F734">
        <f>Table3[[#This Row],[DivPay]]*4</f>
        <v>4.72</v>
      </c>
      <c r="G734" s="2">
        <f>Table3[[#This Row],[FwdDiv]]/Table3[[#This Row],[SharePrice]]</f>
        <v>4.8074964351191685E-2</v>
      </c>
    </row>
    <row r="735" spans="2:7" ht="16" x14ac:dyDescent="0.2">
      <c r="B735" s="62">
        <v>44011</v>
      </c>
      <c r="C735" s="61">
        <v>96.44</v>
      </c>
      <c r="D735" s="61"/>
      <c r="E735" s="61">
        <v>1.18</v>
      </c>
      <c r="F735">
        <f>Table3[[#This Row],[DivPay]]*4</f>
        <v>4.72</v>
      </c>
      <c r="G735" s="2">
        <f>Table3[[#This Row],[FwdDiv]]/Table3[[#This Row],[SharePrice]]</f>
        <v>4.8942347573620905E-2</v>
      </c>
    </row>
    <row r="736" spans="2:7" ht="16" x14ac:dyDescent="0.2">
      <c r="B736" s="62">
        <v>44008</v>
      </c>
      <c r="C736" s="61">
        <v>96.13</v>
      </c>
      <c r="D736" s="61"/>
      <c r="E736" s="61">
        <v>1.18</v>
      </c>
      <c r="F736">
        <f>Table3[[#This Row],[DivPay]]*4</f>
        <v>4.72</v>
      </c>
      <c r="G736" s="2">
        <f>Table3[[#This Row],[FwdDiv]]/Table3[[#This Row],[SharePrice]]</f>
        <v>4.9100176843857278E-2</v>
      </c>
    </row>
    <row r="737" spans="2:7" ht="16" x14ac:dyDescent="0.2">
      <c r="B737" s="62">
        <v>44007</v>
      </c>
      <c r="C737" s="61">
        <v>96.99</v>
      </c>
      <c r="D737" s="61"/>
      <c r="E737" s="61">
        <v>1.18</v>
      </c>
      <c r="F737">
        <f>Table3[[#This Row],[DivPay]]*4</f>
        <v>4.72</v>
      </c>
      <c r="G737" s="2">
        <f>Table3[[#This Row],[FwdDiv]]/Table3[[#This Row],[SharePrice]]</f>
        <v>4.866481080523765E-2</v>
      </c>
    </row>
    <row r="738" spans="2:7" ht="16" x14ac:dyDescent="0.2">
      <c r="B738" s="62">
        <v>44006</v>
      </c>
      <c r="C738" s="61">
        <v>95.14</v>
      </c>
      <c r="D738" s="61"/>
      <c r="E738" s="61">
        <v>1.18</v>
      </c>
      <c r="F738">
        <f>Table3[[#This Row],[DivPay]]*4</f>
        <v>4.72</v>
      </c>
      <c r="G738" s="2">
        <f>Table3[[#This Row],[FwdDiv]]/Table3[[#This Row],[SharePrice]]</f>
        <v>4.9611099432415387E-2</v>
      </c>
    </row>
    <row r="739" spans="2:7" ht="16" x14ac:dyDescent="0.2">
      <c r="B739" s="62">
        <v>44005</v>
      </c>
      <c r="C739" s="61">
        <v>97.31</v>
      </c>
      <c r="D739" s="61"/>
      <c r="E739" s="61">
        <v>1.18</v>
      </c>
      <c r="F739">
        <f>Table3[[#This Row],[DivPay]]*4</f>
        <v>4.72</v>
      </c>
      <c r="G739" s="2">
        <f>Table3[[#This Row],[FwdDiv]]/Table3[[#This Row],[SharePrice]]</f>
        <v>4.8504778542801351E-2</v>
      </c>
    </row>
    <row r="740" spans="2:7" ht="16" x14ac:dyDescent="0.2">
      <c r="B740" s="62">
        <v>44004</v>
      </c>
      <c r="C740" s="61">
        <v>97.27</v>
      </c>
      <c r="D740" s="61"/>
      <c r="E740" s="61">
        <v>1.18</v>
      </c>
      <c r="F740">
        <f>Table3[[#This Row],[DivPay]]*4</f>
        <v>4.72</v>
      </c>
      <c r="G740" s="2">
        <f>Table3[[#This Row],[FwdDiv]]/Table3[[#This Row],[SharePrice]]</f>
        <v>4.8524724992289506E-2</v>
      </c>
    </row>
    <row r="741" spans="2:7" ht="16" x14ac:dyDescent="0.2">
      <c r="B741" s="62">
        <v>44001</v>
      </c>
      <c r="C741" s="61">
        <v>96.71</v>
      </c>
      <c r="D741" s="61"/>
      <c r="E741" s="61">
        <v>1.18</v>
      </c>
      <c r="F741">
        <f>Table3[[#This Row],[DivPay]]*4</f>
        <v>4.72</v>
      </c>
      <c r="G741" s="2">
        <f>Table3[[#This Row],[FwdDiv]]/Table3[[#This Row],[SharePrice]]</f>
        <v>4.8805707786164824E-2</v>
      </c>
    </row>
    <row r="742" spans="2:7" ht="16" x14ac:dyDescent="0.2">
      <c r="B742" s="62">
        <v>44000</v>
      </c>
      <c r="C742" s="61">
        <v>96.23</v>
      </c>
      <c r="D742" s="61"/>
      <c r="E742" s="61">
        <v>1.18</v>
      </c>
      <c r="F742">
        <f>Table3[[#This Row],[DivPay]]*4</f>
        <v>4.72</v>
      </c>
      <c r="G742" s="2">
        <f>Table3[[#This Row],[FwdDiv]]/Table3[[#This Row],[SharePrice]]</f>
        <v>4.9049153070767945E-2</v>
      </c>
    </row>
    <row r="743" spans="2:7" ht="16" x14ac:dyDescent="0.2">
      <c r="B743" s="62">
        <v>43999</v>
      </c>
      <c r="C743" s="61">
        <v>95.74</v>
      </c>
      <c r="D743" s="61"/>
      <c r="E743" s="61">
        <v>1.18</v>
      </c>
      <c r="F743">
        <f>Table3[[#This Row],[DivPay]]*4</f>
        <v>4.72</v>
      </c>
      <c r="G743" s="2">
        <f>Table3[[#This Row],[FwdDiv]]/Table3[[#This Row],[SharePrice]]</f>
        <v>4.9300188009191559E-2</v>
      </c>
    </row>
    <row r="744" spans="2:7" ht="16" x14ac:dyDescent="0.2">
      <c r="B744" s="62">
        <v>43998</v>
      </c>
      <c r="C744" s="61">
        <v>96.06</v>
      </c>
      <c r="D744" s="61"/>
      <c r="E744" s="61">
        <v>1.18</v>
      </c>
      <c r="F744">
        <f>Table3[[#This Row],[DivPay]]*4</f>
        <v>4.72</v>
      </c>
      <c r="G744" s="2">
        <f>Table3[[#This Row],[FwdDiv]]/Table3[[#This Row],[SharePrice]]</f>
        <v>4.9135956693733079E-2</v>
      </c>
    </row>
    <row r="745" spans="2:7" ht="16" x14ac:dyDescent="0.2">
      <c r="B745" s="62">
        <v>43997</v>
      </c>
      <c r="C745" s="61">
        <v>93.08</v>
      </c>
      <c r="D745" s="61"/>
      <c r="E745" s="61">
        <v>1.18</v>
      </c>
      <c r="F745">
        <f>Table3[[#This Row],[DivPay]]*4</f>
        <v>4.72</v>
      </c>
      <c r="G745" s="2">
        <f>Table3[[#This Row],[FwdDiv]]/Table3[[#This Row],[SharePrice]]</f>
        <v>5.0709067468844002E-2</v>
      </c>
    </row>
    <row r="746" spans="2:7" ht="16" x14ac:dyDescent="0.2">
      <c r="B746" s="62">
        <v>43994</v>
      </c>
      <c r="C746" s="61">
        <v>92.46</v>
      </c>
      <c r="D746" s="61"/>
      <c r="E746" s="61">
        <v>1.18</v>
      </c>
      <c r="F746">
        <f>Table3[[#This Row],[DivPay]]*4</f>
        <v>4.72</v>
      </c>
      <c r="G746" s="2">
        <f>Table3[[#This Row],[FwdDiv]]/Table3[[#This Row],[SharePrice]]</f>
        <v>5.1049102314514386E-2</v>
      </c>
    </row>
    <row r="747" spans="2:7" ht="16" x14ac:dyDescent="0.2">
      <c r="B747" s="62">
        <v>43993</v>
      </c>
      <c r="C747" s="61">
        <v>92.26</v>
      </c>
      <c r="D747" s="61"/>
      <c r="E747" s="61">
        <v>1.18</v>
      </c>
      <c r="F747">
        <f>Table3[[#This Row],[DivPay]]*4</f>
        <v>4.72</v>
      </c>
      <c r="G747" s="2">
        <f>Table3[[#This Row],[FwdDiv]]/Table3[[#This Row],[SharePrice]]</f>
        <v>5.1159765879037498E-2</v>
      </c>
    </row>
    <row r="748" spans="2:7" ht="16" x14ac:dyDescent="0.2">
      <c r="B748" s="62">
        <v>43992</v>
      </c>
      <c r="C748" s="61">
        <v>96.9</v>
      </c>
      <c r="D748" s="61"/>
      <c r="E748" s="61">
        <v>1.18</v>
      </c>
      <c r="F748">
        <f>Table3[[#This Row],[DivPay]]*4</f>
        <v>4.72</v>
      </c>
      <c r="G748" s="2">
        <f>Table3[[#This Row],[FwdDiv]]/Table3[[#This Row],[SharePrice]]</f>
        <v>4.8710010319917438E-2</v>
      </c>
    </row>
    <row r="749" spans="2:7" ht="16" x14ac:dyDescent="0.2">
      <c r="B749" s="62">
        <v>43991</v>
      </c>
      <c r="C749" s="61">
        <v>96.17</v>
      </c>
      <c r="D749" s="61"/>
      <c r="E749" s="61">
        <v>1.18</v>
      </c>
      <c r="F749">
        <f>Table3[[#This Row],[DivPay]]*4</f>
        <v>4.72</v>
      </c>
      <c r="G749" s="2">
        <f>Table3[[#This Row],[FwdDiv]]/Table3[[#This Row],[SharePrice]]</f>
        <v>4.9079754601226988E-2</v>
      </c>
    </row>
    <row r="750" spans="2:7" ht="16" x14ac:dyDescent="0.2">
      <c r="B750" s="62">
        <v>43990</v>
      </c>
      <c r="C750" s="61">
        <v>94.59</v>
      </c>
      <c r="D750" s="61"/>
      <c r="E750" s="61">
        <v>1.18</v>
      </c>
      <c r="F750">
        <f>Table3[[#This Row],[DivPay]]*4</f>
        <v>4.72</v>
      </c>
      <c r="G750" s="2">
        <f>Table3[[#This Row],[FwdDiv]]/Table3[[#This Row],[SharePrice]]</f>
        <v>4.98995665503753E-2</v>
      </c>
    </row>
    <row r="751" spans="2:7" ht="16" x14ac:dyDescent="0.2">
      <c r="B751" s="62">
        <v>43987</v>
      </c>
      <c r="C751" s="61">
        <v>93.85</v>
      </c>
      <c r="D751" s="61"/>
      <c r="E751" s="61">
        <v>1.18</v>
      </c>
      <c r="F751">
        <f>Table3[[#This Row],[DivPay]]*4</f>
        <v>4.72</v>
      </c>
      <c r="G751" s="2">
        <f>Table3[[#This Row],[FwdDiv]]/Table3[[#This Row],[SharePrice]]</f>
        <v>5.0293020777836976E-2</v>
      </c>
    </row>
    <row r="752" spans="2:7" ht="16" x14ac:dyDescent="0.2">
      <c r="B752" s="62">
        <v>43986</v>
      </c>
      <c r="C752" s="61">
        <v>93.04</v>
      </c>
      <c r="D752" s="61"/>
      <c r="E752" s="61">
        <v>1.18</v>
      </c>
      <c r="F752">
        <f>Table3[[#This Row],[DivPay]]*4</f>
        <v>4.72</v>
      </c>
      <c r="G752" s="2">
        <f>Table3[[#This Row],[FwdDiv]]/Table3[[#This Row],[SharePrice]]</f>
        <v>5.0730868443680133E-2</v>
      </c>
    </row>
    <row r="753" spans="2:7" ht="16" x14ac:dyDescent="0.2">
      <c r="B753" s="62">
        <v>43985</v>
      </c>
      <c r="C753" s="61">
        <v>90.89</v>
      </c>
      <c r="D753" s="61"/>
      <c r="E753" s="61">
        <v>1.18</v>
      </c>
      <c r="F753">
        <f>Table3[[#This Row],[DivPay]]*4</f>
        <v>4.72</v>
      </c>
      <c r="G753" s="2">
        <f>Table3[[#This Row],[FwdDiv]]/Table3[[#This Row],[SharePrice]]</f>
        <v>5.1930905490152932E-2</v>
      </c>
    </row>
    <row r="754" spans="2:7" ht="16" x14ac:dyDescent="0.2">
      <c r="B754" s="62">
        <v>43984</v>
      </c>
      <c r="C754" s="61">
        <v>91.04</v>
      </c>
      <c r="D754" s="61"/>
      <c r="E754" s="61">
        <v>1.18</v>
      </c>
      <c r="F754">
        <f>Table3[[#This Row],[DivPay]]*4</f>
        <v>4.72</v>
      </c>
      <c r="G754" s="2">
        <f>Table3[[#This Row],[FwdDiv]]/Table3[[#This Row],[SharePrice]]</f>
        <v>5.184534270650263E-2</v>
      </c>
    </row>
    <row r="755" spans="2:7" ht="16" x14ac:dyDescent="0.2">
      <c r="B755" s="62">
        <v>43983</v>
      </c>
      <c r="C755" s="61">
        <v>90.7</v>
      </c>
      <c r="D755" s="61"/>
      <c r="E755" s="61">
        <v>1.18</v>
      </c>
      <c r="F755">
        <f>Table3[[#This Row],[DivPay]]*4</f>
        <v>4.72</v>
      </c>
      <c r="G755" s="2">
        <f>Table3[[#This Row],[FwdDiv]]/Table3[[#This Row],[SharePrice]]</f>
        <v>5.2039691289966918E-2</v>
      </c>
    </row>
    <row r="756" spans="2:7" ht="16" x14ac:dyDescent="0.2">
      <c r="B756" s="62">
        <v>43980</v>
      </c>
      <c r="C756" s="61">
        <v>92.67</v>
      </c>
      <c r="D756" s="61"/>
      <c r="E756" s="61">
        <v>1.18</v>
      </c>
      <c r="F756">
        <f>Table3[[#This Row],[DivPay]]*4</f>
        <v>4.72</v>
      </c>
      <c r="G756" s="2">
        <f>Table3[[#This Row],[FwdDiv]]/Table3[[#This Row],[SharePrice]]</f>
        <v>5.0933419661163264E-2</v>
      </c>
    </row>
    <row r="757" spans="2:7" ht="16" x14ac:dyDescent="0.2">
      <c r="B757" s="62">
        <v>43979</v>
      </c>
      <c r="C757" s="61">
        <v>90.03</v>
      </c>
      <c r="D757" s="61"/>
      <c r="E757" s="61">
        <v>1.18</v>
      </c>
      <c r="F757">
        <f>Table3[[#This Row],[DivPay]]*4</f>
        <v>4.72</v>
      </c>
      <c r="G757" s="2">
        <f>Table3[[#This Row],[FwdDiv]]/Table3[[#This Row],[SharePrice]]</f>
        <v>5.2426968788181712E-2</v>
      </c>
    </row>
    <row r="758" spans="2:7" ht="16" x14ac:dyDescent="0.2">
      <c r="B758" s="62">
        <v>43978</v>
      </c>
      <c r="C758" s="61">
        <v>89.98</v>
      </c>
      <c r="D758" s="61"/>
      <c r="E758" s="61">
        <v>1.18</v>
      </c>
      <c r="F758">
        <f>Table3[[#This Row],[DivPay]]*4</f>
        <v>4.72</v>
      </c>
      <c r="G758" s="2">
        <f>Table3[[#This Row],[FwdDiv]]/Table3[[#This Row],[SharePrice]]</f>
        <v>5.2456101355856849E-2</v>
      </c>
    </row>
    <row r="759" spans="2:7" ht="16" x14ac:dyDescent="0.2">
      <c r="B759" s="62">
        <v>43977</v>
      </c>
      <c r="C759" s="61">
        <v>90.71</v>
      </c>
      <c r="D759" s="61"/>
      <c r="E759" s="61">
        <v>1.18</v>
      </c>
      <c r="F759">
        <f>Table3[[#This Row],[DivPay]]*4</f>
        <v>4.72</v>
      </c>
      <c r="G759" s="2">
        <f>Table3[[#This Row],[FwdDiv]]/Table3[[#This Row],[SharePrice]]</f>
        <v>5.2033954360048505E-2</v>
      </c>
    </row>
    <row r="760" spans="2:7" ht="16" x14ac:dyDescent="0.2">
      <c r="B760" s="62">
        <v>43973</v>
      </c>
      <c r="C760" s="61">
        <v>92.1</v>
      </c>
      <c r="D760" s="61"/>
      <c r="E760" s="61">
        <v>1.18</v>
      </c>
      <c r="F760">
        <f>Table3[[#This Row],[DivPay]]*4</f>
        <v>4.72</v>
      </c>
      <c r="G760" s="2">
        <f>Table3[[#This Row],[FwdDiv]]/Table3[[#This Row],[SharePrice]]</f>
        <v>5.1248642779587406E-2</v>
      </c>
    </row>
    <row r="761" spans="2:7" ht="16" x14ac:dyDescent="0.2">
      <c r="B761" s="62">
        <v>43972</v>
      </c>
      <c r="C761" s="61">
        <v>93.02</v>
      </c>
      <c r="D761" s="61"/>
      <c r="E761" s="61">
        <v>1.18</v>
      </c>
      <c r="F761">
        <f>Table3[[#This Row],[DivPay]]*4</f>
        <v>4.72</v>
      </c>
      <c r="G761" s="2">
        <f>Table3[[#This Row],[FwdDiv]]/Table3[[#This Row],[SharePrice]]</f>
        <v>5.0741775962158675E-2</v>
      </c>
    </row>
    <row r="762" spans="2:7" ht="16" x14ac:dyDescent="0.2">
      <c r="B762" s="62">
        <v>43971</v>
      </c>
      <c r="C762" s="61">
        <v>91.19</v>
      </c>
      <c r="D762" s="61"/>
      <c r="E762" s="61">
        <v>1.18</v>
      </c>
      <c r="F762">
        <f>Table3[[#This Row],[DivPay]]*4</f>
        <v>4.72</v>
      </c>
      <c r="G762" s="2">
        <f>Table3[[#This Row],[FwdDiv]]/Table3[[#This Row],[SharePrice]]</f>
        <v>5.176006141024235E-2</v>
      </c>
    </row>
    <row r="763" spans="2:7" ht="16" x14ac:dyDescent="0.2">
      <c r="B763" s="62">
        <v>43970</v>
      </c>
      <c r="C763" s="61">
        <v>91.2</v>
      </c>
      <c r="D763" s="61"/>
      <c r="E763" s="61">
        <v>1.18</v>
      </c>
      <c r="F763">
        <f>Table3[[#This Row],[DivPay]]*4</f>
        <v>4.72</v>
      </c>
      <c r="G763" s="2">
        <f>Table3[[#This Row],[FwdDiv]]/Table3[[#This Row],[SharePrice]]</f>
        <v>5.1754385964912275E-2</v>
      </c>
    </row>
    <row r="764" spans="2:7" ht="16" x14ac:dyDescent="0.2">
      <c r="B764" s="62">
        <v>43969</v>
      </c>
      <c r="C764" s="61">
        <v>91.47</v>
      </c>
      <c r="D764" s="61"/>
      <c r="E764" s="61">
        <v>1.18</v>
      </c>
      <c r="F764">
        <f>Table3[[#This Row],[DivPay]]*4</f>
        <v>4.72</v>
      </c>
      <c r="G764" s="2">
        <f>Table3[[#This Row],[FwdDiv]]/Table3[[#This Row],[SharePrice]]</f>
        <v>5.1601618016836118E-2</v>
      </c>
    </row>
    <row r="765" spans="2:7" ht="16" x14ac:dyDescent="0.2">
      <c r="B765" s="62">
        <v>43966</v>
      </c>
      <c r="C765" s="61">
        <v>90.71</v>
      </c>
      <c r="D765" s="61"/>
      <c r="E765" s="61">
        <v>1.18</v>
      </c>
      <c r="F765">
        <f>Table3[[#This Row],[DivPay]]*4</f>
        <v>4.72</v>
      </c>
      <c r="G765" s="2">
        <f>Table3[[#This Row],[FwdDiv]]/Table3[[#This Row],[SharePrice]]</f>
        <v>5.2033954360048505E-2</v>
      </c>
    </row>
    <row r="766" spans="2:7" ht="16" x14ac:dyDescent="0.2">
      <c r="B766" s="62">
        <v>43965</v>
      </c>
      <c r="C766" s="61">
        <v>89.94</v>
      </c>
      <c r="D766" s="61"/>
      <c r="E766" s="61">
        <v>1.18</v>
      </c>
      <c r="F766">
        <f>Table3[[#This Row],[DivPay]]*4</f>
        <v>4.72</v>
      </c>
      <c r="G766" s="2">
        <f>Table3[[#This Row],[FwdDiv]]/Table3[[#This Row],[SharePrice]]</f>
        <v>5.2479430731598845E-2</v>
      </c>
    </row>
    <row r="767" spans="2:7" ht="16" x14ac:dyDescent="0.2">
      <c r="B767" s="62">
        <v>43964</v>
      </c>
      <c r="C767" s="61">
        <v>88.87</v>
      </c>
      <c r="D767" s="61"/>
      <c r="E767" s="61">
        <v>1.18</v>
      </c>
      <c r="F767">
        <f>Table3[[#This Row],[DivPay]]*4</f>
        <v>4.72</v>
      </c>
      <c r="G767" s="2">
        <f>Table3[[#This Row],[FwdDiv]]/Table3[[#This Row],[SharePrice]]</f>
        <v>5.3111286148306507E-2</v>
      </c>
    </row>
    <row r="768" spans="2:7" ht="16" x14ac:dyDescent="0.2">
      <c r="B768" s="62">
        <v>43963</v>
      </c>
      <c r="C768" s="61">
        <v>90.46</v>
      </c>
      <c r="D768" s="61"/>
      <c r="E768" s="61">
        <v>1.18</v>
      </c>
      <c r="F768">
        <f>Table3[[#This Row],[DivPay]]*4</f>
        <v>4.72</v>
      </c>
      <c r="G768" s="2">
        <f>Table3[[#This Row],[FwdDiv]]/Table3[[#This Row],[SharePrice]]</f>
        <v>5.2177758125138182E-2</v>
      </c>
    </row>
    <row r="769" spans="2:7" ht="16" x14ac:dyDescent="0.2">
      <c r="B769" s="62">
        <v>43962</v>
      </c>
      <c r="C769" s="61">
        <v>87.9</v>
      </c>
      <c r="D769" s="61"/>
      <c r="E769" s="61">
        <v>1.18</v>
      </c>
      <c r="F769">
        <f>Table3[[#This Row],[DivPay]]*4</f>
        <v>4.72</v>
      </c>
      <c r="G769" s="2">
        <f>Table3[[#This Row],[FwdDiv]]/Table3[[#This Row],[SharePrice]]</f>
        <v>5.3697383390216145E-2</v>
      </c>
    </row>
    <row r="770" spans="2:7" ht="16" x14ac:dyDescent="0.2">
      <c r="B770" s="62">
        <v>43959</v>
      </c>
      <c r="C770" s="61">
        <v>83.96</v>
      </c>
      <c r="D770" s="61"/>
      <c r="E770" s="61">
        <v>1.18</v>
      </c>
      <c r="F770">
        <f>Table3[[#This Row],[DivPay]]*4</f>
        <v>4.72</v>
      </c>
      <c r="G770" s="2">
        <f>Table3[[#This Row],[FwdDiv]]/Table3[[#This Row],[SharePrice]]</f>
        <v>5.6217246307765603E-2</v>
      </c>
    </row>
    <row r="771" spans="2:7" ht="16" x14ac:dyDescent="0.2">
      <c r="B771" s="62">
        <v>43958</v>
      </c>
      <c r="C771" s="61">
        <v>84.22</v>
      </c>
      <c r="D771" s="61"/>
      <c r="E771" s="61">
        <v>1.18</v>
      </c>
      <c r="F771">
        <f>Table3[[#This Row],[DivPay]]*4</f>
        <v>4.72</v>
      </c>
      <c r="G771" s="2">
        <f>Table3[[#This Row],[FwdDiv]]/Table3[[#This Row],[SharePrice]]</f>
        <v>5.6043695084303013E-2</v>
      </c>
    </row>
    <row r="772" spans="2:7" ht="16" x14ac:dyDescent="0.2">
      <c r="B772" s="62">
        <v>43957</v>
      </c>
      <c r="C772" s="61">
        <v>85.42</v>
      </c>
      <c r="D772" s="61"/>
      <c r="E772" s="61">
        <v>1.18</v>
      </c>
      <c r="F772">
        <f>Table3[[#This Row],[DivPay]]*4</f>
        <v>4.72</v>
      </c>
      <c r="G772" s="2">
        <f>Table3[[#This Row],[FwdDiv]]/Table3[[#This Row],[SharePrice]]</f>
        <v>5.5256380238819944E-2</v>
      </c>
    </row>
    <row r="773" spans="2:7" ht="16" x14ac:dyDescent="0.2">
      <c r="B773" s="62">
        <v>43956</v>
      </c>
      <c r="C773" s="61">
        <v>85.37</v>
      </c>
      <c r="D773" s="61"/>
      <c r="E773" s="61">
        <v>1.18</v>
      </c>
      <c r="F773">
        <f>Table3[[#This Row],[DivPay]]*4</f>
        <v>4.72</v>
      </c>
      <c r="G773" s="2">
        <f>Table3[[#This Row],[FwdDiv]]/Table3[[#This Row],[SharePrice]]</f>
        <v>5.5288743118191395E-2</v>
      </c>
    </row>
    <row r="774" spans="2:7" ht="16" x14ac:dyDescent="0.2">
      <c r="B774" s="62">
        <v>43955</v>
      </c>
      <c r="C774" s="61">
        <v>81.86</v>
      </c>
      <c r="D774" s="61"/>
      <c r="E774" s="61">
        <v>1.18</v>
      </c>
      <c r="F774">
        <f>Table3[[#This Row],[DivPay]]*4</f>
        <v>4.72</v>
      </c>
      <c r="G774" s="2">
        <f>Table3[[#This Row],[FwdDiv]]/Table3[[#This Row],[SharePrice]]</f>
        <v>5.7659418519423404E-2</v>
      </c>
    </row>
    <row r="775" spans="2:7" ht="16" x14ac:dyDescent="0.2">
      <c r="B775" s="62">
        <v>43952</v>
      </c>
      <c r="C775" s="61">
        <v>82.84</v>
      </c>
      <c r="D775" s="61"/>
      <c r="E775" s="61">
        <v>1.18</v>
      </c>
      <c r="F775">
        <f>Table3[[#This Row],[DivPay]]*4</f>
        <v>4.72</v>
      </c>
      <c r="G775" s="2">
        <f>Table3[[#This Row],[FwdDiv]]/Table3[[#This Row],[SharePrice]]</f>
        <v>5.6977305649444705E-2</v>
      </c>
    </row>
    <row r="776" spans="2:7" ht="16" x14ac:dyDescent="0.2">
      <c r="B776" s="62">
        <v>43951</v>
      </c>
      <c r="C776" s="61">
        <v>82.2</v>
      </c>
      <c r="D776" s="61"/>
      <c r="E776" s="61">
        <v>1.18</v>
      </c>
      <c r="F776">
        <f>Table3[[#This Row],[DivPay]]*4</f>
        <v>4.72</v>
      </c>
      <c r="G776" s="2">
        <f>Table3[[#This Row],[FwdDiv]]/Table3[[#This Row],[SharePrice]]</f>
        <v>5.7420924574209241E-2</v>
      </c>
    </row>
    <row r="777" spans="2:7" ht="16" x14ac:dyDescent="0.2">
      <c r="B777" s="62">
        <v>43950</v>
      </c>
      <c r="C777" s="61">
        <v>83.76</v>
      </c>
      <c r="D777" s="61"/>
      <c r="E777" s="61">
        <v>1.18</v>
      </c>
      <c r="F777">
        <f>Table3[[#This Row],[DivPay]]*4</f>
        <v>4.72</v>
      </c>
      <c r="G777" s="2">
        <f>Table3[[#This Row],[FwdDiv]]/Table3[[#This Row],[SharePrice]]</f>
        <v>5.6351480420248325E-2</v>
      </c>
    </row>
    <row r="778" spans="2:7" ht="16" x14ac:dyDescent="0.2">
      <c r="B778" s="62">
        <v>43949</v>
      </c>
      <c r="C778" s="61">
        <v>82.76</v>
      </c>
      <c r="D778" s="61"/>
      <c r="E778" s="61">
        <v>1.18</v>
      </c>
      <c r="F778">
        <f>Table3[[#This Row],[DivPay]]*4</f>
        <v>4.72</v>
      </c>
      <c r="G778" s="2">
        <f>Table3[[#This Row],[FwdDiv]]/Table3[[#This Row],[SharePrice]]</f>
        <v>5.70323827936201E-2</v>
      </c>
    </row>
    <row r="779" spans="2:7" ht="16" x14ac:dyDescent="0.2">
      <c r="B779" s="62">
        <v>43948</v>
      </c>
      <c r="C779" s="61">
        <v>84.69</v>
      </c>
      <c r="D779" s="61"/>
      <c r="E779" s="61">
        <v>1.18</v>
      </c>
      <c r="F779">
        <f>Table3[[#This Row],[DivPay]]*4</f>
        <v>4.72</v>
      </c>
      <c r="G779" s="2">
        <f>Table3[[#This Row],[FwdDiv]]/Table3[[#This Row],[SharePrice]]</f>
        <v>5.5732672098240642E-2</v>
      </c>
    </row>
    <row r="780" spans="2:7" ht="16" x14ac:dyDescent="0.2">
      <c r="B780" s="62">
        <v>43945</v>
      </c>
      <c r="C780" s="61">
        <v>83.59</v>
      </c>
      <c r="D780" s="61"/>
      <c r="E780" s="61">
        <v>1.18</v>
      </c>
      <c r="F780">
        <f>Table3[[#This Row],[DivPay]]*4</f>
        <v>4.72</v>
      </c>
      <c r="G780" s="2">
        <f>Table3[[#This Row],[FwdDiv]]/Table3[[#This Row],[SharePrice]]</f>
        <v>5.6466084459863612E-2</v>
      </c>
    </row>
    <row r="781" spans="2:7" ht="16" x14ac:dyDescent="0.2">
      <c r="B781" s="62">
        <v>43944</v>
      </c>
      <c r="C781" s="61">
        <v>82.04</v>
      </c>
      <c r="D781" s="61"/>
      <c r="E781" s="61">
        <v>1.18</v>
      </c>
      <c r="F781">
        <f>Table3[[#This Row],[DivPay]]*4</f>
        <v>4.72</v>
      </c>
      <c r="G781" s="2">
        <f>Table3[[#This Row],[FwdDiv]]/Table3[[#This Row],[SharePrice]]</f>
        <v>5.7532910775231587E-2</v>
      </c>
    </row>
    <row r="782" spans="2:7" ht="16" x14ac:dyDescent="0.2">
      <c r="B782" s="62">
        <v>43943</v>
      </c>
      <c r="C782" s="61">
        <v>81.47</v>
      </c>
      <c r="D782" s="61"/>
      <c r="E782" s="61">
        <v>1.18</v>
      </c>
      <c r="F782">
        <f>Table3[[#This Row],[DivPay]]*4</f>
        <v>4.72</v>
      </c>
      <c r="G782" s="2">
        <f>Table3[[#This Row],[FwdDiv]]/Table3[[#This Row],[SharePrice]]</f>
        <v>5.7935436356941206E-2</v>
      </c>
    </row>
    <row r="783" spans="2:7" ht="16" x14ac:dyDescent="0.2">
      <c r="B783" s="62">
        <v>43942</v>
      </c>
      <c r="C783" s="61">
        <v>80.36</v>
      </c>
      <c r="D783" s="61"/>
      <c r="E783" s="61">
        <v>1.18</v>
      </c>
      <c r="F783">
        <f>Table3[[#This Row],[DivPay]]*4</f>
        <v>4.72</v>
      </c>
      <c r="G783" s="2">
        <f>Table3[[#This Row],[FwdDiv]]/Table3[[#This Row],[SharePrice]]</f>
        <v>5.8735689397710303E-2</v>
      </c>
    </row>
    <row r="784" spans="2:7" ht="16" x14ac:dyDescent="0.2">
      <c r="B784" s="62">
        <v>43941</v>
      </c>
      <c r="C784" s="61">
        <v>83.99</v>
      </c>
      <c r="D784" s="61"/>
      <c r="E784" s="61">
        <v>1.18</v>
      </c>
      <c r="F784">
        <f>Table3[[#This Row],[DivPay]]*4</f>
        <v>4.72</v>
      </c>
      <c r="G784" s="2">
        <f>Table3[[#This Row],[FwdDiv]]/Table3[[#This Row],[SharePrice]]</f>
        <v>5.6197166329324921E-2</v>
      </c>
    </row>
    <row r="785" spans="2:7" ht="16" x14ac:dyDescent="0.2">
      <c r="B785" s="62">
        <v>43938</v>
      </c>
      <c r="C785" s="61">
        <v>83.45</v>
      </c>
      <c r="D785" s="61"/>
      <c r="E785" s="61">
        <v>1.18</v>
      </c>
      <c r="F785">
        <f>Table3[[#This Row],[DivPay]]*4</f>
        <v>4.72</v>
      </c>
      <c r="G785" s="2">
        <f>Table3[[#This Row],[FwdDiv]]/Table3[[#This Row],[SharePrice]]</f>
        <v>5.6560814859197117E-2</v>
      </c>
    </row>
    <row r="786" spans="2:7" ht="16" x14ac:dyDescent="0.2">
      <c r="B786" s="62">
        <v>43937</v>
      </c>
      <c r="C786" s="61">
        <v>81.86</v>
      </c>
      <c r="D786" s="61"/>
      <c r="E786" s="61">
        <v>1.18</v>
      </c>
      <c r="F786">
        <f>Table3[[#This Row],[DivPay]]*4</f>
        <v>4.72</v>
      </c>
      <c r="G786" s="2">
        <f>Table3[[#This Row],[FwdDiv]]/Table3[[#This Row],[SharePrice]]</f>
        <v>5.7659418519423404E-2</v>
      </c>
    </row>
    <row r="787" spans="2:7" ht="16" x14ac:dyDescent="0.2">
      <c r="B787" s="62">
        <v>43936</v>
      </c>
      <c r="C787" s="61">
        <v>81.819999999999993</v>
      </c>
      <c r="D787" s="61"/>
      <c r="E787" s="61">
        <v>1.18</v>
      </c>
      <c r="F787">
        <f>Table3[[#This Row],[DivPay]]*4</f>
        <v>4.72</v>
      </c>
      <c r="G787" s="2">
        <f>Table3[[#This Row],[FwdDiv]]/Table3[[#This Row],[SharePrice]]</f>
        <v>5.7687606942067954E-2</v>
      </c>
    </row>
    <row r="788" spans="2:7" ht="16" x14ac:dyDescent="0.2">
      <c r="B788" s="62">
        <v>43935</v>
      </c>
      <c r="C788" s="61">
        <v>82.13</v>
      </c>
      <c r="D788" s="61">
        <v>1.18</v>
      </c>
      <c r="E788" s="61">
        <v>1.18</v>
      </c>
      <c r="F788">
        <f>Table3[[#This Row],[DivPay]]*4</f>
        <v>4.72</v>
      </c>
      <c r="G788" s="2">
        <f>Table3[[#This Row],[FwdDiv]]/Table3[[#This Row],[SharePrice]]</f>
        <v>5.7469864848411059E-2</v>
      </c>
    </row>
    <row r="789" spans="2:7" ht="16" x14ac:dyDescent="0.2">
      <c r="B789" s="62">
        <v>43934</v>
      </c>
      <c r="C789" s="61">
        <v>80.3</v>
      </c>
      <c r="D789" s="61"/>
      <c r="E789" s="61">
        <v>1.18</v>
      </c>
      <c r="F789">
        <f>Table3[[#This Row],[DivPay]]*4</f>
        <v>4.72</v>
      </c>
      <c r="G789" s="2">
        <f>Table3[[#This Row],[FwdDiv]]/Table3[[#This Row],[SharePrice]]</f>
        <v>5.8779576587795763E-2</v>
      </c>
    </row>
    <row r="790" spans="2:7" ht="16" x14ac:dyDescent="0.2">
      <c r="B790" s="62">
        <v>43930</v>
      </c>
      <c r="C790" s="61">
        <v>79.75</v>
      </c>
      <c r="D790" s="61"/>
      <c r="E790" s="61">
        <v>1.18</v>
      </c>
      <c r="F790">
        <f>Table3[[#This Row],[DivPay]]*4</f>
        <v>4.72</v>
      </c>
      <c r="G790" s="2">
        <f>Table3[[#This Row],[FwdDiv]]/Table3[[#This Row],[SharePrice]]</f>
        <v>5.9184952978056427E-2</v>
      </c>
    </row>
    <row r="791" spans="2:7" ht="16" x14ac:dyDescent="0.2">
      <c r="B791" s="62">
        <v>43929</v>
      </c>
      <c r="C791" s="61">
        <v>78.56</v>
      </c>
      <c r="D791" s="61"/>
      <c r="E791" s="61">
        <v>1.18</v>
      </c>
      <c r="F791">
        <f>Table3[[#This Row],[DivPay]]*4</f>
        <v>4.72</v>
      </c>
      <c r="G791" s="2">
        <f>Table3[[#This Row],[FwdDiv]]/Table3[[#This Row],[SharePrice]]</f>
        <v>6.0081466395112013E-2</v>
      </c>
    </row>
    <row r="792" spans="2:7" ht="16" x14ac:dyDescent="0.2">
      <c r="B792" s="62">
        <v>43928</v>
      </c>
      <c r="C792" s="61">
        <v>75.39</v>
      </c>
      <c r="D792" s="61"/>
      <c r="E792" s="61">
        <v>1.18</v>
      </c>
      <c r="F792">
        <f>Table3[[#This Row],[DivPay]]*4</f>
        <v>4.72</v>
      </c>
      <c r="G792" s="2">
        <f>Table3[[#This Row],[FwdDiv]]/Table3[[#This Row],[SharePrice]]</f>
        <v>6.2607772914179599E-2</v>
      </c>
    </row>
    <row r="793" spans="2:7" ht="16" x14ac:dyDescent="0.2">
      <c r="B793" s="62">
        <v>43927</v>
      </c>
      <c r="C793" s="61">
        <v>75.73</v>
      </c>
      <c r="D793" s="61"/>
      <c r="E793" s="61">
        <v>1.18</v>
      </c>
      <c r="F793">
        <f>Table3[[#This Row],[DivPay]]*4</f>
        <v>4.72</v>
      </c>
      <c r="G793" s="2">
        <f>Table3[[#This Row],[FwdDiv]]/Table3[[#This Row],[SharePrice]]</f>
        <v>6.23266869140367E-2</v>
      </c>
    </row>
    <row r="794" spans="2:7" ht="16" x14ac:dyDescent="0.2">
      <c r="B794" s="62">
        <v>43924</v>
      </c>
      <c r="C794" s="61">
        <v>73.37</v>
      </c>
      <c r="D794" s="61"/>
      <c r="E794" s="61">
        <v>1.18</v>
      </c>
      <c r="F794">
        <f>Table3[[#This Row],[DivPay]]*4</f>
        <v>4.72</v>
      </c>
      <c r="G794" s="2">
        <f>Table3[[#This Row],[FwdDiv]]/Table3[[#This Row],[SharePrice]]</f>
        <v>6.4331470628322202E-2</v>
      </c>
    </row>
    <row r="795" spans="2:7" ht="16" x14ac:dyDescent="0.2">
      <c r="B795" s="62">
        <v>43923</v>
      </c>
      <c r="C795" s="61">
        <v>75.13</v>
      </c>
      <c r="D795" s="61"/>
      <c r="E795" s="61">
        <v>1.18</v>
      </c>
      <c r="F795">
        <f>Table3[[#This Row],[DivPay]]*4</f>
        <v>4.72</v>
      </c>
      <c r="G795" s="2">
        <f>Table3[[#This Row],[FwdDiv]]/Table3[[#This Row],[SharePrice]]</f>
        <v>6.2824437641421538E-2</v>
      </c>
    </row>
    <row r="796" spans="2:7" ht="16" x14ac:dyDescent="0.2">
      <c r="B796" s="62">
        <v>43922</v>
      </c>
      <c r="C796" s="61">
        <v>73.42</v>
      </c>
      <c r="D796" s="61"/>
      <c r="E796" s="61">
        <v>1.18</v>
      </c>
      <c r="F796">
        <f>Table3[[#This Row],[DivPay]]*4</f>
        <v>4.72</v>
      </c>
      <c r="G796" s="2">
        <f>Table3[[#This Row],[FwdDiv]]/Table3[[#This Row],[SharePrice]]</f>
        <v>6.428766003813674E-2</v>
      </c>
    </row>
    <row r="797" spans="2:7" ht="16" x14ac:dyDescent="0.2">
      <c r="B797" s="62">
        <v>43921</v>
      </c>
      <c r="C797" s="61">
        <v>76.19</v>
      </c>
      <c r="D797" s="61"/>
      <c r="E797" s="61">
        <v>1.18</v>
      </c>
      <c r="F797">
        <f>Table3[[#This Row],[DivPay]]*4</f>
        <v>4.72</v>
      </c>
      <c r="G797" s="2">
        <f>Table3[[#This Row],[FwdDiv]]/Table3[[#This Row],[SharePrice]]</f>
        <v>6.1950387189919937E-2</v>
      </c>
    </row>
    <row r="798" spans="2:7" ht="16" x14ac:dyDescent="0.2">
      <c r="B798" s="62">
        <v>43920</v>
      </c>
      <c r="C798" s="61">
        <v>75.239999999999995</v>
      </c>
      <c r="D798" s="61"/>
      <c r="E798" s="61">
        <v>1.18</v>
      </c>
      <c r="F798">
        <f>Table3[[#This Row],[DivPay]]*4</f>
        <v>4.72</v>
      </c>
      <c r="G798" s="2">
        <f>Table3[[#This Row],[FwdDiv]]/Table3[[#This Row],[SharePrice]]</f>
        <v>6.2732589048378529E-2</v>
      </c>
    </row>
    <row r="799" spans="2:7" ht="16" x14ac:dyDescent="0.2">
      <c r="B799" s="62">
        <v>43917</v>
      </c>
      <c r="C799" s="61">
        <v>72.67</v>
      </c>
      <c r="D799" s="61"/>
      <c r="E799" s="61">
        <v>1.18</v>
      </c>
      <c r="F799">
        <f>Table3[[#This Row],[DivPay]]*4</f>
        <v>4.72</v>
      </c>
      <c r="G799" s="2">
        <f>Table3[[#This Row],[FwdDiv]]/Table3[[#This Row],[SharePrice]]</f>
        <v>6.4951149029861016E-2</v>
      </c>
    </row>
    <row r="800" spans="2:7" ht="16" x14ac:dyDescent="0.2">
      <c r="B800" s="62">
        <v>43916</v>
      </c>
      <c r="C800" s="61">
        <v>73.83</v>
      </c>
      <c r="D800" s="61"/>
      <c r="E800" s="61">
        <v>1.18</v>
      </c>
      <c r="F800">
        <f>Table3[[#This Row],[DivPay]]*4</f>
        <v>4.72</v>
      </c>
      <c r="G800" s="2">
        <f>Table3[[#This Row],[FwdDiv]]/Table3[[#This Row],[SharePrice]]</f>
        <v>6.3930651496681562E-2</v>
      </c>
    </row>
    <row r="801" spans="2:7" ht="16" x14ac:dyDescent="0.2">
      <c r="B801" s="62">
        <v>43915</v>
      </c>
      <c r="C801" s="61">
        <v>67.91</v>
      </c>
      <c r="D801" s="61"/>
      <c r="E801" s="61">
        <v>1.18</v>
      </c>
      <c r="F801">
        <f>Table3[[#This Row],[DivPay]]*4</f>
        <v>4.72</v>
      </c>
      <c r="G801" s="2">
        <f>Table3[[#This Row],[FwdDiv]]/Table3[[#This Row],[SharePrice]]</f>
        <v>6.9503754969812981E-2</v>
      </c>
    </row>
    <row r="802" spans="2:7" ht="16" x14ac:dyDescent="0.2">
      <c r="B802" s="62">
        <v>43914</v>
      </c>
      <c r="C802" s="61">
        <v>67.489999999999995</v>
      </c>
      <c r="D802" s="61"/>
      <c r="E802" s="61">
        <v>1.18</v>
      </c>
      <c r="F802">
        <f>Table3[[#This Row],[DivPay]]*4</f>
        <v>4.72</v>
      </c>
      <c r="G802" s="2">
        <f>Table3[[#This Row],[FwdDiv]]/Table3[[#This Row],[SharePrice]]</f>
        <v>6.9936286857312194E-2</v>
      </c>
    </row>
    <row r="803" spans="2:7" ht="16" x14ac:dyDescent="0.2">
      <c r="B803" s="62">
        <v>43913</v>
      </c>
      <c r="C803" s="61">
        <v>64.5</v>
      </c>
      <c r="D803" s="61"/>
      <c r="E803" s="61">
        <v>1.18</v>
      </c>
      <c r="F803">
        <f>Table3[[#This Row],[DivPay]]*4</f>
        <v>4.72</v>
      </c>
      <c r="G803" s="2">
        <f>Table3[[#This Row],[FwdDiv]]/Table3[[#This Row],[SharePrice]]</f>
        <v>7.3178294573643402E-2</v>
      </c>
    </row>
    <row r="804" spans="2:7" ht="16" x14ac:dyDescent="0.2">
      <c r="B804" s="62">
        <v>43910</v>
      </c>
      <c r="C804" s="61">
        <v>68.819999999999993</v>
      </c>
      <c r="D804" s="61"/>
      <c r="E804" s="61">
        <v>1.18</v>
      </c>
      <c r="F804">
        <f>Table3[[#This Row],[DivPay]]*4</f>
        <v>4.72</v>
      </c>
      <c r="G804" s="2">
        <f>Table3[[#This Row],[FwdDiv]]/Table3[[#This Row],[SharePrice]]</f>
        <v>6.858471374600407E-2</v>
      </c>
    </row>
    <row r="805" spans="2:7" ht="16" x14ac:dyDescent="0.2">
      <c r="B805" s="62">
        <v>43909</v>
      </c>
      <c r="C805" s="61">
        <v>71.06</v>
      </c>
      <c r="D805" s="61"/>
      <c r="E805" s="61">
        <v>1.18</v>
      </c>
      <c r="F805">
        <f>Table3[[#This Row],[DivPay]]*4</f>
        <v>4.72</v>
      </c>
      <c r="G805" s="2">
        <f>Table3[[#This Row],[FwdDiv]]/Table3[[#This Row],[SharePrice]]</f>
        <v>6.6422741345341957E-2</v>
      </c>
    </row>
    <row r="806" spans="2:7" ht="16" x14ac:dyDescent="0.2">
      <c r="B806" s="62">
        <v>43908</v>
      </c>
      <c r="C806" s="61">
        <v>71.03</v>
      </c>
      <c r="D806" s="61"/>
      <c r="E806" s="61">
        <v>1.18</v>
      </c>
      <c r="F806">
        <f>Table3[[#This Row],[DivPay]]*4</f>
        <v>4.72</v>
      </c>
      <c r="G806" s="2">
        <f>Table3[[#This Row],[FwdDiv]]/Table3[[#This Row],[SharePrice]]</f>
        <v>6.6450795438547094E-2</v>
      </c>
    </row>
    <row r="807" spans="2:7" ht="16" x14ac:dyDescent="0.2">
      <c r="B807" s="62">
        <v>43907</v>
      </c>
      <c r="C807" s="61">
        <v>73.02</v>
      </c>
      <c r="D807" s="61"/>
      <c r="E807" s="61">
        <v>1.18</v>
      </c>
      <c r="F807">
        <f>Table3[[#This Row],[DivPay]]*4</f>
        <v>4.72</v>
      </c>
      <c r="G807" s="2">
        <f>Table3[[#This Row],[FwdDiv]]/Table3[[#This Row],[SharePrice]]</f>
        <v>6.4639824705560123E-2</v>
      </c>
    </row>
    <row r="808" spans="2:7" ht="16" x14ac:dyDescent="0.2">
      <c r="B808" s="62">
        <v>43906</v>
      </c>
      <c r="C808" s="61">
        <v>74.27</v>
      </c>
      <c r="D808" s="61"/>
      <c r="E808" s="61">
        <v>1.18</v>
      </c>
      <c r="F808">
        <f>Table3[[#This Row],[DivPay]]*4</f>
        <v>4.72</v>
      </c>
      <c r="G808" s="2">
        <f>Table3[[#This Row],[FwdDiv]]/Table3[[#This Row],[SharePrice]]</f>
        <v>6.3551905210717657E-2</v>
      </c>
    </row>
    <row r="809" spans="2:7" ht="16" x14ac:dyDescent="0.2">
      <c r="B809" s="62">
        <v>43903</v>
      </c>
      <c r="C809" s="61">
        <v>85.37</v>
      </c>
      <c r="D809" s="61"/>
      <c r="E809" s="61">
        <v>1.18</v>
      </c>
      <c r="F809">
        <f>Table3[[#This Row],[DivPay]]*4</f>
        <v>4.72</v>
      </c>
      <c r="G809" s="2">
        <f>Table3[[#This Row],[FwdDiv]]/Table3[[#This Row],[SharePrice]]</f>
        <v>5.5288743118191395E-2</v>
      </c>
    </row>
    <row r="810" spans="2:7" ht="16" x14ac:dyDescent="0.2">
      <c r="B810" s="62">
        <v>43902</v>
      </c>
      <c r="C810" s="61">
        <v>78.61</v>
      </c>
      <c r="D810" s="61"/>
      <c r="E810" s="61">
        <v>1.18</v>
      </c>
      <c r="F810">
        <f>Table3[[#This Row],[DivPay]]*4</f>
        <v>4.72</v>
      </c>
      <c r="G810" s="2">
        <f>Table3[[#This Row],[FwdDiv]]/Table3[[#This Row],[SharePrice]]</f>
        <v>6.004325149472077E-2</v>
      </c>
    </row>
    <row r="811" spans="2:7" ht="16" x14ac:dyDescent="0.2">
      <c r="B811" s="62">
        <v>43901</v>
      </c>
      <c r="C811" s="61">
        <v>84.85</v>
      </c>
      <c r="D811" s="61"/>
      <c r="E811" s="61">
        <v>1.18</v>
      </c>
      <c r="F811">
        <f>Table3[[#This Row],[DivPay]]*4</f>
        <v>4.72</v>
      </c>
      <c r="G811" s="2">
        <f>Table3[[#This Row],[FwdDiv]]/Table3[[#This Row],[SharePrice]]</f>
        <v>5.5627578078962875E-2</v>
      </c>
    </row>
    <row r="812" spans="2:7" ht="16" x14ac:dyDescent="0.2">
      <c r="B812" s="62">
        <v>43900</v>
      </c>
      <c r="C812" s="61">
        <v>87.53</v>
      </c>
      <c r="D812" s="61"/>
      <c r="E812" s="61">
        <v>1.18</v>
      </c>
      <c r="F812">
        <f>Table3[[#This Row],[DivPay]]*4</f>
        <v>4.72</v>
      </c>
      <c r="G812" s="2">
        <f>Table3[[#This Row],[FwdDiv]]/Table3[[#This Row],[SharePrice]]</f>
        <v>5.3924368787844165E-2</v>
      </c>
    </row>
    <row r="813" spans="2:7" ht="16" x14ac:dyDescent="0.2">
      <c r="B813" s="62">
        <v>43899</v>
      </c>
      <c r="C813" s="61">
        <v>85.27</v>
      </c>
      <c r="D813" s="61"/>
      <c r="E813" s="61">
        <v>1.18</v>
      </c>
      <c r="F813">
        <f>Table3[[#This Row],[DivPay]]*4</f>
        <v>4.72</v>
      </c>
      <c r="G813" s="2">
        <f>Table3[[#This Row],[FwdDiv]]/Table3[[#This Row],[SharePrice]]</f>
        <v>5.5353582737187754E-2</v>
      </c>
    </row>
    <row r="814" spans="2:7" ht="16" x14ac:dyDescent="0.2">
      <c r="B814" s="62">
        <v>43896</v>
      </c>
      <c r="C814" s="61">
        <v>88.82</v>
      </c>
      <c r="D814" s="61"/>
      <c r="E814" s="61">
        <v>1.18</v>
      </c>
      <c r="F814">
        <f>Table3[[#This Row],[DivPay]]*4</f>
        <v>4.72</v>
      </c>
      <c r="G814" s="2">
        <f>Table3[[#This Row],[FwdDiv]]/Table3[[#This Row],[SharePrice]]</f>
        <v>5.3141184417923891E-2</v>
      </c>
    </row>
    <row r="815" spans="2:7" ht="16" x14ac:dyDescent="0.2">
      <c r="B815" s="62">
        <v>43895</v>
      </c>
      <c r="C815" s="61">
        <v>90.61</v>
      </c>
      <c r="D815" s="61"/>
      <c r="E815" s="61">
        <v>1.18</v>
      </c>
      <c r="F815">
        <f>Table3[[#This Row],[DivPay]]*4</f>
        <v>4.72</v>
      </c>
      <c r="G815" s="2">
        <f>Table3[[#This Row],[FwdDiv]]/Table3[[#This Row],[SharePrice]]</f>
        <v>5.2091380642313209E-2</v>
      </c>
    </row>
    <row r="816" spans="2:7" ht="16" x14ac:dyDescent="0.2">
      <c r="B816" s="62">
        <v>43894</v>
      </c>
      <c r="C816" s="61">
        <v>91.75</v>
      </c>
      <c r="D816" s="61"/>
      <c r="E816" s="61">
        <v>1.18</v>
      </c>
      <c r="F816">
        <f>Table3[[#This Row],[DivPay]]*4</f>
        <v>4.72</v>
      </c>
      <c r="G816" s="2">
        <f>Table3[[#This Row],[FwdDiv]]/Table3[[#This Row],[SharePrice]]</f>
        <v>5.1444141689373293E-2</v>
      </c>
    </row>
    <row r="817" spans="2:7" ht="16" x14ac:dyDescent="0.2">
      <c r="B817" s="62">
        <v>43893</v>
      </c>
      <c r="C817" s="61">
        <v>87.57</v>
      </c>
      <c r="D817" s="61"/>
      <c r="E817" s="61">
        <v>1.18</v>
      </c>
      <c r="F817">
        <f>Table3[[#This Row],[DivPay]]*4</f>
        <v>4.72</v>
      </c>
      <c r="G817" s="2">
        <f>Table3[[#This Row],[FwdDiv]]/Table3[[#This Row],[SharePrice]]</f>
        <v>5.3899737352974764E-2</v>
      </c>
    </row>
    <row r="818" spans="2:7" ht="16" x14ac:dyDescent="0.2">
      <c r="B818" s="62">
        <v>43892</v>
      </c>
      <c r="C818" s="61">
        <v>88.69</v>
      </c>
      <c r="D818" s="61"/>
      <c r="E818" s="61">
        <v>1.18</v>
      </c>
      <c r="F818">
        <f>Table3[[#This Row],[DivPay]]*4</f>
        <v>4.72</v>
      </c>
      <c r="G818" s="2">
        <f>Table3[[#This Row],[FwdDiv]]/Table3[[#This Row],[SharePrice]]</f>
        <v>5.3219077686323148E-2</v>
      </c>
    </row>
    <row r="819" spans="2:7" ht="16" x14ac:dyDescent="0.2">
      <c r="B819" s="62">
        <v>43889</v>
      </c>
      <c r="C819" s="61">
        <v>85.71</v>
      </c>
      <c r="D819" s="61"/>
      <c r="E819" s="61">
        <v>1.18</v>
      </c>
      <c r="F819">
        <f>Table3[[#This Row],[DivPay]]*4</f>
        <v>4.72</v>
      </c>
      <c r="G819" s="2">
        <f>Table3[[#This Row],[FwdDiv]]/Table3[[#This Row],[SharePrice]]</f>
        <v>5.5069420137673554E-2</v>
      </c>
    </row>
    <row r="820" spans="2:7" ht="16" x14ac:dyDescent="0.2">
      <c r="B820" s="62">
        <v>43888</v>
      </c>
      <c r="C820" s="61">
        <v>85.42</v>
      </c>
      <c r="D820" s="61"/>
      <c r="E820" s="61">
        <v>1.18</v>
      </c>
      <c r="F820">
        <f>Table3[[#This Row],[DivPay]]*4</f>
        <v>4.72</v>
      </c>
      <c r="G820" s="2">
        <f>Table3[[#This Row],[FwdDiv]]/Table3[[#This Row],[SharePrice]]</f>
        <v>5.5256380238819944E-2</v>
      </c>
    </row>
    <row r="821" spans="2:7" ht="16" x14ac:dyDescent="0.2">
      <c r="B821" s="62">
        <v>43887</v>
      </c>
      <c r="C821" s="61">
        <v>88.41</v>
      </c>
      <c r="D821" s="61"/>
      <c r="E821" s="61">
        <v>1.18</v>
      </c>
      <c r="F821">
        <f>Table3[[#This Row],[DivPay]]*4</f>
        <v>4.72</v>
      </c>
      <c r="G821" s="2">
        <f>Table3[[#This Row],[FwdDiv]]/Table3[[#This Row],[SharePrice]]</f>
        <v>5.3387625834181655E-2</v>
      </c>
    </row>
    <row r="822" spans="2:7" ht="16" x14ac:dyDescent="0.2">
      <c r="B822" s="62">
        <v>43886</v>
      </c>
      <c r="C822" s="61">
        <v>89.18</v>
      </c>
      <c r="D822" s="61"/>
      <c r="E822" s="61">
        <v>1.18</v>
      </c>
      <c r="F822">
        <f>Table3[[#This Row],[DivPay]]*4</f>
        <v>4.72</v>
      </c>
      <c r="G822" s="2">
        <f>Table3[[#This Row],[FwdDiv]]/Table3[[#This Row],[SharePrice]]</f>
        <v>5.2926665171563123E-2</v>
      </c>
    </row>
    <row r="823" spans="2:7" ht="16" x14ac:dyDescent="0.2">
      <c r="B823" s="62">
        <v>43885</v>
      </c>
      <c r="C823" s="61">
        <v>93.14</v>
      </c>
      <c r="D823" s="61"/>
      <c r="E823" s="61">
        <v>1.18</v>
      </c>
      <c r="F823">
        <f>Table3[[#This Row],[DivPay]]*4</f>
        <v>4.72</v>
      </c>
      <c r="G823" s="2">
        <f>Table3[[#This Row],[FwdDiv]]/Table3[[#This Row],[SharePrice]]</f>
        <v>5.0676401116598664E-2</v>
      </c>
    </row>
    <row r="824" spans="2:7" ht="16" x14ac:dyDescent="0.2">
      <c r="B824" s="62">
        <v>43882</v>
      </c>
      <c r="C824" s="61">
        <v>94.96</v>
      </c>
      <c r="D824" s="61"/>
      <c r="E824" s="61">
        <v>1.18</v>
      </c>
      <c r="F824">
        <f>Table3[[#This Row],[DivPay]]*4</f>
        <v>4.72</v>
      </c>
      <c r="G824" s="2">
        <f>Table3[[#This Row],[FwdDiv]]/Table3[[#This Row],[SharePrice]]</f>
        <v>4.9705139005897223E-2</v>
      </c>
    </row>
    <row r="825" spans="2:7" ht="16" x14ac:dyDescent="0.2">
      <c r="B825" s="62">
        <v>43881</v>
      </c>
      <c r="C825" s="61">
        <v>94.23</v>
      </c>
      <c r="D825" s="61"/>
      <c r="E825" s="61">
        <v>1.18</v>
      </c>
      <c r="F825">
        <f>Table3[[#This Row],[DivPay]]*4</f>
        <v>4.72</v>
      </c>
      <c r="G825" s="2">
        <f>Table3[[#This Row],[FwdDiv]]/Table3[[#This Row],[SharePrice]]</f>
        <v>5.0090204817998508E-2</v>
      </c>
    </row>
    <row r="826" spans="2:7" ht="16" x14ac:dyDescent="0.2">
      <c r="B826" s="62">
        <v>43880</v>
      </c>
      <c r="C826" s="61">
        <v>94.14</v>
      </c>
      <c r="D826" s="61"/>
      <c r="E826" s="61">
        <v>1.18</v>
      </c>
      <c r="F826">
        <f>Table3[[#This Row],[DivPay]]*4</f>
        <v>4.72</v>
      </c>
      <c r="G826" s="2">
        <f>Table3[[#This Row],[FwdDiv]]/Table3[[#This Row],[SharePrice]]</f>
        <v>5.013809220310176E-2</v>
      </c>
    </row>
    <row r="827" spans="2:7" ht="16" x14ac:dyDescent="0.2">
      <c r="B827" s="62">
        <v>43879</v>
      </c>
      <c r="C827" s="61">
        <v>93.61</v>
      </c>
      <c r="D827" s="61"/>
      <c r="E827" s="61">
        <v>1.18</v>
      </c>
      <c r="F827">
        <f>Table3[[#This Row],[DivPay]]*4</f>
        <v>4.72</v>
      </c>
      <c r="G827" s="2">
        <f>Table3[[#This Row],[FwdDiv]]/Table3[[#This Row],[SharePrice]]</f>
        <v>5.0421963465441727E-2</v>
      </c>
    </row>
    <row r="828" spans="2:7" ht="16" x14ac:dyDescent="0.2">
      <c r="B828" s="62">
        <v>43875</v>
      </c>
      <c r="C828" s="61">
        <v>94.05</v>
      </c>
      <c r="D828" s="61"/>
      <c r="E828" s="61">
        <v>1.18</v>
      </c>
      <c r="F828">
        <f>Table3[[#This Row],[DivPay]]*4</f>
        <v>4.72</v>
      </c>
      <c r="G828" s="2">
        <f>Table3[[#This Row],[FwdDiv]]/Table3[[#This Row],[SharePrice]]</f>
        <v>5.0186071238702813E-2</v>
      </c>
    </row>
    <row r="829" spans="2:7" ht="16" x14ac:dyDescent="0.2">
      <c r="B829" s="62">
        <v>43874</v>
      </c>
      <c r="C829" s="61">
        <v>95.35</v>
      </c>
      <c r="D829" s="61"/>
      <c r="E829" s="61">
        <v>1.18</v>
      </c>
      <c r="F829">
        <f>Table3[[#This Row],[DivPay]]*4</f>
        <v>4.72</v>
      </c>
      <c r="G829" s="2">
        <f>Table3[[#This Row],[FwdDiv]]/Table3[[#This Row],[SharePrice]]</f>
        <v>4.9501835343471419E-2</v>
      </c>
    </row>
    <row r="830" spans="2:7" ht="16" x14ac:dyDescent="0.2">
      <c r="B830" s="62">
        <v>43873</v>
      </c>
      <c r="C830" s="61">
        <v>97.79</v>
      </c>
      <c r="D830" s="61"/>
      <c r="E830" s="61">
        <v>1.18</v>
      </c>
      <c r="F830">
        <f>Table3[[#This Row],[DivPay]]*4</f>
        <v>4.72</v>
      </c>
      <c r="G830" s="2">
        <f>Table3[[#This Row],[FwdDiv]]/Table3[[#This Row],[SharePrice]]</f>
        <v>4.8266693935985268E-2</v>
      </c>
    </row>
    <row r="831" spans="2:7" ht="16" x14ac:dyDescent="0.2">
      <c r="B831" s="62">
        <v>43872</v>
      </c>
      <c r="C831" s="61">
        <v>96</v>
      </c>
      <c r="D831" s="61"/>
      <c r="E831" s="61">
        <v>1.18</v>
      </c>
      <c r="F831">
        <f>Table3[[#This Row],[DivPay]]*4</f>
        <v>4.72</v>
      </c>
      <c r="G831" s="2">
        <f>Table3[[#This Row],[FwdDiv]]/Table3[[#This Row],[SharePrice]]</f>
        <v>4.9166666666666664E-2</v>
      </c>
    </row>
    <row r="832" spans="2:7" ht="16" x14ac:dyDescent="0.2">
      <c r="B832" s="62">
        <v>43871</v>
      </c>
      <c r="C832" s="61">
        <v>94.75</v>
      </c>
      <c r="D832" s="61"/>
      <c r="E832" s="61">
        <v>1.18</v>
      </c>
      <c r="F832">
        <f>Table3[[#This Row],[DivPay]]*4</f>
        <v>4.72</v>
      </c>
      <c r="G832" s="2">
        <f>Table3[[#This Row],[FwdDiv]]/Table3[[#This Row],[SharePrice]]</f>
        <v>4.9815303430079151E-2</v>
      </c>
    </row>
    <row r="833" spans="2:7" ht="16" x14ac:dyDescent="0.2">
      <c r="B833" s="62">
        <v>43868</v>
      </c>
      <c r="C833" s="61">
        <v>92.29</v>
      </c>
      <c r="D833" s="61"/>
      <c r="E833" s="61">
        <v>1.18</v>
      </c>
      <c r="F833">
        <f>Table3[[#This Row],[DivPay]]*4</f>
        <v>4.72</v>
      </c>
      <c r="G833" s="2">
        <f>Table3[[#This Row],[FwdDiv]]/Table3[[#This Row],[SharePrice]]</f>
        <v>5.1143135767688801E-2</v>
      </c>
    </row>
    <row r="834" spans="2:7" ht="16" x14ac:dyDescent="0.2">
      <c r="B834" s="62">
        <v>43867</v>
      </c>
      <c r="C834" s="61">
        <v>87.18</v>
      </c>
      <c r="D834" s="61"/>
      <c r="E834" s="61">
        <v>1.18</v>
      </c>
      <c r="F834">
        <f>Table3[[#This Row],[DivPay]]*4</f>
        <v>4.72</v>
      </c>
      <c r="G834" s="2">
        <f>Table3[[#This Row],[FwdDiv]]/Table3[[#This Row],[SharePrice]]</f>
        <v>5.4140857994952961E-2</v>
      </c>
    </row>
    <row r="835" spans="2:7" ht="16" x14ac:dyDescent="0.2">
      <c r="B835" s="62">
        <v>43866</v>
      </c>
      <c r="C835" s="61">
        <v>86.63</v>
      </c>
      <c r="D835" s="61"/>
      <c r="E835" s="61">
        <v>1.18</v>
      </c>
      <c r="F835">
        <f>Table3[[#This Row],[DivPay]]*4</f>
        <v>4.72</v>
      </c>
      <c r="G835" s="2">
        <f>Table3[[#This Row],[FwdDiv]]/Table3[[#This Row],[SharePrice]]</f>
        <v>5.4484589634075958E-2</v>
      </c>
    </row>
    <row r="836" spans="2:7" ht="16" x14ac:dyDescent="0.2">
      <c r="B836" s="62">
        <v>43865</v>
      </c>
      <c r="C836" s="61">
        <v>84.36</v>
      </c>
      <c r="D836" s="61"/>
      <c r="E836" s="61">
        <v>1.18</v>
      </c>
      <c r="F836">
        <f>Table3[[#This Row],[DivPay]]*4</f>
        <v>4.72</v>
      </c>
      <c r="G836" s="2">
        <f>Table3[[#This Row],[FwdDiv]]/Table3[[#This Row],[SharePrice]]</f>
        <v>5.5950687529634897E-2</v>
      </c>
    </row>
    <row r="837" spans="2:7" ht="16" x14ac:dyDescent="0.2">
      <c r="B837" s="62">
        <v>43864</v>
      </c>
      <c r="C837" s="61">
        <v>82.3</v>
      </c>
      <c r="D837" s="61"/>
      <c r="E837" s="61">
        <v>1.18</v>
      </c>
      <c r="F837">
        <f>Table3[[#This Row],[DivPay]]*4</f>
        <v>4.72</v>
      </c>
      <c r="G837" s="2">
        <f>Table3[[#This Row],[FwdDiv]]/Table3[[#This Row],[SharePrice]]</f>
        <v>5.7351154313487238E-2</v>
      </c>
    </row>
    <row r="838" spans="2:7" ht="16" x14ac:dyDescent="0.2">
      <c r="B838" s="62">
        <v>43861</v>
      </c>
      <c r="C838" s="61">
        <v>81.02</v>
      </c>
      <c r="D838" s="61"/>
      <c r="E838" s="61">
        <v>1.18</v>
      </c>
      <c r="F838">
        <f>Table3[[#This Row],[DivPay]]*4</f>
        <v>4.72</v>
      </c>
      <c r="G838" s="2">
        <f>Table3[[#This Row],[FwdDiv]]/Table3[[#This Row],[SharePrice]]</f>
        <v>5.8257220439397676E-2</v>
      </c>
    </row>
    <row r="839" spans="2:7" ht="16" x14ac:dyDescent="0.2">
      <c r="B839" s="62">
        <v>43860</v>
      </c>
      <c r="C839" s="61">
        <v>81.78</v>
      </c>
      <c r="D839" s="61"/>
      <c r="E839" s="61">
        <v>1.18</v>
      </c>
      <c r="F839">
        <f>Table3[[#This Row],[DivPay]]*4</f>
        <v>4.72</v>
      </c>
      <c r="G839" s="2">
        <f>Table3[[#This Row],[FwdDiv]]/Table3[[#This Row],[SharePrice]]</f>
        <v>5.7715822939594028E-2</v>
      </c>
    </row>
    <row r="840" spans="2:7" ht="16" x14ac:dyDescent="0.2">
      <c r="B840" s="62">
        <v>43859</v>
      </c>
      <c r="C840" s="61">
        <v>83.2</v>
      </c>
      <c r="D840" s="61"/>
      <c r="E840" s="61">
        <v>1.18</v>
      </c>
      <c r="F840">
        <f>Table3[[#This Row],[DivPay]]*4</f>
        <v>4.72</v>
      </c>
      <c r="G840" s="2">
        <f>Table3[[#This Row],[FwdDiv]]/Table3[[#This Row],[SharePrice]]</f>
        <v>5.6730769230769224E-2</v>
      </c>
    </row>
    <row r="841" spans="2:7" ht="16" x14ac:dyDescent="0.2">
      <c r="B841" s="62">
        <v>43858</v>
      </c>
      <c r="C841" s="61">
        <v>83.77</v>
      </c>
      <c r="D841" s="61"/>
      <c r="E841" s="61">
        <v>1.18</v>
      </c>
      <c r="F841">
        <f>Table3[[#This Row],[DivPay]]*4</f>
        <v>4.72</v>
      </c>
      <c r="G841" s="2">
        <f>Table3[[#This Row],[FwdDiv]]/Table3[[#This Row],[SharePrice]]</f>
        <v>5.6344753491703474E-2</v>
      </c>
    </row>
    <row r="842" spans="2:7" ht="16" x14ac:dyDescent="0.2">
      <c r="B842" s="62">
        <v>43857</v>
      </c>
      <c r="C842" s="61">
        <v>84.02</v>
      </c>
      <c r="D842" s="61"/>
      <c r="E842" s="61">
        <v>1.18</v>
      </c>
      <c r="F842">
        <f>Table3[[#This Row],[DivPay]]*4</f>
        <v>4.72</v>
      </c>
      <c r="G842" s="2">
        <f>Table3[[#This Row],[FwdDiv]]/Table3[[#This Row],[SharePrice]]</f>
        <v>5.6177100690311829E-2</v>
      </c>
    </row>
    <row r="843" spans="2:7" ht="16" x14ac:dyDescent="0.2">
      <c r="B843" s="62">
        <v>43854</v>
      </c>
      <c r="C843" s="61">
        <v>83.54</v>
      </c>
      <c r="D843" s="61"/>
      <c r="E843" s="61">
        <v>1.18</v>
      </c>
      <c r="F843">
        <f>Table3[[#This Row],[DivPay]]*4</f>
        <v>4.72</v>
      </c>
      <c r="G843" s="2">
        <f>Table3[[#This Row],[FwdDiv]]/Table3[[#This Row],[SharePrice]]</f>
        <v>5.6499880296863772E-2</v>
      </c>
    </row>
    <row r="844" spans="2:7" ht="16" x14ac:dyDescent="0.2">
      <c r="B844" s="62">
        <v>43853</v>
      </c>
      <c r="C844" s="61">
        <v>85.27</v>
      </c>
      <c r="D844" s="61"/>
      <c r="E844" s="61">
        <v>1.18</v>
      </c>
      <c r="F844">
        <f>Table3[[#This Row],[DivPay]]*4</f>
        <v>4.72</v>
      </c>
      <c r="G844" s="2">
        <f>Table3[[#This Row],[FwdDiv]]/Table3[[#This Row],[SharePrice]]</f>
        <v>5.5353582737187754E-2</v>
      </c>
    </row>
    <row r="845" spans="2:7" ht="16" x14ac:dyDescent="0.2">
      <c r="B845" s="62">
        <v>43852</v>
      </c>
      <c r="C845" s="61">
        <v>87.21</v>
      </c>
      <c r="D845" s="61"/>
      <c r="E845" s="61">
        <v>1.18</v>
      </c>
      <c r="F845">
        <f>Table3[[#This Row],[DivPay]]*4</f>
        <v>4.72</v>
      </c>
      <c r="G845" s="2">
        <f>Table3[[#This Row],[FwdDiv]]/Table3[[#This Row],[SharePrice]]</f>
        <v>5.4122233688797157E-2</v>
      </c>
    </row>
    <row r="846" spans="2:7" ht="16" x14ac:dyDescent="0.2">
      <c r="B846" s="62">
        <v>43851</v>
      </c>
      <c r="C846" s="61">
        <v>87.99</v>
      </c>
      <c r="D846" s="61"/>
      <c r="E846" s="61">
        <v>1.18</v>
      </c>
      <c r="F846">
        <f>Table3[[#This Row],[DivPay]]*4</f>
        <v>4.72</v>
      </c>
      <c r="G846" s="2">
        <f>Table3[[#This Row],[FwdDiv]]/Table3[[#This Row],[SharePrice]]</f>
        <v>5.3642459370382999E-2</v>
      </c>
    </row>
    <row r="847" spans="2:7" ht="16" x14ac:dyDescent="0.2">
      <c r="B847" s="62">
        <v>43847</v>
      </c>
      <c r="C847" s="61">
        <v>88</v>
      </c>
      <c r="D847" s="61"/>
      <c r="E847" s="61">
        <v>1.18</v>
      </c>
      <c r="F847">
        <f>Table3[[#This Row],[DivPay]]*4</f>
        <v>4.72</v>
      </c>
      <c r="G847" s="2">
        <f>Table3[[#This Row],[FwdDiv]]/Table3[[#This Row],[SharePrice]]</f>
        <v>5.3636363636363635E-2</v>
      </c>
    </row>
    <row r="848" spans="2:7" ht="16" x14ac:dyDescent="0.2">
      <c r="B848" s="62">
        <v>43846</v>
      </c>
      <c r="C848" s="61">
        <v>89.26</v>
      </c>
      <c r="D848" s="61"/>
      <c r="E848" s="61">
        <v>1.18</v>
      </c>
      <c r="F848">
        <f>Table3[[#This Row],[DivPay]]*4</f>
        <v>4.72</v>
      </c>
      <c r="G848" s="2">
        <f>Table3[[#This Row],[FwdDiv]]/Table3[[#This Row],[SharePrice]]</f>
        <v>5.287922921801478E-2</v>
      </c>
    </row>
    <row r="849" spans="2:7" ht="16" x14ac:dyDescent="0.2">
      <c r="B849" s="62">
        <v>43845</v>
      </c>
      <c r="C849" s="61">
        <v>89.26</v>
      </c>
      <c r="D849" s="61"/>
      <c r="E849" s="61">
        <v>1.18</v>
      </c>
      <c r="F849">
        <f>Table3[[#This Row],[DivPay]]*4</f>
        <v>4.72</v>
      </c>
      <c r="G849" s="2">
        <f>Table3[[#This Row],[FwdDiv]]/Table3[[#This Row],[SharePrice]]</f>
        <v>5.287922921801478E-2</v>
      </c>
    </row>
    <row r="850" spans="2:7" ht="16" x14ac:dyDescent="0.2">
      <c r="B850" s="62">
        <v>43844</v>
      </c>
      <c r="C850" s="61">
        <v>88.2</v>
      </c>
      <c r="D850" s="61">
        <v>1.18</v>
      </c>
      <c r="E850" s="61">
        <v>1.18</v>
      </c>
      <c r="F850">
        <f>Table3[[#This Row],[DivPay]]*4</f>
        <v>4.72</v>
      </c>
      <c r="G850" s="2">
        <f>Table3[[#This Row],[FwdDiv]]/Table3[[#This Row],[SharePrice]]</f>
        <v>5.3514739229024937E-2</v>
      </c>
    </row>
    <row r="851" spans="2:7" ht="16" x14ac:dyDescent="0.2">
      <c r="B851" s="62">
        <v>43843</v>
      </c>
      <c r="C851" s="61">
        <v>88.52</v>
      </c>
      <c r="D851" s="61"/>
      <c r="E851" s="61">
        <v>1.07</v>
      </c>
      <c r="F851">
        <f>Table3[[#This Row],[DivPay]]*4</f>
        <v>4.28</v>
      </c>
      <c r="G851" s="2">
        <f>Table3[[#This Row],[FwdDiv]]/Table3[[#This Row],[SharePrice]]</f>
        <v>4.8350655219159516E-2</v>
      </c>
    </row>
    <row r="852" spans="2:7" ht="16" x14ac:dyDescent="0.2">
      <c r="B852" s="62">
        <v>43840</v>
      </c>
      <c r="C852" s="61">
        <v>89.06</v>
      </c>
      <c r="D852" s="61"/>
      <c r="E852" s="61">
        <v>1.07</v>
      </c>
      <c r="F852">
        <f>Table3[[#This Row],[DivPay]]*4</f>
        <v>4.28</v>
      </c>
      <c r="G852" s="2">
        <f>Table3[[#This Row],[FwdDiv]]/Table3[[#This Row],[SharePrice]]</f>
        <v>4.8057489333033908E-2</v>
      </c>
    </row>
    <row r="853" spans="2:7" ht="16" x14ac:dyDescent="0.2">
      <c r="B853" s="62">
        <v>43839</v>
      </c>
      <c r="C853" s="61">
        <v>90.21</v>
      </c>
      <c r="D853" s="61"/>
      <c r="E853" s="61">
        <v>1.07</v>
      </c>
      <c r="F853">
        <f>Table3[[#This Row],[DivPay]]*4</f>
        <v>4.28</v>
      </c>
      <c r="G853" s="2">
        <f>Table3[[#This Row],[FwdDiv]]/Table3[[#This Row],[SharePrice]]</f>
        <v>4.7444850903447515E-2</v>
      </c>
    </row>
    <row r="854" spans="2:7" ht="16" x14ac:dyDescent="0.2">
      <c r="B854" s="62">
        <v>43838</v>
      </c>
      <c r="C854" s="61">
        <v>89.52</v>
      </c>
      <c r="D854" s="61"/>
      <c r="E854" s="61">
        <v>1.07</v>
      </c>
      <c r="F854">
        <f>Table3[[#This Row],[DivPay]]*4</f>
        <v>4.28</v>
      </c>
      <c r="G854" s="2">
        <f>Table3[[#This Row],[FwdDiv]]/Table3[[#This Row],[SharePrice]]</f>
        <v>4.7810545129579989E-2</v>
      </c>
    </row>
    <row r="855" spans="2:7" ht="16" x14ac:dyDescent="0.2">
      <c r="B855" s="62">
        <v>43837</v>
      </c>
      <c r="C855" s="61">
        <v>88.89</v>
      </c>
      <c r="D855" s="61"/>
      <c r="E855" s="61">
        <v>1.07</v>
      </c>
      <c r="F855">
        <f>Table3[[#This Row],[DivPay]]*4</f>
        <v>4.28</v>
      </c>
      <c r="G855" s="2">
        <f>Table3[[#This Row],[FwdDiv]]/Table3[[#This Row],[SharePrice]]</f>
        <v>4.8149398132523342E-2</v>
      </c>
    </row>
    <row r="856" spans="2:7" ht="16" x14ac:dyDescent="0.2">
      <c r="B856" s="62">
        <v>43836</v>
      </c>
      <c r="C856" s="61">
        <v>89.4</v>
      </c>
      <c r="D856" s="61"/>
      <c r="E856" s="61">
        <v>1.07</v>
      </c>
      <c r="F856">
        <f>Table3[[#This Row],[DivPay]]*4</f>
        <v>4.28</v>
      </c>
      <c r="G856" s="2">
        <f>Table3[[#This Row],[FwdDiv]]/Table3[[#This Row],[SharePrice]]</f>
        <v>4.7874720357941832E-2</v>
      </c>
    </row>
    <row r="857" spans="2:7" ht="16" x14ac:dyDescent="0.2">
      <c r="B857" s="62">
        <v>43833</v>
      </c>
      <c r="C857" s="61">
        <v>88.7</v>
      </c>
      <c r="D857" s="61"/>
      <c r="E857" s="61">
        <v>1.07</v>
      </c>
      <c r="F857">
        <f>Table3[[#This Row],[DivPay]]*4</f>
        <v>4.28</v>
      </c>
      <c r="G857" s="2">
        <f>Table3[[#This Row],[FwdDiv]]/Table3[[#This Row],[SharePrice]]</f>
        <v>4.825253664036077E-2</v>
      </c>
    </row>
    <row r="858" spans="2:7" ht="16" x14ac:dyDescent="0.2">
      <c r="B858" s="62">
        <v>43832</v>
      </c>
      <c r="C858" s="61">
        <v>89.55</v>
      </c>
      <c r="D858" s="61"/>
      <c r="E858" s="61">
        <v>1.07</v>
      </c>
      <c r="F858">
        <f>Table3[[#This Row],[DivPay]]*4</f>
        <v>4.28</v>
      </c>
      <c r="G858" s="2">
        <f>Table3[[#This Row],[FwdDiv]]/Table3[[#This Row],[SharePrice]]</f>
        <v>4.7794528196538254E-2</v>
      </c>
    </row>
    <row r="859" spans="2:7" ht="16" x14ac:dyDescent="0.2">
      <c r="B859" s="62">
        <v>43830</v>
      </c>
      <c r="C859" s="61">
        <v>88.54</v>
      </c>
      <c r="D859" s="61"/>
      <c r="E859" s="61">
        <v>1.07</v>
      </c>
      <c r="F859">
        <f>Table3[[#This Row],[DivPay]]*4</f>
        <v>4.28</v>
      </c>
      <c r="G859" s="2">
        <f>Table3[[#This Row],[FwdDiv]]/Table3[[#This Row],[SharePrice]]</f>
        <v>4.833973345380619E-2</v>
      </c>
    </row>
    <row r="860" spans="2:7" ht="16" x14ac:dyDescent="0.2">
      <c r="B860" s="62">
        <v>43829</v>
      </c>
      <c r="C860" s="61">
        <v>88.52</v>
      </c>
      <c r="D860" s="61"/>
      <c r="E860" s="61">
        <v>1.07</v>
      </c>
      <c r="F860">
        <f>Table3[[#This Row],[DivPay]]*4</f>
        <v>4.28</v>
      </c>
      <c r="G860" s="2">
        <f>Table3[[#This Row],[FwdDiv]]/Table3[[#This Row],[SharePrice]]</f>
        <v>4.8350655219159516E-2</v>
      </c>
    </row>
    <row r="861" spans="2:7" ht="16" x14ac:dyDescent="0.2">
      <c r="B861" s="62">
        <v>43826</v>
      </c>
      <c r="C861" s="61">
        <v>89.2</v>
      </c>
      <c r="D861" s="61"/>
      <c r="E861" s="61">
        <v>1.07</v>
      </c>
      <c r="F861">
        <f>Table3[[#This Row],[DivPay]]*4</f>
        <v>4.28</v>
      </c>
      <c r="G861" s="2">
        <f>Table3[[#This Row],[FwdDiv]]/Table3[[#This Row],[SharePrice]]</f>
        <v>4.7982062780269057E-2</v>
      </c>
    </row>
    <row r="862" spans="2:7" ht="16" x14ac:dyDescent="0.2">
      <c r="B862" s="62">
        <v>43825</v>
      </c>
      <c r="C862" s="61">
        <v>89.83</v>
      </c>
      <c r="D862" s="61"/>
      <c r="E862" s="61">
        <v>1.07</v>
      </c>
      <c r="F862">
        <f>Table3[[#This Row],[DivPay]]*4</f>
        <v>4.28</v>
      </c>
      <c r="G862" s="2">
        <f>Table3[[#This Row],[FwdDiv]]/Table3[[#This Row],[SharePrice]]</f>
        <v>4.7645552710675727E-2</v>
      </c>
    </row>
    <row r="863" spans="2:7" ht="16" x14ac:dyDescent="0.2">
      <c r="B863" s="62">
        <v>43823</v>
      </c>
      <c r="C863" s="61">
        <v>89.85</v>
      </c>
      <c r="D863" s="61"/>
      <c r="E863" s="61">
        <v>1.07</v>
      </c>
      <c r="F863">
        <f>Table3[[#This Row],[DivPay]]*4</f>
        <v>4.28</v>
      </c>
      <c r="G863" s="2">
        <f>Table3[[#This Row],[FwdDiv]]/Table3[[#This Row],[SharePrice]]</f>
        <v>4.7634947134112413E-2</v>
      </c>
    </row>
    <row r="864" spans="2:7" ht="16" x14ac:dyDescent="0.2">
      <c r="B864" s="62">
        <v>43822</v>
      </c>
      <c r="C864" s="61">
        <v>90.25</v>
      </c>
      <c r="D864" s="61"/>
      <c r="E864" s="61">
        <v>1.07</v>
      </c>
      <c r="F864">
        <f>Table3[[#This Row],[DivPay]]*4</f>
        <v>4.28</v>
      </c>
      <c r="G864" s="2">
        <f>Table3[[#This Row],[FwdDiv]]/Table3[[#This Row],[SharePrice]]</f>
        <v>4.7423822714681443E-2</v>
      </c>
    </row>
    <row r="865" spans="2:7" ht="16" x14ac:dyDescent="0.2">
      <c r="B865" s="62">
        <v>43819</v>
      </c>
      <c r="C865" s="61">
        <v>89.29</v>
      </c>
      <c r="D865" s="61"/>
      <c r="E865" s="61">
        <v>1.07</v>
      </c>
      <c r="F865">
        <f>Table3[[#This Row],[DivPay]]*4</f>
        <v>4.28</v>
      </c>
      <c r="G865" s="2">
        <f>Table3[[#This Row],[FwdDiv]]/Table3[[#This Row],[SharePrice]]</f>
        <v>4.7933699182439241E-2</v>
      </c>
    </row>
    <row r="866" spans="2:7" ht="16" x14ac:dyDescent="0.2">
      <c r="B866" s="62">
        <v>43818</v>
      </c>
      <c r="C866" s="61">
        <v>88.77</v>
      </c>
      <c r="D866" s="61"/>
      <c r="E866" s="61">
        <v>1.07</v>
      </c>
      <c r="F866">
        <f>Table3[[#This Row],[DivPay]]*4</f>
        <v>4.28</v>
      </c>
      <c r="G866" s="2">
        <f>Table3[[#This Row],[FwdDiv]]/Table3[[#This Row],[SharePrice]]</f>
        <v>4.8214486876196921E-2</v>
      </c>
    </row>
    <row r="867" spans="2:7" ht="16" x14ac:dyDescent="0.2">
      <c r="B867" s="62">
        <v>43817</v>
      </c>
      <c r="C867" s="61">
        <v>89.33</v>
      </c>
      <c r="D867" s="61"/>
      <c r="E867" s="61">
        <v>1.07</v>
      </c>
      <c r="F867">
        <f>Table3[[#This Row],[DivPay]]*4</f>
        <v>4.28</v>
      </c>
      <c r="G867" s="2">
        <f>Table3[[#This Row],[FwdDiv]]/Table3[[#This Row],[SharePrice]]</f>
        <v>4.7912235531176538E-2</v>
      </c>
    </row>
    <row r="868" spans="2:7" ht="16" x14ac:dyDescent="0.2">
      <c r="B868" s="62">
        <v>43816</v>
      </c>
      <c r="C868" s="61">
        <v>90.08</v>
      </c>
      <c r="D868" s="61"/>
      <c r="E868" s="61">
        <v>1.07</v>
      </c>
      <c r="F868">
        <f>Table3[[#This Row],[DivPay]]*4</f>
        <v>4.28</v>
      </c>
      <c r="G868" s="2">
        <f>Table3[[#This Row],[FwdDiv]]/Table3[[#This Row],[SharePrice]]</f>
        <v>4.7513321492007106E-2</v>
      </c>
    </row>
    <row r="869" spans="2:7" ht="16" x14ac:dyDescent="0.2">
      <c r="B869" s="62">
        <v>43815</v>
      </c>
      <c r="C869" s="61">
        <v>89.43</v>
      </c>
      <c r="D869" s="61"/>
      <c r="E869" s="61">
        <v>1.07</v>
      </c>
      <c r="F869">
        <f>Table3[[#This Row],[DivPay]]*4</f>
        <v>4.28</v>
      </c>
      <c r="G869" s="2">
        <f>Table3[[#This Row],[FwdDiv]]/Table3[[#This Row],[SharePrice]]</f>
        <v>4.7858660404785862E-2</v>
      </c>
    </row>
    <row r="870" spans="2:7" ht="16" x14ac:dyDescent="0.2">
      <c r="B870" s="62">
        <v>43812</v>
      </c>
      <c r="C870" s="61">
        <v>87.84</v>
      </c>
      <c r="D870" s="61"/>
      <c r="E870" s="61">
        <v>1.07</v>
      </c>
      <c r="F870">
        <f>Table3[[#This Row],[DivPay]]*4</f>
        <v>4.28</v>
      </c>
      <c r="G870" s="2">
        <f>Table3[[#This Row],[FwdDiv]]/Table3[[#This Row],[SharePrice]]</f>
        <v>4.8724954462659384E-2</v>
      </c>
    </row>
    <row r="871" spans="2:7" ht="16" x14ac:dyDescent="0.2">
      <c r="B871" s="62">
        <v>43811</v>
      </c>
      <c r="C871" s="61">
        <v>88.73</v>
      </c>
      <c r="D871" s="61"/>
      <c r="E871" s="61">
        <v>1.07</v>
      </c>
      <c r="F871">
        <f>Table3[[#This Row],[DivPay]]*4</f>
        <v>4.28</v>
      </c>
      <c r="G871" s="2">
        <f>Table3[[#This Row],[FwdDiv]]/Table3[[#This Row],[SharePrice]]</f>
        <v>4.8236222247266994E-2</v>
      </c>
    </row>
    <row r="872" spans="2:7" ht="16" x14ac:dyDescent="0.2">
      <c r="B872" s="62">
        <v>43810</v>
      </c>
      <c r="C872" s="61">
        <v>86.7</v>
      </c>
      <c r="D872" s="61"/>
      <c r="E872" s="61">
        <v>1.07</v>
      </c>
      <c r="F872">
        <f>Table3[[#This Row],[DivPay]]*4</f>
        <v>4.28</v>
      </c>
      <c r="G872" s="2">
        <f>Table3[[#This Row],[FwdDiv]]/Table3[[#This Row],[SharePrice]]</f>
        <v>4.9365628604382934E-2</v>
      </c>
    </row>
    <row r="873" spans="2:7" ht="16" x14ac:dyDescent="0.2">
      <c r="B873" s="62">
        <v>43809</v>
      </c>
      <c r="C873" s="61">
        <v>86.56</v>
      </c>
      <c r="D873" s="61"/>
      <c r="E873" s="61">
        <v>1.07</v>
      </c>
      <c r="F873">
        <f>Table3[[#This Row],[DivPay]]*4</f>
        <v>4.28</v>
      </c>
      <c r="G873" s="2">
        <f>Table3[[#This Row],[FwdDiv]]/Table3[[#This Row],[SharePrice]]</f>
        <v>4.9445471349353051E-2</v>
      </c>
    </row>
    <row r="874" spans="2:7" ht="16" x14ac:dyDescent="0.2">
      <c r="B874" s="62">
        <v>43808</v>
      </c>
      <c r="C874" s="61">
        <v>86.44</v>
      </c>
      <c r="D874" s="61"/>
      <c r="E874" s="61">
        <v>1.07</v>
      </c>
      <c r="F874">
        <f>Table3[[#This Row],[DivPay]]*4</f>
        <v>4.28</v>
      </c>
      <c r="G874" s="2">
        <f>Table3[[#This Row],[FwdDiv]]/Table3[[#This Row],[SharePrice]]</f>
        <v>4.9514113836186952E-2</v>
      </c>
    </row>
    <row r="875" spans="2:7" ht="16" x14ac:dyDescent="0.2">
      <c r="B875" s="62">
        <v>43805</v>
      </c>
      <c r="C875" s="61">
        <v>86.98</v>
      </c>
      <c r="D875" s="61"/>
      <c r="E875" s="61">
        <v>1.07</v>
      </c>
      <c r="F875">
        <f>Table3[[#This Row],[DivPay]]*4</f>
        <v>4.28</v>
      </c>
      <c r="G875" s="2">
        <f>Table3[[#This Row],[FwdDiv]]/Table3[[#This Row],[SharePrice]]</f>
        <v>4.9206714187169466E-2</v>
      </c>
    </row>
    <row r="876" spans="2:7" ht="16" x14ac:dyDescent="0.2">
      <c r="B876" s="62">
        <v>43804</v>
      </c>
      <c r="C876" s="61">
        <v>86.72</v>
      </c>
      <c r="D876" s="61"/>
      <c r="E876" s="61">
        <v>1.07</v>
      </c>
      <c r="F876">
        <f>Table3[[#This Row],[DivPay]]*4</f>
        <v>4.28</v>
      </c>
      <c r="G876" s="2">
        <f>Table3[[#This Row],[FwdDiv]]/Table3[[#This Row],[SharePrice]]</f>
        <v>4.9354243542435429E-2</v>
      </c>
    </row>
    <row r="877" spans="2:7" ht="16" x14ac:dyDescent="0.2">
      <c r="B877" s="62">
        <v>43803</v>
      </c>
      <c r="C877" s="61">
        <v>87.2</v>
      </c>
      <c r="D877" s="61"/>
      <c r="E877" s="61">
        <v>1.07</v>
      </c>
      <c r="F877">
        <f>Table3[[#This Row],[DivPay]]*4</f>
        <v>4.28</v>
      </c>
      <c r="G877" s="2">
        <f>Table3[[#This Row],[FwdDiv]]/Table3[[#This Row],[SharePrice]]</f>
        <v>4.9082568807339452E-2</v>
      </c>
    </row>
    <row r="878" spans="2:7" ht="16" x14ac:dyDescent="0.2">
      <c r="B878" s="62">
        <v>43802</v>
      </c>
      <c r="C878" s="61">
        <v>85.95</v>
      </c>
      <c r="D878" s="61"/>
      <c r="E878" s="61">
        <v>1.07</v>
      </c>
      <c r="F878">
        <f>Table3[[#This Row],[DivPay]]*4</f>
        <v>4.28</v>
      </c>
      <c r="G878" s="2">
        <f>Table3[[#This Row],[FwdDiv]]/Table3[[#This Row],[SharePrice]]</f>
        <v>4.9796393251890635E-2</v>
      </c>
    </row>
    <row r="879" spans="2:7" ht="16" x14ac:dyDescent="0.2">
      <c r="B879" s="62">
        <v>43801</v>
      </c>
      <c r="C879" s="61">
        <v>87.03</v>
      </c>
      <c r="D879" s="61"/>
      <c r="E879" s="61">
        <v>1.07</v>
      </c>
      <c r="F879">
        <f>Table3[[#This Row],[DivPay]]*4</f>
        <v>4.28</v>
      </c>
      <c r="G879" s="2">
        <f>Table3[[#This Row],[FwdDiv]]/Table3[[#This Row],[SharePrice]]</f>
        <v>4.9178444214638635E-2</v>
      </c>
    </row>
    <row r="880" spans="2:7" ht="16" x14ac:dyDescent="0.2">
      <c r="B880" s="62">
        <v>43798</v>
      </c>
      <c r="C880" s="61">
        <v>87.73</v>
      </c>
      <c r="D880" s="61"/>
      <c r="E880" s="61">
        <v>1.07</v>
      </c>
      <c r="F880">
        <f>Table3[[#This Row],[DivPay]]*4</f>
        <v>4.28</v>
      </c>
      <c r="G880" s="2">
        <f>Table3[[#This Row],[FwdDiv]]/Table3[[#This Row],[SharePrice]]</f>
        <v>4.8786048102131538E-2</v>
      </c>
    </row>
    <row r="881" spans="2:7" ht="16" x14ac:dyDescent="0.2">
      <c r="B881" s="62">
        <v>43796</v>
      </c>
      <c r="C881" s="61">
        <v>88.33</v>
      </c>
      <c r="D881" s="61"/>
      <c r="E881" s="61">
        <v>1.07</v>
      </c>
      <c r="F881">
        <f>Table3[[#This Row],[DivPay]]*4</f>
        <v>4.28</v>
      </c>
      <c r="G881" s="2">
        <f>Table3[[#This Row],[FwdDiv]]/Table3[[#This Row],[SharePrice]]</f>
        <v>4.8454658666364774E-2</v>
      </c>
    </row>
    <row r="882" spans="2:7" ht="16" x14ac:dyDescent="0.2">
      <c r="B882" s="62">
        <v>43795</v>
      </c>
      <c r="C882" s="61">
        <v>87.72</v>
      </c>
      <c r="D882" s="61"/>
      <c r="E882" s="61">
        <v>1.07</v>
      </c>
      <c r="F882">
        <f>Table3[[#This Row],[DivPay]]*4</f>
        <v>4.28</v>
      </c>
      <c r="G882" s="2">
        <f>Table3[[#This Row],[FwdDiv]]/Table3[[#This Row],[SharePrice]]</f>
        <v>4.8791609667122669E-2</v>
      </c>
    </row>
    <row r="883" spans="2:7" ht="16" x14ac:dyDescent="0.2">
      <c r="B883" s="62">
        <v>43794</v>
      </c>
      <c r="C883" s="61">
        <v>87.76</v>
      </c>
      <c r="D883" s="61"/>
      <c r="E883" s="61">
        <v>1.07</v>
      </c>
      <c r="F883">
        <f>Table3[[#This Row],[DivPay]]*4</f>
        <v>4.28</v>
      </c>
      <c r="G883" s="2">
        <f>Table3[[#This Row],[FwdDiv]]/Table3[[#This Row],[SharePrice]]</f>
        <v>4.8769371011850499E-2</v>
      </c>
    </row>
    <row r="884" spans="2:7" ht="16" x14ac:dyDescent="0.2">
      <c r="B884" s="62">
        <v>43791</v>
      </c>
      <c r="C884" s="61">
        <v>86.05</v>
      </c>
      <c r="D884" s="61"/>
      <c r="E884" s="61">
        <v>1.07</v>
      </c>
      <c r="F884">
        <f>Table3[[#This Row],[DivPay]]*4</f>
        <v>4.28</v>
      </c>
      <c r="G884" s="2">
        <f>Table3[[#This Row],[FwdDiv]]/Table3[[#This Row],[SharePrice]]</f>
        <v>4.9738524113887281E-2</v>
      </c>
    </row>
    <row r="885" spans="2:7" ht="16" x14ac:dyDescent="0.2">
      <c r="B885" s="62">
        <v>43790</v>
      </c>
      <c r="C885" s="61">
        <v>86.52</v>
      </c>
      <c r="D885" s="61"/>
      <c r="E885" s="61">
        <v>1.07</v>
      </c>
      <c r="F885">
        <f>Table3[[#This Row],[DivPay]]*4</f>
        <v>4.28</v>
      </c>
      <c r="G885" s="2">
        <f>Table3[[#This Row],[FwdDiv]]/Table3[[#This Row],[SharePrice]]</f>
        <v>4.9468331021729088E-2</v>
      </c>
    </row>
    <row r="886" spans="2:7" ht="16" x14ac:dyDescent="0.2">
      <c r="B886" s="62">
        <v>43789</v>
      </c>
      <c r="C886" s="61">
        <v>87.2</v>
      </c>
      <c r="D886" s="61"/>
      <c r="E886" s="61">
        <v>1.07</v>
      </c>
      <c r="F886">
        <f>Table3[[#This Row],[DivPay]]*4</f>
        <v>4.28</v>
      </c>
      <c r="G886" s="2">
        <f>Table3[[#This Row],[FwdDiv]]/Table3[[#This Row],[SharePrice]]</f>
        <v>4.9082568807339452E-2</v>
      </c>
    </row>
    <row r="887" spans="2:7" ht="16" x14ac:dyDescent="0.2">
      <c r="B887" s="62">
        <v>43788</v>
      </c>
      <c r="C887" s="61">
        <v>89.02</v>
      </c>
      <c r="D887" s="61"/>
      <c r="E887" s="61">
        <v>1.07</v>
      </c>
      <c r="F887">
        <f>Table3[[#This Row],[DivPay]]*4</f>
        <v>4.28</v>
      </c>
      <c r="G887" s="2">
        <f>Table3[[#This Row],[FwdDiv]]/Table3[[#This Row],[SharePrice]]</f>
        <v>4.807908335205572E-2</v>
      </c>
    </row>
    <row r="888" spans="2:7" ht="16" x14ac:dyDescent="0.2">
      <c r="B888" s="62">
        <v>43787</v>
      </c>
      <c r="C888" s="61">
        <v>88.73</v>
      </c>
      <c r="D888" s="61"/>
      <c r="E888" s="61">
        <v>1.07</v>
      </c>
      <c r="F888">
        <f>Table3[[#This Row],[DivPay]]*4</f>
        <v>4.28</v>
      </c>
      <c r="G888" s="2">
        <f>Table3[[#This Row],[FwdDiv]]/Table3[[#This Row],[SharePrice]]</f>
        <v>4.8236222247266994E-2</v>
      </c>
    </row>
    <row r="889" spans="2:7" ht="16" x14ac:dyDescent="0.2">
      <c r="B889" s="62">
        <v>43784</v>
      </c>
      <c r="C889" s="61">
        <v>88.63</v>
      </c>
      <c r="D889" s="61"/>
      <c r="E889" s="61">
        <v>1.07</v>
      </c>
      <c r="F889">
        <f>Table3[[#This Row],[DivPay]]*4</f>
        <v>4.28</v>
      </c>
      <c r="G889" s="2">
        <f>Table3[[#This Row],[FwdDiv]]/Table3[[#This Row],[SharePrice]]</f>
        <v>4.8290646507954421E-2</v>
      </c>
    </row>
    <row r="890" spans="2:7" ht="16" x14ac:dyDescent="0.2">
      <c r="B890" s="62">
        <v>43783</v>
      </c>
      <c r="C890" s="61">
        <v>87.63</v>
      </c>
      <c r="D890" s="61"/>
      <c r="E890" s="61">
        <v>1.07</v>
      </c>
      <c r="F890">
        <f>Table3[[#This Row],[DivPay]]*4</f>
        <v>4.28</v>
      </c>
      <c r="G890" s="2">
        <f>Table3[[#This Row],[FwdDiv]]/Table3[[#This Row],[SharePrice]]</f>
        <v>4.8841720871847544E-2</v>
      </c>
    </row>
    <row r="891" spans="2:7" ht="16" x14ac:dyDescent="0.2">
      <c r="B891" s="62">
        <v>43782</v>
      </c>
      <c r="C891" s="61">
        <v>86.66</v>
      </c>
      <c r="D891" s="61"/>
      <c r="E891" s="61">
        <v>1.07</v>
      </c>
      <c r="F891">
        <f>Table3[[#This Row],[DivPay]]*4</f>
        <v>4.28</v>
      </c>
      <c r="G891" s="2">
        <f>Table3[[#This Row],[FwdDiv]]/Table3[[#This Row],[SharePrice]]</f>
        <v>4.9388414493422579E-2</v>
      </c>
    </row>
    <row r="892" spans="2:7" ht="16" x14ac:dyDescent="0.2">
      <c r="B892" s="62">
        <v>43781</v>
      </c>
      <c r="C892" s="61">
        <v>86.44</v>
      </c>
      <c r="D892" s="61"/>
      <c r="E892" s="61">
        <v>1.07</v>
      </c>
      <c r="F892">
        <f>Table3[[#This Row],[DivPay]]*4</f>
        <v>4.28</v>
      </c>
      <c r="G892" s="2">
        <f>Table3[[#This Row],[FwdDiv]]/Table3[[#This Row],[SharePrice]]</f>
        <v>4.9514113836186952E-2</v>
      </c>
    </row>
    <row r="893" spans="2:7" ht="16" x14ac:dyDescent="0.2">
      <c r="B893" s="62">
        <v>43780</v>
      </c>
      <c r="C893" s="61">
        <v>85.66</v>
      </c>
      <c r="D893" s="61"/>
      <c r="E893" s="61">
        <v>1.07</v>
      </c>
      <c r="F893">
        <f>Table3[[#This Row],[DivPay]]*4</f>
        <v>4.28</v>
      </c>
      <c r="G893" s="2">
        <f>Table3[[#This Row],[FwdDiv]]/Table3[[#This Row],[SharePrice]]</f>
        <v>4.996497781928555E-2</v>
      </c>
    </row>
    <row r="894" spans="2:7" ht="16" x14ac:dyDescent="0.2">
      <c r="B894" s="62">
        <v>43777</v>
      </c>
      <c r="C894" s="61">
        <v>85.21</v>
      </c>
      <c r="D894" s="61"/>
      <c r="E894" s="61">
        <v>1.07</v>
      </c>
      <c r="F894">
        <f>Table3[[#This Row],[DivPay]]*4</f>
        <v>4.28</v>
      </c>
      <c r="G894" s="2">
        <f>Table3[[#This Row],[FwdDiv]]/Table3[[#This Row],[SharePrice]]</f>
        <v>5.0228846379532927E-2</v>
      </c>
    </row>
    <row r="895" spans="2:7" ht="16" x14ac:dyDescent="0.2">
      <c r="B895" s="62">
        <v>43776</v>
      </c>
      <c r="C895" s="61">
        <v>82.01</v>
      </c>
      <c r="D895" s="61"/>
      <c r="E895" s="61">
        <v>1.07</v>
      </c>
      <c r="F895">
        <f>Table3[[#This Row],[DivPay]]*4</f>
        <v>4.28</v>
      </c>
      <c r="G895" s="2">
        <f>Table3[[#This Row],[FwdDiv]]/Table3[[#This Row],[SharePrice]]</f>
        <v>5.2188757468601389E-2</v>
      </c>
    </row>
    <row r="896" spans="2:7" ht="16" x14ac:dyDescent="0.2">
      <c r="B896" s="62">
        <v>43775</v>
      </c>
      <c r="C896" s="61">
        <v>82.08</v>
      </c>
      <c r="D896" s="61"/>
      <c r="E896" s="61">
        <v>1.07</v>
      </c>
      <c r="F896">
        <f>Table3[[#This Row],[DivPay]]*4</f>
        <v>4.28</v>
      </c>
      <c r="G896" s="2">
        <f>Table3[[#This Row],[FwdDiv]]/Table3[[#This Row],[SharePrice]]</f>
        <v>5.2144249512670569E-2</v>
      </c>
    </row>
    <row r="897" spans="2:7" ht="16" x14ac:dyDescent="0.2">
      <c r="B897" s="62">
        <v>43774</v>
      </c>
      <c r="C897" s="61">
        <v>81.84</v>
      </c>
      <c r="D897" s="61"/>
      <c r="E897" s="61">
        <v>1.07</v>
      </c>
      <c r="F897">
        <f>Table3[[#This Row],[DivPay]]*4</f>
        <v>4.28</v>
      </c>
      <c r="G897" s="2">
        <f>Table3[[#This Row],[FwdDiv]]/Table3[[#This Row],[SharePrice]]</f>
        <v>5.2297165200391009E-2</v>
      </c>
    </row>
    <row r="898" spans="2:7" ht="16" x14ac:dyDescent="0.2">
      <c r="B898" s="62">
        <v>43773</v>
      </c>
      <c r="C898" s="61">
        <v>82.99</v>
      </c>
      <c r="D898" s="61"/>
      <c r="E898" s="61">
        <v>1.07</v>
      </c>
      <c r="F898">
        <f>Table3[[#This Row],[DivPay]]*4</f>
        <v>4.28</v>
      </c>
      <c r="G898" s="2">
        <f>Table3[[#This Row],[FwdDiv]]/Table3[[#This Row],[SharePrice]]</f>
        <v>5.1572478611880954E-2</v>
      </c>
    </row>
    <row r="899" spans="2:7" ht="16" x14ac:dyDescent="0.2">
      <c r="B899" s="62">
        <v>43770</v>
      </c>
      <c r="C899" s="61">
        <v>81.75</v>
      </c>
      <c r="D899" s="61"/>
      <c r="E899" s="61">
        <v>1.07</v>
      </c>
      <c r="F899">
        <f>Table3[[#This Row],[DivPay]]*4</f>
        <v>4.28</v>
      </c>
      <c r="G899" s="2">
        <f>Table3[[#This Row],[FwdDiv]]/Table3[[#This Row],[SharePrice]]</f>
        <v>5.2354740061162079E-2</v>
      </c>
    </row>
    <row r="900" spans="2:7" ht="16" x14ac:dyDescent="0.2">
      <c r="B900" s="62">
        <v>43769</v>
      </c>
      <c r="C900" s="61">
        <v>79.55</v>
      </c>
      <c r="D900" s="61"/>
      <c r="E900" s="61">
        <v>1.07</v>
      </c>
      <c r="F900">
        <f>Table3[[#This Row],[DivPay]]*4</f>
        <v>4.28</v>
      </c>
      <c r="G900" s="2">
        <f>Table3[[#This Row],[FwdDiv]]/Table3[[#This Row],[SharePrice]]</f>
        <v>5.3802639849151485E-2</v>
      </c>
    </row>
    <row r="901" spans="2:7" ht="16" x14ac:dyDescent="0.2">
      <c r="B901" s="62">
        <v>43768</v>
      </c>
      <c r="C901" s="61">
        <v>79.66</v>
      </c>
      <c r="D901" s="61"/>
      <c r="E901" s="61">
        <v>1.07</v>
      </c>
      <c r="F901">
        <f>Table3[[#This Row],[DivPay]]*4</f>
        <v>4.28</v>
      </c>
      <c r="G901" s="2">
        <f>Table3[[#This Row],[FwdDiv]]/Table3[[#This Row],[SharePrice]]</f>
        <v>5.3728345468240027E-2</v>
      </c>
    </row>
    <row r="902" spans="2:7" ht="16" x14ac:dyDescent="0.2">
      <c r="B902" s="62">
        <v>43767</v>
      </c>
      <c r="C902" s="61">
        <v>78.47</v>
      </c>
      <c r="D902" s="61"/>
      <c r="E902" s="61">
        <v>1.07</v>
      </c>
      <c r="F902">
        <f>Table3[[#This Row],[DivPay]]*4</f>
        <v>4.28</v>
      </c>
      <c r="G902" s="2">
        <f>Table3[[#This Row],[FwdDiv]]/Table3[[#This Row],[SharePrice]]</f>
        <v>5.4543137504778898E-2</v>
      </c>
    </row>
    <row r="903" spans="2:7" ht="16" x14ac:dyDescent="0.2">
      <c r="B903" s="62">
        <v>43766</v>
      </c>
      <c r="C903" s="61">
        <v>78.33</v>
      </c>
      <c r="D903" s="61"/>
      <c r="E903" s="61">
        <v>1.07</v>
      </c>
      <c r="F903">
        <f>Table3[[#This Row],[DivPay]]*4</f>
        <v>4.28</v>
      </c>
      <c r="G903" s="2">
        <f>Table3[[#This Row],[FwdDiv]]/Table3[[#This Row],[SharePrice]]</f>
        <v>5.4640623005234271E-2</v>
      </c>
    </row>
    <row r="904" spans="2:7" ht="16" x14ac:dyDescent="0.2">
      <c r="B904" s="62">
        <v>43763</v>
      </c>
      <c r="C904" s="61">
        <v>76.53</v>
      </c>
      <c r="D904" s="61"/>
      <c r="E904" s="61">
        <v>1.07</v>
      </c>
      <c r="F904">
        <f>Table3[[#This Row],[DivPay]]*4</f>
        <v>4.28</v>
      </c>
      <c r="G904" s="2">
        <f>Table3[[#This Row],[FwdDiv]]/Table3[[#This Row],[SharePrice]]</f>
        <v>5.5925780739579253E-2</v>
      </c>
    </row>
    <row r="905" spans="2:7" ht="16" x14ac:dyDescent="0.2">
      <c r="B905" s="62">
        <v>43762</v>
      </c>
      <c r="C905" s="61">
        <v>76.8</v>
      </c>
      <c r="D905" s="61"/>
      <c r="E905" s="61">
        <v>1.07</v>
      </c>
      <c r="F905">
        <f>Table3[[#This Row],[DivPay]]*4</f>
        <v>4.28</v>
      </c>
      <c r="G905" s="2">
        <f>Table3[[#This Row],[FwdDiv]]/Table3[[#This Row],[SharePrice]]</f>
        <v>5.572916666666667E-2</v>
      </c>
    </row>
    <row r="906" spans="2:7" ht="16" x14ac:dyDescent="0.2">
      <c r="B906" s="62">
        <v>43761</v>
      </c>
      <c r="C906" s="61">
        <v>77.75</v>
      </c>
      <c r="D906" s="61"/>
      <c r="E906" s="61">
        <v>1.07</v>
      </c>
      <c r="F906">
        <f>Table3[[#This Row],[DivPay]]*4</f>
        <v>4.28</v>
      </c>
      <c r="G906" s="2">
        <f>Table3[[#This Row],[FwdDiv]]/Table3[[#This Row],[SharePrice]]</f>
        <v>5.5048231511254021E-2</v>
      </c>
    </row>
    <row r="907" spans="2:7" ht="16" x14ac:dyDescent="0.2">
      <c r="B907" s="62">
        <v>43760</v>
      </c>
      <c r="C907" s="61">
        <v>77.87</v>
      </c>
      <c r="D907" s="61"/>
      <c r="E907" s="61">
        <v>1.07</v>
      </c>
      <c r="F907">
        <f>Table3[[#This Row],[DivPay]]*4</f>
        <v>4.28</v>
      </c>
      <c r="G907" s="2">
        <f>Table3[[#This Row],[FwdDiv]]/Table3[[#This Row],[SharePrice]]</f>
        <v>5.4963400539360475E-2</v>
      </c>
    </row>
    <row r="908" spans="2:7" ht="16" x14ac:dyDescent="0.2">
      <c r="B908" s="62">
        <v>43759</v>
      </c>
      <c r="C908" s="61">
        <v>77.3</v>
      </c>
      <c r="D908" s="61"/>
      <c r="E908" s="61">
        <v>1.07</v>
      </c>
      <c r="F908">
        <f>Table3[[#This Row],[DivPay]]*4</f>
        <v>4.28</v>
      </c>
      <c r="G908" s="2">
        <f>Table3[[#This Row],[FwdDiv]]/Table3[[#This Row],[SharePrice]]</f>
        <v>5.5368693402328598E-2</v>
      </c>
    </row>
    <row r="909" spans="2:7" ht="16" x14ac:dyDescent="0.2">
      <c r="B909" s="62">
        <v>43756</v>
      </c>
      <c r="C909" s="61">
        <v>76.459999999999994</v>
      </c>
      <c r="D909" s="61"/>
      <c r="E909" s="61">
        <v>1.07</v>
      </c>
      <c r="F909">
        <f>Table3[[#This Row],[DivPay]]*4</f>
        <v>4.28</v>
      </c>
      <c r="G909" s="2">
        <f>Table3[[#This Row],[FwdDiv]]/Table3[[#This Row],[SharePrice]]</f>
        <v>5.5976981428197757E-2</v>
      </c>
    </row>
    <row r="910" spans="2:7" ht="16" x14ac:dyDescent="0.2">
      <c r="B910" s="62">
        <v>43755</v>
      </c>
      <c r="C910" s="61">
        <v>75.14</v>
      </c>
      <c r="D910" s="61"/>
      <c r="E910" s="61">
        <v>1.07</v>
      </c>
      <c r="F910">
        <f>Table3[[#This Row],[DivPay]]*4</f>
        <v>4.28</v>
      </c>
      <c r="G910" s="2">
        <f>Table3[[#This Row],[FwdDiv]]/Table3[[#This Row],[SharePrice]]</f>
        <v>5.6960340697364921E-2</v>
      </c>
    </row>
    <row r="911" spans="2:7" ht="16" x14ac:dyDescent="0.2">
      <c r="B911" s="62">
        <v>43754</v>
      </c>
      <c r="C911" s="61">
        <v>74.75</v>
      </c>
      <c r="D911" s="61"/>
      <c r="E911" s="61">
        <v>1.07</v>
      </c>
      <c r="F911">
        <f>Table3[[#This Row],[DivPay]]*4</f>
        <v>4.28</v>
      </c>
      <c r="G911" s="2">
        <f>Table3[[#This Row],[FwdDiv]]/Table3[[#This Row],[SharePrice]]</f>
        <v>5.7257525083612044E-2</v>
      </c>
    </row>
    <row r="912" spans="2:7" ht="16" x14ac:dyDescent="0.2">
      <c r="B912" s="62">
        <v>43753</v>
      </c>
      <c r="C912" s="61">
        <v>74.5</v>
      </c>
      <c r="D912" s="61"/>
      <c r="E912" s="61">
        <v>1.07</v>
      </c>
      <c r="F912">
        <f>Table3[[#This Row],[DivPay]]*4</f>
        <v>4.28</v>
      </c>
      <c r="G912" s="2">
        <f>Table3[[#This Row],[FwdDiv]]/Table3[[#This Row],[SharePrice]]</f>
        <v>5.7449664429530208E-2</v>
      </c>
    </row>
    <row r="913" spans="2:7" ht="16" x14ac:dyDescent="0.2">
      <c r="B913" s="62">
        <v>43752</v>
      </c>
      <c r="C913" s="61">
        <v>73.760000000000005</v>
      </c>
      <c r="D913" s="61"/>
      <c r="E913" s="61">
        <v>1.07</v>
      </c>
      <c r="F913">
        <f>Table3[[#This Row],[DivPay]]*4</f>
        <v>4.28</v>
      </c>
      <c r="G913" s="2">
        <f>Table3[[#This Row],[FwdDiv]]/Table3[[#This Row],[SharePrice]]</f>
        <v>5.8026030368763554E-2</v>
      </c>
    </row>
    <row r="914" spans="2:7" ht="16" x14ac:dyDescent="0.2">
      <c r="B914" s="62">
        <v>43749</v>
      </c>
      <c r="C914" s="61">
        <v>73.63</v>
      </c>
      <c r="D914" s="61">
        <v>1.07</v>
      </c>
      <c r="E914" s="61">
        <v>1.07</v>
      </c>
      <c r="F914">
        <f>Table3[[#This Row],[DivPay]]*4</f>
        <v>4.28</v>
      </c>
      <c r="G914" s="2">
        <f>Table3[[#This Row],[FwdDiv]]/Table3[[#This Row],[SharePrice]]</f>
        <v>5.8128480239033012E-2</v>
      </c>
    </row>
    <row r="915" spans="2:7" ht="16" x14ac:dyDescent="0.2">
      <c r="B915" s="62">
        <v>43748</v>
      </c>
      <c r="C915" s="61">
        <v>74.45</v>
      </c>
      <c r="D915" s="61"/>
      <c r="E915" s="61">
        <v>1.07</v>
      </c>
      <c r="F915">
        <f>Table3[[#This Row],[DivPay]]*4</f>
        <v>4.28</v>
      </c>
      <c r="G915" s="2">
        <f>Table3[[#This Row],[FwdDiv]]/Table3[[#This Row],[SharePrice]]</f>
        <v>5.7488247145735395E-2</v>
      </c>
    </row>
    <row r="916" spans="2:7" ht="16" x14ac:dyDescent="0.2">
      <c r="B916" s="62">
        <v>43747</v>
      </c>
      <c r="C916" s="61">
        <v>73.3</v>
      </c>
      <c r="D916" s="61"/>
      <c r="E916" s="61">
        <v>1.07</v>
      </c>
      <c r="F916">
        <f>Table3[[#This Row],[DivPay]]*4</f>
        <v>4.28</v>
      </c>
      <c r="G916" s="2">
        <f>Table3[[#This Row],[FwdDiv]]/Table3[[#This Row],[SharePrice]]</f>
        <v>5.8390177353342433E-2</v>
      </c>
    </row>
    <row r="917" spans="2:7" ht="16" x14ac:dyDescent="0.2">
      <c r="B917" s="62">
        <v>43746</v>
      </c>
      <c r="C917" s="61">
        <v>73.53</v>
      </c>
      <c r="D917" s="61"/>
      <c r="E917" s="61">
        <v>1.07</v>
      </c>
      <c r="F917">
        <f>Table3[[#This Row],[DivPay]]*4</f>
        <v>4.28</v>
      </c>
      <c r="G917" s="2">
        <f>Table3[[#This Row],[FwdDiv]]/Table3[[#This Row],[SharePrice]]</f>
        <v>5.8207534339725288E-2</v>
      </c>
    </row>
    <row r="918" spans="2:7" ht="16" x14ac:dyDescent="0.2">
      <c r="B918" s="62">
        <v>43745</v>
      </c>
      <c r="C918" s="61">
        <v>74.33</v>
      </c>
      <c r="D918" s="61"/>
      <c r="E918" s="61">
        <v>1.07</v>
      </c>
      <c r="F918">
        <f>Table3[[#This Row],[DivPay]]*4</f>
        <v>4.28</v>
      </c>
      <c r="G918" s="2">
        <f>Table3[[#This Row],[FwdDiv]]/Table3[[#This Row],[SharePrice]]</f>
        <v>5.7581057446522269E-2</v>
      </c>
    </row>
    <row r="919" spans="2:7" ht="16" x14ac:dyDescent="0.2">
      <c r="B919" s="62">
        <v>43742</v>
      </c>
      <c r="C919" s="61">
        <v>74.66</v>
      </c>
      <c r="D919" s="61"/>
      <c r="E919" s="61">
        <v>1.07</v>
      </c>
      <c r="F919">
        <f>Table3[[#This Row],[DivPay]]*4</f>
        <v>4.28</v>
      </c>
      <c r="G919" s="2">
        <f>Table3[[#This Row],[FwdDiv]]/Table3[[#This Row],[SharePrice]]</f>
        <v>5.7326547013126179E-2</v>
      </c>
    </row>
    <row r="920" spans="2:7" ht="16" x14ac:dyDescent="0.2">
      <c r="B920" s="62">
        <v>43741</v>
      </c>
      <c r="C920" s="61">
        <v>73.849999999999994</v>
      </c>
      <c r="D920" s="61"/>
      <c r="E920" s="61">
        <v>1.07</v>
      </c>
      <c r="F920">
        <f>Table3[[#This Row],[DivPay]]*4</f>
        <v>4.28</v>
      </c>
      <c r="G920" s="2">
        <f>Table3[[#This Row],[FwdDiv]]/Table3[[#This Row],[SharePrice]]</f>
        <v>5.795531482735275E-2</v>
      </c>
    </row>
    <row r="921" spans="2:7" ht="16" x14ac:dyDescent="0.2">
      <c r="B921" s="62">
        <v>43740</v>
      </c>
      <c r="C921" s="61">
        <v>72.13</v>
      </c>
      <c r="D921" s="61"/>
      <c r="E921" s="61">
        <v>1.07</v>
      </c>
      <c r="F921">
        <f>Table3[[#This Row],[DivPay]]*4</f>
        <v>4.28</v>
      </c>
      <c r="G921" s="2">
        <f>Table3[[#This Row],[FwdDiv]]/Table3[[#This Row],[SharePrice]]</f>
        <v>5.9337307638985176E-2</v>
      </c>
    </row>
    <row r="922" spans="2:7" ht="16" x14ac:dyDescent="0.2">
      <c r="B922" s="62">
        <v>43739</v>
      </c>
      <c r="C922" s="61">
        <v>73.23</v>
      </c>
      <c r="D922" s="61"/>
      <c r="E922" s="61">
        <v>1.07</v>
      </c>
      <c r="F922">
        <f>Table3[[#This Row],[DivPay]]*4</f>
        <v>4.28</v>
      </c>
      <c r="G922" s="2">
        <f>Table3[[#This Row],[FwdDiv]]/Table3[[#This Row],[SharePrice]]</f>
        <v>5.8445992079748738E-2</v>
      </c>
    </row>
    <row r="923" spans="2:7" ht="16" x14ac:dyDescent="0.2">
      <c r="B923" s="62">
        <v>43738</v>
      </c>
      <c r="C923" s="61">
        <v>75.72</v>
      </c>
      <c r="D923" s="61"/>
      <c r="E923" s="61">
        <v>1.07</v>
      </c>
      <c r="F923">
        <f>Table3[[#This Row],[DivPay]]*4</f>
        <v>4.28</v>
      </c>
      <c r="G923" s="2">
        <f>Table3[[#This Row],[FwdDiv]]/Table3[[#This Row],[SharePrice]]</f>
        <v>5.6524035921817227E-2</v>
      </c>
    </row>
    <row r="924" spans="2:7" ht="16" x14ac:dyDescent="0.2">
      <c r="B924" s="62">
        <v>43735</v>
      </c>
      <c r="C924" s="61">
        <v>74.849999999999994</v>
      </c>
      <c r="D924" s="61"/>
      <c r="E924" s="61">
        <v>1.07</v>
      </c>
      <c r="F924">
        <f>Table3[[#This Row],[DivPay]]*4</f>
        <v>4.28</v>
      </c>
      <c r="G924" s="2">
        <f>Table3[[#This Row],[FwdDiv]]/Table3[[#This Row],[SharePrice]]</f>
        <v>5.7181028724114902E-2</v>
      </c>
    </row>
    <row r="925" spans="2:7" ht="16" x14ac:dyDescent="0.2">
      <c r="B925" s="62">
        <v>43734</v>
      </c>
      <c r="C925" s="61">
        <v>74.03</v>
      </c>
      <c r="D925" s="61"/>
      <c r="E925" s="61">
        <v>1.07</v>
      </c>
      <c r="F925">
        <f>Table3[[#This Row],[DivPay]]*4</f>
        <v>4.28</v>
      </c>
      <c r="G925" s="2">
        <f>Table3[[#This Row],[FwdDiv]]/Table3[[#This Row],[SharePrice]]</f>
        <v>5.7814399567742807E-2</v>
      </c>
    </row>
    <row r="926" spans="2:7" ht="16" x14ac:dyDescent="0.2">
      <c r="B926" s="62">
        <v>43733</v>
      </c>
      <c r="C926" s="61">
        <v>72.09</v>
      </c>
      <c r="D926" s="61"/>
      <c r="E926" s="61">
        <v>1.07</v>
      </c>
      <c r="F926">
        <f>Table3[[#This Row],[DivPay]]*4</f>
        <v>4.28</v>
      </c>
      <c r="G926" s="2">
        <f>Table3[[#This Row],[FwdDiv]]/Table3[[#This Row],[SharePrice]]</f>
        <v>5.937023165487585E-2</v>
      </c>
    </row>
    <row r="927" spans="2:7" ht="16" x14ac:dyDescent="0.2">
      <c r="B927" s="62">
        <v>43732</v>
      </c>
      <c r="C927" s="61">
        <v>72.95</v>
      </c>
      <c r="D927" s="61"/>
      <c r="E927" s="61">
        <v>1.07</v>
      </c>
      <c r="F927">
        <f>Table3[[#This Row],[DivPay]]*4</f>
        <v>4.28</v>
      </c>
      <c r="G927" s="2">
        <f>Table3[[#This Row],[FwdDiv]]/Table3[[#This Row],[SharePrice]]</f>
        <v>5.8670322138450998E-2</v>
      </c>
    </row>
    <row r="928" spans="2:7" ht="16" x14ac:dyDescent="0.2">
      <c r="B928" s="62">
        <v>43731</v>
      </c>
      <c r="C928" s="61">
        <v>72.930000000000007</v>
      </c>
      <c r="D928" s="61"/>
      <c r="E928" s="61">
        <v>1.07</v>
      </c>
      <c r="F928">
        <f>Table3[[#This Row],[DivPay]]*4</f>
        <v>4.28</v>
      </c>
      <c r="G928" s="2">
        <f>Table3[[#This Row],[FwdDiv]]/Table3[[#This Row],[SharePrice]]</f>
        <v>5.8686411627588093E-2</v>
      </c>
    </row>
    <row r="929" spans="2:7" ht="16" x14ac:dyDescent="0.2">
      <c r="B929" s="62">
        <v>43728</v>
      </c>
      <c r="C929" s="61">
        <v>72.39</v>
      </c>
      <c r="D929" s="61"/>
      <c r="E929" s="61">
        <v>1.07</v>
      </c>
      <c r="F929">
        <f>Table3[[#This Row],[DivPay]]*4</f>
        <v>4.28</v>
      </c>
      <c r="G929" s="2">
        <f>Table3[[#This Row],[FwdDiv]]/Table3[[#This Row],[SharePrice]]</f>
        <v>5.9124188423815449E-2</v>
      </c>
    </row>
    <row r="930" spans="2:7" ht="16" x14ac:dyDescent="0.2">
      <c r="B930" s="62">
        <v>43727</v>
      </c>
      <c r="C930" s="61">
        <v>71.67</v>
      </c>
      <c r="D930" s="61"/>
      <c r="E930" s="61">
        <v>1.07</v>
      </c>
      <c r="F930">
        <f>Table3[[#This Row],[DivPay]]*4</f>
        <v>4.28</v>
      </c>
      <c r="G930" s="2">
        <f>Table3[[#This Row],[FwdDiv]]/Table3[[#This Row],[SharePrice]]</f>
        <v>5.971815264406307E-2</v>
      </c>
    </row>
    <row r="931" spans="2:7" ht="16" x14ac:dyDescent="0.2">
      <c r="B931" s="62">
        <v>43726</v>
      </c>
      <c r="C931" s="61">
        <v>71.27</v>
      </c>
      <c r="D931" s="61"/>
      <c r="E931" s="61">
        <v>1.07</v>
      </c>
      <c r="F931">
        <f>Table3[[#This Row],[DivPay]]*4</f>
        <v>4.28</v>
      </c>
      <c r="G931" s="2">
        <f>Table3[[#This Row],[FwdDiv]]/Table3[[#This Row],[SharePrice]]</f>
        <v>6.0053318366774244E-2</v>
      </c>
    </row>
    <row r="932" spans="2:7" ht="16" x14ac:dyDescent="0.2">
      <c r="B932" s="62">
        <v>43725</v>
      </c>
      <c r="C932" s="61">
        <v>71.599999999999994</v>
      </c>
      <c r="D932" s="61"/>
      <c r="E932" s="61">
        <v>1.07</v>
      </c>
      <c r="F932">
        <f>Table3[[#This Row],[DivPay]]*4</f>
        <v>4.28</v>
      </c>
      <c r="G932" s="2">
        <f>Table3[[#This Row],[FwdDiv]]/Table3[[#This Row],[SharePrice]]</f>
        <v>5.9776536312849168E-2</v>
      </c>
    </row>
    <row r="933" spans="2:7" ht="16" x14ac:dyDescent="0.2">
      <c r="B933" s="62">
        <v>43724</v>
      </c>
      <c r="C933" s="61">
        <v>70.58</v>
      </c>
      <c r="D933" s="61"/>
      <c r="E933" s="61">
        <v>1.07</v>
      </c>
      <c r="F933">
        <f>Table3[[#This Row],[DivPay]]*4</f>
        <v>4.28</v>
      </c>
      <c r="G933" s="2">
        <f>Table3[[#This Row],[FwdDiv]]/Table3[[#This Row],[SharePrice]]</f>
        <v>6.0640408047605558E-2</v>
      </c>
    </row>
    <row r="934" spans="2:7" ht="16" x14ac:dyDescent="0.2">
      <c r="B934" s="62">
        <v>43721</v>
      </c>
      <c r="C934" s="61">
        <v>70.510000000000005</v>
      </c>
      <c r="D934" s="61"/>
      <c r="E934" s="61">
        <v>1.07</v>
      </c>
      <c r="F934">
        <f>Table3[[#This Row],[DivPay]]*4</f>
        <v>4.28</v>
      </c>
      <c r="G934" s="2">
        <f>Table3[[#This Row],[FwdDiv]]/Table3[[#This Row],[SharePrice]]</f>
        <v>6.0700609842575519E-2</v>
      </c>
    </row>
    <row r="935" spans="2:7" ht="16" x14ac:dyDescent="0.2">
      <c r="B935" s="62">
        <v>43720</v>
      </c>
      <c r="C935" s="61">
        <v>70.83</v>
      </c>
      <c r="D935" s="61"/>
      <c r="E935" s="61">
        <v>1.07</v>
      </c>
      <c r="F935">
        <f>Table3[[#This Row],[DivPay]]*4</f>
        <v>4.28</v>
      </c>
      <c r="G935" s="2">
        <f>Table3[[#This Row],[FwdDiv]]/Table3[[#This Row],[SharePrice]]</f>
        <v>6.0426373005788514E-2</v>
      </c>
    </row>
    <row r="936" spans="2:7" ht="16" x14ac:dyDescent="0.2">
      <c r="B936" s="62">
        <v>43719</v>
      </c>
      <c r="C936" s="61">
        <v>69.489999999999995</v>
      </c>
      <c r="D936" s="61"/>
      <c r="E936" s="61">
        <v>1.07</v>
      </c>
      <c r="F936">
        <f>Table3[[#This Row],[DivPay]]*4</f>
        <v>4.28</v>
      </c>
      <c r="G936" s="2">
        <f>Table3[[#This Row],[FwdDiv]]/Table3[[#This Row],[SharePrice]]</f>
        <v>6.1591595913081026E-2</v>
      </c>
    </row>
    <row r="937" spans="2:7" ht="16" x14ac:dyDescent="0.2">
      <c r="B937" s="62">
        <v>43718</v>
      </c>
      <c r="C937" s="61">
        <v>68.180000000000007</v>
      </c>
      <c r="D937" s="61"/>
      <c r="E937" s="61">
        <v>1.07</v>
      </c>
      <c r="F937">
        <f>Table3[[#This Row],[DivPay]]*4</f>
        <v>4.28</v>
      </c>
      <c r="G937" s="2">
        <f>Table3[[#This Row],[FwdDiv]]/Table3[[#This Row],[SharePrice]]</f>
        <v>6.2775007333528893E-2</v>
      </c>
    </row>
    <row r="938" spans="2:7" ht="16" x14ac:dyDescent="0.2">
      <c r="B938" s="62">
        <v>43717</v>
      </c>
      <c r="C938" s="61">
        <v>66.7</v>
      </c>
      <c r="D938" s="61"/>
      <c r="E938" s="61">
        <v>1.07</v>
      </c>
      <c r="F938">
        <f>Table3[[#This Row],[DivPay]]*4</f>
        <v>4.28</v>
      </c>
      <c r="G938" s="2">
        <f>Table3[[#This Row],[FwdDiv]]/Table3[[#This Row],[SharePrice]]</f>
        <v>6.4167916041979009E-2</v>
      </c>
    </row>
    <row r="939" spans="2:7" ht="16" x14ac:dyDescent="0.2">
      <c r="B939" s="62">
        <v>43714</v>
      </c>
      <c r="C939" s="61">
        <v>67.62</v>
      </c>
      <c r="D939" s="61"/>
      <c r="E939" s="61">
        <v>1.07</v>
      </c>
      <c r="F939">
        <f>Table3[[#This Row],[DivPay]]*4</f>
        <v>4.28</v>
      </c>
      <c r="G939" s="2">
        <f>Table3[[#This Row],[FwdDiv]]/Table3[[#This Row],[SharePrice]]</f>
        <v>6.3294883170659566E-2</v>
      </c>
    </row>
    <row r="940" spans="2:7" ht="16" x14ac:dyDescent="0.2">
      <c r="B940" s="62">
        <v>43713</v>
      </c>
      <c r="C940" s="61">
        <v>67.03</v>
      </c>
      <c r="D940" s="61"/>
      <c r="E940" s="61">
        <v>1.07</v>
      </c>
      <c r="F940">
        <f>Table3[[#This Row],[DivPay]]*4</f>
        <v>4.28</v>
      </c>
      <c r="G940" s="2">
        <f>Table3[[#This Row],[FwdDiv]]/Table3[[#This Row],[SharePrice]]</f>
        <v>6.3852006564224975E-2</v>
      </c>
    </row>
    <row r="941" spans="2:7" ht="16" x14ac:dyDescent="0.2">
      <c r="B941" s="62">
        <v>43712</v>
      </c>
      <c r="C941" s="61">
        <v>66.38</v>
      </c>
      <c r="D941" s="61"/>
      <c r="E941" s="61">
        <v>1.07</v>
      </c>
      <c r="F941">
        <f>Table3[[#This Row],[DivPay]]*4</f>
        <v>4.28</v>
      </c>
      <c r="G941" s="2">
        <f>Table3[[#This Row],[FwdDiv]]/Table3[[#This Row],[SharePrice]]</f>
        <v>6.4477252184392903E-2</v>
      </c>
    </row>
    <row r="942" spans="2:7" ht="16" x14ac:dyDescent="0.2">
      <c r="B942" s="62">
        <v>43711</v>
      </c>
      <c r="C942" s="61">
        <v>65.400000000000006</v>
      </c>
      <c r="D942" s="61"/>
      <c r="E942" s="61">
        <v>1.07</v>
      </c>
      <c r="F942">
        <f>Table3[[#This Row],[DivPay]]*4</f>
        <v>4.28</v>
      </c>
      <c r="G942" s="2">
        <f>Table3[[#This Row],[FwdDiv]]/Table3[[#This Row],[SharePrice]]</f>
        <v>6.5443425076452594E-2</v>
      </c>
    </row>
    <row r="943" spans="2:7" ht="16" x14ac:dyDescent="0.2">
      <c r="B943" s="62">
        <v>43707</v>
      </c>
      <c r="C943" s="61">
        <v>65.739999999999995</v>
      </c>
      <c r="D943" s="61"/>
      <c r="E943" s="61">
        <v>1.07</v>
      </c>
      <c r="F943">
        <f>Table3[[#This Row],[DivPay]]*4</f>
        <v>4.28</v>
      </c>
      <c r="G943" s="2">
        <f>Table3[[#This Row],[FwdDiv]]/Table3[[#This Row],[SharePrice]]</f>
        <v>6.5104958929114706E-2</v>
      </c>
    </row>
    <row r="944" spans="2:7" ht="16" x14ac:dyDescent="0.2">
      <c r="B944" s="62">
        <v>43706</v>
      </c>
      <c r="C944" s="61">
        <v>66.22</v>
      </c>
      <c r="D944" s="61"/>
      <c r="E944" s="61">
        <v>1.07</v>
      </c>
      <c r="F944">
        <f>Table3[[#This Row],[DivPay]]*4</f>
        <v>4.28</v>
      </c>
      <c r="G944" s="2">
        <f>Table3[[#This Row],[FwdDiv]]/Table3[[#This Row],[SharePrice]]</f>
        <v>6.4633041377227432E-2</v>
      </c>
    </row>
    <row r="945" spans="2:7" ht="16" x14ac:dyDescent="0.2">
      <c r="B945" s="62">
        <v>43705</v>
      </c>
      <c r="C945" s="61">
        <v>66.069999999999993</v>
      </c>
      <c r="D945" s="61"/>
      <c r="E945" s="61">
        <v>1.07</v>
      </c>
      <c r="F945">
        <f>Table3[[#This Row],[DivPay]]*4</f>
        <v>4.28</v>
      </c>
      <c r="G945" s="2">
        <f>Table3[[#This Row],[FwdDiv]]/Table3[[#This Row],[SharePrice]]</f>
        <v>6.4779779022249143E-2</v>
      </c>
    </row>
    <row r="946" spans="2:7" ht="16" x14ac:dyDescent="0.2">
      <c r="B946" s="62">
        <v>43704</v>
      </c>
      <c r="C946" s="61">
        <v>65.67</v>
      </c>
      <c r="D946" s="61"/>
      <c r="E946" s="61">
        <v>1.07</v>
      </c>
      <c r="F946">
        <f>Table3[[#This Row],[DivPay]]*4</f>
        <v>4.28</v>
      </c>
      <c r="G946" s="2">
        <f>Table3[[#This Row],[FwdDiv]]/Table3[[#This Row],[SharePrice]]</f>
        <v>6.517435663164306E-2</v>
      </c>
    </row>
    <row r="947" spans="2:7" ht="16" x14ac:dyDescent="0.2">
      <c r="B947" s="62">
        <v>43703</v>
      </c>
      <c r="C947" s="61">
        <v>66.459999999999994</v>
      </c>
      <c r="D947" s="61"/>
      <c r="E947" s="61">
        <v>1.07</v>
      </c>
      <c r="F947">
        <f>Table3[[#This Row],[DivPay]]*4</f>
        <v>4.28</v>
      </c>
      <c r="G947" s="2">
        <f>Table3[[#This Row],[FwdDiv]]/Table3[[#This Row],[SharePrice]]</f>
        <v>6.4399638880529658E-2</v>
      </c>
    </row>
    <row r="948" spans="2:7" ht="16" x14ac:dyDescent="0.2">
      <c r="B948" s="62">
        <v>43700</v>
      </c>
      <c r="C948" s="61">
        <v>65.97</v>
      </c>
      <c r="D948" s="61"/>
      <c r="E948" s="61">
        <v>1.07</v>
      </c>
      <c r="F948">
        <f>Table3[[#This Row],[DivPay]]*4</f>
        <v>4.28</v>
      </c>
      <c r="G948" s="2">
        <f>Table3[[#This Row],[FwdDiv]]/Table3[[#This Row],[SharePrice]]</f>
        <v>6.4877974837047145E-2</v>
      </c>
    </row>
    <row r="949" spans="2:7" ht="16" x14ac:dyDescent="0.2">
      <c r="B949" s="62">
        <v>43699</v>
      </c>
      <c r="C949" s="61">
        <v>67.52</v>
      </c>
      <c r="D949" s="61"/>
      <c r="E949" s="61">
        <v>1.07</v>
      </c>
      <c r="F949">
        <f>Table3[[#This Row],[DivPay]]*4</f>
        <v>4.28</v>
      </c>
      <c r="G949" s="2">
        <f>Table3[[#This Row],[FwdDiv]]/Table3[[#This Row],[SharePrice]]</f>
        <v>6.3388625592417064E-2</v>
      </c>
    </row>
    <row r="950" spans="2:7" ht="16" x14ac:dyDescent="0.2">
      <c r="B950" s="62">
        <v>43698</v>
      </c>
      <c r="C950" s="61">
        <v>67.540000000000006</v>
      </c>
      <c r="D950" s="61"/>
      <c r="E950" s="61">
        <v>1.07</v>
      </c>
      <c r="F950">
        <f>Table3[[#This Row],[DivPay]]*4</f>
        <v>4.28</v>
      </c>
      <c r="G950" s="2">
        <f>Table3[[#This Row],[FwdDiv]]/Table3[[#This Row],[SharePrice]]</f>
        <v>6.3369854900799522E-2</v>
      </c>
    </row>
    <row r="951" spans="2:7" ht="16" x14ac:dyDescent="0.2">
      <c r="B951" s="62">
        <v>43697</v>
      </c>
      <c r="C951" s="61">
        <v>66.41</v>
      </c>
      <c r="D951" s="61"/>
      <c r="E951" s="61">
        <v>1.07</v>
      </c>
      <c r="F951">
        <f>Table3[[#This Row],[DivPay]]*4</f>
        <v>4.28</v>
      </c>
      <c r="G951" s="2">
        <f>Table3[[#This Row],[FwdDiv]]/Table3[[#This Row],[SharePrice]]</f>
        <v>6.444812528233701E-2</v>
      </c>
    </row>
    <row r="952" spans="2:7" ht="16" x14ac:dyDescent="0.2">
      <c r="B952" s="62">
        <v>43696</v>
      </c>
      <c r="C952" s="61">
        <v>66.56</v>
      </c>
      <c r="D952" s="61"/>
      <c r="E952" s="61">
        <v>1.07</v>
      </c>
      <c r="F952">
        <f>Table3[[#This Row],[DivPay]]*4</f>
        <v>4.28</v>
      </c>
      <c r="G952" s="2">
        <f>Table3[[#This Row],[FwdDiv]]/Table3[[#This Row],[SharePrice]]</f>
        <v>6.4302884615384623E-2</v>
      </c>
    </row>
    <row r="953" spans="2:7" ht="16" x14ac:dyDescent="0.2">
      <c r="B953" s="62">
        <v>43693</v>
      </c>
      <c r="C953" s="61">
        <v>64.430000000000007</v>
      </c>
      <c r="D953" s="61"/>
      <c r="E953" s="61">
        <v>1.07</v>
      </c>
      <c r="F953">
        <f>Table3[[#This Row],[DivPay]]*4</f>
        <v>4.28</v>
      </c>
      <c r="G953" s="2">
        <f>Table3[[#This Row],[FwdDiv]]/Table3[[#This Row],[SharePrice]]</f>
        <v>6.6428682290858299E-2</v>
      </c>
    </row>
    <row r="954" spans="2:7" ht="16" x14ac:dyDescent="0.2">
      <c r="B954" s="62">
        <v>43692</v>
      </c>
      <c r="C954" s="61">
        <v>62.98</v>
      </c>
      <c r="D954" s="61"/>
      <c r="E954" s="61">
        <v>1.07</v>
      </c>
      <c r="F954">
        <f>Table3[[#This Row],[DivPay]]*4</f>
        <v>4.28</v>
      </c>
      <c r="G954" s="2">
        <f>Table3[[#This Row],[FwdDiv]]/Table3[[#This Row],[SharePrice]]</f>
        <v>6.7958081930771685E-2</v>
      </c>
    </row>
    <row r="955" spans="2:7" ht="16" x14ac:dyDescent="0.2">
      <c r="B955" s="62">
        <v>43691</v>
      </c>
      <c r="C955" s="61">
        <v>63.5</v>
      </c>
      <c r="D955" s="61"/>
      <c r="E955" s="61">
        <v>1.07</v>
      </c>
      <c r="F955">
        <f>Table3[[#This Row],[DivPay]]*4</f>
        <v>4.28</v>
      </c>
      <c r="G955" s="2">
        <f>Table3[[#This Row],[FwdDiv]]/Table3[[#This Row],[SharePrice]]</f>
        <v>6.7401574803149608E-2</v>
      </c>
    </row>
    <row r="956" spans="2:7" ht="16" x14ac:dyDescent="0.2">
      <c r="B956" s="62">
        <v>43690</v>
      </c>
      <c r="C956" s="61">
        <v>65.010000000000005</v>
      </c>
      <c r="D956" s="61"/>
      <c r="E956" s="61">
        <v>1.07</v>
      </c>
      <c r="F956">
        <f>Table3[[#This Row],[DivPay]]*4</f>
        <v>4.28</v>
      </c>
      <c r="G956" s="2">
        <f>Table3[[#This Row],[FwdDiv]]/Table3[[#This Row],[SharePrice]]</f>
        <v>6.5836025226888167E-2</v>
      </c>
    </row>
    <row r="957" spans="2:7" ht="16" x14ac:dyDescent="0.2">
      <c r="B957" s="62">
        <v>43689</v>
      </c>
      <c r="C957" s="61">
        <v>64.53</v>
      </c>
      <c r="D957" s="61"/>
      <c r="E957" s="61">
        <v>1.07</v>
      </c>
      <c r="F957">
        <f>Table3[[#This Row],[DivPay]]*4</f>
        <v>4.28</v>
      </c>
      <c r="G957" s="2">
        <f>Table3[[#This Row],[FwdDiv]]/Table3[[#This Row],[SharePrice]]</f>
        <v>6.6325739965907335E-2</v>
      </c>
    </row>
    <row r="958" spans="2:7" ht="16" x14ac:dyDescent="0.2">
      <c r="B958" s="62">
        <v>43686</v>
      </c>
      <c r="C958" s="61">
        <v>65.58</v>
      </c>
      <c r="D958" s="61"/>
      <c r="E958" s="61">
        <v>1.07</v>
      </c>
      <c r="F958">
        <f>Table3[[#This Row],[DivPay]]*4</f>
        <v>4.28</v>
      </c>
      <c r="G958" s="2">
        <f>Table3[[#This Row],[FwdDiv]]/Table3[[#This Row],[SharePrice]]</f>
        <v>6.5263799939005801E-2</v>
      </c>
    </row>
    <row r="959" spans="2:7" ht="16" x14ac:dyDescent="0.2">
      <c r="B959" s="62">
        <v>43685</v>
      </c>
      <c r="C959" s="61">
        <v>65.45</v>
      </c>
      <c r="D959" s="61"/>
      <c r="E959" s="61">
        <v>1.07</v>
      </c>
      <c r="F959">
        <f>Table3[[#This Row],[DivPay]]*4</f>
        <v>4.28</v>
      </c>
      <c r="G959" s="2">
        <f>Table3[[#This Row],[FwdDiv]]/Table3[[#This Row],[SharePrice]]</f>
        <v>6.539343009931245E-2</v>
      </c>
    </row>
    <row r="960" spans="2:7" ht="16" x14ac:dyDescent="0.2">
      <c r="B960" s="62">
        <v>43684</v>
      </c>
      <c r="C960" s="61">
        <v>64.459999999999994</v>
      </c>
      <c r="D960" s="61"/>
      <c r="E960" s="61">
        <v>1.07</v>
      </c>
      <c r="F960">
        <f>Table3[[#This Row],[DivPay]]*4</f>
        <v>4.28</v>
      </c>
      <c r="G960" s="2">
        <f>Table3[[#This Row],[FwdDiv]]/Table3[[#This Row],[SharePrice]]</f>
        <v>6.6397766056469132E-2</v>
      </c>
    </row>
    <row r="961" spans="2:7" ht="16" x14ac:dyDescent="0.2">
      <c r="B961" s="62">
        <v>43683</v>
      </c>
      <c r="C961" s="61">
        <v>64.77</v>
      </c>
      <c r="D961" s="61"/>
      <c r="E961" s="61">
        <v>1.07</v>
      </c>
      <c r="F961">
        <f>Table3[[#This Row],[DivPay]]*4</f>
        <v>4.28</v>
      </c>
      <c r="G961" s="2">
        <f>Table3[[#This Row],[FwdDiv]]/Table3[[#This Row],[SharePrice]]</f>
        <v>6.6079975297205509E-2</v>
      </c>
    </row>
    <row r="962" spans="2:7" ht="16" x14ac:dyDescent="0.2">
      <c r="B962" s="62">
        <v>43682</v>
      </c>
      <c r="C962" s="61">
        <v>65.23</v>
      </c>
      <c r="D962" s="61"/>
      <c r="E962" s="61">
        <v>1.07</v>
      </c>
      <c r="F962">
        <f>Table3[[#This Row],[DivPay]]*4</f>
        <v>4.28</v>
      </c>
      <c r="G962" s="2">
        <f>Table3[[#This Row],[FwdDiv]]/Table3[[#This Row],[SharePrice]]</f>
        <v>6.5613981296949259E-2</v>
      </c>
    </row>
    <row r="963" spans="2:7" ht="16" x14ac:dyDescent="0.2">
      <c r="B963" s="62">
        <v>43679</v>
      </c>
      <c r="C963" s="61">
        <v>65.349999999999994</v>
      </c>
      <c r="D963" s="61"/>
      <c r="E963" s="61">
        <v>1.07</v>
      </c>
      <c r="F963">
        <f>Table3[[#This Row],[DivPay]]*4</f>
        <v>4.28</v>
      </c>
      <c r="G963" s="2">
        <f>Table3[[#This Row],[FwdDiv]]/Table3[[#This Row],[SharePrice]]</f>
        <v>6.5493496557000777E-2</v>
      </c>
    </row>
    <row r="964" spans="2:7" ht="16" x14ac:dyDescent="0.2">
      <c r="B964" s="62">
        <v>43678</v>
      </c>
      <c r="C964" s="61">
        <v>65.8</v>
      </c>
      <c r="D964" s="61"/>
      <c r="E964" s="61">
        <v>1.07</v>
      </c>
      <c r="F964">
        <f>Table3[[#This Row],[DivPay]]*4</f>
        <v>4.28</v>
      </c>
      <c r="G964" s="2">
        <f>Table3[[#This Row],[FwdDiv]]/Table3[[#This Row],[SharePrice]]</f>
        <v>6.5045592705167174E-2</v>
      </c>
    </row>
    <row r="965" spans="2:7" ht="16" x14ac:dyDescent="0.2">
      <c r="B965" s="62">
        <v>43677</v>
      </c>
      <c r="C965" s="61">
        <v>66.62</v>
      </c>
      <c r="D965" s="61"/>
      <c r="E965" s="61">
        <v>1.07</v>
      </c>
      <c r="F965">
        <f>Table3[[#This Row],[DivPay]]*4</f>
        <v>4.28</v>
      </c>
      <c r="G965" s="2">
        <f>Table3[[#This Row],[FwdDiv]]/Table3[[#This Row],[SharePrice]]</f>
        <v>6.4244971480036023E-2</v>
      </c>
    </row>
    <row r="966" spans="2:7" ht="16" x14ac:dyDescent="0.2">
      <c r="B966" s="62">
        <v>43676</v>
      </c>
      <c r="C966" s="61">
        <v>67.180000000000007</v>
      </c>
      <c r="D966" s="61"/>
      <c r="E966" s="61">
        <v>1.07</v>
      </c>
      <c r="F966">
        <f>Table3[[#This Row],[DivPay]]*4</f>
        <v>4.28</v>
      </c>
      <c r="G966" s="2">
        <f>Table3[[#This Row],[FwdDiv]]/Table3[[#This Row],[SharePrice]]</f>
        <v>6.3709437332539448E-2</v>
      </c>
    </row>
    <row r="967" spans="2:7" ht="16" x14ac:dyDescent="0.2">
      <c r="B967" s="62">
        <v>43675</v>
      </c>
      <c r="C967" s="61">
        <v>67.180000000000007</v>
      </c>
      <c r="D967" s="61"/>
      <c r="E967" s="61">
        <v>1.07</v>
      </c>
      <c r="F967">
        <f>Table3[[#This Row],[DivPay]]*4</f>
        <v>4.28</v>
      </c>
      <c r="G967" s="2">
        <f>Table3[[#This Row],[FwdDiv]]/Table3[[#This Row],[SharePrice]]</f>
        <v>6.3709437332539448E-2</v>
      </c>
    </row>
    <row r="968" spans="2:7" ht="16" x14ac:dyDescent="0.2">
      <c r="B968" s="62">
        <v>43672</v>
      </c>
      <c r="C968" s="61">
        <v>67.760000000000005</v>
      </c>
      <c r="D968" s="61"/>
      <c r="E968" s="61">
        <v>1.07</v>
      </c>
      <c r="F968">
        <f>Table3[[#This Row],[DivPay]]*4</f>
        <v>4.28</v>
      </c>
      <c r="G968" s="2">
        <f>Table3[[#This Row],[FwdDiv]]/Table3[[#This Row],[SharePrice]]</f>
        <v>6.3164108618654069E-2</v>
      </c>
    </row>
    <row r="969" spans="2:7" ht="16" x14ac:dyDescent="0.2">
      <c r="B969" s="62">
        <v>43671</v>
      </c>
      <c r="C969" s="61">
        <v>66.66</v>
      </c>
      <c r="D969" s="61"/>
      <c r="E969" s="61">
        <v>1.07</v>
      </c>
      <c r="F969">
        <f>Table3[[#This Row],[DivPay]]*4</f>
        <v>4.28</v>
      </c>
      <c r="G969" s="2">
        <f>Table3[[#This Row],[FwdDiv]]/Table3[[#This Row],[SharePrice]]</f>
        <v>6.4206420642064208E-2</v>
      </c>
    </row>
    <row r="970" spans="2:7" ht="16" x14ac:dyDescent="0.2">
      <c r="B970" s="62">
        <v>43670</v>
      </c>
      <c r="C970" s="61">
        <v>67.459999999999994</v>
      </c>
      <c r="D970" s="61"/>
      <c r="E970" s="61">
        <v>1.07</v>
      </c>
      <c r="F970">
        <f>Table3[[#This Row],[DivPay]]*4</f>
        <v>4.28</v>
      </c>
      <c r="G970" s="2">
        <f>Table3[[#This Row],[FwdDiv]]/Table3[[#This Row],[SharePrice]]</f>
        <v>6.3445004447079761E-2</v>
      </c>
    </row>
    <row r="971" spans="2:7" ht="16" x14ac:dyDescent="0.2">
      <c r="B971" s="62">
        <v>43669</v>
      </c>
      <c r="C971" s="61">
        <v>67.73</v>
      </c>
      <c r="D971" s="61"/>
      <c r="E971" s="61">
        <v>1.07</v>
      </c>
      <c r="F971">
        <f>Table3[[#This Row],[DivPay]]*4</f>
        <v>4.28</v>
      </c>
      <c r="G971" s="2">
        <f>Table3[[#This Row],[FwdDiv]]/Table3[[#This Row],[SharePrice]]</f>
        <v>6.3192086224715782E-2</v>
      </c>
    </row>
    <row r="972" spans="2:7" ht="16" x14ac:dyDescent="0.2">
      <c r="B972" s="62">
        <v>43668</v>
      </c>
      <c r="C972" s="61">
        <v>68</v>
      </c>
      <c r="D972" s="61"/>
      <c r="E972" s="61">
        <v>1.07</v>
      </c>
      <c r="F972">
        <f>Table3[[#This Row],[DivPay]]*4</f>
        <v>4.28</v>
      </c>
      <c r="G972" s="2">
        <f>Table3[[#This Row],[FwdDiv]]/Table3[[#This Row],[SharePrice]]</f>
        <v>6.2941176470588237E-2</v>
      </c>
    </row>
    <row r="973" spans="2:7" ht="16" x14ac:dyDescent="0.2">
      <c r="B973" s="62">
        <v>43665</v>
      </c>
      <c r="C973" s="61">
        <v>68.540000000000006</v>
      </c>
      <c r="D973" s="61"/>
      <c r="E973" s="61">
        <v>1.07</v>
      </c>
      <c r="F973">
        <f>Table3[[#This Row],[DivPay]]*4</f>
        <v>4.28</v>
      </c>
      <c r="G973" s="2">
        <f>Table3[[#This Row],[FwdDiv]]/Table3[[#This Row],[SharePrice]]</f>
        <v>6.2445287423402392E-2</v>
      </c>
    </row>
    <row r="974" spans="2:7" ht="16" x14ac:dyDescent="0.2">
      <c r="B974" s="62">
        <v>43664</v>
      </c>
      <c r="C974" s="61">
        <v>68.25</v>
      </c>
      <c r="D974" s="61"/>
      <c r="E974" s="61">
        <v>1.07</v>
      </c>
      <c r="F974">
        <f>Table3[[#This Row],[DivPay]]*4</f>
        <v>4.28</v>
      </c>
      <c r="G974" s="2">
        <f>Table3[[#This Row],[FwdDiv]]/Table3[[#This Row],[SharePrice]]</f>
        <v>6.2710622710622721E-2</v>
      </c>
    </row>
    <row r="975" spans="2:7" ht="16" x14ac:dyDescent="0.2">
      <c r="B975" s="62">
        <v>43663</v>
      </c>
      <c r="C975" s="61">
        <v>68.319999999999993</v>
      </c>
      <c r="D975" s="61"/>
      <c r="E975" s="61">
        <v>1.07</v>
      </c>
      <c r="F975">
        <f>Table3[[#This Row],[DivPay]]*4</f>
        <v>4.28</v>
      </c>
      <c r="G975" s="2">
        <f>Table3[[#This Row],[FwdDiv]]/Table3[[#This Row],[SharePrice]]</f>
        <v>6.2646370023419218E-2</v>
      </c>
    </row>
    <row r="976" spans="2:7" ht="16" x14ac:dyDescent="0.2">
      <c r="B976" s="62">
        <v>43662</v>
      </c>
      <c r="C976" s="61">
        <v>69.16</v>
      </c>
      <c r="D976" s="61"/>
      <c r="E976" s="61">
        <v>1.07</v>
      </c>
      <c r="F976">
        <f>Table3[[#This Row],[DivPay]]*4</f>
        <v>4.28</v>
      </c>
      <c r="G976" s="2">
        <f>Table3[[#This Row],[FwdDiv]]/Table3[[#This Row],[SharePrice]]</f>
        <v>6.1885482938114522E-2</v>
      </c>
    </row>
    <row r="977" spans="2:7" ht="16" x14ac:dyDescent="0.2">
      <c r="B977" s="62">
        <v>43661</v>
      </c>
      <c r="C977" s="61">
        <v>70.27</v>
      </c>
      <c r="D977" s="61"/>
      <c r="E977" s="61">
        <v>1.07</v>
      </c>
      <c r="F977">
        <f>Table3[[#This Row],[DivPay]]*4</f>
        <v>4.28</v>
      </c>
      <c r="G977" s="2">
        <f>Table3[[#This Row],[FwdDiv]]/Table3[[#This Row],[SharePrice]]</f>
        <v>6.0907926568948348E-2</v>
      </c>
    </row>
    <row r="978" spans="2:7" ht="16" x14ac:dyDescent="0.2">
      <c r="B978" s="62">
        <v>43658</v>
      </c>
      <c r="C978" s="61">
        <v>70.28</v>
      </c>
      <c r="D978" s="61">
        <v>1.07</v>
      </c>
      <c r="E978" s="61">
        <v>1.07</v>
      </c>
      <c r="F978">
        <f>Table3[[#This Row],[DivPay]]*4</f>
        <v>4.28</v>
      </c>
      <c r="G978" s="2">
        <f>Table3[[#This Row],[FwdDiv]]/Table3[[#This Row],[SharePrice]]</f>
        <v>6.0899260102447353E-2</v>
      </c>
    </row>
    <row r="979" spans="2:7" ht="16" x14ac:dyDescent="0.2">
      <c r="B979" s="62">
        <v>43657</v>
      </c>
      <c r="C979" s="61">
        <v>71.239999999999995</v>
      </c>
      <c r="D979" s="61"/>
      <c r="E979" s="61">
        <v>1.07</v>
      </c>
      <c r="F979">
        <f>Table3[[#This Row],[DivPay]]*4</f>
        <v>4.28</v>
      </c>
      <c r="G979" s="2">
        <f>Table3[[#This Row],[FwdDiv]]/Table3[[#This Row],[SharePrice]]</f>
        <v>6.0078607523863008E-2</v>
      </c>
    </row>
    <row r="980" spans="2:7" ht="16" x14ac:dyDescent="0.2">
      <c r="B980" s="62">
        <v>43656</v>
      </c>
      <c r="C980" s="61">
        <v>71.650000000000006</v>
      </c>
      <c r="D980" s="61"/>
      <c r="E980" s="61">
        <v>1.07</v>
      </c>
      <c r="F980">
        <f>Table3[[#This Row],[DivPay]]*4</f>
        <v>4.28</v>
      </c>
      <c r="G980" s="2">
        <f>Table3[[#This Row],[FwdDiv]]/Table3[[#This Row],[SharePrice]]</f>
        <v>5.9734822051639914E-2</v>
      </c>
    </row>
    <row r="981" spans="2:7" ht="16" x14ac:dyDescent="0.2">
      <c r="B981" s="62">
        <v>43655</v>
      </c>
      <c r="C981" s="61">
        <v>71.239999999999995</v>
      </c>
      <c r="D981" s="61"/>
      <c r="E981" s="61">
        <v>1.07</v>
      </c>
      <c r="F981">
        <f>Table3[[#This Row],[DivPay]]*4</f>
        <v>4.28</v>
      </c>
      <c r="G981" s="2">
        <f>Table3[[#This Row],[FwdDiv]]/Table3[[#This Row],[SharePrice]]</f>
        <v>6.0078607523863008E-2</v>
      </c>
    </row>
    <row r="982" spans="2:7" ht="16" x14ac:dyDescent="0.2">
      <c r="B982" s="62">
        <v>43654</v>
      </c>
      <c r="C982" s="61">
        <v>71.22</v>
      </c>
      <c r="D982" s="61"/>
      <c r="E982" s="61">
        <v>1.07</v>
      </c>
      <c r="F982">
        <f>Table3[[#This Row],[DivPay]]*4</f>
        <v>4.28</v>
      </c>
      <c r="G982" s="2">
        <f>Table3[[#This Row],[FwdDiv]]/Table3[[#This Row],[SharePrice]]</f>
        <v>6.0095478798090428E-2</v>
      </c>
    </row>
    <row r="983" spans="2:7" ht="16" x14ac:dyDescent="0.2">
      <c r="B983" s="62">
        <v>43651</v>
      </c>
      <c r="C983" s="61">
        <v>72.989999999999995</v>
      </c>
      <c r="D983" s="61"/>
      <c r="E983" s="61">
        <v>1.07</v>
      </c>
      <c r="F983">
        <f>Table3[[#This Row],[DivPay]]*4</f>
        <v>4.28</v>
      </c>
      <c r="G983" s="2">
        <f>Table3[[#This Row],[FwdDiv]]/Table3[[#This Row],[SharePrice]]</f>
        <v>5.8638169612275665E-2</v>
      </c>
    </row>
    <row r="984" spans="2:7" ht="16" x14ac:dyDescent="0.2">
      <c r="B984" s="62">
        <v>43649</v>
      </c>
      <c r="C984" s="61">
        <v>74.959999999999994</v>
      </c>
      <c r="D984" s="61"/>
      <c r="E984" s="61">
        <v>1.07</v>
      </c>
      <c r="F984">
        <f>Table3[[#This Row],[DivPay]]*4</f>
        <v>4.28</v>
      </c>
      <c r="G984" s="2">
        <f>Table3[[#This Row],[FwdDiv]]/Table3[[#This Row],[SharePrice]]</f>
        <v>5.7097118463180371E-2</v>
      </c>
    </row>
    <row r="985" spans="2:7" ht="16" x14ac:dyDescent="0.2">
      <c r="B985" s="62">
        <v>43648</v>
      </c>
      <c r="C985" s="61">
        <v>74.23</v>
      </c>
      <c r="D985" s="61"/>
      <c r="E985" s="61">
        <v>1.07</v>
      </c>
      <c r="F985">
        <f>Table3[[#This Row],[DivPay]]*4</f>
        <v>4.28</v>
      </c>
      <c r="G985" s="2">
        <f>Table3[[#This Row],[FwdDiv]]/Table3[[#This Row],[SharePrice]]</f>
        <v>5.7658628586824731E-2</v>
      </c>
    </row>
    <row r="986" spans="2:7" ht="16" x14ac:dyDescent="0.2">
      <c r="B986" s="62">
        <v>43647</v>
      </c>
      <c r="C986" s="61">
        <v>73.400000000000006</v>
      </c>
      <c r="D986" s="61"/>
      <c r="E986" s="61">
        <v>1.07</v>
      </c>
      <c r="F986">
        <f>Table3[[#This Row],[DivPay]]*4</f>
        <v>4.28</v>
      </c>
      <c r="G986" s="2">
        <f>Table3[[#This Row],[FwdDiv]]/Table3[[#This Row],[SharePrice]]</f>
        <v>5.8310626702997276E-2</v>
      </c>
    </row>
    <row r="987" spans="2:7" ht="16" x14ac:dyDescent="0.2">
      <c r="B987" s="62">
        <v>43644</v>
      </c>
      <c r="C987" s="61">
        <v>72.72</v>
      </c>
      <c r="D987" s="61"/>
      <c r="E987" s="61">
        <v>1.07</v>
      </c>
      <c r="F987">
        <f>Table3[[#This Row],[DivPay]]*4</f>
        <v>4.28</v>
      </c>
      <c r="G987" s="2">
        <f>Table3[[#This Row],[FwdDiv]]/Table3[[#This Row],[SharePrice]]</f>
        <v>5.8855885588558858E-2</v>
      </c>
    </row>
    <row r="988" spans="2:7" ht="16" x14ac:dyDescent="0.2">
      <c r="B988" s="62">
        <v>43643</v>
      </c>
      <c r="C988" s="61">
        <v>70</v>
      </c>
      <c r="D988" s="61"/>
      <c r="E988" s="61">
        <v>1.07</v>
      </c>
      <c r="F988">
        <f>Table3[[#This Row],[DivPay]]*4</f>
        <v>4.28</v>
      </c>
      <c r="G988" s="2">
        <f>Table3[[#This Row],[FwdDiv]]/Table3[[#This Row],[SharePrice]]</f>
        <v>6.1142857142857145E-2</v>
      </c>
    </row>
    <row r="989" spans="2:7" ht="16" x14ac:dyDescent="0.2">
      <c r="B989" s="62">
        <v>43642</v>
      </c>
      <c r="C989" s="61">
        <v>68</v>
      </c>
      <c r="D989" s="61"/>
      <c r="E989" s="61">
        <v>1.07</v>
      </c>
      <c r="F989">
        <f>Table3[[#This Row],[DivPay]]*4</f>
        <v>4.28</v>
      </c>
      <c r="G989" s="2">
        <f>Table3[[#This Row],[FwdDiv]]/Table3[[#This Row],[SharePrice]]</f>
        <v>6.2941176470588237E-2</v>
      </c>
    </row>
    <row r="990" spans="2:7" ht="16" x14ac:dyDescent="0.2">
      <c r="B990" s="62">
        <v>43641</v>
      </c>
      <c r="C990" s="61">
        <v>65.7</v>
      </c>
      <c r="D990" s="61"/>
      <c r="E990" s="61">
        <v>1.07</v>
      </c>
      <c r="F990">
        <f>Table3[[#This Row],[DivPay]]*4</f>
        <v>4.28</v>
      </c>
      <c r="G990" s="2">
        <f>Table3[[#This Row],[FwdDiv]]/Table3[[#This Row],[SharePrice]]</f>
        <v>6.5144596651445966E-2</v>
      </c>
    </row>
    <row r="991" spans="2:7" ht="16" x14ac:dyDescent="0.2">
      <c r="B991" s="62">
        <v>43640</v>
      </c>
      <c r="C991" s="61">
        <v>78.45</v>
      </c>
      <c r="D991" s="61"/>
      <c r="E991" s="61">
        <v>1.07</v>
      </c>
      <c r="F991">
        <f>Table3[[#This Row],[DivPay]]*4</f>
        <v>4.28</v>
      </c>
      <c r="G991" s="2">
        <f>Table3[[#This Row],[FwdDiv]]/Table3[[#This Row],[SharePrice]]</f>
        <v>5.4557042702358192E-2</v>
      </c>
    </row>
    <row r="992" spans="2:7" ht="16" x14ac:dyDescent="0.2">
      <c r="B992" s="62">
        <v>43637</v>
      </c>
      <c r="C992" s="61">
        <v>78.78</v>
      </c>
      <c r="D992" s="61"/>
      <c r="E992" s="61">
        <v>1.07</v>
      </c>
      <c r="F992">
        <f>Table3[[#This Row],[DivPay]]*4</f>
        <v>4.28</v>
      </c>
      <c r="G992" s="2">
        <f>Table3[[#This Row],[FwdDiv]]/Table3[[#This Row],[SharePrice]]</f>
        <v>5.4328509774054332E-2</v>
      </c>
    </row>
    <row r="993" spans="2:7" ht="16" x14ac:dyDescent="0.2">
      <c r="B993" s="62">
        <v>43636</v>
      </c>
      <c r="C993" s="61">
        <v>78.34</v>
      </c>
      <c r="D993" s="61"/>
      <c r="E993" s="61">
        <v>1.07</v>
      </c>
      <c r="F993">
        <f>Table3[[#This Row],[DivPay]]*4</f>
        <v>4.28</v>
      </c>
      <c r="G993" s="2">
        <f>Table3[[#This Row],[FwdDiv]]/Table3[[#This Row],[SharePrice]]</f>
        <v>5.4633648200153179E-2</v>
      </c>
    </row>
    <row r="994" spans="2:7" ht="16" x14ac:dyDescent="0.2">
      <c r="B994" s="62">
        <v>43635</v>
      </c>
      <c r="C994" s="61">
        <v>77.61</v>
      </c>
      <c r="D994" s="61"/>
      <c r="E994" s="61">
        <v>1.07</v>
      </c>
      <c r="F994">
        <f>Table3[[#This Row],[DivPay]]*4</f>
        <v>4.28</v>
      </c>
      <c r="G994" s="2">
        <f>Table3[[#This Row],[FwdDiv]]/Table3[[#This Row],[SharePrice]]</f>
        <v>5.5147532534467213E-2</v>
      </c>
    </row>
    <row r="995" spans="2:7" ht="16" x14ac:dyDescent="0.2">
      <c r="B995" s="62">
        <v>43634</v>
      </c>
      <c r="C995" s="61">
        <v>78.25</v>
      </c>
      <c r="D995" s="61"/>
      <c r="E995" s="61">
        <v>1.07</v>
      </c>
      <c r="F995">
        <f>Table3[[#This Row],[DivPay]]*4</f>
        <v>4.28</v>
      </c>
      <c r="G995" s="2">
        <f>Table3[[#This Row],[FwdDiv]]/Table3[[#This Row],[SharePrice]]</f>
        <v>5.4696485623003201E-2</v>
      </c>
    </row>
    <row r="996" spans="2:7" ht="16" x14ac:dyDescent="0.2">
      <c r="B996" s="62">
        <v>43633</v>
      </c>
      <c r="C996" s="61">
        <v>78.650000000000006</v>
      </c>
      <c r="D996" s="61"/>
      <c r="E996" s="61">
        <v>1.07</v>
      </c>
      <c r="F996">
        <f>Table3[[#This Row],[DivPay]]*4</f>
        <v>4.28</v>
      </c>
      <c r="G996" s="2">
        <f>Table3[[#This Row],[FwdDiv]]/Table3[[#This Row],[SharePrice]]</f>
        <v>5.4418308963763505E-2</v>
      </c>
    </row>
    <row r="997" spans="2:7" ht="16" x14ac:dyDescent="0.2">
      <c r="B997" s="62">
        <v>43630</v>
      </c>
      <c r="C997" s="61">
        <v>78.69</v>
      </c>
      <c r="D997" s="61"/>
      <c r="E997" s="61">
        <v>1.07</v>
      </c>
      <c r="F997">
        <f>Table3[[#This Row],[DivPay]]*4</f>
        <v>4.28</v>
      </c>
      <c r="G997" s="2">
        <f>Table3[[#This Row],[FwdDiv]]/Table3[[#This Row],[SharePrice]]</f>
        <v>5.4390646842038384E-2</v>
      </c>
    </row>
    <row r="998" spans="2:7" ht="16" x14ac:dyDescent="0.2">
      <c r="B998" s="62">
        <v>43629</v>
      </c>
      <c r="C998" s="61">
        <v>78.95</v>
      </c>
      <c r="D998" s="61"/>
      <c r="E998" s="61">
        <v>1.07</v>
      </c>
      <c r="F998">
        <f>Table3[[#This Row],[DivPay]]*4</f>
        <v>4.28</v>
      </c>
      <c r="G998" s="2">
        <f>Table3[[#This Row],[FwdDiv]]/Table3[[#This Row],[SharePrice]]</f>
        <v>5.4211526282457255E-2</v>
      </c>
    </row>
    <row r="999" spans="2:7" ht="16" x14ac:dyDescent="0.2">
      <c r="B999" s="62">
        <v>43628</v>
      </c>
      <c r="C999" s="61">
        <v>78.569999999999993</v>
      </c>
      <c r="D999" s="61"/>
      <c r="E999" s="61">
        <v>1.07</v>
      </c>
      <c r="F999">
        <f>Table3[[#This Row],[DivPay]]*4</f>
        <v>4.28</v>
      </c>
      <c r="G999" s="2">
        <f>Table3[[#This Row],[FwdDiv]]/Table3[[#This Row],[SharePrice]]</f>
        <v>5.4473717703958265E-2</v>
      </c>
    </row>
    <row r="1000" spans="2:7" ht="16" x14ac:dyDescent="0.2">
      <c r="B1000" s="62">
        <v>43627</v>
      </c>
      <c r="C1000" s="61">
        <v>78.17</v>
      </c>
      <c r="D1000" s="61"/>
      <c r="E1000" s="61">
        <v>1.07</v>
      </c>
      <c r="F1000">
        <f>Table3[[#This Row],[DivPay]]*4</f>
        <v>4.28</v>
      </c>
      <c r="G1000" s="2">
        <f>Table3[[#This Row],[FwdDiv]]/Table3[[#This Row],[SharePrice]]</f>
        <v>5.475246258155303E-2</v>
      </c>
    </row>
    <row r="1001" spans="2:7" ht="16" x14ac:dyDescent="0.2">
      <c r="B1001" s="62">
        <v>43626</v>
      </c>
      <c r="C1001" s="61">
        <v>76.95</v>
      </c>
      <c r="D1001" s="61"/>
      <c r="E1001" s="61">
        <v>1.07</v>
      </c>
      <c r="F1001">
        <f>Table3[[#This Row],[DivPay]]*4</f>
        <v>4.28</v>
      </c>
      <c r="G1001" s="2">
        <f>Table3[[#This Row],[FwdDiv]]/Table3[[#This Row],[SharePrice]]</f>
        <v>5.5620532813515269E-2</v>
      </c>
    </row>
    <row r="1002" spans="2:7" ht="16" x14ac:dyDescent="0.2">
      <c r="B1002" s="62">
        <v>43623</v>
      </c>
      <c r="C1002" s="61">
        <v>77.430000000000007</v>
      </c>
      <c r="D1002" s="61"/>
      <c r="E1002" s="61">
        <v>1.07</v>
      </c>
      <c r="F1002">
        <f>Table3[[#This Row],[DivPay]]*4</f>
        <v>4.28</v>
      </c>
      <c r="G1002" s="2">
        <f>Table3[[#This Row],[FwdDiv]]/Table3[[#This Row],[SharePrice]]</f>
        <v>5.5275732920056823E-2</v>
      </c>
    </row>
    <row r="1003" spans="2:7" ht="16" x14ac:dyDescent="0.2">
      <c r="B1003" s="62">
        <v>43622</v>
      </c>
      <c r="C1003" s="61">
        <v>77.069999999999993</v>
      </c>
      <c r="D1003" s="61"/>
      <c r="E1003" s="61">
        <v>1.07</v>
      </c>
      <c r="F1003">
        <f>Table3[[#This Row],[DivPay]]*4</f>
        <v>4.28</v>
      </c>
      <c r="G1003" s="2">
        <f>Table3[[#This Row],[FwdDiv]]/Table3[[#This Row],[SharePrice]]</f>
        <v>5.5533930193330749E-2</v>
      </c>
    </row>
    <row r="1004" spans="2:7" ht="16" x14ac:dyDescent="0.2">
      <c r="B1004" s="62">
        <v>43621</v>
      </c>
      <c r="C1004" s="61">
        <v>77.06</v>
      </c>
      <c r="D1004" s="61"/>
      <c r="E1004" s="61">
        <v>1.07</v>
      </c>
      <c r="F1004">
        <f>Table3[[#This Row],[DivPay]]*4</f>
        <v>4.28</v>
      </c>
      <c r="G1004" s="2">
        <f>Table3[[#This Row],[FwdDiv]]/Table3[[#This Row],[SharePrice]]</f>
        <v>5.5541136776537763E-2</v>
      </c>
    </row>
    <row r="1005" spans="2:7" ht="16" x14ac:dyDescent="0.2">
      <c r="B1005" s="62">
        <v>43620</v>
      </c>
      <c r="C1005" s="61">
        <v>76.75</v>
      </c>
      <c r="D1005" s="61"/>
      <c r="E1005" s="61">
        <v>1.07</v>
      </c>
      <c r="F1005">
        <f>Table3[[#This Row],[DivPay]]*4</f>
        <v>4.28</v>
      </c>
      <c r="G1005" s="2">
        <f>Table3[[#This Row],[FwdDiv]]/Table3[[#This Row],[SharePrice]]</f>
        <v>5.5765472312703589E-2</v>
      </c>
    </row>
    <row r="1006" spans="2:7" ht="16" x14ac:dyDescent="0.2">
      <c r="B1006" s="62">
        <v>43619</v>
      </c>
      <c r="C1006" s="61">
        <v>75.7</v>
      </c>
      <c r="D1006" s="61"/>
      <c r="E1006" s="61">
        <v>1.07</v>
      </c>
      <c r="F1006">
        <f>Table3[[#This Row],[DivPay]]*4</f>
        <v>4.28</v>
      </c>
      <c r="G1006" s="2">
        <f>Table3[[#This Row],[FwdDiv]]/Table3[[#This Row],[SharePrice]]</f>
        <v>5.6538969616908852E-2</v>
      </c>
    </row>
    <row r="1007" spans="2:7" ht="16" x14ac:dyDescent="0.2">
      <c r="B1007" s="62">
        <v>43616</v>
      </c>
      <c r="C1007" s="61">
        <v>76.709999999999994</v>
      </c>
      <c r="D1007" s="61"/>
      <c r="E1007" s="61">
        <v>1.07</v>
      </c>
      <c r="F1007">
        <f>Table3[[#This Row],[DivPay]]*4</f>
        <v>4.28</v>
      </c>
      <c r="G1007" s="2">
        <f>Table3[[#This Row],[FwdDiv]]/Table3[[#This Row],[SharePrice]]</f>
        <v>5.5794550906009655E-2</v>
      </c>
    </row>
    <row r="1008" spans="2:7" ht="16" x14ac:dyDescent="0.2">
      <c r="B1008" s="62">
        <v>43615</v>
      </c>
      <c r="C1008" s="61">
        <v>77.61</v>
      </c>
      <c r="D1008" s="61"/>
      <c r="E1008" s="61">
        <v>1.07</v>
      </c>
      <c r="F1008">
        <f>Table3[[#This Row],[DivPay]]*4</f>
        <v>4.28</v>
      </c>
      <c r="G1008" s="2">
        <f>Table3[[#This Row],[FwdDiv]]/Table3[[#This Row],[SharePrice]]</f>
        <v>5.5147532534467213E-2</v>
      </c>
    </row>
    <row r="1009" spans="2:7" ht="16" x14ac:dyDescent="0.2">
      <c r="B1009" s="62">
        <v>43614</v>
      </c>
      <c r="C1009" s="61">
        <v>78.06</v>
      </c>
      <c r="D1009" s="61"/>
      <c r="E1009" s="61">
        <v>1.07</v>
      </c>
      <c r="F1009">
        <f>Table3[[#This Row],[DivPay]]*4</f>
        <v>4.28</v>
      </c>
      <c r="G1009" s="2">
        <f>Table3[[#This Row],[FwdDiv]]/Table3[[#This Row],[SharePrice]]</f>
        <v>5.4829618242377663E-2</v>
      </c>
    </row>
    <row r="1010" spans="2:7" ht="16" x14ac:dyDescent="0.2">
      <c r="B1010" s="62">
        <v>43613</v>
      </c>
      <c r="C1010" s="61">
        <v>78.03</v>
      </c>
      <c r="D1010" s="61"/>
      <c r="E1010" s="61">
        <v>1.07</v>
      </c>
      <c r="F1010">
        <f>Table3[[#This Row],[DivPay]]*4</f>
        <v>4.28</v>
      </c>
      <c r="G1010" s="2">
        <f>Table3[[#This Row],[FwdDiv]]/Table3[[#This Row],[SharePrice]]</f>
        <v>5.4850698449314367E-2</v>
      </c>
    </row>
    <row r="1011" spans="2:7" ht="16" x14ac:dyDescent="0.2">
      <c r="B1011" s="62">
        <v>43609</v>
      </c>
      <c r="C1011" s="61">
        <v>80.06</v>
      </c>
      <c r="D1011" s="61"/>
      <c r="E1011" s="61">
        <v>1.07</v>
      </c>
      <c r="F1011">
        <f>Table3[[#This Row],[DivPay]]*4</f>
        <v>4.28</v>
      </c>
      <c r="G1011" s="2">
        <f>Table3[[#This Row],[FwdDiv]]/Table3[[#This Row],[SharePrice]]</f>
        <v>5.3459905071196606E-2</v>
      </c>
    </row>
    <row r="1012" spans="2:7" ht="16" x14ac:dyDescent="0.2">
      <c r="B1012" s="62">
        <v>43608</v>
      </c>
      <c r="C1012" s="61">
        <v>81.150000000000006</v>
      </c>
      <c r="D1012" s="61"/>
      <c r="E1012" s="61">
        <v>1.07</v>
      </c>
      <c r="F1012">
        <f>Table3[[#This Row],[DivPay]]*4</f>
        <v>4.28</v>
      </c>
      <c r="G1012" s="2">
        <f>Table3[[#This Row],[FwdDiv]]/Table3[[#This Row],[SharePrice]]</f>
        <v>5.2741836105976589E-2</v>
      </c>
    </row>
    <row r="1013" spans="2:7" ht="16" x14ac:dyDescent="0.2">
      <c r="B1013" s="62">
        <v>43607</v>
      </c>
      <c r="C1013" s="61">
        <v>81.59</v>
      </c>
      <c r="D1013" s="61"/>
      <c r="E1013" s="61">
        <v>1.07</v>
      </c>
      <c r="F1013">
        <f>Table3[[#This Row],[DivPay]]*4</f>
        <v>4.28</v>
      </c>
      <c r="G1013" s="2">
        <f>Table3[[#This Row],[FwdDiv]]/Table3[[#This Row],[SharePrice]]</f>
        <v>5.2457408996200515E-2</v>
      </c>
    </row>
    <row r="1014" spans="2:7" ht="16" x14ac:dyDescent="0.2">
      <c r="B1014" s="62">
        <v>43606</v>
      </c>
      <c r="C1014" s="61">
        <v>80.88</v>
      </c>
      <c r="D1014" s="61"/>
      <c r="E1014" s="61">
        <v>1.07</v>
      </c>
      <c r="F1014">
        <f>Table3[[#This Row],[DivPay]]*4</f>
        <v>4.28</v>
      </c>
      <c r="G1014" s="2">
        <f>Table3[[#This Row],[FwdDiv]]/Table3[[#This Row],[SharePrice]]</f>
        <v>5.2917903066271026E-2</v>
      </c>
    </row>
    <row r="1015" spans="2:7" ht="16" x14ac:dyDescent="0.2">
      <c r="B1015" s="62">
        <v>43605</v>
      </c>
      <c r="C1015" s="61">
        <v>79.819999999999993</v>
      </c>
      <c r="D1015" s="61"/>
      <c r="E1015" s="61">
        <v>1.07</v>
      </c>
      <c r="F1015">
        <f>Table3[[#This Row],[DivPay]]*4</f>
        <v>4.28</v>
      </c>
      <c r="G1015" s="2">
        <f>Table3[[#This Row],[FwdDiv]]/Table3[[#This Row],[SharePrice]]</f>
        <v>5.3620646454522684E-2</v>
      </c>
    </row>
    <row r="1016" spans="2:7" ht="16" x14ac:dyDescent="0.2">
      <c r="B1016" s="62">
        <v>43602</v>
      </c>
      <c r="C1016" s="61">
        <v>79.459999999999994</v>
      </c>
      <c r="D1016" s="61"/>
      <c r="E1016" s="61">
        <v>1.07</v>
      </c>
      <c r="F1016">
        <f>Table3[[#This Row],[DivPay]]*4</f>
        <v>4.28</v>
      </c>
      <c r="G1016" s="2">
        <f>Table3[[#This Row],[FwdDiv]]/Table3[[#This Row],[SharePrice]]</f>
        <v>5.3863579159325457E-2</v>
      </c>
    </row>
    <row r="1017" spans="2:7" ht="16" x14ac:dyDescent="0.2">
      <c r="B1017" s="62">
        <v>43601</v>
      </c>
      <c r="C1017" s="61">
        <v>79.5</v>
      </c>
      <c r="D1017" s="61"/>
      <c r="E1017" s="61">
        <v>1.07</v>
      </c>
      <c r="F1017">
        <f>Table3[[#This Row],[DivPay]]*4</f>
        <v>4.28</v>
      </c>
      <c r="G1017" s="2">
        <f>Table3[[#This Row],[FwdDiv]]/Table3[[#This Row],[SharePrice]]</f>
        <v>5.3836477987421388E-2</v>
      </c>
    </row>
    <row r="1018" spans="2:7" ht="16" x14ac:dyDescent="0.2">
      <c r="B1018" s="62">
        <v>43600</v>
      </c>
      <c r="C1018" s="61">
        <v>78.78</v>
      </c>
      <c r="D1018" s="61"/>
      <c r="E1018" s="61">
        <v>1.07</v>
      </c>
      <c r="F1018">
        <f>Table3[[#This Row],[DivPay]]*4</f>
        <v>4.28</v>
      </c>
      <c r="G1018" s="2">
        <f>Table3[[#This Row],[FwdDiv]]/Table3[[#This Row],[SharePrice]]</f>
        <v>5.4328509774054332E-2</v>
      </c>
    </row>
    <row r="1019" spans="2:7" ht="16" x14ac:dyDescent="0.2">
      <c r="B1019" s="62">
        <v>43599</v>
      </c>
      <c r="C1019" s="61">
        <v>78.44</v>
      </c>
      <c r="D1019" s="61"/>
      <c r="E1019" s="61">
        <v>1.07</v>
      </c>
      <c r="F1019">
        <f>Table3[[#This Row],[DivPay]]*4</f>
        <v>4.28</v>
      </c>
      <c r="G1019" s="2">
        <f>Table3[[#This Row],[FwdDiv]]/Table3[[#This Row],[SharePrice]]</f>
        <v>5.4563997960224382E-2</v>
      </c>
    </row>
    <row r="1020" spans="2:7" ht="16" x14ac:dyDescent="0.2">
      <c r="B1020" s="62">
        <v>43598</v>
      </c>
      <c r="C1020" s="61">
        <v>76.87</v>
      </c>
      <c r="D1020" s="61"/>
      <c r="E1020" s="61">
        <v>1.07</v>
      </c>
      <c r="F1020">
        <f>Table3[[#This Row],[DivPay]]*4</f>
        <v>4.28</v>
      </c>
      <c r="G1020" s="2">
        <f>Table3[[#This Row],[FwdDiv]]/Table3[[#This Row],[SharePrice]]</f>
        <v>5.5678418108494859E-2</v>
      </c>
    </row>
    <row r="1021" spans="2:7" ht="16" x14ac:dyDescent="0.2">
      <c r="B1021" s="62">
        <v>43595</v>
      </c>
      <c r="C1021" s="61">
        <v>77.45</v>
      </c>
      <c r="D1021" s="61"/>
      <c r="E1021" s="61">
        <v>1.07</v>
      </c>
      <c r="F1021">
        <f>Table3[[#This Row],[DivPay]]*4</f>
        <v>4.28</v>
      </c>
      <c r="G1021" s="2">
        <f>Table3[[#This Row],[FwdDiv]]/Table3[[#This Row],[SharePrice]]</f>
        <v>5.5261459005810198E-2</v>
      </c>
    </row>
    <row r="1022" spans="2:7" ht="16" x14ac:dyDescent="0.2">
      <c r="B1022" s="62">
        <v>43594</v>
      </c>
      <c r="C1022" s="61">
        <v>77.91</v>
      </c>
      <c r="D1022" s="61"/>
      <c r="E1022" s="61">
        <v>1.07</v>
      </c>
      <c r="F1022">
        <f>Table3[[#This Row],[DivPay]]*4</f>
        <v>4.28</v>
      </c>
      <c r="G1022" s="2">
        <f>Table3[[#This Row],[FwdDiv]]/Table3[[#This Row],[SharePrice]]</f>
        <v>5.4935181619817745E-2</v>
      </c>
    </row>
    <row r="1023" spans="2:7" ht="16" x14ac:dyDescent="0.2">
      <c r="B1023" s="62">
        <v>43593</v>
      </c>
      <c r="C1023" s="61">
        <v>77.989999999999995</v>
      </c>
      <c r="D1023" s="61"/>
      <c r="E1023" s="61">
        <v>1.07</v>
      </c>
      <c r="F1023">
        <f>Table3[[#This Row],[DivPay]]*4</f>
        <v>4.28</v>
      </c>
      <c r="G1023" s="2">
        <f>Table3[[#This Row],[FwdDiv]]/Table3[[#This Row],[SharePrice]]</f>
        <v>5.4878830619310176E-2</v>
      </c>
    </row>
    <row r="1024" spans="2:7" ht="16" x14ac:dyDescent="0.2">
      <c r="B1024" s="62">
        <v>43592</v>
      </c>
      <c r="C1024" s="61">
        <v>77.95</v>
      </c>
      <c r="D1024" s="61"/>
      <c r="E1024" s="61">
        <v>1.07</v>
      </c>
      <c r="F1024">
        <f>Table3[[#This Row],[DivPay]]*4</f>
        <v>4.28</v>
      </c>
      <c r="G1024" s="2">
        <f>Table3[[#This Row],[FwdDiv]]/Table3[[#This Row],[SharePrice]]</f>
        <v>5.4906991661321361E-2</v>
      </c>
    </row>
    <row r="1025" spans="2:7" ht="16" x14ac:dyDescent="0.2">
      <c r="B1025" s="62">
        <v>43591</v>
      </c>
      <c r="C1025" s="61">
        <v>79.260000000000005</v>
      </c>
      <c r="D1025" s="61"/>
      <c r="E1025" s="61">
        <v>1.07</v>
      </c>
      <c r="F1025">
        <f>Table3[[#This Row],[DivPay]]*4</f>
        <v>4.28</v>
      </c>
      <c r="G1025" s="2">
        <f>Table3[[#This Row],[FwdDiv]]/Table3[[#This Row],[SharePrice]]</f>
        <v>5.399949533181933E-2</v>
      </c>
    </row>
    <row r="1026" spans="2:7" ht="16" x14ac:dyDescent="0.2">
      <c r="B1026" s="62">
        <v>43588</v>
      </c>
      <c r="C1026" s="61">
        <v>78.709999999999994</v>
      </c>
      <c r="D1026" s="61"/>
      <c r="E1026" s="61">
        <v>1.07</v>
      </c>
      <c r="F1026">
        <f>Table3[[#This Row],[DivPay]]*4</f>
        <v>4.28</v>
      </c>
      <c r="G1026" s="2">
        <f>Table3[[#This Row],[FwdDiv]]/Table3[[#This Row],[SharePrice]]</f>
        <v>5.4376826324482284E-2</v>
      </c>
    </row>
    <row r="1027" spans="2:7" ht="16" x14ac:dyDescent="0.2">
      <c r="B1027" s="62">
        <v>43587</v>
      </c>
      <c r="C1027" s="61">
        <v>78.47</v>
      </c>
      <c r="D1027" s="61"/>
      <c r="E1027" s="61">
        <v>1.07</v>
      </c>
      <c r="F1027">
        <f>Table3[[#This Row],[DivPay]]*4</f>
        <v>4.28</v>
      </c>
      <c r="G1027" s="2">
        <f>Table3[[#This Row],[FwdDiv]]/Table3[[#This Row],[SharePrice]]</f>
        <v>5.4543137504778898E-2</v>
      </c>
    </row>
    <row r="1028" spans="2:7" ht="16" x14ac:dyDescent="0.2">
      <c r="B1028" s="62">
        <v>43586</v>
      </c>
      <c r="C1028" s="61">
        <v>78.89</v>
      </c>
      <c r="D1028" s="61"/>
      <c r="E1028" s="61">
        <v>1.07</v>
      </c>
      <c r="F1028">
        <f>Table3[[#This Row],[DivPay]]*4</f>
        <v>4.28</v>
      </c>
      <c r="G1028" s="2">
        <f>Table3[[#This Row],[FwdDiv]]/Table3[[#This Row],[SharePrice]]</f>
        <v>5.425275700342249E-2</v>
      </c>
    </row>
    <row r="1029" spans="2:7" ht="16" x14ac:dyDescent="0.2">
      <c r="B1029" s="62">
        <v>43585</v>
      </c>
      <c r="C1029" s="61">
        <v>79.39</v>
      </c>
      <c r="D1029" s="61"/>
      <c r="E1029" s="61">
        <v>1.07</v>
      </c>
      <c r="F1029">
        <f>Table3[[#This Row],[DivPay]]*4</f>
        <v>4.28</v>
      </c>
      <c r="G1029" s="2">
        <f>Table3[[#This Row],[FwdDiv]]/Table3[[#This Row],[SharePrice]]</f>
        <v>5.391107192341605E-2</v>
      </c>
    </row>
    <row r="1030" spans="2:7" ht="16" x14ac:dyDescent="0.2">
      <c r="B1030" s="62">
        <v>43584</v>
      </c>
      <c r="C1030" s="61">
        <v>80.3</v>
      </c>
      <c r="D1030" s="61"/>
      <c r="E1030" s="61">
        <v>1.07</v>
      </c>
      <c r="F1030">
        <f>Table3[[#This Row],[DivPay]]*4</f>
        <v>4.28</v>
      </c>
      <c r="G1030" s="2">
        <f>Table3[[#This Row],[FwdDiv]]/Table3[[#This Row],[SharePrice]]</f>
        <v>5.3300124533001252E-2</v>
      </c>
    </row>
    <row r="1031" spans="2:7" ht="16" x14ac:dyDescent="0.2">
      <c r="B1031" s="62">
        <v>43581</v>
      </c>
      <c r="C1031" s="61">
        <v>79.7</v>
      </c>
      <c r="D1031" s="61"/>
      <c r="E1031" s="61">
        <v>1.07</v>
      </c>
      <c r="F1031">
        <f>Table3[[#This Row],[DivPay]]*4</f>
        <v>4.28</v>
      </c>
      <c r="G1031" s="2">
        <f>Table3[[#This Row],[FwdDiv]]/Table3[[#This Row],[SharePrice]]</f>
        <v>5.3701380175658724E-2</v>
      </c>
    </row>
    <row r="1032" spans="2:7" ht="16" x14ac:dyDescent="0.2">
      <c r="B1032" s="62">
        <v>43580</v>
      </c>
      <c r="C1032" s="61">
        <v>79.34</v>
      </c>
      <c r="D1032" s="61"/>
      <c r="E1032" s="61">
        <v>1.07</v>
      </c>
      <c r="F1032">
        <f>Table3[[#This Row],[DivPay]]*4</f>
        <v>4.28</v>
      </c>
      <c r="G1032" s="2">
        <f>Table3[[#This Row],[FwdDiv]]/Table3[[#This Row],[SharePrice]]</f>
        <v>5.3945046634736579E-2</v>
      </c>
    </row>
    <row r="1033" spans="2:7" ht="16" x14ac:dyDescent="0.2">
      <c r="B1033" s="62">
        <v>43579</v>
      </c>
      <c r="C1033" s="61">
        <v>78.67</v>
      </c>
      <c r="D1033" s="61"/>
      <c r="E1033" s="61">
        <v>1.07</v>
      </c>
      <c r="F1033">
        <f>Table3[[#This Row],[DivPay]]*4</f>
        <v>4.28</v>
      </c>
      <c r="G1033" s="2">
        <f>Table3[[#This Row],[FwdDiv]]/Table3[[#This Row],[SharePrice]]</f>
        <v>5.4404474386678531E-2</v>
      </c>
    </row>
    <row r="1034" spans="2:7" ht="16" x14ac:dyDescent="0.2">
      <c r="B1034" s="62">
        <v>43578</v>
      </c>
      <c r="C1034" s="61">
        <v>78.66</v>
      </c>
      <c r="D1034" s="61"/>
      <c r="E1034" s="61">
        <v>1.07</v>
      </c>
      <c r="F1034">
        <f>Table3[[#This Row],[DivPay]]*4</f>
        <v>4.28</v>
      </c>
      <c r="G1034" s="2">
        <f>Table3[[#This Row],[FwdDiv]]/Table3[[#This Row],[SharePrice]]</f>
        <v>5.4411390795830163E-2</v>
      </c>
    </row>
    <row r="1035" spans="2:7" ht="16" x14ac:dyDescent="0.2">
      <c r="B1035" s="62">
        <v>43577</v>
      </c>
      <c r="C1035" s="61">
        <v>78.150000000000006</v>
      </c>
      <c r="D1035" s="61"/>
      <c r="E1035" s="61">
        <v>1.07</v>
      </c>
      <c r="F1035">
        <f>Table3[[#This Row],[DivPay]]*4</f>
        <v>4.28</v>
      </c>
      <c r="G1035" s="2">
        <f>Table3[[#This Row],[FwdDiv]]/Table3[[#This Row],[SharePrice]]</f>
        <v>5.476647472808701E-2</v>
      </c>
    </row>
    <row r="1036" spans="2:7" ht="16" x14ac:dyDescent="0.2">
      <c r="B1036" s="62">
        <v>43573</v>
      </c>
      <c r="C1036" s="61">
        <v>77.569999999999993</v>
      </c>
      <c r="D1036" s="61"/>
      <c r="E1036" s="61">
        <v>1.07</v>
      </c>
      <c r="F1036">
        <f>Table3[[#This Row],[DivPay]]*4</f>
        <v>4.28</v>
      </c>
      <c r="G1036" s="2">
        <f>Table3[[#This Row],[FwdDiv]]/Table3[[#This Row],[SharePrice]]</f>
        <v>5.517597009153024E-2</v>
      </c>
    </row>
    <row r="1037" spans="2:7" ht="16" x14ac:dyDescent="0.2">
      <c r="B1037" s="62">
        <v>43572</v>
      </c>
      <c r="C1037" s="61">
        <v>77.98</v>
      </c>
      <c r="D1037" s="61"/>
      <c r="E1037" s="61">
        <v>1.07</v>
      </c>
      <c r="F1037">
        <f>Table3[[#This Row],[DivPay]]*4</f>
        <v>4.28</v>
      </c>
      <c r="G1037" s="2">
        <f>Table3[[#This Row],[FwdDiv]]/Table3[[#This Row],[SharePrice]]</f>
        <v>5.4885868171325979E-2</v>
      </c>
    </row>
    <row r="1038" spans="2:7" ht="16" x14ac:dyDescent="0.2">
      <c r="B1038" s="62">
        <v>43571</v>
      </c>
      <c r="C1038" s="61">
        <v>80.209999999999994</v>
      </c>
      <c r="D1038" s="61"/>
      <c r="E1038" s="61">
        <v>1.07</v>
      </c>
      <c r="F1038">
        <f>Table3[[#This Row],[DivPay]]*4</f>
        <v>4.28</v>
      </c>
      <c r="G1038" s="2">
        <f>Table3[[#This Row],[FwdDiv]]/Table3[[#This Row],[SharePrice]]</f>
        <v>5.3359930183268928E-2</v>
      </c>
    </row>
    <row r="1039" spans="2:7" ht="16" x14ac:dyDescent="0.2">
      <c r="B1039" s="62">
        <v>43570</v>
      </c>
      <c r="C1039" s="61">
        <v>81.03</v>
      </c>
      <c r="D1039" s="61"/>
      <c r="E1039" s="61">
        <v>1.07</v>
      </c>
      <c r="F1039">
        <f>Table3[[#This Row],[DivPay]]*4</f>
        <v>4.28</v>
      </c>
      <c r="G1039" s="2">
        <f>Table3[[#This Row],[FwdDiv]]/Table3[[#This Row],[SharePrice]]</f>
        <v>5.2819943230902139E-2</v>
      </c>
    </row>
    <row r="1040" spans="2:7" ht="16" x14ac:dyDescent="0.2">
      <c r="B1040" s="62">
        <v>43567</v>
      </c>
      <c r="C1040" s="61">
        <v>80.78</v>
      </c>
      <c r="D1040" s="61">
        <v>1.07</v>
      </c>
      <c r="E1040" s="61">
        <v>1.07</v>
      </c>
      <c r="F1040">
        <f>Table3[[#This Row],[DivPay]]*4</f>
        <v>4.28</v>
      </c>
      <c r="G1040" s="2">
        <f>Table3[[#This Row],[FwdDiv]]/Table3[[#This Row],[SharePrice]]</f>
        <v>5.2983411735578113E-2</v>
      </c>
    </row>
    <row r="1041" spans="2:7" ht="16" x14ac:dyDescent="0.2">
      <c r="B1041" s="62">
        <v>43566</v>
      </c>
      <c r="C1041" s="61">
        <v>81.77</v>
      </c>
      <c r="D1041" s="61"/>
      <c r="E1041" s="61">
        <v>1.07</v>
      </c>
      <c r="F1041">
        <f>Table3[[#This Row],[DivPay]]*4</f>
        <v>4.28</v>
      </c>
      <c r="G1041" s="2">
        <f>Table3[[#This Row],[FwdDiv]]/Table3[[#This Row],[SharePrice]]</f>
        <v>5.2341934694875879E-2</v>
      </c>
    </row>
    <row r="1042" spans="2:7" ht="16" x14ac:dyDescent="0.2">
      <c r="B1042" s="62">
        <v>43565</v>
      </c>
      <c r="C1042" s="61">
        <v>82.95</v>
      </c>
      <c r="D1042" s="61"/>
      <c r="E1042" s="61">
        <v>1.07</v>
      </c>
      <c r="F1042">
        <f>Table3[[#This Row],[DivPay]]*4</f>
        <v>4.28</v>
      </c>
      <c r="G1042" s="2">
        <f>Table3[[#This Row],[FwdDiv]]/Table3[[#This Row],[SharePrice]]</f>
        <v>5.1597347799879449E-2</v>
      </c>
    </row>
    <row r="1043" spans="2:7" ht="16" x14ac:dyDescent="0.2">
      <c r="B1043" s="62">
        <v>43564</v>
      </c>
      <c r="C1043" s="61">
        <v>82.69</v>
      </c>
      <c r="D1043" s="61"/>
      <c r="E1043" s="61">
        <v>1.07</v>
      </c>
      <c r="F1043">
        <f>Table3[[#This Row],[DivPay]]*4</f>
        <v>4.28</v>
      </c>
      <c r="G1043" s="2">
        <f>Table3[[#This Row],[FwdDiv]]/Table3[[#This Row],[SharePrice]]</f>
        <v>5.1759583988390381E-2</v>
      </c>
    </row>
    <row r="1044" spans="2:7" ht="16" x14ac:dyDescent="0.2">
      <c r="B1044" s="62">
        <v>43563</v>
      </c>
      <c r="C1044" s="61">
        <v>83.98</v>
      </c>
      <c r="D1044" s="61"/>
      <c r="E1044" s="61">
        <v>1.07</v>
      </c>
      <c r="F1044">
        <f>Table3[[#This Row],[DivPay]]*4</f>
        <v>4.28</v>
      </c>
      <c r="G1044" s="2">
        <f>Table3[[#This Row],[FwdDiv]]/Table3[[#This Row],[SharePrice]]</f>
        <v>5.096451536080019E-2</v>
      </c>
    </row>
    <row r="1045" spans="2:7" ht="16" x14ac:dyDescent="0.2">
      <c r="B1045" s="62">
        <v>43560</v>
      </c>
      <c r="C1045" s="61">
        <v>83.45</v>
      </c>
      <c r="D1045" s="61"/>
      <c r="E1045" s="61">
        <v>1.07</v>
      </c>
      <c r="F1045">
        <f>Table3[[#This Row],[DivPay]]*4</f>
        <v>4.28</v>
      </c>
      <c r="G1045" s="2">
        <f>Table3[[#This Row],[FwdDiv]]/Table3[[#This Row],[SharePrice]]</f>
        <v>5.1288196524865187E-2</v>
      </c>
    </row>
    <row r="1046" spans="2:7" ht="16" x14ac:dyDescent="0.2">
      <c r="B1046" s="62">
        <v>43559</v>
      </c>
      <c r="C1046" s="61">
        <v>82.81</v>
      </c>
      <c r="D1046" s="61"/>
      <c r="E1046" s="61">
        <v>1.07</v>
      </c>
      <c r="F1046">
        <f>Table3[[#This Row],[DivPay]]*4</f>
        <v>4.28</v>
      </c>
      <c r="G1046" s="2">
        <f>Table3[[#This Row],[FwdDiv]]/Table3[[#This Row],[SharePrice]]</f>
        <v>5.1684579157106635E-2</v>
      </c>
    </row>
    <row r="1047" spans="2:7" ht="16" x14ac:dyDescent="0.2">
      <c r="B1047" s="62">
        <v>43558</v>
      </c>
      <c r="C1047" s="61">
        <v>83.08</v>
      </c>
      <c r="D1047" s="61"/>
      <c r="E1047" s="61">
        <v>1.07</v>
      </c>
      <c r="F1047">
        <f>Table3[[#This Row],[DivPay]]*4</f>
        <v>4.28</v>
      </c>
      <c r="G1047" s="2">
        <f>Table3[[#This Row],[FwdDiv]]/Table3[[#This Row],[SharePrice]]</f>
        <v>5.1516610495907562E-2</v>
      </c>
    </row>
    <row r="1048" spans="2:7" ht="16" x14ac:dyDescent="0.2">
      <c r="B1048" s="62">
        <v>43557</v>
      </c>
      <c r="C1048" s="61">
        <v>83.07</v>
      </c>
      <c r="D1048" s="61"/>
      <c r="E1048" s="61">
        <v>1.07</v>
      </c>
      <c r="F1048">
        <f>Table3[[#This Row],[DivPay]]*4</f>
        <v>4.28</v>
      </c>
      <c r="G1048" s="2">
        <f>Table3[[#This Row],[FwdDiv]]/Table3[[#This Row],[SharePrice]]</f>
        <v>5.1522812086192374E-2</v>
      </c>
    </row>
    <row r="1049" spans="2:7" ht="16" x14ac:dyDescent="0.2">
      <c r="B1049" s="62">
        <v>43556</v>
      </c>
      <c r="C1049" s="61">
        <v>80.78</v>
      </c>
      <c r="D1049" s="61"/>
      <c r="E1049" s="61">
        <v>1.07</v>
      </c>
      <c r="F1049">
        <f>Table3[[#This Row],[DivPay]]*4</f>
        <v>4.28</v>
      </c>
      <c r="G1049" s="2">
        <f>Table3[[#This Row],[FwdDiv]]/Table3[[#This Row],[SharePrice]]</f>
        <v>5.2983411735578113E-2</v>
      </c>
    </row>
    <row r="1050" spans="2:7" ht="16" x14ac:dyDescent="0.2">
      <c r="B1050" s="62">
        <v>43553</v>
      </c>
      <c r="C1050" s="61">
        <v>80.59</v>
      </c>
      <c r="D1050" s="61"/>
      <c r="E1050" s="61">
        <v>1.07</v>
      </c>
      <c r="F1050">
        <f>Table3[[#This Row],[DivPay]]*4</f>
        <v>4.28</v>
      </c>
      <c r="G1050" s="2">
        <f>Table3[[#This Row],[FwdDiv]]/Table3[[#This Row],[SharePrice]]</f>
        <v>5.3108326095049015E-2</v>
      </c>
    </row>
    <row r="1051" spans="2:7" ht="16" x14ac:dyDescent="0.2">
      <c r="B1051" s="62">
        <v>43552</v>
      </c>
      <c r="C1051" s="61">
        <v>79.959999999999994</v>
      </c>
      <c r="D1051" s="61"/>
      <c r="E1051" s="61">
        <v>1.07</v>
      </c>
      <c r="F1051">
        <f>Table3[[#This Row],[DivPay]]*4</f>
        <v>4.28</v>
      </c>
      <c r="G1051" s="2">
        <f>Table3[[#This Row],[FwdDiv]]/Table3[[#This Row],[SharePrice]]</f>
        <v>5.3526763381690851E-2</v>
      </c>
    </row>
    <row r="1052" spans="2:7" ht="16" x14ac:dyDescent="0.2">
      <c r="B1052" s="62">
        <v>43551</v>
      </c>
      <c r="C1052" s="61">
        <v>79.89</v>
      </c>
      <c r="D1052" s="61"/>
      <c r="E1052" s="61">
        <v>1.07</v>
      </c>
      <c r="F1052">
        <f>Table3[[#This Row],[DivPay]]*4</f>
        <v>4.28</v>
      </c>
      <c r="G1052" s="2">
        <f>Table3[[#This Row],[FwdDiv]]/Table3[[#This Row],[SharePrice]]</f>
        <v>5.3573663787708101E-2</v>
      </c>
    </row>
    <row r="1053" spans="2:7" ht="16" x14ac:dyDescent="0.2">
      <c r="B1053" s="62">
        <v>43550</v>
      </c>
      <c r="C1053" s="61">
        <v>80.760000000000005</v>
      </c>
      <c r="D1053" s="61"/>
      <c r="E1053" s="61">
        <v>1.07</v>
      </c>
      <c r="F1053">
        <f>Table3[[#This Row],[DivPay]]*4</f>
        <v>4.28</v>
      </c>
      <c r="G1053" s="2">
        <f>Table3[[#This Row],[FwdDiv]]/Table3[[#This Row],[SharePrice]]</f>
        <v>5.2996532937097572E-2</v>
      </c>
    </row>
    <row r="1054" spans="2:7" ht="16" x14ac:dyDescent="0.2">
      <c r="B1054" s="62">
        <v>43549</v>
      </c>
      <c r="C1054" s="61">
        <v>79.510000000000005</v>
      </c>
      <c r="D1054" s="61"/>
      <c r="E1054" s="61">
        <v>1.07</v>
      </c>
      <c r="F1054">
        <f>Table3[[#This Row],[DivPay]]*4</f>
        <v>4.28</v>
      </c>
      <c r="G1054" s="2">
        <f>Table3[[#This Row],[FwdDiv]]/Table3[[#This Row],[SharePrice]]</f>
        <v>5.382970695509999E-2</v>
      </c>
    </row>
    <row r="1055" spans="2:7" ht="16" x14ac:dyDescent="0.2">
      <c r="B1055" s="62">
        <v>43546</v>
      </c>
      <c r="C1055" s="61">
        <v>79.760000000000005</v>
      </c>
      <c r="D1055" s="61"/>
      <c r="E1055" s="61">
        <v>1.07</v>
      </c>
      <c r="F1055">
        <f>Table3[[#This Row],[DivPay]]*4</f>
        <v>4.28</v>
      </c>
      <c r="G1055" s="2">
        <f>Table3[[#This Row],[FwdDiv]]/Table3[[#This Row],[SharePrice]]</f>
        <v>5.3660982948846539E-2</v>
      </c>
    </row>
    <row r="1056" spans="2:7" ht="16" x14ac:dyDescent="0.2">
      <c r="B1056" s="62">
        <v>43545</v>
      </c>
      <c r="C1056" s="61">
        <v>81.239999999999995</v>
      </c>
      <c r="D1056" s="61"/>
      <c r="E1056" s="61">
        <v>1.07</v>
      </c>
      <c r="F1056">
        <f>Table3[[#This Row],[DivPay]]*4</f>
        <v>4.28</v>
      </c>
      <c r="G1056" s="2">
        <f>Table3[[#This Row],[FwdDiv]]/Table3[[#This Row],[SharePrice]]</f>
        <v>5.2683407188577065E-2</v>
      </c>
    </row>
    <row r="1057" spans="2:7" ht="16" x14ac:dyDescent="0.2">
      <c r="B1057" s="62">
        <v>43544</v>
      </c>
      <c r="C1057" s="61">
        <v>80.430000000000007</v>
      </c>
      <c r="D1057" s="61"/>
      <c r="E1057" s="61">
        <v>1.07</v>
      </c>
      <c r="F1057">
        <f>Table3[[#This Row],[DivPay]]*4</f>
        <v>4.28</v>
      </c>
      <c r="G1057" s="2">
        <f>Table3[[#This Row],[FwdDiv]]/Table3[[#This Row],[SharePrice]]</f>
        <v>5.3213974884993159E-2</v>
      </c>
    </row>
    <row r="1058" spans="2:7" ht="16" x14ac:dyDescent="0.2">
      <c r="B1058" s="62">
        <v>43543</v>
      </c>
      <c r="C1058" s="61">
        <v>80.819999999999993</v>
      </c>
      <c r="D1058" s="61"/>
      <c r="E1058" s="61">
        <v>1.07</v>
      </c>
      <c r="F1058">
        <f>Table3[[#This Row],[DivPay]]*4</f>
        <v>4.28</v>
      </c>
      <c r="G1058" s="2">
        <f>Table3[[#This Row],[FwdDiv]]/Table3[[#This Row],[SharePrice]]</f>
        <v>5.295718881464985E-2</v>
      </c>
    </row>
    <row r="1059" spans="2:7" ht="16" x14ac:dyDescent="0.2">
      <c r="B1059" s="62">
        <v>43542</v>
      </c>
      <c r="C1059" s="61">
        <v>80.650000000000006</v>
      </c>
      <c r="D1059" s="61"/>
      <c r="E1059" s="61">
        <v>1.07</v>
      </c>
      <c r="F1059">
        <f>Table3[[#This Row],[DivPay]]*4</f>
        <v>4.28</v>
      </c>
      <c r="G1059" s="2">
        <f>Table3[[#This Row],[FwdDiv]]/Table3[[#This Row],[SharePrice]]</f>
        <v>5.3068815871047739E-2</v>
      </c>
    </row>
    <row r="1060" spans="2:7" ht="16" x14ac:dyDescent="0.2">
      <c r="B1060" s="62">
        <v>43539</v>
      </c>
      <c r="C1060" s="61">
        <v>81.34</v>
      </c>
      <c r="D1060" s="61"/>
      <c r="E1060" s="61">
        <v>1.07</v>
      </c>
      <c r="F1060">
        <f>Table3[[#This Row],[DivPay]]*4</f>
        <v>4.28</v>
      </c>
      <c r="G1060" s="2">
        <f>Table3[[#This Row],[FwdDiv]]/Table3[[#This Row],[SharePrice]]</f>
        <v>5.261863781657241E-2</v>
      </c>
    </row>
    <row r="1061" spans="2:7" ht="16" x14ac:dyDescent="0.2">
      <c r="B1061" s="62">
        <v>43538</v>
      </c>
      <c r="C1061" s="61">
        <v>79.95</v>
      </c>
      <c r="D1061" s="61"/>
      <c r="E1061" s="61">
        <v>1.07</v>
      </c>
      <c r="F1061">
        <f>Table3[[#This Row],[DivPay]]*4</f>
        <v>4.28</v>
      </c>
      <c r="G1061" s="2">
        <f>Table3[[#This Row],[FwdDiv]]/Table3[[#This Row],[SharePrice]]</f>
        <v>5.3533458411507195E-2</v>
      </c>
    </row>
    <row r="1062" spans="2:7" ht="16" x14ac:dyDescent="0.2">
      <c r="B1062" s="62">
        <v>43537</v>
      </c>
      <c r="C1062" s="61">
        <v>78.930000000000007</v>
      </c>
      <c r="D1062" s="61"/>
      <c r="E1062" s="61">
        <v>1.07</v>
      </c>
      <c r="F1062">
        <f>Table3[[#This Row],[DivPay]]*4</f>
        <v>4.28</v>
      </c>
      <c r="G1062" s="2">
        <f>Table3[[#This Row],[FwdDiv]]/Table3[[#This Row],[SharePrice]]</f>
        <v>5.4225262891169392E-2</v>
      </c>
    </row>
    <row r="1063" spans="2:7" ht="16" x14ac:dyDescent="0.2">
      <c r="B1063" s="62">
        <v>43536</v>
      </c>
      <c r="C1063" s="61">
        <v>78.739999999999995</v>
      </c>
      <c r="D1063" s="61"/>
      <c r="E1063" s="61">
        <v>1.07</v>
      </c>
      <c r="F1063">
        <f>Table3[[#This Row],[DivPay]]*4</f>
        <v>4.28</v>
      </c>
      <c r="G1063" s="2">
        <f>Table3[[#This Row],[FwdDiv]]/Table3[[#This Row],[SharePrice]]</f>
        <v>5.4356108712217431E-2</v>
      </c>
    </row>
    <row r="1064" spans="2:7" ht="16" x14ac:dyDescent="0.2">
      <c r="B1064" s="62">
        <v>43535</v>
      </c>
      <c r="C1064" s="61">
        <v>78.08</v>
      </c>
      <c r="D1064" s="61"/>
      <c r="E1064" s="61">
        <v>1.07</v>
      </c>
      <c r="F1064">
        <f>Table3[[#This Row],[DivPay]]*4</f>
        <v>4.28</v>
      </c>
      <c r="G1064" s="2">
        <f>Table3[[#This Row],[FwdDiv]]/Table3[[#This Row],[SharePrice]]</f>
        <v>5.4815573770491809E-2</v>
      </c>
    </row>
    <row r="1065" spans="2:7" ht="16" x14ac:dyDescent="0.2">
      <c r="B1065" s="62">
        <v>43532</v>
      </c>
      <c r="C1065" s="61">
        <v>77.58</v>
      </c>
      <c r="D1065" s="61"/>
      <c r="E1065" s="61">
        <v>1.07</v>
      </c>
      <c r="F1065">
        <f>Table3[[#This Row],[DivPay]]*4</f>
        <v>4.28</v>
      </c>
      <c r="G1065" s="2">
        <f>Table3[[#This Row],[FwdDiv]]/Table3[[#This Row],[SharePrice]]</f>
        <v>5.5168857953080692E-2</v>
      </c>
    </row>
    <row r="1066" spans="2:7" ht="16" x14ac:dyDescent="0.2">
      <c r="B1066" s="62">
        <v>43531</v>
      </c>
      <c r="C1066" s="61">
        <v>78.239999999999995</v>
      </c>
      <c r="D1066" s="61"/>
      <c r="E1066" s="61">
        <v>1.07</v>
      </c>
      <c r="F1066">
        <f>Table3[[#This Row],[DivPay]]*4</f>
        <v>4.28</v>
      </c>
      <c r="G1066" s="2">
        <f>Table3[[#This Row],[FwdDiv]]/Table3[[#This Row],[SharePrice]]</f>
        <v>5.4703476482617593E-2</v>
      </c>
    </row>
    <row r="1067" spans="2:7" ht="16" x14ac:dyDescent="0.2">
      <c r="B1067" s="62">
        <v>43530</v>
      </c>
      <c r="C1067" s="61">
        <v>78.09</v>
      </c>
      <c r="D1067" s="61"/>
      <c r="E1067" s="61">
        <v>1.07</v>
      </c>
      <c r="F1067">
        <f>Table3[[#This Row],[DivPay]]*4</f>
        <v>4.28</v>
      </c>
      <c r="G1067" s="2">
        <f>Table3[[#This Row],[FwdDiv]]/Table3[[#This Row],[SharePrice]]</f>
        <v>5.4808554232296067E-2</v>
      </c>
    </row>
    <row r="1068" spans="2:7" ht="16" x14ac:dyDescent="0.2">
      <c r="B1068" s="62">
        <v>43529</v>
      </c>
      <c r="C1068" s="61">
        <v>78.91</v>
      </c>
      <c r="D1068" s="61"/>
      <c r="E1068" s="61">
        <v>1.07</v>
      </c>
      <c r="F1068">
        <f>Table3[[#This Row],[DivPay]]*4</f>
        <v>4.28</v>
      </c>
      <c r="G1068" s="2">
        <f>Table3[[#This Row],[FwdDiv]]/Table3[[#This Row],[SharePrice]]</f>
        <v>5.4239006463059188E-2</v>
      </c>
    </row>
    <row r="1069" spans="2:7" ht="16" x14ac:dyDescent="0.2">
      <c r="B1069" s="62">
        <v>43528</v>
      </c>
      <c r="C1069" s="61">
        <v>79.459999999999994</v>
      </c>
      <c r="D1069" s="61"/>
      <c r="E1069" s="61">
        <v>1.07</v>
      </c>
      <c r="F1069">
        <f>Table3[[#This Row],[DivPay]]*4</f>
        <v>4.28</v>
      </c>
      <c r="G1069" s="2">
        <f>Table3[[#This Row],[FwdDiv]]/Table3[[#This Row],[SharePrice]]</f>
        <v>5.3863579159325457E-2</v>
      </c>
    </row>
    <row r="1070" spans="2:7" ht="16" x14ac:dyDescent="0.2">
      <c r="B1070" s="62">
        <v>43525</v>
      </c>
      <c r="C1070" s="61">
        <v>80.099999999999994</v>
      </c>
      <c r="D1070" s="61"/>
      <c r="E1070" s="61">
        <v>1.07</v>
      </c>
      <c r="F1070">
        <f>Table3[[#This Row],[DivPay]]*4</f>
        <v>4.28</v>
      </c>
      <c r="G1070" s="2">
        <f>Table3[[#This Row],[FwdDiv]]/Table3[[#This Row],[SharePrice]]</f>
        <v>5.3433208489388269E-2</v>
      </c>
    </row>
    <row r="1071" spans="2:7" ht="16" x14ac:dyDescent="0.2">
      <c r="B1071" s="62">
        <v>43524</v>
      </c>
      <c r="C1071" s="61">
        <v>79.239999999999995</v>
      </c>
      <c r="D1071" s="61"/>
      <c r="E1071" s="61">
        <v>1.07</v>
      </c>
      <c r="F1071">
        <f>Table3[[#This Row],[DivPay]]*4</f>
        <v>4.28</v>
      </c>
      <c r="G1071" s="2">
        <f>Table3[[#This Row],[FwdDiv]]/Table3[[#This Row],[SharePrice]]</f>
        <v>5.4013124684502783E-2</v>
      </c>
    </row>
    <row r="1072" spans="2:7" ht="16" x14ac:dyDescent="0.2">
      <c r="B1072" s="62">
        <v>43523</v>
      </c>
      <c r="C1072" s="61">
        <v>79.41</v>
      </c>
      <c r="D1072" s="61"/>
      <c r="E1072" s="61">
        <v>1.07</v>
      </c>
      <c r="F1072">
        <f>Table3[[#This Row],[DivPay]]*4</f>
        <v>4.28</v>
      </c>
      <c r="G1072" s="2">
        <f>Table3[[#This Row],[FwdDiv]]/Table3[[#This Row],[SharePrice]]</f>
        <v>5.3897494018385596E-2</v>
      </c>
    </row>
    <row r="1073" spans="2:7" ht="16" x14ac:dyDescent="0.2">
      <c r="B1073" s="62">
        <v>43522</v>
      </c>
      <c r="C1073" s="61">
        <v>80.510000000000005</v>
      </c>
      <c r="D1073" s="61"/>
      <c r="E1073" s="61">
        <v>1.07</v>
      </c>
      <c r="F1073">
        <f>Table3[[#This Row],[DivPay]]*4</f>
        <v>4.28</v>
      </c>
      <c r="G1073" s="2">
        <f>Table3[[#This Row],[FwdDiv]]/Table3[[#This Row],[SharePrice]]</f>
        <v>5.3161098000248416E-2</v>
      </c>
    </row>
    <row r="1074" spans="2:7" ht="16" x14ac:dyDescent="0.2">
      <c r="B1074" s="62">
        <v>43521</v>
      </c>
      <c r="C1074" s="61">
        <v>80.290000000000006</v>
      </c>
      <c r="D1074" s="61"/>
      <c r="E1074" s="61">
        <v>1.07</v>
      </c>
      <c r="F1074">
        <f>Table3[[#This Row],[DivPay]]*4</f>
        <v>4.28</v>
      </c>
      <c r="G1074" s="2">
        <f>Table3[[#This Row],[FwdDiv]]/Table3[[#This Row],[SharePrice]]</f>
        <v>5.330676298418234E-2</v>
      </c>
    </row>
    <row r="1075" spans="2:7" ht="16" x14ac:dyDescent="0.2">
      <c r="B1075" s="62">
        <v>43518</v>
      </c>
      <c r="C1075" s="61">
        <v>80.02</v>
      </c>
      <c r="D1075" s="61"/>
      <c r="E1075" s="61">
        <v>1.07</v>
      </c>
      <c r="F1075">
        <f>Table3[[#This Row],[DivPay]]*4</f>
        <v>4.28</v>
      </c>
      <c r="G1075" s="2">
        <f>Table3[[#This Row],[FwdDiv]]/Table3[[#This Row],[SharePrice]]</f>
        <v>5.3486628342914275E-2</v>
      </c>
    </row>
    <row r="1076" spans="2:7" ht="16" x14ac:dyDescent="0.2">
      <c r="B1076" s="62">
        <v>43517</v>
      </c>
      <c r="C1076" s="61">
        <v>78.75</v>
      </c>
      <c r="D1076" s="61"/>
      <c r="E1076" s="61">
        <v>1.07</v>
      </c>
      <c r="F1076">
        <f>Table3[[#This Row],[DivPay]]*4</f>
        <v>4.28</v>
      </c>
      <c r="G1076" s="2">
        <f>Table3[[#This Row],[FwdDiv]]/Table3[[#This Row],[SharePrice]]</f>
        <v>5.4349206349206355E-2</v>
      </c>
    </row>
    <row r="1077" spans="2:7" ht="16" x14ac:dyDescent="0.2">
      <c r="B1077" s="62">
        <v>43516</v>
      </c>
      <c r="C1077" s="61">
        <v>79.989999999999995</v>
      </c>
      <c r="D1077" s="61"/>
      <c r="E1077" s="61">
        <v>1.07</v>
      </c>
      <c r="F1077">
        <f>Table3[[#This Row],[DivPay]]*4</f>
        <v>4.28</v>
      </c>
      <c r="G1077" s="2">
        <f>Table3[[#This Row],[FwdDiv]]/Table3[[#This Row],[SharePrice]]</f>
        <v>5.350668833604201E-2</v>
      </c>
    </row>
    <row r="1078" spans="2:7" ht="16" x14ac:dyDescent="0.2">
      <c r="B1078" s="62">
        <v>43515</v>
      </c>
      <c r="C1078" s="61">
        <v>80.52</v>
      </c>
      <c r="D1078" s="61"/>
      <c r="E1078" s="61">
        <v>1.07</v>
      </c>
      <c r="F1078">
        <f>Table3[[#This Row],[DivPay]]*4</f>
        <v>4.28</v>
      </c>
      <c r="G1078" s="2">
        <f>Table3[[#This Row],[FwdDiv]]/Table3[[#This Row],[SharePrice]]</f>
        <v>5.3154495777446603E-2</v>
      </c>
    </row>
    <row r="1079" spans="2:7" ht="16" x14ac:dyDescent="0.2">
      <c r="B1079" s="62">
        <v>43511</v>
      </c>
      <c r="C1079" s="61">
        <v>80.849999999999994</v>
      </c>
      <c r="D1079" s="61"/>
      <c r="E1079" s="61">
        <v>1.07</v>
      </c>
      <c r="F1079">
        <f>Table3[[#This Row],[DivPay]]*4</f>
        <v>4.28</v>
      </c>
      <c r="G1079" s="2">
        <f>Table3[[#This Row],[FwdDiv]]/Table3[[#This Row],[SharePrice]]</f>
        <v>5.2937538651824372E-2</v>
      </c>
    </row>
    <row r="1080" spans="2:7" ht="16" x14ac:dyDescent="0.2">
      <c r="B1080" s="62">
        <v>43510</v>
      </c>
      <c r="C1080" s="61">
        <v>80.52</v>
      </c>
      <c r="D1080" s="61"/>
      <c r="E1080" s="61">
        <v>1.07</v>
      </c>
      <c r="F1080">
        <f>Table3[[#This Row],[DivPay]]*4</f>
        <v>4.28</v>
      </c>
      <c r="G1080" s="2">
        <f>Table3[[#This Row],[FwdDiv]]/Table3[[#This Row],[SharePrice]]</f>
        <v>5.3154495777446603E-2</v>
      </c>
    </row>
    <row r="1081" spans="2:7" ht="16" x14ac:dyDescent="0.2">
      <c r="B1081" s="62">
        <v>43509</v>
      </c>
      <c r="C1081" s="61">
        <v>80.790000000000006</v>
      </c>
      <c r="D1081" s="61"/>
      <c r="E1081" s="61">
        <v>1.07</v>
      </c>
      <c r="F1081">
        <f>Table3[[#This Row],[DivPay]]*4</f>
        <v>4.28</v>
      </c>
      <c r="G1081" s="2">
        <f>Table3[[#This Row],[FwdDiv]]/Table3[[#This Row],[SharePrice]]</f>
        <v>5.2976853570986505E-2</v>
      </c>
    </row>
    <row r="1082" spans="2:7" ht="16" x14ac:dyDescent="0.2">
      <c r="B1082" s="62">
        <v>43508</v>
      </c>
      <c r="C1082" s="61">
        <v>79.930000000000007</v>
      </c>
      <c r="D1082" s="61"/>
      <c r="E1082" s="61">
        <v>1.07</v>
      </c>
      <c r="F1082">
        <f>Table3[[#This Row],[DivPay]]*4</f>
        <v>4.28</v>
      </c>
      <c r="G1082" s="2">
        <f>Table3[[#This Row],[FwdDiv]]/Table3[[#This Row],[SharePrice]]</f>
        <v>5.354685349680971E-2</v>
      </c>
    </row>
    <row r="1083" spans="2:7" ht="16" x14ac:dyDescent="0.2">
      <c r="B1083" s="62">
        <v>43507</v>
      </c>
      <c r="C1083" s="61">
        <v>79.77</v>
      </c>
      <c r="D1083" s="61"/>
      <c r="E1083" s="61">
        <v>1.07</v>
      </c>
      <c r="F1083">
        <f>Table3[[#This Row],[DivPay]]*4</f>
        <v>4.28</v>
      </c>
      <c r="G1083" s="2">
        <f>Table3[[#This Row],[FwdDiv]]/Table3[[#This Row],[SharePrice]]</f>
        <v>5.3654255985959638E-2</v>
      </c>
    </row>
    <row r="1084" spans="2:7" ht="16" x14ac:dyDescent="0.2">
      <c r="B1084" s="62">
        <v>43504</v>
      </c>
      <c r="C1084" s="61">
        <v>79.67</v>
      </c>
      <c r="D1084" s="61"/>
      <c r="E1084" s="61">
        <v>1.07</v>
      </c>
      <c r="F1084">
        <f>Table3[[#This Row],[DivPay]]*4</f>
        <v>4.28</v>
      </c>
      <c r="G1084" s="2">
        <f>Table3[[#This Row],[FwdDiv]]/Table3[[#This Row],[SharePrice]]</f>
        <v>5.3721601606627339E-2</v>
      </c>
    </row>
    <row r="1085" spans="2:7" ht="16" x14ac:dyDescent="0.2">
      <c r="B1085" s="62">
        <v>43503</v>
      </c>
      <c r="C1085" s="61">
        <v>79.17</v>
      </c>
      <c r="D1085" s="61"/>
      <c r="E1085" s="61">
        <v>1.07</v>
      </c>
      <c r="F1085">
        <f>Table3[[#This Row],[DivPay]]*4</f>
        <v>4.28</v>
      </c>
      <c r="G1085" s="2">
        <f>Table3[[#This Row],[FwdDiv]]/Table3[[#This Row],[SharePrice]]</f>
        <v>5.4060881647088548E-2</v>
      </c>
    </row>
    <row r="1086" spans="2:7" ht="16" x14ac:dyDescent="0.2">
      <c r="B1086" s="62">
        <v>43502</v>
      </c>
      <c r="C1086" s="61">
        <v>79.08</v>
      </c>
      <c r="D1086" s="61"/>
      <c r="E1086" s="61">
        <v>1.07</v>
      </c>
      <c r="F1086">
        <f>Table3[[#This Row],[DivPay]]*4</f>
        <v>4.28</v>
      </c>
      <c r="G1086" s="2">
        <f>Table3[[#This Row],[FwdDiv]]/Table3[[#This Row],[SharePrice]]</f>
        <v>5.41224076884168E-2</v>
      </c>
    </row>
    <row r="1087" spans="2:7" ht="16" x14ac:dyDescent="0.2">
      <c r="B1087" s="62">
        <v>43501</v>
      </c>
      <c r="C1087" s="61">
        <v>79.69</v>
      </c>
      <c r="D1087" s="61"/>
      <c r="E1087" s="61">
        <v>1.07</v>
      </c>
      <c r="F1087">
        <f>Table3[[#This Row],[DivPay]]*4</f>
        <v>4.28</v>
      </c>
      <c r="G1087" s="2">
        <f>Table3[[#This Row],[FwdDiv]]/Table3[[#This Row],[SharePrice]]</f>
        <v>5.3708118960973779E-2</v>
      </c>
    </row>
    <row r="1088" spans="2:7" ht="16" x14ac:dyDescent="0.2">
      <c r="B1088" s="62">
        <v>43500</v>
      </c>
      <c r="C1088" s="61">
        <v>78.53</v>
      </c>
      <c r="D1088" s="61"/>
      <c r="E1088" s="61">
        <v>1.07</v>
      </c>
      <c r="F1088">
        <f>Table3[[#This Row],[DivPay]]*4</f>
        <v>4.28</v>
      </c>
      <c r="G1088" s="2">
        <f>Table3[[#This Row],[FwdDiv]]/Table3[[#This Row],[SharePrice]]</f>
        <v>5.4501464408506305E-2</v>
      </c>
    </row>
    <row r="1089" spans="2:7" ht="16" x14ac:dyDescent="0.2">
      <c r="B1089" s="62">
        <v>43497</v>
      </c>
      <c r="C1089" s="61">
        <v>80.5</v>
      </c>
      <c r="D1089" s="61"/>
      <c r="E1089" s="61">
        <v>1.07</v>
      </c>
      <c r="F1089">
        <f>Table3[[#This Row],[DivPay]]*4</f>
        <v>4.28</v>
      </c>
      <c r="G1089" s="2">
        <f>Table3[[#This Row],[FwdDiv]]/Table3[[#This Row],[SharePrice]]</f>
        <v>5.3167701863354039E-2</v>
      </c>
    </row>
    <row r="1090" spans="2:7" ht="16" x14ac:dyDescent="0.2">
      <c r="B1090" s="62">
        <v>43496</v>
      </c>
      <c r="C1090" s="61">
        <v>80.290000000000006</v>
      </c>
      <c r="D1090" s="61"/>
      <c r="E1090" s="61">
        <v>1.07</v>
      </c>
      <c r="F1090">
        <f>Table3[[#This Row],[DivPay]]*4</f>
        <v>4.28</v>
      </c>
      <c r="G1090" s="2">
        <f>Table3[[#This Row],[FwdDiv]]/Table3[[#This Row],[SharePrice]]</f>
        <v>5.330676298418234E-2</v>
      </c>
    </row>
    <row r="1091" spans="2:7" ht="16" x14ac:dyDescent="0.2">
      <c r="B1091" s="62">
        <v>43495</v>
      </c>
      <c r="C1091" s="61">
        <v>79.06</v>
      </c>
      <c r="D1091" s="61"/>
      <c r="E1091" s="61">
        <v>1.07</v>
      </c>
      <c r="F1091">
        <f>Table3[[#This Row],[DivPay]]*4</f>
        <v>4.28</v>
      </c>
      <c r="G1091" s="2">
        <f>Table3[[#This Row],[FwdDiv]]/Table3[[#This Row],[SharePrice]]</f>
        <v>5.4136099165190993E-2</v>
      </c>
    </row>
    <row r="1092" spans="2:7" ht="16" x14ac:dyDescent="0.2">
      <c r="B1092" s="62">
        <v>43494</v>
      </c>
      <c r="C1092" s="61">
        <v>77.47</v>
      </c>
      <c r="D1092" s="61"/>
      <c r="E1092" s="61">
        <v>1.07</v>
      </c>
      <c r="F1092">
        <f>Table3[[#This Row],[DivPay]]*4</f>
        <v>4.28</v>
      </c>
      <c r="G1092" s="2">
        <f>Table3[[#This Row],[FwdDiv]]/Table3[[#This Row],[SharePrice]]</f>
        <v>5.5247192461598045E-2</v>
      </c>
    </row>
    <row r="1093" spans="2:7" ht="16" x14ac:dyDescent="0.2">
      <c r="B1093" s="62">
        <v>43493</v>
      </c>
      <c r="C1093" s="61">
        <v>77.14</v>
      </c>
      <c r="D1093" s="61"/>
      <c r="E1093" s="61">
        <v>1.07</v>
      </c>
      <c r="F1093">
        <f>Table3[[#This Row],[DivPay]]*4</f>
        <v>4.28</v>
      </c>
      <c r="G1093" s="2">
        <f>Table3[[#This Row],[FwdDiv]]/Table3[[#This Row],[SharePrice]]</f>
        <v>5.548353642727509E-2</v>
      </c>
    </row>
    <row r="1094" spans="2:7" ht="16" x14ac:dyDescent="0.2">
      <c r="B1094" s="62">
        <v>43490</v>
      </c>
      <c r="C1094" s="61">
        <v>80.540000000000006</v>
      </c>
      <c r="D1094" s="61"/>
      <c r="E1094" s="61">
        <v>1.07</v>
      </c>
      <c r="F1094">
        <f>Table3[[#This Row],[DivPay]]*4</f>
        <v>4.28</v>
      </c>
      <c r="G1094" s="2">
        <f>Table3[[#This Row],[FwdDiv]]/Table3[[#This Row],[SharePrice]]</f>
        <v>5.3141296250310402E-2</v>
      </c>
    </row>
    <row r="1095" spans="2:7" ht="16" x14ac:dyDescent="0.2">
      <c r="B1095" s="62">
        <v>43489</v>
      </c>
      <c r="C1095" s="61">
        <v>85.88</v>
      </c>
      <c r="D1095" s="61"/>
      <c r="E1095" s="61">
        <v>1.07</v>
      </c>
      <c r="F1095">
        <f>Table3[[#This Row],[DivPay]]*4</f>
        <v>4.28</v>
      </c>
      <c r="G1095" s="2">
        <f>Table3[[#This Row],[FwdDiv]]/Table3[[#This Row],[SharePrice]]</f>
        <v>4.9836981835118775E-2</v>
      </c>
    </row>
    <row r="1096" spans="2:7" ht="16" x14ac:dyDescent="0.2">
      <c r="B1096" s="62">
        <v>43488</v>
      </c>
      <c r="C1096" s="61">
        <v>88.45</v>
      </c>
      <c r="D1096" s="61"/>
      <c r="E1096" s="61">
        <v>1.07</v>
      </c>
      <c r="F1096">
        <f>Table3[[#This Row],[DivPay]]*4</f>
        <v>4.28</v>
      </c>
      <c r="G1096" s="2">
        <f>Table3[[#This Row],[FwdDiv]]/Table3[[#This Row],[SharePrice]]</f>
        <v>4.8388920293951386E-2</v>
      </c>
    </row>
    <row r="1097" spans="2:7" ht="16" x14ac:dyDescent="0.2">
      <c r="B1097" s="62">
        <v>43487</v>
      </c>
      <c r="C1097" s="61">
        <v>88.66</v>
      </c>
      <c r="D1097" s="61"/>
      <c r="E1097" s="61">
        <v>1.07</v>
      </c>
      <c r="F1097">
        <f>Table3[[#This Row],[DivPay]]*4</f>
        <v>4.28</v>
      </c>
      <c r="G1097" s="2">
        <f>Table3[[#This Row],[FwdDiv]]/Table3[[#This Row],[SharePrice]]</f>
        <v>4.8274306338822473E-2</v>
      </c>
    </row>
    <row r="1098" spans="2:7" ht="16" x14ac:dyDescent="0.2">
      <c r="B1098" s="62">
        <v>43483</v>
      </c>
      <c r="C1098" s="61">
        <v>89.5</v>
      </c>
      <c r="D1098" s="61"/>
      <c r="E1098" s="61">
        <v>1.07</v>
      </c>
      <c r="F1098">
        <f>Table3[[#This Row],[DivPay]]*4</f>
        <v>4.28</v>
      </c>
      <c r="G1098" s="2">
        <f>Table3[[#This Row],[FwdDiv]]/Table3[[#This Row],[SharePrice]]</f>
        <v>4.7821229050279329E-2</v>
      </c>
    </row>
    <row r="1099" spans="2:7" ht="16" x14ac:dyDescent="0.2">
      <c r="B1099" s="62">
        <v>43482</v>
      </c>
      <c r="C1099" s="61">
        <v>87.2</v>
      </c>
      <c r="D1099" s="61"/>
      <c r="E1099" s="61">
        <v>1.07</v>
      </c>
      <c r="F1099">
        <f>Table3[[#This Row],[DivPay]]*4</f>
        <v>4.28</v>
      </c>
      <c r="G1099" s="2">
        <f>Table3[[#This Row],[FwdDiv]]/Table3[[#This Row],[SharePrice]]</f>
        <v>4.9082568807339452E-2</v>
      </c>
    </row>
    <row r="1100" spans="2:7" ht="16" x14ac:dyDescent="0.2">
      <c r="B1100" s="62">
        <v>43481</v>
      </c>
      <c r="C1100" s="61">
        <v>85.55</v>
      </c>
      <c r="D1100" s="61"/>
      <c r="E1100" s="61">
        <v>1.07</v>
      </c>
      <c r="F1100">
        <f>Table3[[#This Row],[DivPay]]*4</f>
        <v>4.28</v>
      </c>
      <c r="G1100" s="2">
        <f>Table3[[#This Row],[FwdDiv]]/Table3[[#This Row],[SharePrice]]</f>
        <v>5.00292226767972E-2</v>
      </c>
    </row>
    <row r="1101" spans="2:7" ht="16" x14ac:dyDescent="0.2">
      <c r="B1101" s="62">
        <v>43480</v>
      </c>
      <c r="C1101" s="61">
        <v>85.5</v>
      </c>
      <c r="D1101" s="61"/>
      <c r="E1101" s="61">
        <v>1.07</v>
      </c>
      <c r="F1101">
        <f>Table3[[#This Row],[DivPay]]*4</f>
        <v>4.28</v>
      </c>
      <c r="G1101" s="2">
        <f>Table3[[#This Row],[FwdDiv]]/Table3[[#This Row],[SharePrice]]</f>
        <v>5.0058479532163747E-2</v>
      </c>
    </row>
    <row r="1102" spans="2:7" ht="16" x14ac:dyDescent="0.2">
      <c r="B1102" s="62">
        <v>43479</v>
      </c>
      <c r="C1102" s="61">
        <v>84.76</v>
      </c>
      <c r="D1102" s="61">
        <v>1.07</v>
      </c>
      <c r="E1102" s="61">
        <v>1.07</v>
      </c>
      <c r="F1102">
        <f>Table3[[#This Row],[DivPay]]*4</f>
        <v>4.28</v>
      </c>
      <c r="G1102" s="2">
        <f>Table3[[#This Row],[FwdDiv]]/Table3[[#This Row],[SharePrice]]</f>
        <v>5.0495516753185463E-2</v>
      </c>
    </row>
    <row r="1103" spans="2:7" ht="16" x14ac:dyDescent="0.2">
      <c r="B1103" s="62">
        <v>43476</v>
      </c>
      <c r="C1103" s="61">
        <v>88.31</v>
      </c>
      <c r="D1103" s="61"/>
      <c r="E1103" s="61">
        <v>0.96</v>
      </c>
      <c r="F1103">
        <f>Table3[[#This Row],[DivPay]]*4</f>
        <v>3.84</v>
      </c>
      <c r="G1103" s="2">
        <f>Table3[[#This Row],[FwdDiv]]/Table3[[#This Row],[SharePrice]]</f>
        <v>4.3483184237345714E-2</v>
      </c>
    </row>
    <row r="1104" spans="2:7" ht="16" x14ac:dyDescent="0.2">
      <c r="B1104" s="62">
        <v>43475</v>
      </c>
      <c r="C1104" s="61">
        <v>88.2</v>
      </c>
      <c r="D1104" s="61"/>
      <c r="E1104" s="61">
        <v>0.96</v>
      </c>
      <c r="F1104">
        <f>Table3[[#This Row],[DivPay]]*4</f>
        <v>3.84</v>
      </c>
      <c r="G1104" s="2">
        <f>Table3[[#This Row],[FwdDiv]]/Table3[[#This Row],[SharePrice]]</f>
        <v>4.3537414965986392E-2</v>
      </c>
    </row>
    <row r="1105" spans="2:7" ht="16" x14ac:dyDescent="0.2">
      <c r="B1105" s="62">
        <v>43474</v>
      </c>
      <c r="C1105" s="61">
        <v>87.81</v>
      </c>
      <c r="D1105" s="61"/>
      <c r="E1105" s="61">
        <v>0.96</v>
      </c>
      <c r="F1105">
        <f>Table3[[#This Row],[DivPay]]*4</f>
        <v>3.84</v>
      </c>
      <c r="G1105" s="2">
        <f>Table3[[#This Row],[FwdDiv]]/Table3[[#This Row],[SharePrice]]</f>
        <v>4.3730782371028357E-2</v>
      </c>
    </row>
    <row r="1106" spans="2:7" ht="16" x14ac:dyDescent="0.2">
      <c r="B1106" s="62">
        <v>43473</v>
      </c>
      <c r="C1106" s="61">
        <v>90.79</v>
      </c>
      <c r="D1106" s="61"/>
      <c r="E1106" s="61">
        <v>0.96</v>
      </c>
      <c r="F1106">
        <f>Table3[[#This Row],[DivPay]]*4</f>
        <v>3.84</v>
      </c>
      <c r="G1106" s="2">
        <f>Table3[[#This Row],[FwdDiv]]/Table3[[#This Row],[SharePrice]]</f>
        <v>4.2295406983147918E-2</v>
      </c>
    </row>
    <row r="1107" spans="2:7" ht="16" x14ac:dyDescent="0.2">
      <c r="B1107" s="62">
        <v>43472</v>
      </c>
      <c r="C1107" s="61">
        <v>90.37</v>
      </c>
      <c r="D1107" s="61"/>
      <c r="E1107" s="61">
        <v>0.96</v>
      </c>
      <c r="F1107">
        <f>Table3[[#This Row],[DivPay]]*4</f>
        <v>3.84</v>
      </c>
      <c r="G1107" s="2">
        <f>Table3[[#This Row],[FwdDiv]]/Table3[[#This Row],[SharePrice]]</f>
        <v>4.2491977426136987E-2</v>
      </c>
    </row>
    <row r="1108" spans="2:7" ht="16" x14ac:dyDescent="0.2">
      <c r="B1108" s="62">
        <v>43469</v>
      </c>
      <c r="C1108" s="61">
        <v>89.07</v>
      </c>
      <c r="D1108" s="61"/>
      <c r="E1108" s="61">
        <v>0.96</v>
      </c>
      <c r="F1108">
        <f>Table3[[#This Row],[DivPay]]*4</f>
        <v>3.84</v>
      </c>
      <c r="G1108" s="2">
        <f>Table3[[#This Row],[FwdDiv]]/Table3[[#This Row],[SharePrice]]</f>
        <v>4.3112158976086223E-2</v>
      </c>
    </row>
    <row r="1109" spans="2:7" ht="16" x14ac:dyDescent="0.2">
      <c r="B1109" s="62">
        <v>43468</v>
      </c>
      <c r="C1109" s="61">
        <v>86.29</v>
      </c>
      <c r="D1109" s="61"/>
      <c r="E1109" s="61">
        <v>0.96</v>
      </c>
      <c r="F1109">
        <f>Table3[[#This Row],[DivPay]]*4</f>
        <v>3.84</v>
      </c>
      <c r="G1109" s="2">
        <f>Table3[[#This Row],[FwdDiv]]/Table3[[#This Row],[SharePrice]]</f>
        <v>4.4501100938695096E-2</v>
      </c>
    </row>
    <row r="1110" spans="2:7" ht="16" x14ac:dyDescent="0.2">
      <c r="B1110" s="62">
        <v>43467</v>
      </c>
      <c r="C1110" s="61">
        <v>89.23</v>
      </c>
      <c r="D1110" s="61"/>
      <c r="E1110" s="61">
        <v>0.96</v>
      </c>
      <c r="F1110">
        <f>Table3[[#This Row],[DivPay]]*4</f>
        <v>3.84</v>
      </c>
      <c r="G1110" s="2">
        <f>Table3[[#This Row],[FwdDiv]]/Table3[[#This Row],[SharePrice]]</f>
        <v>4.3034853748739207E-2</v>
      </c>
    </row>
    <row r="1111" spans="2:7" ht="16" x14ac:dyDescent="0.2">
      <c r="B1111" s="62">
        <v>43465</v>
      </c>
      <c r="C1111" s="61">
        <v>92.19</v>
      </c>
      <c r="D1111" s="61"/>
      <c r="E1111" s="61">
        <v>0.96</v>
      </c>
      <c r="F1111">
        <f>Table3[[#This Row],[DivPay]]*4</f>
        <v>3.84</v>
      </c>
      <c r="G1111" s="2">
        <f>Table3[[#This Row],[FwdDiv]]/Table3[[#This Row],[SharePrice]]</f>
        <v>4.1653107712333222E-2</v>
      </c>
    </row>
    <row r="1112" spans="2:7" ht="16" x14ac:dyDescent="0.2">
      <c r="B1112" s="62">
        <v>43462</v>
      </c>
      <c r="C1112" s="61">
        <v>91.12</v>
      </c>
      <c r="D1112" s="61"/>
      <c r="E1112" s="61">
        <v>0.96</v>
      </c>
      <c r="F1112">
        <f>Table3[[#This Row],[DivPay]]*4</f>
        <v>3.84</v>
      </c>
      <c r="G1112" s="2">
        <f>Table3[[#This Row],[FwdDiv]]/Table3[[#This Row],[SharePrice]]</f>
        <v>4.2142230026338892E-2</v>
      </c>
    </row>
    <row r="1113" spans="2:7" ht="16" x14ac:dyDescent="0.2">
      <c r="B1113" s="62">
        <v>43461</v>
      </c>
      <c r="C1113" s="61">
        <v>89.91</v>
      </c>
      <c r="D1113" s="61"/>
      <c r="E1113" s="61">
        <v>0.96</v>
      </c>
      <c r="F1113">
        <f>Table3[[#This Row],[DivPay]]*4</f>
        <v>3.84</v>
      </c>
      <c r="G1113" s="2">
        <f>Table3[[#This Row],[FwdDiv]]/Table3[[#This Row],[SharePrice]]</f>
        <v>4.2709376042709378E-2</v>
      </c>
    </row>
    <row r="1114" spans="2:7" ht="16" x14ac:dyDescent="0.2">
      <c r="B1114" s="62">
        <v>43460</v>
      </c>
      <c r="C1114" s="61">
        <v>89.04</v>
      </c>
      <c r="D1114" s="61"/>
      <c r="E1114" s="61">
        <v>0.96</v>
      </c>
      <c r="F1114">
        <f>Table3[[#This Row],[DivPay]]*4</f>
        <v>3.84</v>
      </c>
      <c r="G1114" s="2">
        <f>Table3[[#This Row],[FwdDiv]]/Table3[[#This Row],[SharePrice]]</f>
        <v>4.3126684636118594E-2</v>
      </c>
    </row>
    <row r="1115" spans="2:7" ht="16" x14ac:dyDescent="0.2">
      <c r="B1115" s="62">
        <v>43458</v>
      </c>
      <c r="C1115" s="61">
        <v>84.16</v>
      </c>
      <c r="D1115" s="61"/>
      <c r="E1115" s="61">
        <v>0.96</v>
      </c>
      <c r="F1115">
        <f>Table3[[#This Row],[DivPay]]*4</f>
        <v>3.84</v>
      </c>
      <c r="G1115" s="2">
        <f>Table3[[#This Row],[FwdDiv]]/Table3[[#This Row],[SharePrice]]</f>
        <v>4.5627376425855515E-2</v>
      </c>
    </row>
    <row r="1116" spans="2:7" ht="16" x14ac:dyDescent="0.2">
      <c r="B1116" s="62">
        <v>43455</v>
      </c>
      <c r="C1116" s="61">
        <v>84.92</v>
      </c>
      <c r="D1116" s="61"/>
      <c r="E1116" s="61">
        <v>0.96</v>
      </c>
      <c r="F1116">
        <f>Table3[[#This Row],[DivPay]]*4</f>
        <v>3.84</v>
      </c>
      <c r="G1116" s="2">
        <f>Table3[[#This Row],[FwdDiv]]/Table3[[#This Row],[SharePrice]]</f>
        <v>4.5219029674988219E-2</v>
      </c>
    </row>
    <row r="1117" spans="2:7" ht="16" x14ac:dyDescent="0.2">
      <c r="B1117" s="62">
        <v>43454</v>
      </c>
      <c r="C1117" s="61">
        <v>85.37</v>
      </c>
      <c r="D1117" s="61"/>
      <c r="E1117" s="61">
        <v>0.96</v>
      </c>
      <c r="F1117">
        <f>Table3[[#This Row],[DivPay]]*4</f>
        <v>3.84</v>
      </c>
      <c r="G1117" s="2">
        <f>Table3[[#This Row],[FwdDiv]]/Table3[[#This Row],[SharePrice]]</f>
        <v>4.4980672367342156E-2</v>
      </c>
    </row>
    <row r="1118" spans="2:7" ht="16" x14ac:dyDescent="0.2">
      <c r="B1118" s="62">
        <v>43453</v>
      </c>
      <c r="C1118" s="61">
        <v>83.52</v>
      </c>
      <c r="D1118" s="61"/>
      <c r="E1118" s="61">
        <v>0.96</v>
      </c>
      <c r="F1118">
        <f>Table3[[#This Row],[DivPay]]*4</f>
        <v>3.84</v>
      </c>
      <c r="G1118" s="2">
        <f>Table3[[#This Row],[FwdDiv]]/Table3[[#This Row],[SharePrice]]</f>
        <v>4.5977011494252873E-2</v>
      </c>
    </row>
    <row r="1119" spans="2:7" ht="16" x14ac:dyDescent="0.2">
      <c r="B1119" s="62">
        <v>43452</v>
      </c>
      <c r="C1119" s="61">
        <v>83.58</v>
      </c>
      <c r="D1119" s="61"/>
      <c r="E1119" s="61">
        <v>0.96</v>
      </c>
      <c r="F1119">
        <f>Table3[[#This Row],[DivPay]]*4</f>
        <v>3.84</v>
      </c>
      <c r="G1119" s="2">
        <f>Table3[[#This Row],[FwdDiv]]/Table3[[#This Row],[SharePrice]]</f>
        <v>4.594400574300072E-2</v>
      </c>
    </row>
    <row r="1120" spans="2:7" ht="16" x14ac:dyDescent="0.2">
      <c r="B1120" s="62">
        <v>43451</v>
      </c>
      <c r="C1120" s="61">
        <v>84.93</v>
      </c>
      <c r="D1120" s="61"/>
      <c r="E1120" s="61">
        <v>0.96</v>
      </c>
      <c r="F1120">
        <f>Table3[[#This Row],[DivPay]]*4</f>
        <v>3.84</v>
      </c>
      <c r="G1120" s="2">
        <f>Table3[[#This Row],[FwdDiv]]/Table3[[#This Row],[SharePrice]]</f>
        <v>4.5213705404450716E-2</v>
      </c>
    </row>
    <row r="1121" spans="2:7" ht="16" x14ac:dyDescent="0.2">
      <c r="B1121" s="62">
        <v>43448</v>
      </c>
      <c r="C1121" s="61">
        <v>85.61</v>
      </c>
      <c r="D1121" s="61"/>
      <c r="E1121" s="61">
        <v>0.96</v>
      </c>
      <c r="F1121">
        <f>Table3[[#This Row],[DivPay]]*4</f>
        <v>3.84</v>
      </c>
      <c r="G1121" s="2">
        <f>Table3[[#This Row],[FwdDiv]]/Table3[[#This Row],[SharePrice]]</f>
        <v>4.4854573063894405E-2</v>
      </c>
    </row>
    <row r="1122" spans="2:7" ht="16" x14ac:dyDescent="0.2">
      <c r="B1122" s="62">
        <v>43447</v>
      </c>
      <c r="C1122" s="61">
        <v>87.71</v>
      </c>
      <c r="D1122" s="61"/>
      <c r="E1122" s="61">
        <v>0.96</v>
      </c>
      <c r="F1122">
        <f>Table3[[#This Row],[DivPay]]*4</f>
        <v>3.84</v>
      </c>
      <c r="G1122" s="2">
        <f>Table3[[#This Row],[FwdDiv]]/Table3[[#This Row],[SharePrice]]</f>
        <v>4.3780640747919278E-2</v>
      </c>
    </row>
    <row r="1123" spans="2:7" ht="16" x14ac:dyDescent="0.2">
      <c r="B1123" s="62">
        <v>43446</v>
      </c>
      <c r="C1123" s="61">
        <v>88.6</v>
      </c>
      <c r="D1123" s="61"/>
      <c r="E1123" s="61">
        <v>0.96</v>
      </c>
      <c r="F1123">
        <f>Table3[[#This Row],[DivPay]]*4</f>
        <v>3.84</v>
      </c>
      <c r="G1123" s="2">
        <f>Table3[[#This Row],[FwdDiv]]/Table3[[#This Row],[SharePrice]]</f>
        <v>4.3340857787810383E-2</v>
      </c>
    </row>
    <row r="1124" spans="2:7" ht="16" x14ac:dyDescent="0.2">
      <c r="B1124" s="62">
        <v>43445</v>
      </c>
      <c r="C1124" s="61">
        <v>88.17</v>
      </c>
      <c r="D1124" s="61"/>
      <c r="E1124" s="61">
        <v>0.96</v>
      </c>
      <c r="F1124">
        <f>Table3[[#This Row],[DivPay]]*4</f>
        <v>3.84</v>
      </c>
      <c r="G1124" s="2">
        <f>Table3[[#This Row],[FwdDiv]]/Table3[[#This Row],[SharePrice]]</f>
        <v>4.3552228649200407E-2</v>
      </c>
    </row>
    <row r="1125" spans="2:7" ht="16" x14ac:dyDescent="0.2">
      <c r="B1125" s="62">
        <v>43444</v>
      </c>
      <c r="C1125" s="61">
        <v>87.61</v>
      </c>
      <c r="D1125" s="61"/>
      <c r="E1125" s="61">
        <v>0.96</v>
      </c>
      <c r="F1125">
        <f>Table3[[#This Row],[DivPay]]*4</f>
        <v>3.84</v>
      </c>
      <c r="G1125" s="2">
        <f>Table3[[#This Row],[FwdDiv]]/Table3[[#This Row],[SharePrice]]</f>
        <v>4.3830612943727885E-2</v>
      </c>
    </row>
    <row r="1126" spans="2:7" ht="16" x14ac:dyDescent="0.2">
      <c r="B1126" s="62">
        <v>43441</v>
      </c>
      <c r="C1126" s="61">
        <v>86.96</v>
      </c>
      <c r="D1126" s="61"/>
      <c r="E1126" s="61">
        <v>0.96</v>
      </c>
      <c r="F1126">
        <f>Table3[[#This Row],[DivPay]]*4</f>
        <v>3.84</v>
      </c>
      <c r="G1126" s="2">
        <f>Table3[[#This Row],[FwdDiv]]/Table3[[#This Row],[SharePrice]]</f>
        <v>4.4158233670653177E-2</v>
      </c>
    </row>
    <row r="1127" spans="2:7" ht="16" x14ac:dyDescent="0.2">
      <c r="B1127" s="62">
        <v>43440</v>
      </c>
      <c r="C1127" s="61">
        <v>90.33</v>
      </c>
      <c r="D1127" s="61"/>
      <c r="E1127" s="61">
        <v>0.96</v>
      </c>
      <c r="F1127">
        <f>Table3[[#This Row],[DivPay]]*4</f>
        <v>3.84</v>
      </c>
      <c r="G1127" s="2">
        <f>Table3[[#This Row],[FwdDiv]]/Table3[[#This Row],[SharePrice]]</f>
        <v>4.2510793756227169E-2</v>
      </c>
    </row>
    <row r="1128" spans="2:7" ht="16" x14ac:dyDescent="0.2">
      <c r="B1128" s="62">
        <v>43438</v>
      </c>
      <c r="C1128" s="61">
        <v>90.55</v>
      </c>
      <c r="D1128" s="61"/>
      <c r="E1128" s="61">
        <v>0.96</v>
      </c>
      <c r="F1128">
        <f>Table3[[#This Row],[DivPay]]*4</f>
        <v>3.84</v>
      </c>
      <c r="G1128" s="2">
        <f>Table3[[#This Row],[FwdDiv]]/Table3[[#This Row],[SharePrice]]</f>
        <v>4.2407509663169522E-2</v>
      </c>
    </row>
    <row r="1129" spans="2:7" ht="16" x14ac:dyDescent="0.2">
      <c r="B1129" s="62">
        <v>43437</v>
      </c>
      <c r="C1129" s="61">
        <v>93.66</v>
      </c>
      <c r="D1129" s="61"/>
      <c r="E1129" s="61">
        <v>0.96</v>
      </c>
      <c r="F1129">
        <f>Table3[[#This Row],[DivPay]]*4</f>
        <v>3.84</v>
      </c>
      <c r="G1129" s="2">
        <f>Table3[[#This Row],[FwdDiv]]/Table3[[#This Row],[SharePrice]]</f>
        <v>4.0999359385009607E-2</v>
      </c>
    </row>
    <row r="1130" spans="2:7" ht="16" x14ac:dyDescent="0.2">
      <c r="B1130" s="62">
        <v>43434</v>
      </c>
      <c r="C1130" s="61">
        <v>94.27</v>
      </c>
      <c r="D1130" s="61"/>
      <c r="E1130" s="61">
        <v>0.96</v>
      </c>
      <c r="F1130">
        <f>Table3[[#This Row],[DivPay]]*4</f>
        <v>3.84</v>
      </c>
      <c r="G1130" s="2">
        <f>Table3[[#This Row],[FwdDiv]]/Table3[[#This Row],[SharePrice]]</f>
        <v>4.0734061737562319E-2</v>
      </c>
    </row>
    <row r="1131" spans="2:7" ht="16" x14ac:dyDescent="0.2">
      <c r="B1131" s="62">
        <v>43433</v>
      </c>
      <c r="C1131" s="61">
        <v>89.91</v>
      </c>
      <c r="D1131" s="61"/>
      <c r="E1131" s="61">
        <v>0.96</v>
      </c>
      <c r="F1131">
        <f>Table3[[#This Row],[DivPay]]*4</f>
        <v>3.84</v>
      </c>
      <c r="G1131" s="2">
        <f>Table3[[#This Row],[FwdDiv]]/Table3[[#This Row],[SharePrice]]</f>
        <v>4.2709376042709378E-2</v>
      </c>
    </row>
    <row r="1132" spans="2:7" ht="16" x14ac:dyDescent="0.2">
      <c r="B1132" s="62">
        <v>43432</v>
      </c>
      <c r="C1132" s="61">
        <v>88.94</v>
      </c>
      <c r="D1132" s="61"/>
      <c r="E1132" s="61">
        <v>0.96</v>
      </c>
      <c r="F1132">
        <f>Table3[[#This Row],[DivPay]]*4</f>
        <v>3.84</v>
      </c>
      <c r="G1132" s="2">
        <f>Table3[[#This Row],[FwdDiv]]/Table3[[#This Row],[SharePrice]]</f>
        <v>4.3175174274791991E-2</v>
      </c>
    </row>
    <row r="1133" spans="2:7" ht="16" x14ac:dyDescent="0.2">
      <c r="B1133" s="62">
        <v>43431</v>
      </c>
      <c r="C1133" s="61">
        <v>87.68</v>
      </c>
      <c r="D1133" s="61"/>
      <c r="E1133" s="61">
        <v>0.96</v>
      </c>
      <c r="F1133">
        <f>Table3[[#This Row],[DivPay]]*4</f>
        <v>3.84</v>
      </c>
      <c r="G1133" s="2">
        <f>Table3[[#This Row],[FwdDiv]]/Table3[[#This Row],[SharePrice]]</f>
        <v>4.3795620437956199E-2</v>
      </c>
    </row>
    <row r="1134" spans="2:7" ht="16" x14ac:dyDescent="0.2">
      <c r="B1134" s="62">
        <v>43430</v>
      </c>
      <c r="C1134" s="61">
        <v>86.24</v>
      </c>
      <c r="D1134" s="61"/>
      <c r="E1134" s="61">
        <v>0.96</v>
      </c>
      <c r="F1134">
        <f>Table3[[#This Row],[DivPay]]*4</f>
        <v>3.84</v>
      </c>
      <c r="G1134" s="2">
        <f>Table3[[#This Row],[FwdDiv]]/Table3[[#This Row],[SharePrice]]</f>
        <v>4.4526901669758812E-2</v>
      </c>
    </row>
    <row r="1135" spans="2:7" ht="16" x14ac:dyDescent="0.2">
      <c r="B1135" s="62">
        <v>43427</v>
      </c>
      <c r="C1135" s="61">
        <v>85.63</v>
      </c>
      <c r="D1135" s="61"/>
      <c r="E1135" s="61">
        <v>0.96</v>
      </c>
      <c r="F1135">
        <f>Table3[[#This Row],[DivPay]]*4</f>
        <v>3.84</v>
      </c>
      <c r="G1135" s="2">
        <f>Table3[[#This Row],[FwdDiv]]/Table3[[#This Row],[SharePrice]]</f>
        <v>4.4844096695083498E-2</v>
      </c>
    </row>
    <row r="1136" spans="2:7" ht="16" x14ac:dyDescent="0.2">
      <c r="B1136" s="62">
        <v>43425</v>
      </c>
      <c r="C1136" s="61">
        <v>86.15</v>
      </c>
      <c r="D1136" s="61"/>
      <c r="E1136" s="61">
        <v>0.96</v>
      </c>
      <c r="F1136">
        <f>Table3[[#This Row],[DivPay]]*4</f>
        <v>3.84</v>
      </c>
      <c r="G1136" s="2">
        <f>Table3[[#This Row],[FwdDiv]]/Table3[[#This Row],[SharePrice]]</f>
        <v>4.4573418456181076E-2</v>
      </c>
    </row>
    <row r="1137" spans="2:7" ht="16" x14ac:dyDescent="0.2">
      <c r="B1137" s="62">
        <v>43424</v>
      </c>
      <c r="C1137" s="61">
        <v>88.09</v>
      </c>
      <c r="D1137" s="61"/>
      <c r="E1137" s="61">
        <v>0.96</v>
      </c>
      <c r="F1137">
        <f>Table3[[#This Row],[DivPay]]*4</f>
        <v>3.84</v>
      </c>
      <c r="G1137" s="2">
        <f>Table3[[#This Row],[FwdDiv]]/Table3[[#This Row],[SharePrice]]</f>
        <v>4.3591781132932224E-2</v>
      </c>
    </row>
    <row r="1138" spans="2:7" ht="16" x14ac:dyDescent="0.2">
      <c r="B1138" s="62">
        <v>43423</v>
      </c>
      <c r="C1138" s="61">
        <v>89.48</v>
      </c>
      <c r="D1138" s="61"/>
      <c r="E1138" s="61">
        <v>0.96</v>
      </c>
      <c r="F1138">
        <f>Table3[[#This Row],[DivPay]]*4</f>
        <v>3.84</v>
      </c>
      <c r="G1138" s="2">
        <f>Table3[[#This Row],[FwdDiv]]/Table3[[#This Row],[SharePrice]]</f>
        <v>4.2914617791685289E-2</v>
      </c>
    </row>
    <row r="1139" spans="2:7" ht="16" x14ac:dyDescent="0.2">
      <c r="B1139" s="62">
        <v>43420</v>
      </c>
      <c r="C1139" s="61">
        <v>91.53</v>
      </c>
      <c r="D1139" s="61"/>
      <c r="E1139" s="61">
        <v>0.96</v>
      </c>
      <c r="F1139">
        <f>Table3[[#This Row],[DivPay]]*4</f>
        <v>3.84</v>
      </c>
      <c r="G1139" s="2">
        <f>Table3[[#This Row],[FwdDiv]]/Table3[[#This Row],[SharePrice]]</f>
        <v>4.1953457882661423E-2</v>
      </c>
    </row>
    <row r="1140" spans="2:7" ht="16" x14ac:dyDescent="0.2">
      <c r="B1140" s="62">
        <v>43419</v>
      </c>
      <c r="C1140" s="61">
        <v>90.14</v>
      </c>
      <c r="D1140" s="61"/>
      <c r="E1140" s="61">
        <v>0.96</v>
      </c>
      <c r="F1140">
        <f>Table3[[#This Row],[DivPay]]*4</f>
        <v>3.84</v>
      </c>
      <c r="G1140" s="2">
        <f>Table3[[#This Row],[FwdDiv]]/Table3[[#This Row],[SharePrice]]</f>
        <v>4.2600399378744172E-2</v>
      </c>
    </row>
    <row r="1141" spans="2:7" ht="16" x14ac:dyDescent="0.2">
      <c r="B1141" s="62">
        <v>43418</v>
      </c>
      <c r="C1141" s="61">
        <v>88.31</v>
      </c>
      <c r="D1141" s="61"/>
      <c r="E1141" s="61">
        <v>0.96</v>
      </c>
      <c r="F1141">
        <f>Table3[[#This Row],[DivPay]]*4</f>
        <v>3.84</v>
      </c>
      <c r="G1141" s="2">
        <f>Table3[[#This Row],[FwdDiv]]/Table3[[#This Row],[SharePrice]]</f>
        <v>4.3483184237345714E-2</v>
      </c>
    </row>
    <row r="1142" spans="2:7" ht="16" x14ac:dyDescent="0.2">
      <c r="B1142" s="62">
        <v>43417</v>
      </c>
      <c r="C1142" s="61">
        <v>88.22</v>
      </c>
      <c r="D1142" s="61"/>
      <c r="E1142" s="61">
        <v>0.96</v>
      </c>
      <c r="F1142">
        <f>Table3[[#This Row],[DivPay]]*4</f>
        <v>3.84</v>
      </c>
      <c r="G1142" s="2">
        <f>Table3[[#This Row],[FwdDiv]]/Table3[[#This Row],[SharePrice]]</f>
        <v>4.3527544774427565E-2</v>
      </c>
    </row>
    <row r="1143" spans="2:7" ht="16" x14ac:dyDescent="0.2">
      <c r="B1143" s="62">
        <v>43416</v>
      </c>
      <c r="C1143" s="61">
        <v>89.69</v>
      </c>
      <c r="D1143" s="61"/>
      <c r="E1143" s="61">
        <v>0.96</v>
      </c>
      <c r="F1143">
        <f>Table3[[#This Row],[DivPay]]*4</f>
        <v>3.84</v>
      </c>
      <c r="G1143" s="2">
        <f>Table3[[#This Row],[FwdDiv]]/Table3[[#This Row],[SharePrice]]</f>
        <v>4.2814137585015052E-2</v>
      </c>
    </row>
    <row r="1144" spans="2:7" ht="16" x14ac:dyDescent="0.2">
      <c r="B1144" s="62">
        <v>43413</v>
      </c>
      <c r="C1144" s="61">
        <v>88.79</v>
      </c>
      <c r="D1144" s="61"/>
      <c r="E1144" s="61">
        <v>0.96</v>
      </c>
      <c r="F1144">
        <f>Table3[[#This Row],[DivPay]]*4</f>
        <v>3.84</v>
      </c>
      <c r="G1144" s="2">
        <f>Table3[[#This Row],[FwdDiv]]/Table3[[#This Row],[SharePrice]]</f>
        <v>4.3248113526298003E-2</v>
      </c>
    </row>
    <row r="1145" spans="2:7" ht="16" x14ac:dyDescent="0.2">
      <c r="B1145" s="62">
        <v>43412</v>
      </c>
      <c r="C1145" s="61">
        <v>87.73</v>
      </c>
      <c r="D1145" s="61"/>
      <c r="E1145" s="61">
        <v>0.96</v>
      </c>
      <c r="F1145">
        <f>Table3[[#This Row],[DivPay]]*4</f>
        <v>3.84</v>
      </c>
      <c r="G1145" s="2">
        <f>Table3[[#This Row],[FwdDiv]]/Table3[[#This Row],[SharePrice]]</f>
        <v>4.3770659979482499E-2</v>
      </c>
    </row>
    <row r="1146" spans="2:7" ht="16" x14ac:dyDescent="0.2">
      <c r="B1146" s="62">
        <v>43411</v>
      </c>
      <c r="C1146" s="61">
        <v>86.96</v>
      </c>
      <c r="D1146" s="61"/>
      <c r="E1146" s="61">
        <v>0.96</v>
      </c>
      <c r="F1146">
        <f>Table3[[#This Row],[DivPay]]*4</f>
        <v>3.84</v>
      </c>
      <c r="G1146" s="2">
        <f>Table3[[#This Row],[FwdDiv]]/Table3[[#This Row],[SharePrice]]</f>
        <v>4.4158233670653177E-2</v>
      </c>
    </row>
    <row r="1147" spans="2:7" ht="16" x14ac:dyDescent="0.2">
      <c r="B1147" s="62">
        <v>43410</v>
      </c>
      <c r="C1147" s="61">
        <v>83.66</v>
      </c>
      <c r="D1147" s="61"/>
      <c r="E1147" s="61">
        <v>0.96</v>
      </c>
      <c r="F1147">
        <f>Table3[[#This Row],[DivPay]]*4</f>
        <v>3.84</v>
      </c>
      <c r="G1147" s="2">
        <f>Table3[[#This Row],[FwdDiv]]/Table3[[#This Row],[SharePrice]]</f>
        <v>4.5900071718862061E-2</v>
      </c>
    </row>
    <row r="1148" spans="2:7" ht="16" x14ac:dyDescent="0.2">
      <c r="B1148" s="62">
        <v>43409</v>
      </c>
      <c r="C1148" s="61">
        <v>82.58</v>
      </c>
      <c r="D1148" s="61"/>
      <c r="E1148" s="61">
        <v>0.96</v>
      </c>
      <c r="F1148">
        <f>Table3[[#This Row],[DivPay]]*4</f>
        <v>3.84</v>
      </c>
      <c r="G1148" s="2">
        <f>Table3[[#This Row],[FwdDiv]]/Table3[[#This Row],[SharePrice]]</f>
        <v>4.6500363284088159E-2</v>
      </c>
    </row>
    <row r="1149" spans="2:7" ht="16" x14ac:dyDescent="0.2">
      <c r="B1149" s="62">
        <v>43406</v>
      </c>
      <c r="C1149" s="61">
        <v>79.56</v>
      </c>
      <c r="D1149" s="61"/>
      <c r="E1149" s="61">
        <v>0.96</v>
      </c>
      <c r="F1149">
        <f>Table3[[#This Row],[DivPay]]*4</f>
        <v>3.84</v>
      </c>
      <c r="G1149" s="2">
        <f>Table3[[#This Row],[FwdDiv]]/Table3[[#This Row],[SharePrice]]</f>
        <v>4.8265460030165908E-2</v>
      </c>
    </row>
    <row r="1150" spans="2:7" ht="16" x14ac:dyDescent="0.2">
      <c r="B1150" s="62">
        <v>43405</v>
      </c>
      <c r="C1150" s="61">
        <v>80.209999999999994</v>
      </c>
      <c r="D1150" s="61"/>
      <c r="E1150" s="61">
        <v>0.96</v>
      </c>
      <c r="F1150">
        <f>Table3[[#This Row],[DivPay]]*4</f>
        <v>3.84</v>
      </c>
      <c r="G1150" s="2">
        <f>Table3[[#This Row],[FwdDiv]]/Table3[[#This Row],[SharePrice]]</f>
        <v>4.7874329884054358E-2</v>
      </c>
    </row>
    <row r="1151" spans="2:7" ht="16" x14ac:dyDescent="0.2">
      <c r="B1151" s="62">
        <v>43404</v>
      </c>
      <c r="C1151" s="61">
        <v>77.849999999999994</v>
      </c>
      <c r="D1151" s="61"/>
      <c r="E1151" s="61">
        <v>0.96</v>
      </c>
      <c r="F1151">
        <f>Table3[[#This Row],[DivPay]]*4</f>
        <v>3.84</v>
      </c>
      <c r="G1151" s="2">
        <f>Table3[[#This Row],[FwdDiv]]/Table3[[#This Row],[SharePrice]]</f>
        <v>4.9325626204238922E-2</v>
      </c>
    </row>
    <row r="1152" spans="2:7" ht="16" x14ac:dyDescent="0.2">
      <c r="B1152" s="62">
        <v>43403</v>
      </c>
      <c r="C1152" s="61">
        <v>81.59</v>
      </c>
      <c r="D1152" s="61"/>
      <c r="E1152" s="61">
        <v>0.96</v>
      </c>
      <c r="F1152">
        <f>Table3[[#This Row],[DivPay]]*4</f>
        <v>3.84</v>
      </c>
      <c r="G1152" s="2">
        <f>Table3[[#This Row],[FwdDiv]]/Table3[[#This Row],[SharePrice]]</f>
        <v>4.7064591248927562E-2</v>
      </c>
    </row>
    <row r="1153" spans="2:7" ht="16" x14ac:dyDescent="0.2">
      <c r="B1153" s="62">
        <v>43402</v>
      </c>
      <c r="C1153" s="61">
        <v>81.36</v>
      </c>
      <c r="D1153" s="61"/>
      <c r="E1153" s="61">
        <v>0.96</v>
      </c>
      <c r="F1153">
        <f>Table3[[#This Row],[DivPay]]*4</f>
        <v>3.84</v>
      </c>
      <c r="G1153" s="2">
        <f>Table3[[#This Row],[FwdDiv]]/Table3[[#This Row],[SharePrice]]</f>
        <v>4.71976401179941E-2</v>
      </c>
    </row>
    <row r="1154" spans="2:7" ht="16" x14ac:dyDescent="0.2">
      <c r="B1154" s="62">
        <v>43399</v>
      </c>
      <c r="C1154" s="61">
        <v>80.790000000000006</v>
      </c>
      <c r="D1154" s="61"/>
      <c r="E1154" s="61">
        <v>0.96</v>
      </c>
      <c r="F1154">
        <f>Table3[[#This Row],[DivPay]]*4</f>
        <v>3.84</v>
      </c>
      <c r="G1154" s="2">
        <f>Table3[[#This Row],[FwdDiv]]/Table3[[#This Row],[SharePrice]]</f>
        <v>4.7530634979576672E-2</v>
      </c>
    </row>
    <row r="1155" spans="2:7" ht="16" x14ac:dyDescent="0.2">
      <c r="B1155" s="62">
        <v>43398</v>
      </c>
      <c r="C1155" s="61">
        <v>81.73</v>
      </c>
      <c r="D1155" s="61"/>
      <c r="E1155" s="61">
        <v>0.96</v>
      </c>
      <c r="F1155">
        <f>Table3[[#This Row],[DivPay]]*4</f>
        <v>3.84</v>
      </c>
      <c r="G1155" s="2">
        <f>Table3[[#This Row],[FwdDiv]]/Table3[[#This Row],[SharePrice]]</f>
        <v>4.6983971613850477E-2</v>
      </c>
    </row>
    <row r="1156" spans="2:7" ht="16" x14ac:dyDescent="0.2">
      <c r="B1156" s="62">
        <v>43397</v>
      </c>
      <c r="C1156" s="61">
        <v>79.41</v>
      </c>
      <c r="D1156" s="61"/>
      <c r="E1156" s="61">
        <v>0.96</v>
      </c>
      <c r="F1156">
        <f>Table3[[#This Row],[DivPay]]*4</f>
        <v>3.84</v>
      </c>
      <c r="G1156" s="2">
        <f>Table3[[#This Row],[FwdDiv]]/Table3[[#This Row],[SharePrice]]</f>
        <v>4.8356630147336606E-2</v>
      </c>
    </row>
    <row r="1157" spans="2:7" ht="16" x14ac:dyDescent="0.2">
      <c r="B1157" s="62">
        <v>43396</v>
      </c>
      <c r="C1157" s="61">
        <v>82.96</v>
      </c>
      <c r="D1157" s="61"/>
      <c r="E1157" s="61">
        <v>0.96</v>
      </c>
      <c r="F1157">
        <f>Table3[[#This Row],[DivPay]]*4</f>
        <v>3.84</v>
      </c>
      <c r="G1157" s="2">
        <f>Table3[[#This Row],[FwdDiv]]/Table3[[#This Row],[SharePrice]]</f>
        <v>4.6287367405978788E-2</v>
      </c>
    </row>
    <row r="1158" spans="2:7" ht="16" x14ac:dyDescent="0.2">
      <c r="B1158" s="62">
        <v>43395</v>
      </c>
      <c r="C1158" s="61">
        <v>84.27</v>
      </c>
      <c r="D1158" s="61"/>
      <c r="E1158" s="61">
        <v>0.96</v>
      </c>
      <c r="F1158">
        <f>Table3[[#This Row],[DivPay]]*4</f>
        <v>3.84</v>
      </c>
      <c r="G1158" s="2">
        <f>Table3[[#This Row],[FwdDiv]]/Table3[[#This Row],[SharePrice]]</f>
        <v>4.5567817728729088E-2</v>
      </c>
    </row>
    <row r="1159" spans="2:7" ht="16" x14ac:dyDescent="0.2">
      <c r="B1159" s="62">
        <v>43392</v>
      </c>
      <c r="C1159" s="61">
        <v>87.97</v>
      </c>
      <c r="D1159" s="61"/>
      <c r="E1159" s="61">
        <v>0.96</v>
      </c>
      <c r="F1159">
        <f>Table3[[#This Row],[DivPay]]*4</f>
        <v>3.84</v>
      </c>
      <c r="G1159" s="2">
        <f>Table3[[#This Row],[FwdDiv]]/Table3[[#This Row],[SharePrice]]</f>
        <v>4.3651244742525859E-2</v>
      </c>
    </row>
    <row r="1160" spans="2:7" ht="16" x14ac:dyDescent="0.2">
      <c r="B1160" s="62">
        <v>43391</v>
      </c>
      <c r="C1160" s="61">
        <v>89.9</v>
      </c>
      <c r="D1160" s="61"/>
      <c r="E1160" s="61">
        <v>0.96</v>
      </c>
      <c r="F1160">
        <f>Table3[[#This Row],[DivPay]]*4</f>
        <v>3.84</v>
      </c>
      <c r="G1160" s="2">
        <f>Table3[[#This Row],[FwdDiv]]/Table3[[#This Row],[SharePrice]]</f>
        <v>4.2714126807563958E-2</v>
      </c>
    </row>
    <row r="1161" spans="2:7" ht="16" x14ac:dyDescent="0.2">
      <c r="B1161" s="62">
        <v>43390</v>
      </c>
      <c r="C1161" s="61">
        <v>92.27</v>
      </c>
      <c r="D1161" s="61"/>
      <c r="E1161" s="61">
        <v>0.96</v>
      </c>
      <c r="F1161">
        <f>Table3[[#This Row],[DivPay]]*4</f>
        <v>3.84</v>
      </c>
      <c r="G1161" s="2">
        <f>Table3[[#This Row],[FwdDiv]]/Table3[[#This Row],[SharePrice]]</f>
        <v>4.1616993605722338E-2</v>
      </c>
    </row>
    <row r="1162" spans="2:7" ht="16" x14ac:dyDescent="0.2">
      <c r="B1162" s="62">
        <v>43389</v>
      </c>
      <c r="C1162" s="61">
        <v>91.91</v>
      </c>
      <c r="D1162" s="61"/>
      <c r="E1162" s="61">
        <v>0.96</v>
      </c>
      <c r="F1162">
        <f>Table3[[#This Row],[DivPay]]*4</f>
        <v>3.84</v>
      </c>
      <c r="G1162" s="2">
        <f>Table3[[#This Row],[FwdDiv]]/Table3[[#This Row],[SharePrice]]</f>
        <v>4.1780002176041782E-2</v>
      </c>
    </row>
    <row r="1163" spans="2:7" ht="16" x14ac:dyDescent="0.2">
      <c r="B1163" s="62">
        <v>43388</v>
      </c>
      <c r="C1163" s="61">
        <v>89.18</v>
      </c>
      <c r="D1163" s="61"/>
      <c r="E1163" s="61">
        <v>0.96</v>
      </c>
      <c r="F1163">
        <f>Table3[[#This Row],[DivPay]]*4</f>
        <v>3.84</v>
      </c>
      <c r="G1163" s="2">
        <f>Table3[[#This Row],[FwdDiv]]/Table3[[#This Row],[SharePrice]]</f>
        <v>4.3058981834492034E-2</v>
      </c>
    </row>
    <row r="1164" spans="2:7" ht="16" x14ac:dyDescent="0.2">
      <c r="B1164" s="62">
        <v>43385</v>
      </c>
      <c r="C1164" s="61">
        <v>90.69</v>
      </c>
      <c r="D1164" s="61">
        <v>0.96</v>
      </c>
      <c r="E1164" s="61">
        <v>0.96</v>
      </c>
      <c r="F1164">
        <f>Table3[[#This Row],[DivPay]]*4</f>
        <v>3.84</v>
      </c>
      <c r="G1164" s="2">
        <f>Table3[[#This Row],[FwdDiv]]/Table3[[#This Row],[SharePrice]]</f>
        <v>4.2342044326827658E-2</v>
      </c>
    </row>
    <row r="1165" spans="2:7" ht="16" x14ac:dyDescent="0.2">
      <c r="B1165" s="62">
        <v>43384</v>
      </c>
      <c r="C1165" s="61">
        <v>90.7</v>
      </c>
      <c r="D1165" s="61"/>
      <c r="E1165" s="61">
        <v>0.96</v>
      </c>
      <c r="F1165">
        <f>Table3[[#This Row],[DivPay]]*4</f>
        <v>3.84</v>
      </c>
      <c r="G1165" s="2">
        <f>Table3[[#This Row],[FwdDiv]]/Table3[[#This Row],[SharePrice]]</f>
        <v>4.233737596471885E-2</v>
      </c>
    </row>
    <row r="1166" spans="2:7" ht="16" x14ac:dyDescent="0.2">
      <c r="B1166" s="62">
        <v>43383</v>
      </c>
      <c r="C1166" s="61">
        <v>93.08</v>
      </c>
      <c r="D1166" s="61"/>
      <c r="E1166" s="61">
        <v>0.96</v>
      </c>
      <c r="F1166">
        <f>Table3[[#This Row],[DivPay]]*4</f>
        <v>3.84</v>
      </c>
      <c r="G1166" s="2">
        <f>Table3[[#This Row],[FwdDiv]]/Table3[[#This Row],[SharePrice]]</f>
        <v>4.1254834550923936E-2</v>
      </c>
    </row>
    <row r="1167" spans="2:7" ht="16" x14ac:dyDescent="0.2">
      <c r="B1167" s="62">
        <v>43382</v>
      </c>
      <c r="C1167" s="61">
        <v>94.57</v>
      </c>
      <c r="D1167" s="61"/>
      <c r="E1167" s="61">
        <v>0.96</v>
      </c>
      <c r="F1167">
        <f>Table3[[#This Row],[DivPay]]*4</f>
        <v>3.84</v>
      </c>
      <c r="G1167" s="2">
        <f>Table3[[#This Row],[FwdDiv]]/Table3[[#This Row],[SharePrice]]</f>
        <v>4.0604842973458816E-2</v>
      </c>
    </row>
    <row r="1168" spans="2:7" ht="16" x14ac:dyDescent="0.2">
      <c r="B1168" s="62">
        <v>43381</v>
      </c>
      <c r="C1168" s="61">
        <v>94.81</v>
      </c>
      <c r="D1168" s="61"/>
      <c r="E1168" s="61">
        <v>0.96</v>
      </c>
      <c r="F1168">
        <f>Table3[[#This Row],[DivPay]]*4</f>
        <v>3.84</v>
      </c>
      <c r="G1168" s="2">
        <f>Table3[[#This Row],[FwdDiv]]/Table3[[#This Row],[SharePrice]]</f>
        <v>4.0502056745069084E-2</v>
      </c>
    </row>
    <row r="1169" spans="2:7" ht="16" x14ac:dyDescent="0.2">
      <c r="B1169" s="62">
        <v>43378</v>
      </c>
      <c r="C1169" s="61">
        <v>94.38</v>
      </c>
      <c r="D1169" s="61"/>
      <c r="E1169" s="61">
        <v>0.96</v>
      </c>
      <c r="F1169">
        <f>Table3[[#This Row],[DivPay]]*4</f>
        <v>3.84</v>
      </c>
      <c r="G1169" s="2">
        <f>Table3[[#This Row],[FwdDiv]]/Table3[[#This Row],[SharePrice]]</f>
        <v>4.0686586141131596E-2</v>
      </c>
    </row>
    <row r="1170" spans="2:7" ht="16" x14ac:dyDescent="0.2">
      <c r="B1170" s="62">
        <v>43377</v>
      </c>
      <c r="C1170" s="61">
        <v>93.84</v>
      </c>
      <c r="D1170" s="61"/>
      <c r="E1170" s="61">
        <v>0.96</v>
      </c>
      <c r="F1170">
        <f>Table3[[#This Row],[DivPay]]*4</f>
        <v>3.84</v>
      </c>
      <c r="G1170" s="2">
        <f>Table3[[#This Row],[FwdDiv]]/Table3[[#This Row],[SharePrice]]</f>
        <v>4.0920716112531966E-2</v>
      </c>
    </row>
    <row r="1171" spans="2:7" ht="16" x14ac:dyDescent="0.2">
      <c r="B1171" s="62">
        <v>43376</v>
      </c>
      <c r="C1171" s="61">
        <v>96.01</v>
      </c>
      <c r="D1171" s="61"/>
      <c r="E1171" s="61">
        <v>0.96</v>
      </c>
      <c r="F1171">
        <f>Table3[[#This Row],[DivPay]]*4</f>
        <v>3.84</v>
      </c>
      <c r="G1171" s="2">
        <f>Table3[[#This Row],[FwdDiv]]/Table3[[#This Row],[SharePrice]]</f>
        <v>3.99958337673159E-2</v>
      </c>
    </row>
    <row r="1172" spans="2:7" ht="16" x14ac:dyDescent="0.2">
      <c r="B1172" s="62">
        <v>43375</v>
      </c>
      <c r="C1172" s="61">
        <v>94.23</v>
      </c>
      <c r="D1172" s="61"/>
      <c r="E1172" s="61">
        <v>0.96</v>
      </c>
      <c r="F1172">
        <f>Table3[[#This Row],[DivPay]]*4</f>
        <v>3.84</v>
      </c>
      <c r="G1172" s="2">
        <f>Table3[[#This Row],[FwdDiv]]/Table3[[#This Row],[SharePrice]]</f>
        <v>4.0751353072269972E-2</v>
      </c>
    </row>
    <row r="1173" spans="2:7" ht="16" x14ac:dyDescent="0.2">
      <c r="B1173" s="62">
        <v>43374</v>
      </c>
      <c r="C1173" s="61">
        <v>95</v>
      </c>
      <c r="D1173" s="61"/>
      <c r="E1173" s="61">
        <v>0.96</v>
      </c>
      <c r="F1173">
        <f>Table3[[#This Row],[DivPay]]*4</f>
        <v>3.84</v>
      </c>
      <c r="G1173" s="2">
        <f>Table3[[#This Row],[FwdDiv]]/Table3[[#This Row],[SharePrice]]</f>
        <v>4.0421052631578948E-2</v>
      </c>
    </row>
    <row r="1174" spans="2:7" ht="16" x14ac:dyDescent="0.2">
      <c r="B1174" s="62">
        <v>43371</v>
      </c>
      <c r="C1174" s="61">
        <v>94.58</v>
      </c>
      <c r="D1174" s="61"/>
      <c r="E1174" s="61">
        <v>0.96</v>
      </c>
      <c r="F1174">
        <f>Table3[[#This Row],[DivPay]]*4</f>
        <v>3.84</v>
      </c>
      <c r="G1174" s="2">
        <f>Table3[[#This Row],[FwdDiv]]/Table3[[#This Row],[SharePrice]]</f>
        <v>4.060054979911186E-2</v>
      </c>
    </row>
    <row r="1175" spans="2:7" ht="16" x14ac:dyDescent="0.2">
      <c r="B1175" s="62">
        <v>43370</v>
      </c>
      <c r="C1175" s="61">
        <v>94.14</v>
      </c>
      <c r="D1175" s="61"/>
      <c r="E1175" s="61">
        <v>0.96</v>
      </c>
      <c r="F1175">
        <f>Table3[[#This Row],[DivPay]]*4</f>
        <v>3.84</v>
      </c>
      <c r="G1175" s="2">
        <f>Table3[[#This Row],[FwdDiv]]/Table3[[#This Row],[SharePrice]]</f>
        <v>4.0790312300828552E-2</v>
      </c>
    </row>
    <row r="1176" spans="2:7" ht="16" x14ac:dyDescent="0.2">
      <c r="B1176" s="62">
        <v>43369</v>
      </c>
      <c r="C1176" s="61">
        <v>94.18</v>
      </c>
      <c r="D1176" s="61"/>
      <c r="E1176" s="61">
        <v>0.96</v>
      </c>
      <c r="F1176">
        <f>Table3[[#This Row],[DivPay]]*4</f>
        <v>3.84</v>
      </c>
      <c r="G1176" s="2">
        <f>Table3[[#This Row],[FwdDiv]]/Table3[[#This Row],[SharePrice]]</f>
        <v>4.0772987895519211E-2</v>
      </c>
    </row>
    <row r="1177" spans="2:7" ht="16" x14ac:dyDescent="0.2">
      <c r="B1177" s="62">
        <v>43368</v>
      </c>
      <c r="C1177" s="61">
        <v>93.78</v>
      </c>
      <c r="D1177" s="61"/>
      <c r="E1177" s="61">
        <v>0.96</v>
      </c>
      <c r="F1177">
        <f>Table3[[#This Row],[DivPay]]*4</f>
        <v>3.84</v>
      </c>
      <c r="G1177" s="2">
        <f>Table3[[#This Row],[FwdDiv]]/Table3[[#This Row],[SharePrice]]</f>
        <v>4.0946896992962251E-2</v>
      </c>
    </row>
    <row r="1178" spans="2:7" ht="16" x14ac:dyDescent="0.2">
      <c r="B1178" s="62">
        <v>43367</v>
      </c>
      <c r="C1178" s="61">
        <v>93.42</v>
      </c>
      <c r="D1178" s="61"/>
      <c r="E1178" s="61">
        <v>0.96</v>
      </c>
      <c r="F1178">
        <f>Table3[[#This Row],[DivPay]]*4</f>
        <v>3.84</v>
      </c>
      <c r="G1178" s="2">
        <f>Table3[[#This Row],[FwdDiv]]/Table3[[#This Row],[SharePrice]]</f>
        <v>4.1104688503532431E-2</v>
      </c>
    </row>
    <row r="1179" spans="2:7" ht="16" x14ac:dyDescent="0.2">
      <c r="B1179" s="62">
        <v>43364</v>
      </c>
      <c r="C1179" s="61">
        <v>92.26</v>
      </c>
      <c r="D1179" s="61"/>
      <c r="E1179" s="61">
        <v>0.96</v>
      </c>
      <c r="F1179">
        <f>Table3[[#This Row],[DivPay]]*4</f>
        <v>3.84</v>
      </c>
      <c r="G1179" s="2">
        <f>Table3[[#This Row],[FwdDiv]]/Table3[[#This Row],[SharePrice]]</f>
        <v>4.162150444396271E-2</v>
      </c>
    </row>
    <row r="1180" spans="2:7" ht="16" x14ac:dyDescent="0.2">
      <c r="B1180" s="62">
        <v>43363</v>
      </c>
      <c r="C1180" s="61">
        <v>92.68</v>
      </c>
      <c r="D1180" s="61"/>
      <c r="E1180" s="61">
        <v>0.96</v>
      </c>
      <c r="F1180">
        <f>Table3[[#This Row],[DivPay]]*4</f>
        <v>3.84</v>
      </c>
      <c r="G1180" s="2">
        <f>Table3[[#This Row],[FwdDiv]]/Table3[[#This Row],[SharePrice]]</f>
        <v>4.1432887354337498E-2</v>
      </c>
    </row>
    <row r="1181" spans="2:7" ht="16" x14ac:dyDescent="0.2">
      <c r="B1181" s="62">
        <v>43362</v>
      </c>
      <c r="C1181" s="61">
        <v>91.02</v>
      </c>
      <c r="D1181" s="61"/>
      <c r="E1181" s="61">
        <v>0.96</v>
      </c>
      <c r="F1181">
        <f>Table3[[#This Row],[DivPay]]*4</f>
        <v>3.84</v>
      </c>
      <c r="G1181" s="2">
        <f>Table3[[#This Row],[FwdDiv]]/Table3[[#This Row],[SharePrice]]</f>
        <v>4.2188529993408046E-2</v>
      </c>
    </row>
    <row r="1182" spans="2:7" ht="16" x14ac:dyDescent="0.2">
      <c r="B1182" s="62">
        <v>43361</v>
      </c>
      <c r="C1182" s="61">
        <v>92.61</v>
      </c>
      <c r="D1182" s="61"/>
      <c r="E1182" s="61">
        <v>0.96</v>
      </c>
      <c r="F1182">
        <f>Table3[[#This Row],[DivPay]]*4</f>
        <v>3.84</v>
      </c>
      <c r="G1182" s="2">
        <f>Table3[[#This Row],[FwdDiv]]/Table3[[#This Row],[SharePrice]]</f>
        <v>4.1464204729510852E-2</v>
      </c>
    </row>
    <row r="1183" spans="2:7" ht="16" x14ac:dyDescent="0.2">
      <c r="B1183" s="62">
        <v>43360</v>
      </c>
      <c r="C1183" s="61">
        <v>95.37</v>
      </c>
      <c r="D1183" s="61"/>
      <c r="E1183" s="61">
        <v>0.96</v>
      </c>
      <c r="F1183">
        <f>Table3[[#This Row],[DivPay]]*4</f>
        <v>3.84</v>
      </c>
      <c r="G1183" s="2">
        <f>Table3[[#This Row],[FwdDiv]]/Table3[[#This Row],[SharePrice]]</f>
        <v>4.0264234035860332E-2</v>
      </c>
    </row>
    <row r="1184" spans="2:7" ht="16" x14ac:dyDescent="0.2">
      <c r="B1184" s="62">
        <v>43357</v>
      </c>
      <c r="C1184" s="61">
        <v>95.68</v>
      </c>
      <c r="D1184" s="61"/>
      <c r="E1184" s="61">
        <v>0.96</v>
      </c>
      <c r="F1184">
        <f>Table3[[#This Row],[DivPay]]*4</f>
        <v>3.84</v>
      </c>
      <c r="G1184" s="2">
        <f>Table3[[#This Row],[FwdDiv]]/Table3[[#This Row],[SharePrice]]</f>
        <v>4.0133779264214041E-2</v>
      </c>
    </row>
    <row r="1185" spans="2:7" ht="16" x14ac:dyDescent="0.2">
      <c r="B1185" s="62">
        <v>43356</v>
      </c>
      <c r="C1185" s="61">
        <v>96.33</v>
      </c>
      <c r="D1185" s="61"/>
      <c r="E1185" s="61">
        <v>0.96</v>
      </c>
      <c r="F1185">
        <f>Table3[[#This Row],[DivPay]]*4</f>
        <v>3.84</v>
      </c>
      <c r="G1185" s="2">
        <f>Table3[[#This Row],[FwdDiv]]/Table3[[#This Row],[SharePrice]]</f>
        <v>3.9862971037060102E-2</v>
      </c>
    </row>
    <row r="1186" spans="2:7" ht="16" x14ac:dyDescent="0.2">
      <c r="B1186" s="62">
        <v>43355</v>
      </c>
      <c r="C1186" s="61">
        <v>93.24</v>
      </c>
      <c r="D1186" s="61"/>
      <c r="E1186" s="61">
        <v>0.96</v>
      </c>
      <c r="F1186">
        <f>Table3[[#This Row],[DivPay]]*4</f>
        <v>3.84</v>
      </c>
      <c r="G1186" s="2">
        <f>Table3[[#This Row],[FwdDiv]]/Table3[[#This Row],[SharePrice]]</f>
        <v>4.1184041184041183E-2</v>
      </c>
    </row>
    <row r="1187" spans="2:7" ht="16" x14ac:dyDescent="0.2">
      <c r="B1187" s="62">
        <v>43354</v>
      </c>
      <c r="C1187" s="61">
        <v>93.18</v>
      </c>
      <c r="D1187" s="61"/>
      <c r="E1187" s="61">
        <v>0.96</v>
      </c>
      <c r="F1187">
        <f>Table3[[#This Row],[DivPay]]*4</f>
        <v>3.84</v>
      </c>
      <c r="G1187" s="2">
        <f>Table3[[#This Row],[FwdDiv]]/Table3[[#This Row],[SharePrice]]</f>
        <v>4.1210560206052793E-2</v>
      </c>
    </row>
    <row r="1188" spans="2:7" ht="16" x14ac:dyDescent="0.2">
      <c r="B1188" s="62">
        <v>43353</v>
      </c>
      <c r="C1188" s="61">
        <v>93.82</v>
      </c>
      <c r="D1188" s="61"/>
      <c r="E1188" s="61">
        <v>0.96</v>
      </c>
      <c r="F1188">
        <f>Table3[[#This Row],[DivPay]]*4</f>
        <v>3.84</v>
      </c>
      <c r="G1188" s="2">
        <f>Table3[[#This Row],[FwdDiv]]/Table3[[#This Row],[SharePrice]]</f>
        <v>4.0929439351950543E-2</v>
      </c>
    </row>
    <row r="1189" spans="2:7" ht="16" x14ac:dyDescent="0.2">
      <c r="B1189" s="62">
        <v>43350</v>
      </c>
      <c r="C1189" s="61">
        <v>94.17</v>
      </c>
      <c r="D1189" s="61"/>
      <c r="E1189" s="61">
        <v>0.96</v>
      </c>
      <c r="F1189">
        <f>Table3[[#This Row],[DivPay]]*4</f>
        <v>3.84</v>
      </c>
      <c r="G1189" s="2">
        <f>Table3[[#This Row],[FwdDiv]]/Table3[[#This Row],[SharePrice]]</f>
        <v>4.0777317617075502E-2</v>
      </c>
    </row>
    <row r="1190" spans="2:7" ht="16" x14ac:dyDescent="0.2">
      <c r="B1190" s="62">
        <v>43349</v>
      </c>
      <c r="C1190" s="61">
        <v>93.74</v>
      </c>
      <c r="D1190" s="61"/>
      <c r="E1190" s="61">
        <v>0.96</v>
      </c>
      <c r="F1190">
        <f>Table3[[#This Row],[DivPay]]*4</f>
        <v>3.84</v>
      </c>
      <c r="G1190" s="2">
        <f>Table3[[#This Row],[FwdDiv]]/Table3[[#This Row],[SharePrice]]</f>
        <v>4.0964369532750164E-2</v>
      </c>
    </row>
    <row r="1191" spans="2:7" ht="16" x14ac:dyDescent="0.2">
      <c r="B1191" s="62">
        <v>43348</v>
      </c>
      <c r="C1191" s="61">
        <v>95.19</v>
      </c>
      <c r="D1191" s="61"/>
      <c r="E1191" s="61">
        <v>0.96</v>
      </c>
      <c r="F1191">
        <f>Table3[[#This Row],[DivPay]]*4</f>
        <v>3.84</v>
      </c>
      <c r="G1191" s="2">
        <f>Table3[[#This Row],[FwdDiv]]/Table3[[#This Row],[SharePrice]]</f>
        <v>4.0340371887803338E-2</v>
      </c>
    </row>
    <row r="1192" spans="2:7" ht="16" x14ac:dyDescent="0.2">
      <c r="B1192" s="62">
        <v>43347</v>
      </c>
      <c r="C1192" s="61">
        <v>94.56</v>
      </c>
      <c r="D1192" s="61"/>
      <c r="E1192" s="61">
        <v>0.96</v>
      </c>
      <c r="F1192">
        <f>Table3[[#This Row],[DivPay]]*4</f>
        <v>3.84</v>
      </c>
      <c r="G1192" s="2">
        <f>Table3[[#This Row],[FwdDiv]]/Table3[[#This Row],[SharePrice]]</f>
        <v>4.060913705583756E-2</v>
      </c>
    </row>
    <row r="1193" spans="2:7" ht="16" x14ac:dyDescent="0.2">
      <c r="B1193" s="62">
        <v>43343</v>
      </c>
      <c r="C1193" s="61">
        <v>95.98</v>
      </c>
      <c r="D1193" s="61"/>
      <c r="E1193" s="61">
        <v>0.96</v>
      </c>
      <c r="F1193">
        <f>Table3[[#This Row],[DivPay]]*4</f>
        <v>3.84</v>
      </c>
      <c r="G1193" s="2">
        <f>Table3[[#This Row],[FwdDiv]]/Table3[[#This Row],[SharePrice]]</f>
        <v>4.0008335069806208E-2</v>
      </c>
    </row>
    <row r="1194" spans="2:7" ht="16" x14ac:dyDescent="0.2">
      <c r="B1194" s="62">
        <v>43342</v>
      </c>
      <c r="C1194" s="61">
        <v>96.79</v>
      </c>
      <c r="D1194" s="61"/>
      <c r="E1194" s="61">
        <v>0.96</v>
      </c>
      <c r="F1194">
        <f>Table3[[#This Row],[DivPay]]*4</f>
        <v>3.84</v>
      </c>
      <c r="G1194" s="2">
        <f>Table3[[#This Row],[FwdDiv]]/Table3[[#This Row],[SharePrice]]</f>
        <v>3.9673519991734678E-2</v>
      </c>
    </row>
    <row r="1195" spans="2:7" ht="16" x14ac:dyDescent="0.2">
      <c r="B1195" s="62">
        <v>43341</v>
      </c>
      <c r="C1195" s="61">
        <v>97.58</v>
      </c>
      <c r="D1195" s="61"/>
      <c r="E1195" s="61">
        <v>0.96</v>
      </c>
      <c r="F1195">
        <f>Table3[[#This Row],[DivPay]]*4</f>
        <v>3.84</v>
      </c>
      <c r="G1195" s="2">
        <f>Table3[[#This Row],[FwdDiv]]/Table3[[#This Row],[SharePrice]]</f>
        <v>3.9352326296372205E-2</v>
      </c>
    </row>
    <row r="1196" spans="2:7" ht="16" x14ac:dyDescent="0.2">
      <c r="B1196" s="62">
        <v>43340</v>
      </c>
      <c r="C1196" s="61">
        <v>97.26</v>
      </c>
      <c r="D1196" s="61"/>
      <c r="E1196" s="61">
        <v>0.96</v>
      </c>
      <c r="F1196">
        <f>Table3[[#This Row],[DivPay]]*4</f>
        <v>3.84</v>
      </c>
      <c r="G1196" s="2">
        <f>Table3[[#This Row],[FwdDiv]]/Table3[[#This Row],[SharePrice]]</f>
        <v>3.9481801357186916E-2</v>
      </c>
    </row>
    <row r="1197" spans="2:7" ht="16" x14ac:dyDescent="0.2">
      <c r="B1197" s="62">
        <v>43339</v>
      </c>
      <c r="C1197" s="61">
        <v>98.02</v>
      </c>
      <c r="D1197" s="61"/>
      <c r="E1197" s="61">
        <v>0.96</v>
      </c>
      <c r="F1197">
        <f>Table3[[#This Row],[DivPay]]*4</f>
        <v>3.84</v>
      </c>
      <c r="G1197" s="2">
        <f>Table3[[#This Row],[FwdDiv]]/Table3[[#This Row],[SharePrice]]</f>
        <v>3.9175678432972864E-2</v>
      </c>
    </row>
    <row r="1198" spans="2:7" ht="16" x14ac:dyDescent="0.2">
      <c r="B1198" s="62">
        <v>43336</v>
      </c>
      <c r="C1198" s="61">
        <v>97.4</v>
      </c>
      <c r="D1198" s="61"/>
      <c r="E1198" s="61">
        <v>0.96</v>
      </c>
      <c r="F1198">
        <f>Table3[[#This Row],[DivPay]]*4</f>
        <v>3.84</v>
      </c>
      <c r="G1198" s="2">
        <f>Table3[[#This Row],[FwdDiv]]/Table3[[#This Row],[SharePrice]]</f>
        <v>3.9425051334702255E-2</v>
      </c>
    </row>
    <row r="1199" spans="2:7" ht="16" x14ac:dyDescent="0.2">
      <c r="B1199" s="62">
        <v>43335</v>
      </c>
      <c r="C1199" s="61">
        <v>97.15</v>
      </c>
      <c r="D1199" s="61"/>
      <c r="E1199" s="61">
        <v>0.96</v>
      </c>
      <c r="F1199">
        <f>Table3[[#This Row],[DivPay]]*4</f>
        <v>3.84</v>
      </c>
      <c r="G1199" s="2">
        <f>Table3[[#This Row],[FwdDiv]]/Table3[[#This Row],[SharePrice]]</f>
        <v>3.9526505404014409E-2</v>
      </c>
    </row>
    <row r="1200" spans="2:7" ht="16" x14ac:dyDescent="0.2">
      <c r="B1200" s="62">
        <v>43334</v>
      </c>
      <c r="C1200" s="61">
        <v>97.64</v>
      </c>
      <c r="D1200" s="61"/>
      <c r="E1200" s="61">
        <v>0.96</v>
      </c>
      <c r="F1200">
        <f>Table3[[#This Row],[DivPay]]*4</f>
        <v>3.84</v>
      </c>
      <c r="G1200" s="2">
        <f>Table3[[#This Row],[FwdDiv]]/Table3[[#This Row],[SharePrice]]</f>
        <v>3.9328144203195407E-2</v>
      </c>
    </row>
    <row r="1201" spans="2:7" ht="16" x14ac:dyDescent="0.2">
      <c r="B1201" s="62">
        <v>43333</v>
      </c>
      <c r="C1201" s="61">
        <v>97.74</v>
      </c>
      <c r="D1201" s="61"/>
      <c r="E1201" s="61">
        <v>0.96</v>
      </c>
      <c r="F1201">
        <f>Table3[[#This Row],[DivPay]]*4</f>
        <v>3.84</v>
      </c>
      <c r="G1201" s="2">
        <f>Table3[[#This Row],[FwdDiv]]/Table3[[#This Row],[SharePrice]]</f>
        <v>3.9287906691221612E-2</v>
      </c>
    </row>
    <row r="1202" spans="2:7" ht="16" x14ac:dyDescent="0.2">
      <c r="B1202" s="62">
        <v>43332</v>
      </c>
      <c r="C1202" s="61">
        <v>97.63</v>
      </c>
      <c r="D1202" s="61"/>
      <c r="E1202" s="61">
        <v>0.96</v>
      </c>
      <c r="F1202">
        <f>Table3[[#This Row],[DivPay]]*4</f>
        <v>3.84</v>
      </c>
      <c r="G1202" s="2">
        <f>Table3[[#This Row],[FwdDiv]]/Table3[[#This Row],[SharePrice]]</f>
        <v>3.9332172487964764E-2</v>
      </c>
    </row>
    <row r="1203" spans="2:7" ht="16" x14ac:dyDescent="0.2">
      <c r="B1203" s="62">
        <v>43329</v>
      </c>
      <c r="C1203" s="61">
        <v>98.81</v>
      </c>
      <c r="D1203" s="61"/>
      <c r="E1203" s="61">
        <v>0.96</v>
      </c>
      <c r="F1203">
        <f>Table3[[#This Row],[DivPay]]*4</f>
        <v>3.84</v>
      </c>
      <c r="G1203" s="2">
        <f>Table3[[#This Row],[FwdDiv]]/Table3[[#This Row],[SharePrice]]</f>
        <v>3.886246331342981E-2</v>
      </c>
    </row>
    <row r="1204" spans="2:7" ht="16" x14ac:dyDescent="0.2">
      <c r="B1204" s="62">
        <v>43328</v>
      </c>
      <c r="C1204" s="61">
        <v>98.22</v>
      </c>
      <c r="D1204" s="61"/>
      <c r="E1204" s="61">
        <v>0.96</v>
      </c>
      <c r="F1204">
        <f>Table3[[#This Row],[DivPay]]*4</f>
        <v>3.84</v>
      </c>
      <c r="G1204" s="2">
        <f>Table3[[#This Row],[FwdDiv]]/Table3[[#This Row],[SharePrice]]</f>
        <v>3.9095907147220527E-2</v>
      </c>
    </row>
    <row r="1205" spans="2:7" ht="16" x14ac:dyDescent="0.2">
      <c r="B1205" s="62">
        <v>43327</v>
      </c>
      <c r="C1205" s="61">
        <v>97.45</v>
      </c>
      <c r="D1205" s="61"/>
      <c r="E1205" s="61">
        <v>0.96</v>
      </c>
      <c r="F1205">
        <f>Table3[[#This Row],[DivPay]]*4</f>
        <v>3.84</v>
      </c>
      <c r="G1205" s="2">
        <f>Table3[[#This Row],[FwdDiv]]/Table3[[#This Row],[SharePrice]]</f>
        <v>3.940482298614674E-2</v>
      </c>
    </row>
    <row r="1206" spans="2:7" ht="16" x14ac:dyDescent="0.2">
      <c r="B1206" s="62">
        <v>43326</v>
      </c>
      <c r="C1206" s="61">
        <v>95.92</v>
      </c>
      <c r="D1206" s="61"/>
      <c r="E1206" s="61">
        <v>0.96</v>
      </c>
      <c r="F1206">
        <f>Table3[[#This Row],[DivPay]]*4</f>
        <v>3.84</v>
      </c>
      <c r="G1206" s="2">
        <f>Table3[[#This Row],[FwdDiv]]/Table3[[#This Row],[SharePrice]]</f>
        <v>4.0033361134278564E-2</v>
      </c>
    </row>
    <row r="1207" spans="2:7" ht="16" x14ac:dyDescent="0.2">
      <c r="B1207" s="62">
        <v>43325</v>
      </c>
      <c r="C1207" s="61">
        <v>96.78</v>
      </c>
      <c r="D1207" s="61"/>
      <c r="E1207" s="61">
        <v>0.96</v>
      </c>
      <c r="F1207">
        <f>Table3[[#This Row],[DivPay]]*4</f>
        <v>3.84</v>
      </c>
      <c r="G1207" s="2">
        <f>Table3[[#This Row],[FwdDiv]]/Table3[[#This Row],[SharePrice]]</f>
        <v>3.9677619342839428E-2</v>
      </c>
    </row>
    <row r="1208" spans="2:7" ht="16" x14ac:dyDescent="0.2">
      <c r="B1208" s="62">
        <v>43322</v>
      </c>
      <c r="C1208" s="61">
        <v>95.8</v>
      </c>
      <c r="D1208" s="61"/>
      <c r="E1208" s="61">
        <v>0.96</v>
      </c>
      <c r="F1208">
        <f>Table3[[#This Row],[DivPay]]*4</f>
        <v>3.84</v>
      </c>
      <c r="G1208" s="2">
        <f>Table3[[#This Row],[FwdDiv]]/Table3[[#This Row],[SharePrice]]</f>
        <v>4.0083507306889352E-2</v>
      </c>
    </row>
    <row r="1209" spans="2:7" ht="16" x14ac:dyDescent="0.2">
      <c r="B1209" s="62">
        <v>43321</v>
      </c>
      <c r="C1209" s="61">
        <v>95.47</v>
      </c>
      <c r="D1209" s="61"/>
      <c r="E1209" s="61">
        <v>0.96</v>
      </c>
      <c r="F1209">
        <f>Table3[[#This Row],[DivPay]]*4</f>
        <v>3.84</v>
      </c>
      <c r="G1209" s="2">
        <f>Table3[[#This Row],[FwdDiv]]/Table3[[#This Row],[SharePrice]]</f>
        <v>4.0222059285639468E-2</v>
      </c>
    </row>
    <row r="1210" spans="2:7" ht="16" x14ac:dyDescent="0.2">
      <c r="B1210" s="62">
        <v>43320</v>
      </c>
      <c r="C1210" s="61">
        <v>93.73</v>
      </c>
      <c r="D1210" s="61"/>
      <c r="E1210" s="61">
        <v>0.96</v>
      </c>
      <c r="F1210">
        <f>Table3[[#This Row],[DivPay]]*4</f>
        <v>3.84</v>
      </c>
      <c r="G1210" s="2">
        <f>Table3[[#This Row],[FwdDiv]]/Table3[[#This Row],[SharePrice]]</f>
        <v>4.096873999786621E-2</v>
      </c>
    </row>
    <row r="1211" spans="2:7" ht="16" x14ac:dyDescent="0.2">
      <c r="B1211" s="62">
        <v>43319</v>
      </c>
      <c r="C1211" s="61">
        <v>94.06</v>
      </c>
      <c r="D1211" s="61"/>
      <c r="E1211" s="61">
        <v>0.96</v>
      </c>
      <c r="F1211">
        <f>Table3[[#This Row],[DivPay]]*4</f>
        <v>3.84</v>
      </c>
      <c r="G1211" s="2">
        <f>Table3[[#This Row],[FwdDiv]]/Table3[[#This Row],[SharePrice]]</f>
        <v>4.0825005315755898E-2</v>
      </c>
    </row>
    <row r="1212" spans="2:7" ht="16" x14ac:dyDescent="0.2">
      <c r="B1212" s="62">
        <v>43318</v>
      </c>
      <c r="C1212" s="61">
        <v>97.06</v>
      </c>
      <c r="D1212" s="61"/>
      <c r="E1212" s="61">
        <v>0.96</v>
      </c>
      <c r="F1212">
        <f>Table3[[#This Row],[DivPay]]*4</f>
        <v>3.84</v>
      </c>
      <c r="G1212" s="2">
        <f>Table3[[#This Row],[FwdDiv]]/Table3[[#This Row],[SharePrice]]</f>
        <v>3.9563156810220483E-2</v>
      </c>
    </row>
    <row r="1213" spans="2:7" ht="16" x14ac:dyDescent="0.2">
      <c r="B1213" s="62">
        <v>43315</v>
      </c>
      <c r="C1213" s="61">
        <v>96.53</v>
      </c>
      <c r="D1213" s="61"/>
      <c r="E1213" s="61">
        <v>0.96</v>
      </c>
      <c r="F1213">
        <f>Table3[[#This Row],[DivPay]]*4</f>
        <v>3.84</v>
      </c>
      <c r="G1213" s="2">
        <f>Table3[[#This Row],[FwdDiv]]/Table3[[#This Row],[SharePrice]]</f>
        <v>3.9780379156738835E-2</v>
      </c>
    </row>
    <row r="1214" spans="2:7" ht="16" x14ac:dyDescent="0.2">
      <c r="B1214" s="62">
        <v>43314</v>
      </c>
      <c r="C1214" s="61">
        <v>95.12</v>
      </c>
      <c r="D1214" s="61"/>
      <c r="E1214" s="61">
        <v>0.96</v>
      </c>
      <c r="F1214">
        <f>Table3[[#This Row],[DivPay]]*4</f>
        <v>3.84</v>
      </c>
      <c r="G1214" s="2">
        <f>Table3[[#This Row],[FwdDiv]]/Table3[[#This Row],[SharePrice]]</f>
        <v>4.0370058873002518E-2</v>
      </c>
    </row>
    <row r="1215" spans="2:7" ht="16" x14ac:dyDescent="0.2">
      <c r="B1215" s="62">
        <v>43313</v>
      </c>
      <c r="C1215" s="61">
        <v>93.91</v>
      </c>
      <c r="D1215" s="61"/>
      <c r="E1215" s="61">
        <v>0.96</v>
      </c>
      <c r="F1215">
        <f>Table3[[#This Row],[DivPay]]*4</f>
        <v>3.84</v>
      </c>
      <c r="G1215" s="2">
        <f>Table3[[#This Row],[FwdDiv]]/Table3[[#This Row],[SharePrice]]</f>
        <v>4.0890214034714087E-2</v>
      </c>
    </row>
    <row r="1216" spans="2:7" ht="16" x14ac:dyDescent="0.2">
      <c r="B1216" s="62">
        <v>43312</v>
      </c>
      <c r="C1216" s="61">
        <v>92.23</v>
      </c>
      <c r="D1216" s="61"/>
      <c r="E1216" s="61">
        <v>0.96</v>
      </c>
      <c r="F1216">
        <f>Table3[[#This Row],[DivPay]]*4</f>
        <v>3.84</v>
      </c>
      <c r="G1216" s="2">
        <f>Table3[[#This Row],[FwdDiv]]/Table3[[#This Row],[SharePrice]]</f>
        <v>4.1635042827713319E-2</v>
      </c>
    </row>
    <row r="1217" spans="2:7" ht="16" x14ac:dyDescent="0.2">
      <c r="B1217" s="62">
        <v>43311</v>
      </c>
      <c r="C1217" s="61">
        <v>91.45</v>
      </c>
      <c r="D1217" s="61"/>
      <c r="E1217" s="61">
        <v>0.96</v>
      </c>
      <c r="F1217">
        <f>Table3[[#This Row],[DivPay]]*4</f>
        <v>3.84</v>
      </c>
      <c r="G1217" s="2">
        <f>Table3[[#This Row],[FwdDiv]]/Table3[[#This Row],[SharePrice]]</f>
        <v>4.1990158556588296E-2</v>
      </c>
    </row>
    <row r="1218" spans="2:7" ht="16" x14ac:dyDescent="0.2">
      <c r="B1218" s="62">
        <v>43308</v>
      </c>
      <c r="C1218" s="61">
        <v>90.56</v>
      </c>
      <c r="D1218" s="61"/>
      <c r="E1218" s="61">
        <v>0.96</v>
      </c>
      <c r="F1218">
        <f>Table3[[#This Row],[DivPay]]*4</f>
        <v>3.84</v>
      </c>
      <c r="G1218" s="2">
        <f>Table3[[#This Row],[FwdDiv]]/Table3[[#This Row],[SharePrice]]</f>
        <v>4.2402826855123671E-2</v>
      </c>
    </row>
    <row r="1219" spans="2:7" ht="16" x14ac:dyDescent="0.2">
      <c r="B1219" s="62">
        <v>43307</v>
      </c>
      <c r="C1219" s="61">
        <v>93.94</v>
      </c>
      <c r="D1219" s="61"/>
      <c r="E1219" s="61">
        <v>0.96</v>
      </c>
      <c r="F1219">
        <f>Table3[[#This Row],[DivPay]]*4</f>
        <v>3.84</v>
      </c>
      <c r="G1219" s="2">
        <f>Table3[[#This Row],[FwdDiv]]/Table3[[#This Row],[SharePrice]]</f>
        <v>4.0877155631253992E-2</v>
      </c>
    </row>
    <row r="1220" spans="2:7" ht="16" x14ac:dyDescent="0.2">
      <c r="B1220" s="62">
        <v>43306</v>
      </c>
      <c r="C1220" s="61">
        <v>93.12</v>
      </c>
      <c r="D1220" s="61"/>
      <c r="E1220" s="61">
        <v>0.96</v>
      </c>
      <c r="F1220">
        <f>Table3[[#This Row],[DivPay]]*4</f>
        <v>3.84</v>
      </c>
      <c r="G1220" s="2">
        <f>Table3[[#This Row],[FwdDiv]]/Table3[[#This Row],[SharePrice]]</f>
        <v>4.1237113402061855E-2</v>
      </c>
    </row>
    <row r="1221" spans="2:7" ht="16" x14ac:dyDescent="0.2">
      <c r="B1221" s="62">
        <v>43305</v>
      </c>
      <c r="C1221" s="61">
        <v>91.54</v>
      </c>
      <c r="D1221" s="61"/>
      <c r="E1221" s="61">
        <v>0.96</v>
      </c>
      <c r="F1221">
        <f>Table3[[#This Row],[DivPay]]*4</f>
        <v>3.84</v>
      </c>
      <c r="G1221" s="2">
        <f>Table3[[#This Row],[FwdDiv]]/Table3[[#This Row],[SharePrice]]</f>
        <v>4.1948874808826739E-2</v>
      </c>
    </row>
    <row r="1222" spans="2:7" ht="16" x14ac:dyDescent="0.2">
      <c r="B1222" s="62">
        <v>43304</v>
      </c>
      <c r="C1222" s="61">
        <v>89.4</v>
      </c>
      <c r="D1222" s="61"/>
      <c r="E1222" s="61">
        <v>0.96</v>
      </c>
      <c r="F1222">
        <f>Table3[[#This Row],[DivPay]]*4</f>
        <v>3.84</v>
      </c>
      <c r="G1222" s="2">
        <f>Table3[[#This Row],[FwdDiv]]/Table3[[#This Row],[SharePrice]]</f>
        <v>4.2953020134228186E-2</v>
      </c>
    </row>
    <row r="1223" spans="2:7" ht="16" x14ac:dyDescent="0.2">
      <c r="B1223" s="62">
        <v>43301</v>
      </c>
      <c r="C1223" s="61">
        <v>88.91</v>
      </c>
      <c r="D1223" s="61"/>
      <c r="E1223" s="61">
        <v>0.96</v>
      </c>
      <c r="F1223">
        <f>Table3[[#This Row],[DivPay]]*4</f>
        <v>3.84</v>
      </c>
      <c r="G1223" s="2">
        <f>Table3[[#This Row],[FwdDiv]]/Table3[[#This Row],[SharePrice]]</f>
        <v>4.3189742436171408E-2</v>
      </c>
    </row>
    <row r="1224" spans="2:7" ht="16" x14ac:dyDescent="0.2">
      <c r="B1224" s="62">
        <v>43300</v>
      </c>
      <c r="C1224" s="61">
        <v>89.95</v>
      </c>
      <c r="D1224" s="61"/>
      <c r="E1224" s="61">
        <v>0.96</v>
      </c>
      <c r="F1224">
        <f>Table3[[#This Row],[DivPay]]*4</f>
        <v>3.84</v>
      </c>
      <c r="G1224" s="2">
        <f>Table3[[#This Row],[FwdDiv]]/Table3[[#This Row],[SharePrice]]</f>
        <v>4.2690383546414669E-2</v>
      </c>
    </row>
    <row r="1225" spans="2:7" ht="16" x14ac:dyDescent="0.2">
      <c r="B1225" s="62">
        <v>43299</v>
      </c>
      <c r="C1225" s="61">
        <v>94.4</v>
      </c>
      <c r="D1225" s="61"/>
      <c r="E1225" s="61">
        <v>0.96</v>
      </c>
      <c r="F1225">
        <f>Table3[[#This Row],[DivPay]]*4</f>
        <v>3.84</v>
      </c>
      <c r="G1225" s="2">
        <f>Table3[[#This Row],[FwdDiv]]/Table3[[#This Row],[SharePrice]]</f>
        <v>4.0677966101694912E-2</v>
      </c>
    </row>
    <row r="1226" spans="2:7" ht="16" x14ac:dyDescent="0.2">
      <c r="B1226" s="62">
        <v>43298</v>
      </c>
      <c r="C1226" s="61">
        <v>95.41</v>
      </c>
      <c r="D1226" s="61"/>
      <c r="E1226" s="61">
        <v>0.96</v>
      </c>
      <c r="F1226">
        <f>Table3[[#This Row],[DivPay]]*4</f>
        <v>3.84</v>
      </c>
      <c r="G1226" s="2">
        <f>Table3[[#This Row],[FwdDiv]]/Table3[[#This Row],[SharePrice]]</f>
        <v>4.0247353526883974E-2</v>
      </c>
    </row>
    <row r="1227" spans="2:7" ht="16" x14ac:dyDescent="0.2">
      <c r="B1227" s="62">
        <v>43297</v>
      </c>
      <c r="C1227" s="61">
        <v>96.25</v>
      </c>
      <c r="D1227" s="61"/>
      <c r="E1227" s="61">
        <v>0.96</v>
      </c>
      <c r="F1227">
        <f>Table3[[#This Row],[DivPay]]*4</f>
        <v>3.84</v>
      </c>
      <c r="G1227" s="2">
        <f>Table3[[#This Row],[FwdDiv]]/Table3[[#This Row],[SharePrice]]</f>
        <v>3.9896103896103895E-2</v>
      </c>
    </row>
    <row r="1228" spans="2:7" ht="16" x14ac:dyDescent="0.2">
      <c r="B1228" s="62">
        <v>43294</v>
      </c>
      <c r="C1228" s="61">
        <v>96.63</v>
      </c>
      <c r="D1228" s="61"/>
      <c r="E1228" s="61">
        <v>0.96</v>
      </c>
      <c r="F1228">
        <f>Table3[[#This Row],[DivPay]]*4</f>
        <v>3.84</v>
      </c>
      <c r="G1228" s="2">
        <f>Table3[[#This Row],[FwdDiv]]/Table3[[#This Row],[SharePrice]]</f>
        <v>3.9739211425023284E-2</v>
      </c>
    </row>
    <row r="1229" spans="2:7" ht="16" x14ac:dyDescent="0.2">
      <c r="B1229" s="62">
        <v>43293</v>
      </c>
      <c r="C1229" s="61">
        <v>95.61</v>
      </c>
      <c r="D1229" s="61">
        <v>0.96</v>
      </c>
      <c r="E1229" s="61">
        <v>0.96</v>
      </c>
      <c r="F1229">
        <f>Table3[[#This Row],[DivPay]]*4</f>
        <v>3.84</v>
      </c>
      <c r="G1229" s="2">
        <f>Table3[[#This Row],[FwdDiv]]/Table3[[#This Row],[SharePrice]]</f>
        <v>4.0163162849074362E-2</v>
      </c>
    </row>
    <row r="1230" spans="2:7" ht="16" x14ac:dyDescent="0.2">
      <c r="B1230" s="62">
        <v>43292</v>
      </c>
      <c r="C1230" s="61">
        <v>94.96</v>
      </c>
      <c r="D1230" s="61"/>
      <c r="E1230" s="61">
        <v>0.96</v>
      </c>
      <c r="F1230">
        <f>Table3[[#This Row],[DivPay]]*4</f>
        <v>3.84</v>
      </c>
      <c r="G1230" s="2">
        <f>Table3[[#This Row],[FwdDiv]]/Table3[[#This Row],[SharePrice]]</f>
        <v>4.0438079191238416E-2</v>
      </c>
    </row>
    <row r="1231" spans="2:7" ht="16" x14ac:dyDescent="0.2">
      <c r="B1231" s="62">
        <v>43291</v>
      </c>
      <c r="C1231" s="61">
        <v>98.84</v>
      </c>
      <c r="D1231" s="61"/>
      <c r="E1231" s="61">
        <v>0.96</v>
      </c>
      <c r="F1231">
        <f>Table3[[#This Row],[DivPay]]*4</f>
        <v>3.84</v>
      </c>
      <c r="G1231" s="2">
        <f>Table3[[#This Row],[FwdDiv]]/Table3[[#This Row],[SharePrice]]</f>
        <v>3.8850667745851879E-2</v>
      </c>
    </row>
    <row r="1232" spans="2:7" ht="16" x14ac:dyDescent="0.2">
      <c r="B1232" s="62">
        <v>43290</v>
      </c>
      <c r="C1232" s="61">
        <v>97.04</v>
      </c>
      <c r="D1232" s="61"/>
      <c r="E1232" s="61">
        <v>0.96</v>
      </c>
      <c r="F1232">
        <f>Table3[[#This Row],[DivPay]]*4</f>
        <v>3.84</v>
      </c>
      <c r="G1232" s="2">
        <f>Table3[[#This Row],[FwdDiv]]/Table3[[#This Row],[SharePrice]]</f>
        <v>3.9571310799670238E-2</v>
      </c>
    </row>
    <row r="1233" spans="2:7" ht="16" x14ac:dyDescent="0.2">
      <c r="B1233" s="62">
        <v>43287</v>
      </c>
      <c r="C1233" s="61">
        <v>96.92</v>
      </c>
      <c r="D1233" s="61"/>
      <c r="E1233" s="61">
        <v>0.96</v>
      </c>
      <c r="F1233">
        <f>Table3[[#This Row],[DivPay]]*4</f>
        <v>3.84</v>
      </c>
      <c r="G1233" s="2">
        <f>Table3[[#This Row],[FwdDiv]]/Table3[[#This Row],[SharePrice]]</f>
        <v>3.9620305406520839E-2</v>
      </c>
    </row>
    <row r="1234" spans="2:7" ht="16" x14ac:dyDescent="0.2">
      <c r="B1234" s="62">
        <v>43286</v>
      </c>
      <c r="C1234" s="61">
        <v>94.48</v>
      </c>
      <c r="D1234" s="61"/>
      <c r="E1234" s="61">
        <v>0.96</v>
      </c>
      <c r="F1234">
        <f>Table3[[#This Row],[DivPay]]*4</f>
        <v>3.84</v>
      </c>
      <c r="G1234" s="2">
        <f>Table3[[#This Row],[FwdDiv]]/Table3[[#This Row],[SharePrice]]</f>
        <v>4.0643522438611343E-2</v>
      </c>
    </row>
    <row r="1235" spans="2:7" ht="16" x14ac:dyDescent="0.2">
      <c r="B1235" s="62">
        <v>43284</v>
      </c>
      <c r="C1235" s="61">
        <v>93.61</v>
      </c>
      <c r="D1235" s="61"/>
      <c r="E1235" s="61">
        <v>0.96</v>
      </c>
      <c r="F1235">
        <f>Table3[[#This Row],[DivPay]]*4</f>
        <v>3.84</v>
      </c>
      <c r="G1235" s="2">
        <f>Table3[[#This Row],[FwdDiv]]/Table3[[#This Row],[SharePrice]]</f>
        <v>4.102125841256276E-2</v>
      </c>
    </row>
    <row r="1236" spans="2:7" ht="16" x14ac:dyDescent="0.2">
      <c r="B1236" s="62">
        <v>43283</v>
      </c>
      <c r="C1236" s="61">
        <v>93.11</v>
      </c>
      <c r="D1236" s="61"/>
      <c r="E1236" s="61">
        <v>0.96</v>
      </c>
      <c r="F1236">
        <f>Table3[[#This Row],[DivPay]]*4</f>
        <v>3.84</v>
      </c>
      <c r="G1236" s="2">
        <f>Table3[[#This Row],[FwdDiv]]/Table3[[#This Row],[SharePrice]]</f>
        <v>4.1241542261840833E-2</v>
      </c>
    </row>
    <row r="1237" spans="2:7" ht="16" x14ac:dyDescent="0.2">
      <c r="B1237" s="62">
        <v>43280</v>
      </c>
      <c r="C1237" s="61">
        <v>92.65</v>
      </c>
      <c r="D1237" s="61"/>
      <c r="E1237" s="61">
        <v>0.96</v>
      </c>
      <c r="F1237">
        <f>Table3[[#This Row],[DivPay]]*4</f>
        <v>3.84</v>
      </c>
      <c r="G1237" s="2">
        <f>Table3[[#This Row],[FwdDiv]]/Table3[[#This Row],[SharePrice]]</f>
        <v>4.1446303291958982E-2</v>
      </c>
    </row>
    <row r="1238" spans="2:7" ht="16" x14ac:dyDescent="0.2">
      <c r="B1238" s="62">
        <v>43279</v>
      </c>
      <c r="C1238" s="61">
        <v>92.43</v>
      </c>
      <c r="D1238" s="61"/>
      <c r="E1238" s="61">
        <v>0.96</v>
      </c>
      <c r="F1238">
        <f>Table3[[#This Row],[DivPay]]*4</f>
        <v>3.84</v>
      </c>
      <c r="G1238" s="2">
        <f>Table3[[#This Row],[FwdDiv]]/Table3[[#This Row],[SharePrice]]</f>
        <v>4.1544952937357993E-2</v>
      </c>
    </row>
    <row r="1239" spans="2:7" ht="16" x14ac:dyDescent="0.2">
      <c r="B1239" s="62">
        <v>43278</v>
      </c>
      <c r="C1239" s="61">
        <v>91.51</v>
      </c>
      <c r="D1239" s="61"/>
      <c r="E1239" s="61">
        <v>0.96</v>
      </c>
      <c r="F1239">
        <f>Table3[[#This Row],[DivPay]]*4</f>
        <v>3.84</v>
      </c>
      <c r="G1239" s="2">
        <f>Table3[[#This Row],[FwdDiv]]/Table3[[#This Row],[SharePrice]]</f>
        <v>4.1962627035296685E-2</v>
      </c>
    </row>
    <row r="1240" spans="2:7" ht="16" x14ac:dyDescent="0.2">
      <c r="B1240" s="62">
        <v>43277</v>
      </c>
      <c r="C1240" s="61">
        <v>92.12</v>
      </c>
      <c r="D1240" s="61"/>
      <c r="E1240" s="61">
        <v>0.96</v>
      </c>
      <c r="F1240">
        <f>Table3[[#This Row],[DivPay]]*4</f>
        <v>3.84</v>
      </c>
      <c r="G1240" s="2">
        <f>Table3[[#This Row],[FwdDiv]]/Table3[[#This Row],[SharePrice]]</f>
        <v>4.1684759009986971E-2</v>
      </c>
    </row>
    <row r="1241" spans="2:7" ht="16" x14ac:dyDescent="0.2">
      <c r="B1241" s="62">
        <v>43276</v>
      </c>
      <c r="C1241" s="61">
        <v>93.05</v>
      </c>
      <c r="D1241" s="61"/>
      <c r="E1241" s="61">
        <v>0.96</v>
      </c>
      <c r="F1241">
        <f>Table3[[#This Row],[DivPay]]*4</f>
        <v>3.84</v>
      </c>
      <c r="G1241" s="2">
        <f>Table3[[#This Row],[FwdDiv]]/Table3[[#This Row],[SharePrice]]</f>
        <v>4.1268135411069315E-2</v>
      </c>
    </row>
    <row r="1242" spans="2:7" ht="16" x14ac:dyDescent="0.2">
      <c r="B1242" s="62">
        <v>43273</v>
      </c>
      <c r="C1242" s="61">
        <v>93.49</v>
      </c>
      <c r="D1242" s="61"/>
      <c r="E1242" s="61">
        <v>0.96</v>
      </c>
      <c r="F1242">
        <f>Table3[[#This Row],[DivPay]]*4</f>
        <v>3.84</v>
      </c>
      <c r="G1242" s="2">
        <f>Table3[[#This Row],[FwdDiv]]/Table3[[#This Row],[SharePrice]]</f>
        <v>4.107391164830463E-2</v>
      </c>
    </row>
    <row r="1243" spans="2:7" ht="16" x14ac:dyDescent="0.2">
      <c r="B1243" s="62">
        <v>43272</v>
      </c>
      <c r="C1243" s="61">
        <v>95.55</v>
      </c>
      <c r="D1243" s="61"/>
      <c r="E1243" s="61">
        <v>0.96</v>
      </c>
      <c r="F1243">
        <f>Table3[[#This Row],[DivPay]]*4</f>
        <v>3.84</v>
      </c>
      <c r="G1243" s="2">
        <f>Table3[[#This Row],[FwdDiv]]/Table3[[#This Row],[SharePrice]]</f>
        <v>4.0188383045525904E-2</v>
      </c>
    </row>
    <row r="1244" spans="2:7" ht="16" x14ac:dyDescent="0.2">
      <c r="B1244" s="62">
        <v>43271</v>
      </c>
      <c r="C1244" s="61">
        <v>98.25</v>
      </c>
      <c r="D1244" s="61"/>
      <c r="E1244" s="61">
        <v>0.96</v>
      </c>
      <c r="F1244">
        <f>Table3[[#This Row],[DivPay]]*4</f>
        <v>3.84</v>
      </c>
      <c r="G1244" s="2">
        <f>Table3[[#This Row],[FwdDiv]]/Table3[[#This Row],[SharePrice]]</f>
        <v>3.9083969465648856E-2</v>
      </c>
    </row>
    <row r="1245" spans="2:7" ht="16" x14ac:dyDescent="0.2">
      <c r="B1245" s="62">
        <v>43270</v>
      </c>
      <c r="C1245" s="61">
        <v>98.01</v>
      </c>
      <c r="D1245" s="61"/>
      <c r="E1245" s="61">
        <v>0.96</v>
      </c>
      <c r="F1245">
        <f>Table3[[#This Row],[DivPay]]*4</f>
        <v>3.84</v>
      </c>
      <c r="G1245" s="2">
        <f>Table3[[#This Row],[FwdDiv]]/Table3[[#This Row],[SharePrice]]</f>
        <v>3.9179675543311906E-2</v>
      </c>
    </row>
    <row r="1246" spans="2:7" ht="16" x14ac:dyDescent="0.2">
      <c r="B1246" s="62">
        <v>43269</v>
      </c>
      <c r="C1246" s="61">
        <v>98.48</v>
      </c>
      <c r="D1246" s="61"/>
      <c r="E1246" s="61">
        <v>0.96</v>
      </c>
      <c r="F1246">
        <f>Table3[[#This Row],[DivPay]]*4</f>
        <v>3.84</v>
      </c>
      <c r="G1246" s="2">
        <f>Table3[[#This Row],[FwdDiv]]/Table3[[#This Row],[SharePrice]]</f>
        <v>3.8992688870836713E-2</v>
      </c>
    </row>
    <row r="1247" spans="2:7" ht="16" x14ac:dyDescent="0.2">
      <c r="B1247" s="62">
        <v>43266</v>
      </c>
      <c r="C1247" s="61">
        <v>99.57</v>
      </c>
      <c r="D1247" s="61"/>
      <c r="E1247" s="61">
        <v>0.96</v>
      </c>
      <c r="F1247">
        <f>Table3[[#This Row],[DivPay]]*4</f>
        <v>3.84</v>
      </c>
      <c r="G1247" s="2">
        <f>Table3[[#This Row],[FwdDiv]]/Table3[[#This Row],[SharePrice]]</f>
        <v>3.8565833082253691E-2</v>
      </c>
    </row>
    <row r="1248" spans="2:7" ht="16" x14ac:dyDescent="0.2">
      <c r="B1248" s="62">
        <v>43265</v>
      </c>
      <c r="C1248" s="61">
        <v>98.75</v>
      </c>
      <c r="D1248" s="61"/>
      <c r="E1248" s="61">
        <v>0.96</v>
      </c>
      <c r="F1248">
        <f>Table3[[#This Row],[DivPay]]*4</f>
        <v>3.84</v>
      </c>
      <c r="G1248" s="2">
        <f>Table3[[#This Row],[FwdDiv]]/Table3[[#This Row],[SharePrice]]</f>
        <v>3.8886075949367084E-2</v>
      </c>
    </row>
    <row r="1249" spans="2:7" ht="16" x14ac:dyDescent="0.2">
      <c r="B1249" s="62">
        <v>43264</v>
      </c>
      <c r="C1249" s="61">
        <v>97.58</v>
      </c>
      <c r="D1249" s="61"/>
      <c r="E1249" s="61">
        <v>0.96</v>
      </c>
      <c r="F1249">
        <f>Table3[[#This Row],[DivPay]]*4</f>
        <v>3.84</v>
      </c>
      <c r="G1249" s="2">
        <f>Table3[[#This Row],[FwdDiv]]/Table3[[#This Row],[SharePrice]]</f>
        <v>3.9352326296372205E-2</v>
      </c>
    </row>
    <row r="1250" spans="2:7" ht="16" x14ac:dyDescent="0.2">
      <c r="B1250" s="62">
        <v>43263</v>
      </c>
      <c r="C1250" s="61">
        <v>98.91</v>
      </c>
      <c r="D1250" s="61"/>
      <c r="E1250" s="61">
        <v>0.96</v>
      </c>
      <c r="F1250">
        <f>Table3[[#This Row],[DivPay]]*4</f>
        <v>3.84</v>
      </c>
      <c r="G1250" s="2">
        <f>Table3[[#This Row],[FwdDiv]]/Table3[[#This Row],[SharePrice]]</f>
        <v>3.8823172581134366E-2</v>
      </c>
    </row>
    <row r="1251" spans="2:7" ht="16" x14ac:dyDescent="0.2">
      <c r="B1251" s="62">
        <v>43262</v>
      </c>
      <c r="C1251" s="61">
        <v>99.77</v>
      </c>
      <c r="D1251" s="61"/>
      <c r="E1251" s="61">
        <v>0.96</v>
      </c>
      <c r="F1251">
        <f>Table3[[#This Row],[DivPay]]*4</f>
        <v>3.84</v>
      </c>
      <c r="G1251" s="2">
        <f>Table3[[#This Row],[FwdDiv]]/Table3[[#This Row],[SharePrice]]</f>
        <v>3.8488523604289865E-2</v>
      </c>
    </row>
    <row r="1252" spans="2:7" ht="16" x14ac:dyDescent="0.2">
      <c r="B1252" s="62">
        <v>43259</v>
      </c>
      <c r="C1252" s="61">
        <v>100.43</v>
      </c>
      <c r="D1252" s="61"/>
      <c r="E1252" s="61">
        <v>0.96</v>
      </c>
      <c r="F1252">
        <f>Table3[[#This Row],[DivPay]]*4</f>
        <v>3.84</v>
      </c>
      <c r="G1252" s="2">
        <f>Table3[[#This Row],[FwdDiv]]/Table3[[#This Row],[SharePrice]]</f>
        <v>3.8235586976003183E-2</v>
      </c>
    </row>
    <row r="1253" spans="2:7" ht="16" x14ac:dyDescent="0.2">
      <c r="B1253" s="62">
        <v>43258</v>
      </c>
      <c r="C1253" s="61">
        <v>99.32</v>
      </c>
      <c r="D1253" s="61"/>
      <c r="E1253" s="61">
        <v>0.96</v>
      </c>
      <c r="F1253">
        <f>Table3[[#This Row],[DivPay]]*4</f>
        <v>3.84</v>
      </c>
      <c r="G1253" s="2">
        <f>Table3[[#This Row],[FwdDiv]]/Table3[[#This Row],[SharePrice]]</f>
        <v>3.8662907772855415E-2</v>
      </c>
    </row>
    <row r="1254" spans="2:7" ht="16" x14ac:dyDescent="0.2">
      <c r="B1254" s="62">
        <v>43257</v>
      </c>
      <c r="C1254" s="61">
        <v>99.98</v>
      </c>
      <c r="D1254" s="61"/>
      <c r="E1254" s="61">
        <v>0.96</v>
      </c>
      <c r="F1254">
        <f>Table3[[#This Row],[DivPay]]*4</f>
        <v>3.84</v>
      </c>
      <c r="G1254" s="2">
        <f>Table3[[#This Row],[FwdDiv]]/Table3[[#This Row],[SharePrice]]</f>
        <v>3.8407681536307262E-2</v>
      </c>
    </row>
    <row r="1255" spans="2:7" ht="16" x14ac:dyDescent="0.2">
      <c r="B1255" s="62">
        <v>43256</v>
      </c>
      <c r="C1255" s="61">
        <v>99.24</v>
      </c>
      <c r="D1255" s="61"/>
      <c r="E1255" s="61">
        <v>0.96</v>
      </c>
      <c r="F1255">
        <f>Table3[[#This Row],[DivPay]]*4</f>
        <v>3.84</v>
      </c>
      <c r="G1255" s="2">
        <f>Table3[[#This Row],[FwdDiv]]/Table3[[#This Row],[SharePrice]]</f>
        <v>3.8694074969770252E-2</v>
      </c>
    </row>
    <row r="1256" spans="2:7" ht="16" x14ac:dyDescent="0.2">
      <c r="B1256" s="62">
        <v>43255</v>
      </c>
      <c r="C1256" s="61">
        <v>99.1</v>
      </c>
      <c r="D1256" s="61"/>
      <c r="E1256" s="61">
        <v>0.96</v>
      </c>
      <c r="F1256">
        <f>Table3[[#This Row],[DivPay]]*4</f>
        <v>3.84</v>
      </c>
      <c r="G1256" s="2">
        <f>Table3[[#This Row],[FwdDiv]]/Table3[[#This Row],[SharePrice]]</f>
        <v>3.8748738647830475E-2</v>
      </c>
    </row>
    <row r="1257" spans="2:7" ht="16" x14ac:dyDescent="0.2">
      <c r="B1257" s="62">
        <v>43252</v>
      </c>
      <c r="C1257" s="61">
        <v>98.05</v>
      </c>
      <c r="D1257" s="61"/>
      <c r="E1257" s="61">
        <v>0.96</v>
      </c>
      <c r="F1257">
        <f>Table3[[#This Row],[DivPay]]*4</f>
        <v>3.84</v>
      </c>
      <c r="G1257" s="2">
        <f>Table3[[#This Row],[FwdDiv]]/Table3[[#This Row],[SharePrice]]</f>
        <v>3.9163691993880673E-2</v>
      </c>
    </row>
    <row r="1258" spans="2:7" ht="16" x14ac:dyDescent="0.2">
      <c r="B1258" s="62">
        <v>43251</v>
      </c>
      <c r="C1258" s="61">
        <v>98.94</v>
      </c>
      <c r="D1258" s="61"/>
      <c r="E1258" s="61">
        <v>0.96</v>
      </c>
      <c r="F1258">
        <f>Table3[[#This Row],[DivPay]]*4</f>
        <v>3.84</v>
      </c>
      <c r="G1258" s="2">
        <f>Table3[[#This Row],[FwdDiv]]/Table3[[#This Row],[SharePrice]]</f>
        <v>3.8811400848999394E-2</v>
      </c>
    </row>
    <row r="1259" spans="2:7" ht="16" x14ac:dyDescent="0.2">
      <c r="B1259" s="62">
        <v>43250</v>
      </c>
      <c r="C1259" s="61">
        <v>103.01</v>
      </c>
      <c r="D1259" s="61"/>
      <c r="E1259" s="61">
        <v>0.96</v>
      </c>
      <c r="F1259">
        <f>Table3[[#This Row],[DivPay]]*4</f>
        <v>3.84</v>
      </c>
      <c r="G1259" s="2">
        <f>Table3[[#This Row],[FwdDiv]]/Table3[[#This Row],[SharePrice]]</f>
        <v>3.7277934181147457E-2</v>
      </c>
    </row>
    <row r="1260" spans="2:7" ht="16" x14ac:dyDescent="0.2">
      <c r="B1260" s="62">
        <v>43249</v>
      </c>
      <c r="C1260" s="61">
        <v>99.47</v>
      </c>
      <c r="D1260" s="61"/>
      <c r="E1260" s="61">
        <v>0.96</v>
      </c>
      <c r="F1260">
        <f>Table3[[#This Row],[DivPay]]*4</f>
        <v>3.84</v>
      </c>
      <c r="G1260" s="2">
        <f>Table3[[#This Row],[FwdDiv]]/Table3[[#This Row],[SharePrice]]</f>
        <v>3.860460440333769E-2</v>
      </c>
    </row>
    <row r="1261" spans="2:7" ht="16" x14ac:dyDescent="0.2">
      <c r="B1261" s="62">
        <v>43245</v>
      </c>
      <c r="C1261" s="61">
        <v>101.08</v>
      </c>
      <c r="D1261" s="61"/>
      <c r="E1261" s="61">
        <v>0.96</v>
      </c>
      <c r="F1261">
        <f>Table3[[#This Row],[DivPay]]*4</f>
        <v>3.84</v>
      </c>
      <c r="G1261" s="2">
        <f>Table3[[#This Row],[FwdDiv]]/Table3[[#This Row],[SharePrice]]</f>
        <v>3.7989711119905026E-2</v>
      </c>
    </row>
    <row r="1262" spans="2:7" ht="16" x14ac:dyDescent="0.2">
      <c r="B1262" s="62">
        <v>43244</v>
      </c>
      <c r="C1262" s="61">
        <v>103.14</v>
      </c>
      <c r="D1262" s="61"/>
      <c r="E1262" s="61">
        <v>0.96</v>
      </c>
      <c r="F1262">
        <f>Table3[[#This Row],[DivPay]]*4</f>
        <v>3.84</v>
      </c>
      <c r="G1262" s="2">
        <f>Table3[[#This Row],[FwdDiv]]/Table3[[#This Row],[SharePrice]]</f>
        <v>3.7230948225712622E-2</v>
      </c>
    </row>
    <row r="1263" spans="2:7" ht="16" x14ac:dyDescent="0.2">
      <c r="B1263" s="62">
        <v>43243</v>
      </c>
      <c r="C1263" s="61">
        <v>105.6</v>
      </c>
      <c r="D1263" s="61"/>
      <c r="E1263" s="61">
        <v>0.96</v>
      </c>
      <c r="F1263">
        <f>Table3[[#This Row],[DivPay]]*4</f>
        <v>3.84</v>
      </c>
      <c r="G1263" s="2">
        <f>Table3[[#This Row],[FwdDiv]]/Table3[[#This Row],[SharePrice]]</f>
        <v>3.6363636363636362E-2</v>
      </c>
    </row>
    <row r="1264" spans="2:7" ht="16" x14ac:dyDescent="0.2">
      <c r="B1264" s="62">
        <v>43242</v>
      </c>
      <c r="C1264" s="61">
        <v>106.23</v>
      </c>
      <c r="D1264" s="61"/>
      <c r="E1264" s="61">
        <v>0.96</v>
      </c>
      <c r="F1264">
        <f>Table3[[#This Row],[DivPay]]*4</f>
        <v>3.84</v>
      </c>
      <c r="G1264" s="2">
        <f>Table3[[#This Row],[FwdDiv]]/Table3[[#This Row],[SharePrice]]</f>
        <v>3.6147980796385197E-2</v>
      </c>
    </row>
    <row r="1265" spans="2:7" ht="16" x14ac:dyDescent="0.2">
      <c r="B1265" s="62">
        <v>43241</v>
      </c>
      <c r="C1265" s="61">
        <v>106.23</v>
      </c>
      <c r="D1265" s="61"/>
      <c r="E1265" s="61">
        <v>0.96</v>
      </c>
      <c r="F1265">
        <f>Table3[[#This Row],[DivPay]]*4</f>
        <v>3.84</v>
      </c>
      <c r="G1265" s="2">
        <f>Table3[[#This Row],[FwdDiv]]/Table3[[#This Row],[SharePrice]]</f>
        <v>3.6147980796385197E-2</v>
      </c>
    </row>
    <row r="1266" spans="2:7" ht="16" x14ac:dyDescent="0.2">
      <c r="B1266" s="62">
        <v>43238</v>
      </c>
      <c r="C1266" s="61">
        <v>105.98</v>
      </c>
      <c r="D1266" s="61"/>
      <c r="E1266" s="61">
        <v>0.96</v>
      </c>
      <c r="F1266">
        <f>Table3[[#This Row],[DivPay]]*4</f>
        <v>3.84</v>
      </c>
      <c r="G1266" s="2">
        <f>Table3[[#This Row],[FwdDiv]]/Table3[[#This Row],[SharePrice]]</f>
        <v>3.6233251556897522E-2</v>
      </c>
    </row>
    <row r="1267" spans="2:7" ht="16" x14ac:dyDescent="0.2">
      <c r="B1267" s="62">
        <v>43237</v>
      </c>
      <c r="C1267" s="61">
        <v>105.32</v>
      </c>
      <c r="D1267" s="61"/>
      <c r="E1267" s="61">
        <v>0.96</v>
      </c>
      <c r="F1267">
        <f>Table3[[#This Row],[DivPay]]*4</f>
        <v>3.84</v>
      </c>
      <c r="G1267" s="2">
        <f>Table3[[#This Row],[FwdDiv]]/Table3[[#This Row],[SharePrice]]</f>
        <v>3.6460311431826813E-2</v>
      </c>
    </row>
    <row r="1268" spans="2:7" ht="16" x14ac:dyDescent="0.2">
      <c r="B1268" s="62">
        <v>43236</v>
      </c>
      <c r="C1268" s="61">
        <v>105.04</v>
      </c>
      <c r="D1268" s="61"/>
      <c r="E1268" s="61">
        <v>0.96</v>
      </c>
      <c r="F1268">
        <f>Table3[[#This Row],[DivPay]]*4</f>
        <v>3.84</v>
      </c>
      <c r="G1268" s="2">
        <f>Table3[[#This Row],[FwdDiv]]/Table3[[#This Row],[SharePrice]]</f>
        <v>3.6557501904036553E-2</v>
      </c>
    </row>
    <row r="1269" spans="2:7" ht="16" x14ac:dyDescent="0.2">
      <c r="B1269" s="62">
        <v>43235</v>
      </c>
      <c r="C1269" s="61">
        <v>104.18</v>
      </c>
      <c r="D1269" s="61"/>
      <c r="E1269" s="61">
        <v>0.96</v>
      </c>
      <c r="F1269">
        <f>Table3[[#This Row],[DivPay]]*4</f>
        <v>3.84</v>
      </c>
      <c r="G1269" s="2">
        <f>Table3[[#This Row],[FwdDiv]]/Table3[[#This Row],[SharePrice]]</f>
        <v>3.6859282011902472E-2</v>
      </c>
    </row>
    <row r="1270" spans="2:7" ht="16" x14ac:dyDescent="0.2">
      <c r="B1270" s="62">
        <v>43234</v>
      </c>
      <c r="C1270" s="61">
        <v>105.89</v>
      </c>
      <c r="D1270" s="61"/>
      <c r="E1270" s="61">
        <v>0.96</v>
      </c>
      <c r="F1270">
        <f>Table3[[#This Row],[DivPay]]*4</f>
        <v>3.84</v>
      </c>
      <c r="G1270" s="2">
        <f>Table3[[#This Row],[FwdDiv]]/Table3[[#This Row],[SharePrice]]</f>
        <v>3.6264047596562467E-2</v>
      </c>
    </row>
    <row r="1271" spans="2:7" ht="16" x14ac:dyDescent="0.2">
      <c r="B1271" s="62">
        <v>43231</v>
      </c>
      <c r="C1271" s="61">
        <v>104.18</v>
      </c>
      <c r="D1271" s="61"/>
      <c r="E1271" s="61">
        <v>0.96</v>
      </c>
      <c r="F1271">
        <f>Table3[[#This Row],[DivPay]]*4</f>
        <v>3.84</v>
      </c>
      <c r="G1271" s="2">
        <f>Table3[[#This Row],[FwdDiv]]/Table3[[#This Row],[SharePrice]]</f>
        <v>3.6859282011902472E-2</v>
      </c>
    </row>
    <row r="1272" spans="2:7" ht="16" x14ac:dyDescent="0.2">
      <c r="B1272" s="62">
        <v>43230</v>
      </c>
      <c r="C1272" s="61">
        <v>102.85</v>
      </c>
      <c r="D1272" s="61"/>
      <c r="E1272" s="61">
        <v>0.96</v>
      </c>
      <c r="F1272">
        <f>Table3[[#This Row],[DivPay]]*4</f>
        <v>3.84</v>
      </c>
      <c r="G1272" s="2">
        <f>Table3[[#This Row],[FwdDiv]]/Table3[[#This Row],[SharePrice]]</f>
        <v>3.7335926105979585E-2</v>
      </c>
    </row>
    <row r="1273" spans="2:7" ht="16" x14ac:dyDescent="0.2">
      <c r="B1273" s="62">
        <v>43229</v>
      </c>
      <c r="C1273" s="61">
        <v>101.18</v>
      </c>
      <c r="D1273" s="61"/>
      <c r="E1273" s="61">
        <v>0.96</v>
      </c>
      <c r="F1273">
        <f>Table3[[#This Row],[DivPay]]*4</f>
        <v>3.84</v>
      </c>
      <c r="G1273" s="2">
        <f>Table3[[#This Row],[FwdDiv]]/Table3[[#This Row],[SharePrice]]</f>
        <v>3.7952164459379323E-2</v>
      </c>
    </row>
    <row r="1274" spans="2:7" ht="16" x14ac:dyDescent="0.2">
      <c r="B1274" s="62">
        <v>43228</v>
      </c>
      <c r="C1274" s="61">
        <v>99.4</v>
      </c>
      <c r="D1274" s="61"/>
      <c r="E1274" s="61">
        <v>0.96</v>
      </c>
      <c r="F1274">
        <f>Table3[[#This Row],[DivPay]]*4</f>
        <v>3.84</v>
      </c>
      <c r="G1274" s="2">
        <f>Table3[[#This Row],[FwdDiv]]/Table3[[#This Row],[SharePrice]]</f>
        <v>3.86317907444668E-2</v>
      </c>
    </row>
    <row r="1275" spans="2:7" ht="16" x14ac:dyDescent="0.2">
      <c r="B1275" s="62">
        <v>43227</v>
      </c>
      <c r="C1275" s="61">
        <v>99.63</v>
      </c>
      <c r="D1275" s="61"/>
      <c r="E1275" s="61">
        <v>0.96</v>
      </c>
      <c r="F1275">
        <f>Table3[[#This Row],[DivPay]]*4</f>
        <v>3.84</v>
      </c>
      <c r="G1275" s="2">
        <f>Table3[[#This Row],[FwdDiv]]/Table3[[#This Row],[SharePrice]]</f>
        <v>3.8542607648298706E-2</v>
      </c>
    </row>
    <row r="1276" spans="2:7" ht="16" x14ac:dyDescent="0.2">
      <c r="B1276" s="62">
        <v>43224</v>
      </c>
      <c r="C1276" s="61">
        <v>100.17</v>
      </c>
      <c r="D1276" s="61"/>
      <c r="E1276" s="61">
        <v>0.96</v>
      </c>
      <c r="F1276">
        <f>Table3[[#This Row],[DivPay]]*4</f>
        <v>3.84</v>
      </c>
      <c r="G1276" s="2">
        <f>Table3[[#This Row],[FwdDiv]]/Table3[[#This Row],[SharePrice]]</f>
        <v>3.8334830787660971E-2</v>
      </c>
    </row>
    <row r="1277" spans="2:7" ht="16" x14ac:dyDescent="0.2">
      <c r="B1277" s="62">
        <v>43223</v>
      </c>
      <c r="C1277" s="61">
        <v>100.28</v>
      </c>
      <c r="D1277" s="61"/>
      <c r="E1277" s="61">
        <v>0.96</v>
      </c>
      <c r="F1277">
        <f>Table3[[#This Row],[DivPay]]*4</f>
        <v>3.84</v>
      </c>
      <c r="G1277" s="2">
        <f>Table3[[#This Row],[FwdDiv]]/Table3[[#This Row],[SharePrice]]</f>
        <v>3.8292780215396886E-2</v>
      </c>
    </row>
    <row r="1278" spans="2:7" ht="16" x14ac:dyDescent="0.2">
      <c r="B1278" s="62">
        <v>43222</v>
      </c>
      <c r="C1278" s="61">
        <v>100.37</v>
      </c>
      <c r="D1278" s="61"/>
      <c r="E1278" s="61">
        <v>0.96</v>
      </c>
      <c r="F1278">
        <f>Table3[[#This Row],[DivPay]]*4</f>
        <v>3.84</v>
      </c>
      <c r="G1278" s="2">
        <f>Table3[[#This Row],[FwdDiv]]/Table3[[#This Row],[SharePrice]]</f>
        <v>3.8258443758095048E-2</v>
      </c>
    </row>
    <row r="1279" spans="2:7" ht="16" x14ac:dyDescent="0.2">
      <c r="B1279" s="62">
        <v>43221</v>
      </c>
      <c r="C1279" s="61">
        <v>102.07</v>
      </c>
      <c r="D1279" s="61"/>
      <c r="E1279" s="61">
        <v>0.96</v>
      </c>
      <c r="F1279">
        <f>Table3[[#This Row],[DivPay]]*4</f>
        <v>3.84</v>
      </c>
      <c r="G1279" s="2">
        <f>Table3[[#This Row],[FwdDiv]]/Table3[[#This Row],[SharePrice]]</f>
        <v>3.7621240325266973E-2</v>
      </c>
    </row>
    <row r="1280" spans="2:7" ht="16" x14ac:dyDescent="0.2">
      <c r="B1280" s="62">
        <v>43220</v>
      </c>
      <c r="C1280" s="61">
        <v>96.55</v>
      </c>
      <c r="D1280" s="61"/>
      <c r="E1280" s="61">
        <v>0.96</v>
      </c>
      <c r="F1280">
        <f>Table3[[#This Row],[DivPay]]*4</f>
        <v>3.84</v>
      </c>
      <c r="G1280" s="2">
        <f>Table3[[#This Row],[FwdDiv]]/Table3[[#This Row],[SharePrice]]</f>
        <v>3.9772138788192649E-2</v>
      </c>
    </row>
    <row r="1281" spans="2:7" ht="16" x14ac:dyDescent="0.2">
      <c r="B1281" s="62">
        <v>43217</v>
      </c>
      <c r="C1281" s="61">
        <v>98.73</v>
      </c>
      <c r="D1281" s="61"/>
      <c r="E1281" s="61">
        <v>0.96</v>
      </c>
      <c r="F1281">
        <f>Table3[[#This Row],[DivPay]]*4</f>
        <v>3.84</v>
      </c>
      <c r="G1281" s="2">
        <f>Table3[[#This Row],[FwdDiv]]/Table3[[#This Row],[SharePrice]]</f>
        <v>3.8893953205712546E-2</v>
      </c>
    </row>
    <row r="1282" spans="2:7" ht="16" x14ac:dyDescent="0.2">
      <c r="B1282" s="62">
        <v>43216</v>
      </c>
      <c r="C1282" s="61">
        <v>97.44</v>
      </c>
      <c r="D1282" s="61"/>
      <c r="E1282" s="61">
        <v>0.96</v>
      </c>
      <c r="F1282">
        <f>Table3[[#This Row],[DivPay]]*4</f>
        <v>3.84</v>
      </c>
      <c r="G1282" s="2">
        <f>Table3[[#This Row],[FwdDiv]]/Table3[[#This Row],[SharePrice]]</f>
        <v>3.9408866995073892E-2</v>
      </c>
    </row>
    <row r="1283" spans="2:7" ht="16" x14ac:dyDescent="0.2">
      <c r="B1283" s="62">
        <v>43215</v>
      </c>
      <c r="C1283" s="61">
        <v>91.87</v>
      </c>
      <c r="D1283" s="61"/>
      <c r="E1283" s="61">
        <v>0.96</v>
      </c>
      <c r="F1283">
        <f>Table3[[#This Row],[DivPay]]*4</f>
        <v>3.84</v>
      </c>
      <c r="G1283" s="2">
        <f>Table3[[#This Row],[FwdDiv]]/Table3[[#This Row],[SharePrice]]</f>
        <v>4.1798193098944156E-2</v>
      </c>
    </row>
    <row r="1284" spans="2:7" ht="16" x14ac:dyDescent="0.2">
      <c r="B1284" s="62">
        <v>43214</v>
      </c>
      <c r="C1284" s="61">
        <v>91.36</v>
      </c>
      <c r="D1284" s="61"/>
      <c r="E1284" s="61">
        <v>0.96</v>
      </c>
      <c r="F1284">
        <f>Table3[[#This Row],[DivPay]]*4</f>
        <v>3.84</v>
      </c>
      <c r="G1284" s="2">
        <f>Table3[[#This Row],[FwdDiv]]/Table3[[#This Row],[SharePrice]]</f>
        <v>4.2031523642732049E-2</v>
      </c>
    </row>
    <row r="1285" spans="2:7" ht="16" x14ac:dyDescent="0.2">
      <c r="B1285" s="62">
        <v>43213</v>
      </c>
      <c r="C1285" s="61">
        <v>93.17</v>
      </c>
      <c r="D1285" s="61"/>
      <c r="E1285" s="61">
        <v>0.96</v>
      </c>
      <c r="F1285">
        <f>Table3[[#This Row],[DivPay]]*4</f>
        <v>3.84</v>
      </c>
      <c r="G1285" s="2">
        <f>Table3[[#This Row],[FwdDiv]]/Table3[[#This Row],[SharePrice]]</f>
        <v>4.1214983363743692E-2</v>
      </c>
    </row>
    <row r="1286" spans="2:7" ht="16" x14ac:dyDescent="0.2">
      <c r="B1286" s="62">
        <v>43210</v>
      </c>
      <c r="C1286" s="61">
        <v>92.6</v>
      </c>
      <c r="D1286" s="61"/>
      <c r="E1286" s="61">
        <v>0.96</v>
      </c>
      <c r="F1286">
        <f>Table3[[#This Row],[DivPay]]*4</f>
        <v>3.84</v>
      </c>
      <c r="G1286" s="2">
        <f>Table3[[#This Row],[FwdDiv]]/Table3[[#This Row],[SharePrice]]</f>
        <v>4.1468682505399569E-2</v>
      </c>
    </row>
    <row r="1287" spans="2:7" ht="16" x14ac:dyDescent="0.2">
      <c r="B1287" s="62">
        <v>43209</v>
      </c>
      <c r="C1287" s="61">
        <v>93.01</v>
      </c>
      <c r="D1287" s="61"/>
      <c r="E1287" s="61">
        <v>0.96</v>
      </c>
      <c r="F1287">
        <f>Table3[[#This Row],[DivPay]]*4</f>
        <v>3.84</v>
      </c>
      <c r="G1287" s="2">
        <f>Table3[[#This Row],[FwdDiv]]/Table3[[#This Row],[SharePrice]]</f>
        <v>4.1285883238361465E-2</v>
      </c>
    </row>
    <row r="1288" spans="2:7" ht="16" x14ac:dyDescent="0.2">
      <c r="B1288" s="62">
        <v>43208</v>
      </c>
      <c r="C1288" s="61">
        <v>94.32</v>
      </c>
      <c r="D1288" s="61"/>
      <c r="E1288" s="61">
        <v>0.96</v>
      </c>
      <c r="F1288">
        <f>Table3[[#This Row],[DivPay]]*4</f>
        <v>3.84</v>
      </c>
      <c r="G1288" s="2">
        <f>Table3[[#This Row],[FwdDiv]]/Table3[[#This Row],[SharePrice]]</f>
        <v>4.0712468193384227E-2</v>
      </c>
    </row>
    <row r="1289" spans="2:7" ht="16" x14ac:dyDescent="0.2">
      <c r="B1289" s="62">
        <v>43207</v>
      </c>
      <c r="C1289" s="61">
        <v>93.59</v>
      </c>
      <c r="D1289" s="61"/>
      <c r="E1289" s="61">
        <v>0.96</v>
      </c>
      <c r="F1289">
        <f>Table3[[#This Row],[DivPay]]*4</f>
        <v>3.84</v>
      </c>
      <c r="G1289" s="2">
        <f>Table3[[#This Row],[FwdDiv]]/Table3[[#This Row],[SharePrice]]</f>
        <v>4.1030024575275131E-2</v>
      </c>
    </row>
    <row r="1290" spans="2:7" ht="16" x14ac:dyDescent="0.2">
      <c r="B1290" s="62">
        <v>43206</v>
      </c>
      <c r="C1290" s="61">
        <v>92.6</v>
      </c>
      <c r="D1290" s="61"/>
      <c r="E1290" s="61">
        <v>0.96</v>
      </c>
      <c r="F1290">
        <f>Table3[[#This Row],[DivPay]]*4</f>
        <v>3.84</v>
      </c>
      <c r="G1290" s="2">
        <f>Table3[[#This Row],[FwdDiv]]/Table3[[#This Row],[SharePrice]]</f>
        <v>4.1468682505399569E-2</v>
      </c>
    </row>
    <row r="1291" spans="2:7" ht="16" x14ac:dyDescent="0.2">
      <c r="B1291" s="62">
        <v>43203</v>
      </c>
      <c r="C1291" s="61">
        <v>91.83</v>
      </c>
      <c r="D1291" s="61"/>
      <c r="E1291" s="61">
        <v>0.96</v>
      </c>
      <c r="F1291">
        <f>Table3[[#This Row],[DivPay]]*4</f>
        <v>3.84</v>
      </c>
      <c r="G1291" s="2">
        <f>Table3[[#This Row],[FwdDiv]]/Table3[[#This Row],[SharePrice]]</f>
        <v>4.1816399869323749E-2</v>
      </c>
    </row>
    <row r="1292" spans="2:7" ht="16" x14ac:dyDescent="0.2">
      <c r="B1292" s="62">
        <v>43202</v>
      </c>
      <c r="C1292" s="61">
        <v>92.12</v>
      </c>
      <c r="D1292" s="61">
        <v>0.96</v>
      </c>
      <c r="E1292" s="61">
        <v>0.96</v>
      </c>
      <c r="F1292">
        <f>Table3[[#This Row],[DivPay]]*4</f>
        <v>3.84</v>
      </c>
      <c r="G1292" s="2">
        <f>Table3[[#This Row],[FwdDiv]]/Table3[[#This Row],[SharePrice]]</f>
        <v>4.1684759009986971E-2</v>
      </c>
    </row>
    <row r="1293" spans="2:7" ht="16" x14ac:dyDescent="0.2">
      <c r="B1293" s="62">
        <v>43201</v>
      </c>
      <c r="C1293" s="61">
        <v>93.64</v>
      </c>
      <c r="D1293" s="61"/>
      <c r="E1293" s="61">
        <v>0.71</v>
      </c>
      <c r="F1293">
        <f>Table3[[#This Row],[DivPay]]*4</f>
        <v>2.84</v>
      </c>
      <c r="G1293" s="2">
        <f>Table3[[#This Row],[FwdDiv]]/Table3[[#This Row],[SharePrice]]</f>
        <v>3.0328919265271249E-2</v>
      </c>
    </row>
    <row r="1294" spans="2:7" ht="16" x14ac:dyDescent="0.2">
      <c r="B1294" s="62">
        <v>43200</v>
      </c>
      <c r="C1294" s="61">
        <v>93.62</v>
      </c>
      <c r="D1294" s="61"/>
      <c r="E1294" s="61">
        <v>0.71</v>
      </c>
      <c r="F1294">
        <f>Table3[[#This Row],[DivPay]]*4</f>
        <v>2.84</v>
      </c>
      <c r="G1294" s="2">
        <f>Table3[[#This Row],[FwdDiv]]/Table3[[#This Row],[SharePrice]]</f>
        <v>3.0335398419141207E-2</v>
      </c>
    </row>
    <row r="1295" spans="2:7" ht="16" x14ac:dyDescent="0.2">
      <c r="B1295" s="62">
        <v>43199</v>
      </c>
      <c r="C1295" s="61">
        <v>90.48</v>
      </c>
      <c r="D1295" s="61"/>
      <c r="E1295" s="61">
        <v>0.71</v>
      </c>
      <c r="F1295">
        <f>Table3[[#This Row],[DivPay]]*4</f>
        <v>2.84</v>
      </c>
      <c r="G1295" s="2">
        <f>Table3[[#This Row],[FwdDiv]]/Table3[[#This Row],[SharePrice]]</f>
        <v>3.1388152077807249E-2</v>
      </c>
    </row>
    <row r="1296" spans="2:7" ht="16" x14ac:dyDescent="0.2">
      <c r="B1296" s="62">
        <v>43196</v>
      </c>
      <c r="C1296" s="61">
        <v>89.78</v>
      </c>
      <c r="D1296" s="61"/>
      <c r="E1296" s="61">
        <v>0.71</v>
      </c>
      <c r="F1296">
        <f>Table3[[#This Row],[DivPay]]*4</f>
        <v>2.84</v>
      </c>
      <c r="G1296" s="2">
        <f>Table3[[#This Row],[FwdDiv]]/Table3[[#This Row],[SharePrice]]</f>
        <v>3.1632880374248162E-2</v>
      </c>
    </row>
    <row r="1297" spans="2:7" ht="16" x14ac:dyDescent="0.2">
      <c r="B1297" s="62">
        <v>43195</v>
      </c>
      <c r="C1297" s="61">
        <v>92.21</v>
      </c>
      <c r="D1297" s="61"/>
      <c r="E1297" s="61">
        <v>0.71</v>
      </c>
      <c r="F1297">
        <f>Table3[[#This Row],[DivPay]]*4</f>
        <v>2.84</v>
      </c>
      <c r="G1297" s="2">
        <f>Table3[[#This Row],[FwdDiv]]/Table3[[#This Row],[SharePrice]]</f>
        <v>3.0799262552868453E-2</v>
      </c>
    </row>
    <row r="1298" spans="2:7" ht="16" x14ac:dyDescent="0.2">
      <c r="B1298" s="62">
        <v>43194</v>
      </c>
      <c r="C1298" s="61">
        <v>92.94</v>
      </c>
      <c r="D1298" s="61"/>
      <c r="E1298" s="61">
        <v>0.71</v>
      </c>
      <c r="F1298">
        <f>Table3[[#This Row],[DivPay]]*4</f>
        <v>2.84</v>
      </c>
      <c r="G1298" s="2">
        <f>Table3[[#This Row],[FwdDiv]]/Table3[[#This Row],[SharePrice]]</f>
        <v>3.0557348827200344E-2</v>
      </c>
    </row>
    <row r="1299" spans="2:7" ht="16" x14ac:dyDescent="0.2">
      <c r="B1299" s="62">
        <v>43193</v>
      </c>
      <c r="C1299" s="61">
        <v>90.59</v>
      </c>
      <c r="D1299" s="61"/>
      <c r="E1299" s="61">
        <v>0.71</v>
      </c>
      <c r="F1299">
        <f>Table3[[#This Row],[DivPay]]*4</f>
        <v>2.84</v>
      </c>
      <c r="G1299" s="2">
        <f>Table3[[#This Row],[FwdDiv]]/Table3[[#This Row],[SharePrice]]</f>
        <v>3.1350038635610991E-2</v>
      </c>
    </row>
    <row r="1300" spans="2:7" ht="16" x14ac:dyDescent="0.2">
      <c r="B1300" s="62">
        <v>43192</v>
      </c>
      <c r="C1300" s="61">
        <v>91.46</v>
      </c>
      <c r="D1300" s="61"/>
      <c r="E1300" s="61">
        <v>0.71</v>
      </c>
      <c r="F1300">
        <f>Table3[[#This Row],[DivPay]]*4</f>
        <v>2.84</v>
      </c>
      <c r="G1300" s="2">
        <f>Table3[[#This Row],[FwdDiv]]/Table3[[#This Row],[SharePrice]]</f>
        <v>3.1051825934834902E-2</v>
      </c>
    </row>
    <row r="1301" spans="2:7" ht="16" x14ac:dyDescent="0.2">
      <c r="B1301" s="62">
        <v>43188</v>
      </c>
      <c r="C1301" s="61">
        <v>94.65</v>
      </c>
      <c r="D1301" s="61"/>
      <c r="E1301" s="61">
        <v>0.71</v>
      </c>
      <c r="F1301">
        <f>Table3[[#This Row],[DivPay]]*4</f>
        <v>2.84</v>
      </c>
      <c r="G1301" s="2">
        <f>Table3[[#This Row],[FwdDiv]]/Table3[[#This Row],[SharePrice]]</f>
        <v>3.0005282620179607E-2</v>
      </c>
    </row>
    <row r="1302" spans="2:7" ht="16" x14ac:dyDescent="0.2">
      <c r="B1302" s="62">
        <v>43187</v>
      </c>
      <c r="C1302" s="61">
        <v>94.27</v>
      </c>
      <c r="D1302" s="61"/>
      <c r="E1302" s="61">
        <v>0.71</v>
      </c>
      <c r="F1302">
        <f>Table3[[#This Row],[DivPay]]*4</f>
        <v>2.84</v>
      </c>
      <c r="G1302" s="2">
        <f>Table3[[#This Row],[FwdDiv]]/Table3[[#This Row],[SharePrice]]</f>
        <v>3.0126233160072131E-2</v>
      </c>
    </row>
    <row r="1303" spans="2:7" ht="16" x14ac:dyDescent="0.2">
      <c r="B1303" s="62">
        <v>43186</v>
      </c>
      <c r="C1303" s="61">
        <v>92.01</v>
      </c>
      <c r="D1303" s="61"/>
      <c r="E1303" s="61">
        <v>0.71</v>
      </c>
      <c r="F1303">
        <f>Table3[[#This Row],[DivPay]]*4</f>
        <v>2.84</v>
      </c>
      <c r="G1303" s="2">
        <f>Table3[[#This Row],[FwdDiv]]/Table3[[#This Row],[SharePrice]]</f>
        <v>3.0866210194544066E-2</v>
      </c>
    </row>
    <row r="1304" spans="2:7" ht="16" x14ac:dyDescent="0.2">
      <c r="B1304" s="62">
        <v>43185</v>
      </c>
      <c r="C1304" s="61">
        <v>95.28</v>
      </c>
      <c r="D1304" s="61"/>
      <c r="E1304" s="61">
        <v>0.71</v>
      </c>
      <c r="F1304">
        <f>Table3[[#This Row],[DivPay]]*4</f>
        <v>2.84</v>
      </c>
      <c r="G1304" s="2">
        <f>Table3[[#This Row],[FwdDiv]]/Table3[[#This Row],[SharePrice]]</f>
        <v>2.9806884970612929E-2</v>
      </c>
    </row>
    <row r="1305" spans="2:7" ht="16" x14ac:dyDescent="0.2">
      <c r="B1305" s="62">
        <v>43182</v>
      </c>
      <c r="C1305" s="61">
        <v>97.46</v>
      </c>
      <c r="D1305" s="61"/>
      <c r="E1305" s="61">
        <v>0.71</v>
      </c>
      <c r="F1305">
        <f>Table3[[#This Row],[DivPay]]*4</f>
        <v>2.84</v>
      </c>
      <c r="G1305" s="2">
        <f>Table3[[#This Row],[FwdDiv]]/Table3[[#This Row],[SharePrice]]</f>
        <v>2.9140160065667966E-2</v>
      </c>
    </row>
    <row r="1306" spans="2:7" ht="16" x14ac:dyDescent="0.2">
      <c r="B1306" s="62">
        <v>43181</v>
      </c>
      <c r="C1306" s="61">
        <v>98.1</v>
      </c>
      <c r="D1306" s="61"/>
      <c r="E1306" s="61">
        <v>0.71</v>
      </c>
      <c r="F1306">
        <f>Table3[[#This Row],[DivPay]]*4</f>
        <v>2.84</v>
      </c>
      <c r="G1306" s="2">
        <f>Table3[[#This Row],[FwdDiv]]/Table3[[#This Row],[SharePrice]]</f>
        <v>2.8950050968399591E-2</v>
      </c>
    </row>
    <row r="1307" spans="2:7" ht="16" x14ac:dyDescent="0.2">
      <c r="B1307" s="62">
        <v>43180</v>
      </c>
      <c r="C1307" s="61">
        <v>112.45</v>
      </c>
      <c r="D1307" s="61"/>
      <c r="E1307" s="61">
        <v>0.71</v>
      </c>
      <c r="F1307">
        <f>Table3[[#This Row],[DivPay]]*4</f>
        <v>2.84</v>
      </c>
      <c r="G1307" s="2">
        <f>Table3[[#This Row],[FwdDiv]]/Table3[[#This Row],[SharePrice]]</f>
        <v>2.5255669186305021E-2</v>
      </c>
    </row>
    <row r="1308" spans="2:7" ht="16" x14ac:dyDescent="0.2">
      <c r="B1308" s="62">
        <v>43179</v>
      </c>
      <c r="C1308" s="61">
        <v>112.65</v>
      </c>
      <c r="D1308" s="61"/>
      <c r="E1308" s="61">
        <v>0.71</v>
      </c>
      <c r="F1308">
        <f>Table3[[#This Row],[DivPay]]*4</f>
        <v>2.84</v>
      </c>
      <c r="G1308" s="2">
        <f>Table3[[#This Row],[FwdDiv]]/Table3[[#This Row],[SharePrice]]</f>
        <v>2.5210830004438523E-2</v>
      </c>
    </row>
    <row r="1309" spans="2:7" ht="16" x14ac:dyDescent="0.2">
      <c r="B1309" s="62">
        <v>43178</v>
      </c>
      <c r="C1309" s="61">
        <v>112.03</v>
      </c>
      <c r="D1309" s="61"/>
      <c r="E1309" s="61">
        <v>0.71</v>
      </c>
      <c r="F1309">
        <f>Table3[[#This Row],[DivPay]]*4</f>
        <v>2.84</v>
      </c>
      <c r="G1309" s="2">
        <f>Table3[[#This Row],[FwdDiv]]/Table3[[#This Row],[SharePrice]]</f>
        <v>2.5350352584129248E-2</v>
      </c>
    </row>
    <row r="1310" spans="2:7" ht="16" x14ac:dyDescent="0.2">
      <c r="B1310" s="62">
        <v>43175</v>
      </c>
      <c r="C1310" s="61">
        <v>113.71</v>
      </c>
      <c r="D1310" s="61"/>
      <c r="E1310" s="61">
        <v>0.71</v>
      </c>
      <c r="F1310">
        <f>Table3[[#This Row],[DivPay]]*4</f>
        <v>2.84</v>
      </c>
      <c r="G1310" s="2">
        <f>Table3[[#This Row],[FwdDiv]]/Table3[[#This Row],[SharePrice]]</f>
        <v>2.4975815671444905E-2</v>
      </c>
    </row>
    <row r="1311" spans="2:7" ht="16" x14ac:dyDescent="0.2">
      <c r="B1311" s="62">
        <v>43174</v>
      </c>
      <c r="C1311" s="61">
        <v>114.93</v>
      </c>
      <c r="D1311" s="61"/>
      <c r="E1311" s="61">
        <v>0.71</v>
      </c>
      <c r="F1311">
        <f>Table3[[#This Row],[DivPay]]*4</f>
        <v>2.84</v>
      </c>
      <c r="G1311" s="2">
        <f>Table3[[#This Row],[FwdDiv]]/Table3[[#This Row],[SharePrice]]</f>
        <v>2.4710693465587748E-2</v>
      </c>
    </row>
    <row r="1312" spans="2:7" ht="16" x14ac:dyDescent="0.2">
      <c r="B1312" s="62">
        <v>43173</v>
      </c>
      <c r="C1312" s="61">
        <v>118.94</v>
      </c>
      <c r="D1312" s="61"/>
      <c r="E1312" s="61">
        <v>0.71</v>
      </c>
      <c r="F1312">
        <f>Table3[[#This Row],[DivPay]]*4</f>
        <v>2.84</v>
      </c>
      <c r="G1312" s="2">
        <f>Table3[[#This Row],[FwdDiv]]/Table3[[#This Row],[SharePrice]]</f>
        <v>2.3877585337144777E-2</v>
      </c>
    </row>
    <row r="1313" spans="2:7" ht="16" x14ac:dyDescent="0.2">
      <c r="B1313" s="62">
        <v>43172</v>
      </c>
      <c r="C1313" s="61">
        <v>119.75</v>
      </c>
      <c r="D1313" s="61"/>
      <c r="E1313" s="61">
        <v>0.71</v>
      </c>
      <c r="F1313">
        <f>Table3[[#This Row],[DivPay]]*4</f>
        <v>2.84</v>
      </c>
      <c r="G1313" s="2">
        <f>Table3[[#This Row],[FwdDiv]]/Table3[[#This Row],[SharePrice]]</f>
        <v>2.37160751565762E-2</v>
      </c>
    </row>
    <row r="1314" spans="2:7" ht="16" x14ac:dyDescent="0.2">
      <c r="B1314" s="62">
        <v>43171</v>
      </c>
      <c r="C1314" s="61">
        <v>118.3</v>
      </c>
      <c r="D1314" s="61"/>
      <c r="E1314" s="61">
        <v>0.71</v>
      </c>
      <c r="F1314">
        <f>Table3[[#This Row],[DivPay]]*4</f>
        <v>2.84</v>
      </c>
      <c r="G1314" s="2">
        <f>Table3[[#This Row],[FwdDiv]]/Table3[[#This Row],[SharePrice]]</f>
        <v>2.400676246830093E-2</v>
      </c>
    </row>
    <row r="1315" spans="2:7" ht="16" x14ac:dyDescent="0.2">
      <c r="B1315" s="62">
        <v>43168</v>
      </c>
      <c r="C1315" s="61">
        <v>119.29</v>
      </c>
      <c r="D1315" s="61"/>
      <c r="E1315" s="61">
        <v>0.71</v>
      </c>
      <c r="F1315">
        <f>Table3[[#This Row],[DivPay]]*4</f>
        <v>2.84</v>
      </c>
      <c r="G1315" s="2">
        <f>Table3[[#This Row],[FwdDiv]]/Table3[[#This Row],[SharePrice]]</f>
        <v>2.3807527873250061E-2</v>
      </c>
    </row>
    <row r="1316" spans="2:7" ht="16" x14ac:dyDescent="0.2">
      <c r="B1316" s="62">
        <v>43167</v>
      </c>
      <c r="C1316" s="61">
        <v>117.01</v>
      </c>
      <c r="D1316" s="61"/>
      <c r="E1316" s="61">
        <v>0.71</v>
      </c>
      <c r="F1316">
        <f>Table3[[#This Row],[DivPay]]*4</f>
        <v>2.84</v>
      </c>
      <c r="G1316" s="2">
        <f>Table3[[#This Row],[FwdDiv]]/Table3[[#This Row],[SharePrice]]</f>
        <v>2.4271429792325439E-2</v>
      </c>
    </row>
    <row r="1317" spans="2:7" ht="16" x14ac:dyDescent="0.2">
      <c r="B1317" s="62">
        <v>43166</v>
      </c>
      <c r="C1317" s="61">
        <v>114.72</v>
      </c>
      <c r="D1317" s="61"/>
      <c r="E1317" s="61">
        <v>0.71</v>
      </c>
      <c r="F1317">
        <f>Table3[[#This Row],[DivPay]]*4</f>
        <v>2.84</v>
      </c>
      <c r="G1317" s="2">
        <f>Table3[[#This Row],[FwdDiv]]/Table3[[#This Row],[SharePrice]]</f>
        <v>2.4755927475592746E-2</v>
      </c>
    </row>
    <row r="1318" spans="2:7" ht="16" x14ac:dyDescent="0.2">
      <c r="B1318" s="62">
        <v>43165</v>
      </c>
      <c r="C1318" s="61">
        <v>114.56</v>
      </c>
      <c r="D1318" s="61"/>
      <c r="E1318" s="61">
        <v>0.71</v>
      </c>
      <c r="F1318">
        <f>Table3[[#This Row],[DivPay]]*4</f>
        <v>2.84</v>
      </c>
      <c r="G1318" s="2">
        <f>Table3[[#This Row],[FwdDiv]]/Table3[[#This Row],[SharePrice]]</f>
        <v>2.4790502793296088E-2</v>
      </c>
    </row>
    <row r="1319" spans="2:7" ht="16" x14ac:dyDescent="0.2">
      <c r="B1319" s="62">
        <v>43164</v>
      </c>
      <c r="C1319" s="61">
        <v>115.66</v>
      </c>
      <c r="D1319" s="61"/>
      <c r="E1319" s="61">
        <v>0.71</v>
      </c>
      <c r="F1319">
        <f>Table3[[#This Row],[DivPay]]*4</f>
        <v>2.84</v>
      </c>
      <c r="G1319" s="2">
        <f>Table3[[#This Row],[FwdDiv]]/Table3[[#This Row],[SharePrice]]</f>
        <v>2.4554729379214942E-2</v>
      </c>
    </row>
    <row r="1320" spans="2:7" ht="16" x14ac:dyDescent="0.2">
      <c r="B1320" s="62">
        <v>43161</v>
      </c>
      <c r="C1320" s="61">
        <v>115.04</v>
      </c>
      <c r="D1320" s="61"/>
      <c r="E1320" s="61">
        <v>0.71</v>
      </c>
      <c r="F1320">
        <f>Table3[[#This Row],[DivPay]]*4</f>
        <v>2.84</v>
      </c>
      <c r="G1320" s="2">
        <f>Table3[[#This Row],[FwdDiv]]/Table3[[#This Row],[SharePrice]]</f>
        <v>2.4687065368567452E-2</v>
      </c>
    </row>
    <row r="1321" spans="2:7" ht="16" x14ac:dyDescent="0.2">
      <c r="B1321" s="62">
        <v>43160</v>
      </c>
      <c r="C1321" s="61">
        <v>113.84</v>
      </c>
      <c r="D1321" s="61"/>
      <c r="E1321" s="61">
        <v>0.71</v>
      </c>
      <c r="F1321">
        <f>Table3[[#This Row],[DivPay]]*4</f>
        <v>2.84</v>
      </c>
      <c r="G1321" s="2">
        <f>Table3[[#This Row],[FwdDiv]]/Table3[[#This Row],[SharePrice]]</f>
        <v>2.4947294448348558E-2</v>
      </c>
    </row>
    <row r="1322" spans="2:7" ht="16" x14ac:dyDescent="0.2">
      <c r="B1322" s="62">
        <v>43159</v>
      </c>
      <c r="C1322" s="61">
        <v>115.83</v>
      </c>
      <c r="D1322" s="61"/>
      <c r="E1322" s="61">
        <v>0.71</v>
      </c>
      <c r="F1322">
        <f>Table3[[#This Row],[DivPay]]*4</f>
        <v>2.84</v>
      </c>
      <c r="G1322" s="2">
        <f>Table3[[#This Row],[FwdDiv]]/Table3[[#This Row],[SharePrice]]</f>
        <v>2.4518691185357853E-2</v>
      </c>
    </row>
    <row r="1323" spans="2:7" ht="16" x14ac:dyDescent="0.2">
      <c r="B1323" s="62">
        <v>43158</v>
      </c>
      <c r="C1323" s="61">
        <v>118.26</v>
      </c>
      <c r="D1323" s="61"/>
      <c r="E1323" s="61">
        <v>0.71</v>
      </c>
      <c r="F1323">
        <f>Table3[[#This Row],[DivPay]]*4</f>
        <v>2.84</v>
      </c>
      <c r="G1323" s="2">
        <f>Table3[[#This Row],[FwdDiv]]/Table3[[#This Row],[SharePrice]]</f>
        <v>2.4014882462371046E-2</v>
      </c>
    </row>
    <row r="1324" spans="2:7" ht="16" x14ac:dyDescent="0.2">
      <c r="B1324" s="62">
        <v>43157</v>
      </c>
      <c r="C1324" s="61">
        <v>121.54</v>
      </c>
      <c r="D1324" s="61"/>
      <c r="E1324" s="61">
        <v>0.71</v>
      </c>
      <c r="F1324">
        <f>Table3[[#This Row],[DivPay]]*4</f>
        <v>2.84</v>
      </c>
      <c r="G1324" s="2">
        <f>Table3[[#This Row],[FwdDiv]]/Table3[[#This Row],[SharePrice]]</f>
        <v>2.3366792825407271E-2</v>
      </c>
    </row>
    <row r="1325" spans="2:7" ht="16" x14ac:dyDescent="0.2">
      <c r="B1325" s="62">
        <v>43154</v>
      </c>
      <c r="C1325" s="61">
        <v>118.75</v>
      </c>
      <c r="D1325" s="61"/>
      <c r="E1325" s="61">
        <v>0.71</v>
      </c>
      <c r="F1325">
        <f>Table3[[#This Row],[DivPay]]*4</f>
        <v>2.84</v>
      </c>
      <c r="G1325" s="2">
        <f>Table3[[#This Row],[FwdDiv]]/Table3[[#This Row],[SharePrice]]</f>
        <v>2.391578947368421E-2</v>
      </c>
    </row>
    <row r="1326" spans="2:7" ht="16" x14ac:dyDescent="0.2">
      <c r="B1326" s="62">
        <v>43153</v>
      </c>
      <c r="C1326" s="61">
        <v>117.56</v>
      </c>
      <c r="D1326" s="61"/>
      <c r="E1326" s="61">
        <v>0.71</v>
      </c>
      <c r="F1326">
        <f>Table3[[#This Row],[DivPay]]*4</f>
        <v>2.84</v>
      </c>
      <c r="G1326" s="2">
        <f>Table3[[#This Row],[FwdDiv]]/Table3[[#This Row],[SharePrice]]</f>
        <v>2.4157876828853349E-2</v>
      </c>
    </row>
    <row r="1327" spans="2:7" ht="16" x14ac:dyDescent="0.2">
      <c r="B1327" s="62">
        <v>43152</v>
      </c>
      <c r="C1327" s="61">
        <v>117.91</v>
      </c>
      <c r="D1327" s="61"/>
      <c r="E1327" s="61">
        <v>0.71</v>
      </c>
      <c r="F1327">
        <f>Table3[[#This Row],[DivPay]]*4</f>
        <v>2.84</v>
      </c>
      <c r="G1327" s="2">
        <f>Table3[[#This Row],[FwdDiv]]/Table3[[#This Row],[SharePrice]]</f>
        <v>2.4086167415825629E-2</v>
      </c>
    </row>
    <row r="1328" spans="2:7" ht="16" x14ac:dyDescent="0.2">
      <c r="B1328" s="62">
        <v>43151</v>
      </c>
      <c r="C1328" s="61">
        <v>117.98</v>
      </c>
      <c r="D1328" s="61"/>
      <c r="E1328" s="61">
        <v>0.71</v>
      </c>
      <c r="F1328">
        <f>Table3[[#This Row],[DivPay]]*4</f>
        <v>2.84</v>
      </c>
      <c r="G1328" s="2">
        <f>Table3[[#This Row],[FwdDiv]]/Table3[[#This Row],[SharePrice]]</f>
        <v>2.4071876589252413E-2</v>
      </c>
    </row>
    <row r="1329" spans="2:7" ht="16" x14ac:dyDescent="0.2">
      <c r="B1329" s="62">
        <v>43147</v>
      </c>
      <c r="C1329" s="61">
        <v>118.6</v>
      </c>
      <c r="D1329" s="61"/>
      <c r="E1329" s="61">
        <v>0.71</v>
      </c>
      <c r="F1329">
        <f>Table3[[#This Row],[DivPay]]*4</f>
        <v>2.84</v>
      </c>
      <c r="G1329" s="2">
        <f>Table3[[#This Row],[FwdDiv]]/Table3[[#This Row],[SharePrice]]</f>
        <v>2.3946037099494097E-2</v>
      </c>
    </row>
    <row r="1330" spans="2:7" ht="16" x14ac:dyDescent="0.2">
      <c r="B1330" s="62">
        <v>43146</v>
      </c>
      <c r="C1330" s="61">
        <v>114.9</v>
      </c>
      <c r="D1330" s="61"/>
      <c r="E1330" s="61">
        <v>0.71</v>
      </c>
      <c r="F1330">
        <f>Table3[[#This Row],[DivPay]]*4</f>
        <v>2.84</v>
      </c>
      <c r="G1330" s="2">
        <f>Table3[[#This Row],[FwdDiv]]/Table3[[#This Row],[SharePrice]]</f>
        <v>2.4717145343777194E-2</v>
      </c>
    </row>
    <row r="1331" spans="2:7" ht="16" x14ac:dyDescent="0.2">
      <c r="B1331" s="62">
        <v>43145</v>
      </c>
      <c r="C1331" s="61">
        <v>113.08</v>
      </c>
      <c r="D1331" s="61"/>
      <c r="E1331" s="61">
        <v>0.71</v>
      </c>
      <c r="F1331">
        <f>Table3[[#This Row],[DivPay]]*4</f>
        <v>2.84</v>
      </c>
      <c r="G1331" s="2">
        <f>Table3[[#This Row],[FwdDiv]]/Table3[[#This Row],[SharePrice]]</f>
        <v>2.5114962858153518E-2</v>
      </c>
    </row>
    <row r="1332" spans="2:7" ht="16" x14ac:dyDescent="0.2">
      <c r="B1332" s="62">
        <v>43144</v>
      </c>
      <c r="C1332" s="61">
        <v>111.86</v>
      </c>
      <c r="D1332" s="61"/>
      <c r="E1332" s="61">
        <v>0.71</v>
      </c>
      <c r="F1332">
        <f>Table3[[#This Row],[DivPay]]*4</f>
        <v>2.84</v>
      </c>
      <c r="G1332" s="2">
        <f>Table3[[#This Row],[FwdDiv]]/Table3[[#This Row],[SharePrice]]</f>
        <v>2.5388878955837652E-2</v>
      </c>
    </row>
    <row r="1333" spans="2:7" ht="16" x14ac:dyDescent="0.2">
      <c r="B1333" s="62">
        <v>43143</v>
      </c>
      <c r="C1333" s="61">
        <v>111.93</v>
      </c>
      <c r="D1333" s="61"/>
      <c r="E1333" s="61">
        <v>0.71</v>
      </c>
      <c r="F1333">
        <f>Table3[[#This Row],[DivPay]]*4</f>
        <v>2.84</v>
      </c>
      <c r="G1333" s="2">
        <f>Table3[[#This Row],[FwdDiv]]/Table3[[#This Row],[SharePrice]]</f>
        <v>2.5373000982757077E-2</v>
      </c>
    </row>
    <row r="1334" spans="2:7" ht="16" x14ac:dyDescent="0.2">
      <c r="B1334" s="62">
        <v>43140</v>
      </c>
      <c r="C1334" s="61">
        <v>111.3</v>
      </c>
      <c r="D1334" s="61"/>
      <c r="E1334" s="61">
        <v>0.71</v>
      </c>
      <c r="F1334">
        <f>Table3[[#This Row],[DivPay]]*4</f>
        <v>2.84</v>
      </c>
      <c r="G1334" s="2">
        <f>Table3[[#This Row],[FwdDiv]]/Table3[[#This Row],[SharePrice]]</f>
        <v>2.5516621743036837E-2</v>
      </c>
    </row>
    <row r="1335" spans="2:7" ht="16" x14ac:dyDescent="0.2">
      <c r="B1335" s="62">
        <v>43139</v>
      </c>
      <c r="C1335" s="61">
        <v>108.48</v>
      </c>
      <c r="D1335" s="61"/>
      <c r="E1335" s="61">
        <v>0.71</v>
      </c>
      <c r="F1335">
        <f>Table3[[#This Row],[DivPay]]*4</f>
        <v>2.84</v>
      </c>
      <c r="G1335" s="2">
        <f>Table3[[#This Row],[FwdDiv]]/Table3[[#This Row],[SharePrice]]</f>
        <v>2.617994100294985E-2</v>
      </c>
    </row>
    <row r="1336" spans="2:7" ht="16" x14ac:dyDescent="0.2">
      <c r="B1336" s="62">
        <v>43138</v>
      </c>
      <c r="C1336" s="61">
        <v>113.62</v>
      </c>
      <c r="D1336" s="61"/>
      <c r="E1336" s="61">
        <v>0.71</v>
      </c>
      <c r="F1336">
        <f>Table3[[#This Row],[DivPay]]*4</f>
        <v>2.84</v>
      </c>
      <c r="G1336" s="2">
        <f>Table3[[#This Row],[FwdDiv]]/Table3[[#This Row],[SharePrice]]</f>
        <v>2.4995599366308748E-2</v>
      </c>
    </row>
    <row r="1337" spans="2:7" ht="16" x14ac:dyDescent="0.2">
      <c r="B1337" s="62">
        <v>43137</v>
      </c>
      <c r="C1337" s="61">
        <v>111.2</v>
      </c>
      <c r="D1337" s="61"/>
      <c r="E1337" s="61">
        <v>0.71</v>
      </c>
      <c r="F1337">
        <f>Table3[[#This Row],[DivPay]]*4</f>
        <v>2.84</v>
      </c>
      <c r="G1337" s="2">
        <f>Table3[[#This Row],[FwdDiv]]/Table3[[#This Row],[SharePrice]]</f>
        <v>2.553956834532374E-2</v>
      </c>
    </row>
    <row r="1338" spans="2:7" ht="16" x14ac:dyDescent="0.2">
      <c r="B1338" s="62">
        <v>43136</v>
      </c>
      <c r="C1338" s="61">
        <v>109.51</v>
      </c>
      <c r="D1338" s="61"/>
      <c r="E1338" s="61">
        <v>0.71</v>
      </c>
      <c r="F1338">
        <f>Table3[[#This Row],[DivPay]]*4</f>
        <v>2.84</v>
      </c>
      <c r="G1338" s="2">
        <f>Table3[[#This Row],[FwdDiv]]/Table3[[#This Row],[SharePrice]]</f>
        <v>2.5933704684503695E-2</v>
      </c>
    </row>
    <row r="1339" spans="2:7" ht="16" x14ac:dyDescent="0.2">
      <c r="B1339" s="62">
        <v>43133</v>
      </c>
      <c r="C1339" s="61">
        <v>115.17</v>
      </c>
      <c r="D1339" s="61"/>
      <c r="E1339" s="61">
        <v>0.71</v>
      </c>
      <c r="F1339">
        <f>Table3[[#This Row],[DivPay]]*4</f>
        <v>2.84</v>
      </c>
      <c r="G1339" s="2">
        <f>Table3[[#This Row],[FwdDiv]]/Table3[[#This Row],[SharePrice]]</f>
        <v>2.4659199444299729E-2</v>
      </c>
    </row>
    <row r="1340" spans="2:7" ht="16" x14ac:dyDescent="0.2">
      <c r="B1340" s="62">
        <v>43132</v>
      </c>
      <c r="C1340" s="61">
        <v>116.34</v>
      </c>
      <c r="D1340" s="61"/>
      <c r="E1340" s="61">
        <v>0.71</v>
      </c>
      <c r="F1340">
        <f>Table3[[#This Row],[DivPay]]*4</f>
        <v>2.84</v>
      </c>
      <c r="G1340" s="2">
        <f>Table3[[#This Row],[FwdDiv]]/Table3[[#This Row],[SharePrice]]</f>
        <v>2.4411208526731992E-2</v>
      </c>
    </row>
    <row r="1341" spans="2:7" ht="16" x14ac:dyDescent="0.2">
      <c r="B1341" s="62">
        <v>43131</v>
      </c>
      <c r="C1341" s="61">
        <v>112.22</v>
      </c>
      <c r="D1341" s="61"/>
      <c r="E1341" s="61">
        <v>0.71</v>
      </c>
      <c r="F1341">
        <f>Table3[[#This Row],[DivPay]]*4</f>
        <v>2.84</v>
      </c>
      <c r="G1341" s="2">
        <f>Table3[[#This Row],[FwdDiv]]/Table3[[#This Row],[SharePrice]]</f>
        <v>2.5307431830333273E-2</v>
      </c>
    </row>
    <row r="1342" spans="2:7" ht="16" x14ac:dyDescent="0.2">
      <c r="B1342" s="62">
        <v>43130</v>
      </c>
      <c r="C1342" s="61">
        <v>115.88</v>
      </c>
      <c r="D1342" s="61"/>
      <c r="E1342" s="61">
        <v>0.71</v>
      </c>
      <c r="F1342">
        <f>Table3[[#This Row],[DivPay]]*4</f>
        <v>2.84</v>
      </c>
      <c r="G1342" s="2">
        <f>Table3[[#This Row],[FwdDiv]]/Table3[[#This Row],[SharePrice]]</f>
        <v>2.4508111839834312E-2</v>
      </c>
    </row>
    <row r="1343" spans="2:7" ht="16" x14ac:dyDescent="0.2">
      <c r="B1343" s="62">
        <v>43129</v>
      </c>
      <c r="C1343" s="61">
        <v>122.31</v>
      </c>
      <c r="D1343" s="61"/>
      <c r="E1343" s="61">
        <v>0.71</v>
      </c>
      <c r="F1343">
        <f>Table3[[#This Row],[DivPay]]*4</f>
        <v>2.84</v>
      </c>
      <c r="G1343" s="2">
        <f>Table3[[#This Row],[FwdDiv]]/Table3[[#This Row],[SharePrice]]</f>
        <v>2.3219687678848824E-2</v>
      </c>
    </row>
    <row r="1344" spans="2:7" ht="16" x14ac:dyDescent="0.2">
      <c r="B1344" s="62">
        <v>43126</v>
      </c>
      <c r="C1344" s="61">
        <v>123.21</v>
      </c>
      <c r="D1344" s="61"/>
      <c r="E1344" s="61">
        <v>0.71</v>
      </c>
      <c r="F1344">
        <f>Table3[[#This Row],[DivPay]]*4</f>
        <v>2.84</v>
      </c>
      <c r="G1344" s="2">
        <f>Table3[[#This Row],[FwdDiv]]/Table3[[#This Row],[SharePrice]]</f>
        <v>2.3050077104131157E-2</v>
      </c>
    </row>
    <row r="1345" spans="2:7" ht="16" x14ac:dyDescent="0.2">
      <c r="B1345" s="62">
        <v>43125</v>
      </c>
      <c r="C1345" s="61">
        <v>108.3</v>
      </c>
      <c r="D1345" s="61"/>
      <c r="E1345" s="61">
        <v>0.71</v>
      </c>
      <c r="F1345">
        <f>Table3[[#This Row],[DivPay]]*4</f>
        <v>2.84</v>
      </c>
      <c r="G1345" s="2">
        <f>Table3[[#This Row],[FwdDiv]]/Table3[[#This Row],[SharePrice]]</f>
        <v>2.6223453370267776E-2</v>
      </c>
    </row>
    <row r="1346" spans="2:7" ht="16" x14ac:dyDescent="0.2">
      <c r="B1346" s="62">
        <v>43124</v>
      </c>
      <c r="C1346" s="61">
        <v>105.51</v>
      </c>
      <c r="D1346" s="61"/>
      <c r="E1346" s="61">
        <v>0.71</v>
      </c>
      <c r="F1346">
        <f>Table3[[#This Row],[DivPay]]*4</f>
        <v>2.84</v>
      </c>
      <c r="G1346" s="2">
        <f>Table3[[#This Row],[FwdDiv]]/Table3[[#This Row],[SharePrice]]</f>
        <v>2.6916879916595582E-2</v>
      </c>
    </row>
    <row r="1347" spans="2:7" ht="16" x14ac:dyDescent="0.2">
      <c r="B1347" s="62">
        <v>43123</v>
      </c>
      <c r="C1347" s="61">
        <v>105.38</v>
      </c>
      <c r="D1347" s="61"/>
      <c r="E1347" s="61">
        <v>0.71</v>
      </c>
      <c r="F1347">
        <f>Table3[[#This Row],[DivPay]]*4</f>
        <v>2.84</v>
      </c>
      <c r="G1347" s="2">
        <f>Table3[[#This Row],[FwdDiv]]/Table3[[#This Row],[SharePrice]]</f>
        <v>2.6950085405200226E-2</v>
      </c>
    </row>
    <row r="1348" spans="2:7" ht="16" x14ac:dyDescent="0.2">
      <c r="B1348" s="62">
        <v>43122</v>
      </c>
      <c r="C1348" s="61">
        <v>106.49</v>
      </c>
      <c r="D1348" s="61"/>
      <c r="E1348" s="61">
        <v>0.71</v>
      </c>
      <c r="F1348">
        <f>Table3[[#This Row],[DivPay]]*4</f>
        <v>2.84</v>
      </c>
      <c r="G1348" s="2">
        <f>Table3[[#This Row],[FwdDiv]]/Table3[[#This Row],[SharePrice]]</f>
        <v>2.6669170814160953E-2</v>
      </c>
    </row>
    <row r="1349" spans="2:7" ht="16" x14ac:dyDescent="0.2">
      <c r="B1349" s="62">
        <v>43119</v>
      </c>
      <c r="C1349" s="61">
        <v>104.64</v>
      </c>
      <c r="D1349" s="61"/>
      <c r="E1349" s="61">
        <v>0.71</v>
      </c>
      <c r="F1349">
        <f>Table3[[#This Row],[DivPay]]*4</f>
        <v>2.84</v>
      </c>
      <c r="G1349" s="2">
        <f>Table3[[#This Row],[FwdDiv]]/Table3[[#This Row],[SharePrice]]</f>
        <v>2.7140672782874617E-2</v>
      </c>
    </row>
    <row r="1350" spans="2:7" ht="16" x14ac:dyDescent="0.2">
      <c r="B1350" s="62">
        <v>43118</v>
      </c>
      <c r="C1350" s="61">
        <v>103.81</v>
      </c>
      <c r="D1350" s="61"/>
      <c r="E1350" s="61">
        <v>0.71</v>
      </c>
      <c r="F1350">
        <f>Table3[[#This Row],[DivPay]]*4</f>
        <v>2.84</v>
      </c>
      <c r="G1350" s="2">
        <f>Table3[[#This Row],[FwdDiv]]/Table3[[#This Row],[SharePrice]]</f>
        <v>2.7357672671226275E-2</v>
      </c>
    </row>
    <row r="1351" spans="2:7" ht="16" x14ac:dyDescent="0.2">
      <c r="B1351" s="62">
        <v>43117</v>
      </c>
      <c r="C1351" s="61">
        <v>104.36</v>
      </c>
      <c r="D1351" s="61"/>
      <c r="E1351" s="61">
        <v>0.71</v>
      </c>
      <c r="F1351">
        <f>Table3[[#This Row],[DivPay]]*4</f>
        <v>2.84</v>
      </c>
      <c r="G1351" s="2">
        <f>Table3[[#This Row],[FwdDiv]]/Table3[[#This Row],[SharePrice]]</f>
        <v>2.7213491759294748E-2</v>
      </c>
    </row>
    <row r="1352" spans="2:7" ht="16" x14ac:dyDescent="0.2">
      <c r="B1352" s="62">
        <v>43116</v>
      </c>
      <c r="C1352" s="61">
        <v>102.49</v>
      </c>
      <c r="D1352" s="61"/>
      <c r="E1352" s="61">
        <v>0.71</v>
      </c>
      <c r="F1352">
        <f>Table3[[#This Row],[DivPay]]*4</f>
        <v>2.84</v>
      </c>
      <c r="G1352" s="2">
        <f>Table3[[#This Row],[FwdDiv]]/Table3[[#This Row],[SharePrice]]</f>
        <v>2.7710020489803883E-2</v>
      </c>
    </row>
    <row r="1353" spans="2:7" ht="16" x14ac:dyDescent="0.2">
      <c r="B1353" s="62">
        <v>43112</v>
      </c>
      <c r="C1353" s="61">
        <v>100.34</v>
      </c>
      <c r="D1353" s="61"/>
      <c r="E1353" s="61">
        <v>0.71</v>
      </c>
      <c r="F1353">
        <f>Table3[[#This Row],[DivPay]]*4</f>
        <v>2.84</v>
      </c>
      <c r="G1353" s="2">
        <f>Table3[[#This Row],[FwdDiv]]/Table3[[#This Row],[SharePrice]]</f>
        <v>2.8303767191548732E-2</v>
      </c>
    </row>
    <row r="1354" spans="2:7" ht="16" x14ac:dyDescent="0.2">
      <c r="B1354" s="62">
        <v>43111</v>
      </c>
      <c r="C1354" s="61">
        <v>99.27</v>
      </c>
      <c r="D1354" s="61">
        <v>0.71</v>
      </c>
      <c r="E1354" s="61">
        <v>0.71</v>
      </c>
      <c r="F1354">
        <f>Table3[[#This Row],[DivPay]]*4</f>
        <v>2.84</v>
      </c>
      <c r="G1354" s="2">
        <f>Table3[[#This Row],[FwdDiv]]/Table3[[#This Row],[SharePrice]]</f>
        <v>2.8608844565326887E-2</v>
      </c>
    </row>
    <row r="1355" spans="2:7" ht="16" x14ac:dyDescent="0.2">
      <c r="B1355" s="62">
        <v>43110</v>
      </c>
      <c r="C1355" s="61">
        <v>99.69</v>
      </c>
      <c r="D1355" s="61"/>
      <c r="E1355" s="61">
        <v>0.64</v>
      </c>
      <c r="F1355">
        <f>Table3[[#This Row],[DivPay]]*4</f>
        <v>2.56</v>
      </c>
      <c r="G1355" s="2">
        <f>Table3[[#This Row],[FwdDiv]]/Table3[[#This Row],[SharePrice]]</f>
        <v>2.5679606781021165E-2</v>
      </c>
    </row>
    <row r="1356" spans="2:7" ht="16" x14ac:dyDescent="0.2">
      <c r="B1356" s="62">
        <v>43109</v>
      </c>
      <c r="C1356" s="61">
        <v>100.24</v>
      </c>
      <c r="D1356" s="61"/>
      <c r="E1356" s="61">
        <v>0.64</v>
      </c>
      <c r="F1356">
        <f>Table3[[#This Row],[DivPay]]*4</f>
        <v>2.56</v>
      </c>
      <c r="G1356" s="2">
        <f>Table3[[#This Row],[FwdDiv]]/Table3[[#This Row],[SharePrice]]</f>
        <v>2.5538707102952914E-2</v>
      </c>
    </row>
    <row r="1357" spans="2:7" ht="16" x14ac:dyDescent="0.2">
      <c r="B1357" s="62">
        <v>43108</v>
      </c>
      <c r="C1357" s="61">
        <v>99.49</v>
      </c>
      <c r="D1357" s="61"/>
      <c r="E1357" s="61">
        <v>0.64</v>
      </c>
      <c r="F1357">
        <f>Table3[[#This Row],[DivPay]]*4</f>
        <v>2.56</v>
      </c>
      <c r="G1357" s="2">
        <f>Table3[[#This Row],[FwdDiv]]/Table3[[#This Row],[SharePrice]]</f>
        <v>2.5731229269273296E-2</v>
      </c>
    </row>
    <row r="1358" spans="2:7" ht="16" x14ac:dyDescent="0.2">
      <c r="B1358" s="62">
        <v>43105</v>
      </c>
      <c r="C1358" s="61">
        <v>101.11</v>
      </c>
      <c r="D1358" s="61"/>
      <c r="E1358" s="61">
        <v>0.64</v>
      </c>
      <c r="F1358">
        <f>Table3[[#This Row],[DivPay]]*4</f>
        <v>2.56</v>
      </c>
      <c r="G1358" s="2">
        <f>Table3[[#This Row],[FwdDiv]]/Table3[[#This Row],[SharePrice]]</f>
        <v>2.5318959549006034E-2</v>
      </c>
    </row>
    <row r="1359" spans="2:7" ht="16" x14ac:dyDescent="0.2">
      <c r="B1359" s="62">
        <v>43104</v>
      </c>
      <c r="C1359" s="61">
        <v>99.38</v>
      </c>
      <c r="D1359" s="61"/>
      <c r="E1359" s="61">
        <v>0.64</v>
      </c>
      <c r="F1359">
        <f>Table3[[#This Row],[DivPay]]*4</f>
        <v>2.56</v>
      </c>
      <c r="G1359" s="2">
        <f>Table3[[#This Row],[FwdDiv]]/Table3[[#This Row],[SharePrice]]</f>
        <v>2.5759710203260216E-2</v>
      </c>
    </row>
    <row r="1360" spans="2:7" ht="16" x14ac:dyDescent="0.2">
      <c r="B1360" s="62">
        <v>43103</v>
      </c>
      <c r="C1360" s="61">
        <v>99.95</v>
      </c>
      <c r="D1360" s="61"/>
      <c r="E1360" s="61">
        <v>0.64</v>
      </c>
      <c r="F1360">
        <f>Table3[[#This Row],[DivPay]]*4</f>
        <v>2.56</v>
      </c>
      <c r="G1360" s="2">
        <f>Table3[[#This Row],[FwdDiv]]/Table3[[#This Row],[SharePrice]]</f>
        <v>2.5612806403201599E-2</v>
      </c>
    </row>
    <row r="1361" spans="2:7" ht="16" x14ac:dyDescent="0.2">
      <c r="B1361" s="62">
        <v>43102</v>
      </c>
      <c r="C1361" s="61">
        <v>98.41</v>
      </c>
      <c r="D1361" s="61"/>
      <c r="E1361" s="61">
        <v>0.64</v>
      </c>
      <c r="F1361">
        <f>Table3[[#This Row],[DivPay]]*4</f>
        <v>2.56</v>
      </c>
      <c r="G1361" s="2">
        <f>Table3[[#This Row],[FwdDiv]]/Table3[[#This Row],[SharePrice]]</f>
        <v>2.6013616502387971E-2</v>
      </c>
    </row>
    <row r="1362" spans="2:7" ht="16" x14ac:dyDescent="0.2">
      <c r="B1362" s="62">
        <v>43098</v>
      </c>
      <c r="C1362" s="61">
        <v>96.71</v>
      </c>
      <c r="D1362" s="61"/>
      <c r="E1362" s="61">
        <v>0.64</v>
      </c>
      <c r="F1362">
        <f>Table3[[#This Row],[DivPay]]*4</f>
        <v>2.56</v>
      </c>
      <c r="G1362" s="2">
        <f>Table3[[#This Row],[FwdDiv]]/Table3[[#This Row],[SharePrice]]</f>
        <v>2.6470892358597873E-2</v>
      </c>
    </row>
    <row r="1363" spans="2:7" ht="16" x14ac:dyDescent="0.2">
      <c r="B1363" s="62">
        <v>43097</v>
      </c>
      <c r="C1363" s="61">
        <v>97.79</v>
      </c>
      <c r="D1363" s="61"/>
      <c r="E1363" s="61">
        <v>0.64</v>
      </c>
      <c r="F1363">
        <f>Table3[[#This Row],[DivPay]]*4</f>
        <v>2.56</v>
      </c>
      <c r="G1363" s="2">
        <f>Table3[[#This Row],[FwdDiv]]/Table3[[#This Row],[SharePrice]]</f>
        <v>2.6178545863585232E-2</v>
      </c>
    </row>
    <row r="1364" spans="2:7" ht="16" x14ac:dyDescent="0.2">
      <c r="B1364" s="62">
        <v>43096</v>
      </c>
      <c r="C1364" s="61">
        <v>98.09</v>
      </c>
      <c r="D1364" s="61"/>
      <c r="E1364" s="61">
        <v>0.64</v>
      </c>
      <c r="F1364">
        <f>Table3[[#This Row],[DivPay]]*4</f>
        <v>2.56</v>
      </c>
      <c r="G1364" s="2">
        <f>Table3[[#This Row],[FwdDiv]]/Table3[[#This Row],[SharePrice]]</f>
        <v>2.6098480986848811E-2</v>
      </c>
    </row>
    <row r="1365" spans="2:7" ht="16" x14ac:dyDescent="0.2">
      <c r="B1365" s="62">
        <v>43095</v>
      </c>
      <c r="C1365" s="61">
        <v>97.75</v>
      </c>
      <c r="D1365" s="61"/>
      <c r="E1365" s="61">
        <v>0.64</v>
      </c>
      <c r="F1365">
        <f>Table3[[#This Row],[DivPay]]*4</f>
        <v>2.56</v>
      </c>
      <c r="G1365" s="2">
        <f>Table3[[#This Row],[FwdDiv]]/Table3[[#This Row],[SharePrice]]</f>
        <v>2.6189258312020462E-2</v>
      </c>
    </row>
    <row r="1366" spans="2:7" ht="16" x14ac:dyDescent="0.2">
      <c r="B1366" s="62">
        <v>43091</v>
      </c>
      <c r="C1366" s="61">
        <v>98.21</v>
      </c>
      <c r="D1366" s="61"/>
      <c r="E1366" s="61">
        <v>0.64</v>
      </c>
      <c r="F1366">
        <f>Table3[[#This Row],[DivPay]]*4</f>
        <v>2.56</v>
      </c>
      <c r="G1366" s="2">
        <f>Table3[[#This Row],[FwdDiv]]/Table3[[#This Row],[SharePrice]]</f>
        <v>2.6066591996741679E-2</v>
      </c>
    </row>
    <row r="1367" spans="2:7" ht="16" x14ac:dyDescent="0.2">
      <c r="B1367" s="62">
        <v>43090</v>
      </c>
      <c r="C1367" s="61">
        <v>97.91</v>
      </c>
      <c r="D1367" s="61"/>
      <c r="E1367" s="61">
        <v>0.64</v>
      </c>
      <c r="F1367">
        <f>Table3[[#This Row],[DivPay]]*4</f>
        <v>2.56</v>
      </c>
      <c r="G1367" s="2">
        <f>Table3[[#This Row],[FwdDiv]]/Table3[[#This Row],[SharePrice]]</f>
        <v>2.6146461035644983E-2</v>
      </c>
    </row>
    <row r="1368" spans="2:7" ht="16" x14ac:dyDescent="0.2">
      <c r="B1368" s="62">
        <v>43089</v>
      </c>
      <c r="C1368" s="61">
        <v>97.41</v>
      </c>
      <c r="D1368" s="61"/>
      <c r="E1368" s="61">
        <v>0.64</v>
      </c>
      <c r="F1368">
        <f>Table3[[#This Row],[DivPay]]*4</f>
        <v>2.56</v>
      </c>
      <c r="G1368" s="2">
        <f>Table3[[#This Row],[FwdDiv]]/Table3[[#This Row],[SharePrice]]</f>
        <v>2.6280669335797147E-2</v>
      </c>
    </row>
    <row r="1369" spans="2:7" ht="16" x14ac:dyDescent="0.2">
      <c r="B1369" s="62">
        <v>43088</v>
      </c>
      <c r="C1369" s="61">
        <v>97.92</v>
      </c>
      <c r="D1369" s="61"/>
      <c r="E1369" s="61">
        <v>0.64</v>
      </c>
      <c r="F1369">
        <f>Table3[[#This Row],[DivPay]]*4</f>
        <v>2.56</v>
      </c>
      <c r="G1369" s="2">
        <f>Table3[[#This Row],[FwdDiv]]/Table3[[#This Row],[SharePrice]]</f>
        <v>2.6143790849673203E-2</v>
      </c>
    </row>
    <row r="1370" spans="2:7" ht="16" x14ac:dyDescent="0.2">
      <c r="B1370" s="62">
        <v>43087</v>
      </c>
      <c r="C1370" s="61">
        <v>98.19</v>
      </c>
      <c r="D1370" s="61"/>
      <c r="E1370" s="61">
        <v>0.64</v>
      </c>
      <c r="F1370">
        <f>Table3[[#This Row],[DivPay]]*4</f>
        <v>2.56</v>
      </c>
      <c r="G1370" s="2">
        <f>Table3[[#This Row],[FwdDiv]]/Table3[[#This Row],[SharePrice]]</f>
        <v>2.6071901415622774E-2</v>
      </c>
    </row>
    <row r="1371" spans="2:7" ht="16" x14ac:dyDescent="0.2">
      <c r="B1371" s="62">
        <v>43084</v>
      </c>
      <c r="C1371" s="61">
        <v>97.45</v>
      </c>
      <c r="D1371" s="61"/>
      <c r="E1371" s="61">
        <v>0.64</v>
      </c>
      <c r="F1371">
        <f>Table3[[#This Row],[DivPay]]*4</f>
        <v>2.56</v>
      </c>
      <c r="G1371" s="2">
        <f>Table3[[#This Row],[FwdDiv]]/Table3[[#This Row],[SharePrice]]</f>
        <v>2.6269881990764493E-2</v>
      </c>
    </row>
    <row r="1372" spans="2:7" ht="16" x14ac:dyDescent="0.2">
      <c r="B1372" s="62">
        <v>43083</v>
      </c>
      <c r="C1372" s="61">
        <v>96.3</v>
      </c>
      <c r="D1372" s="61"/>
      <c r="E1372" s="61">
        <v>0.64</v>
      </c>
      <c r="F1372">
        <f>Table3[[#This Row],[DivPay]]*4</f>
        <v>2.56</v>
      </c>
      <c r="G1372" s="2">
        <f>Table3[[#This Row],[FwdDiv]]/Table3[[#This Row],[SharePrice]]</f>
        <v>2.6583592938733126E-2</v>
      </c>
    </row>
    <row r="1373" spans="2:7" ht="16" x14ac:dyDescent="0.2">
      <c r="B1373" s="62">
        <v>43082</v>
      </c>
      <c r="C1373" s="61">
        <v>97.35</v>
      </c>
      <c r="D1373" s="61"/>
      <c r="E1373" s="61">
        <v>0.64</v>
      </c>
      <c r="F1373">
        <f>Table3[[#This Row],[DivPay]]*4</f>
        <v>2.56</v>
      </c>
      <c r="G1373" s="2">
        <f>Table3[[#This Row],[FwdDiv]]/Table3[[#This Row],[SharePrice]]</f>
        <v>2.6296866974833077E-2</v>
      </c>
    </row>
    <row r="1374" spans="2:7" ht="16" x14ac:dyDescent="0.2">
      <c r="B1374" s="62">
        <v>43081</v>
      </c>
      <c r="C1374" s="61">
        <v>96.3</v>
      </c>
      <c r="D1374" s="61"/>
      <c r="E1374" s="61">
        <v>0.64</v>
      </c>
      <c r="F1374">
        <f>Table3[[#This Row],[DivPay]]*4</f>
        <v>2.56</v>
      </c>
      <c r="G1374" s="2">
        <f>Table3[[#This Row],[FwdDiv]]/Table3[[#This Row],[SharePrice]]</f>
        <v>2.6583592938733126E-2</v>
      </c>
    </row>
    <row r="1375" spans="2:7" ht="16" x14ac:dyDescent="0.2">
      <c r="B1375" s="62">
        <v>43080</v>
      </c>
      <c r="C1375" s="61">
        <v>96.47</v>
      </c>
      <c r="D1375" s="61"/>
      <c r="E1375" s="61">
        <v>0.64</v>
      </c>
      <c r="F1375">
        <f>Table3[[#This Row],[DivPay]]*4</f>
        <v>2.56</v>
      </c>
      <c r="G1375" s="2">
        <f>Table3[[#This Row],[FwdDiv]]/Table3[[#This Row],[SharePrice]]</f>
        <v>2.6536747175287655E-2</v>
      </c>
    </row>
    <row r="1376" spans="2:7" ht="16" x14ac:dyDescent="0.2">
      <c r="B1376" s="62">
        <v>43077</v>
      </c>
      <c r="C1376" s="61">
        <v>95.95</v>
      </c>
      <c r="D1376" s="61"/>
      <c r="E1376" s="61">
        <v>0.64</v>
      </c>
      <c r="F1376">
        <f>Table3[[#This Row],[DivPay]]*4</f>
        <v>2.56</v>
      </c>
      <c r="G1376" s="2">
        <f>Table3[[#This Row],[FwdDiv]]/Table3[[#This Row],[SharePrice]]</f>
        <v>2.6680562793121417E-2</v>
      </c>
    </row>
    <row r="1377" spans="2:7" ht="16" x14ac:dyDescent="0.2">
      <c r="B1377" s="62">
        <v>43076</v>
      </c>
      <c r="C1377" s="61">
        <v>94.24</v>
      </c>
      <c r="D1377" s="61"/>
      <c r="E1377" s="61">
        <v>0.64</v>
      </c>
      <c r="F1377">
        <f>Table3[[#This Row],[DivPay]]*4</f>
        <v>2.56</v>
      </c>
      <c r="G1377" s="2">
        <f>Table3[[#This Row],[FwdDiv]]/Table3[[#This Row],[SharePrice]]</f>
        <v>2.7164685908319188E-2</v>
      </c>
    </row>
    <row r="1378" spans="2:7" ht="16" x14ac:dyDescent="0.2">
      <c r="B1378" s="62">
        <v>43075</v>
      </c>
      <c r="C1378" s="61">
        <v>94.4</v>
      </c>
      <c r="D1378" s="61"/>
      <c r="E1378" s="61">
        <v>0.64</v>
      </c>
      <c r="F1378">
        <f>Table3[[#This Row],[DivPay]]*4</f>
        <v>2.56</v>
      </c>
      <c r="G1378" s="2">
        <f>Table3[[#This Row],[FwdDiv]]/Table3[[#This Row],[SharePrice]]</f>
        <v>2.7118644067796609E-2</v>
      </c>
    </row>
    <row r="1379" spans="2:7" ht="16" x14ac:dyDescent="0.2">
      <c r="B1379" s="62">
        <v>43074</v>
      </c>
      <c r="C1379" s="61">
        <v>95.41</v>
      </c>
      <c r="D1379" s="61"/>
      <c r="E1379" s="61">
        <v>0.64</v>
      </c>
      <c r="F1379">
        <f>Table3[[#This Row],[DivPay]]*4</f>
        <v>2.56</v>
      </c>
      <c r="G1379" s="2">
        <f>Table3[[#This Row],[FwdDiv]]/Table3[[#This Row],[SharePrice]]</f>
        <v>2.6831569017922653E-2</v>
      </c>
    </row>
    <row r="1380" spans="2:7" ht="16" x14ac:dyDescent="0.2">
      <c r="B1380" s="62">
        <v>43073</v>
      </c>
      <c r="C1380" s="61">
        <v>95.22</v>
      </c>
      <c r="D1380" s="61"/>
      <c r="E1380" s="61">
        <v>0.64</v>
      </c>
      <c r="F1380">
        <f>Table3[[#This Row],[DivPay]]*4</f>
        <v>2.56</v>
      </c>
      <c r="G1380" s="2">
        <f>Table3[[#This Row],[FwdDiv]]/Table3[[#This Row],[SharePrice]]</f>
        <v>2.6885108170552407E-2</v>
      </c>
    </row>
    <row r="1381" spans="2:7" ht="16" x14ac:dyDescent="0.2">
      <c r="B1381" s="62">
        <v>43070</v>
      </c>
      <c r="C1381" s="61">
        <v>96.32</v>
      </c>
      <c r="D1381" s="61"/>
      <c r="E1381" s="61">
        <v>0.64</v>
      </c>
      <c r="F1381">
        <f>Table3[[#This Row],[DivPay]]*4</f>
        <v>2.56</v>
      </c>
      <c r="G1381" s="2">
        <f>Table3[[#This Row],[FwdDiv]]/Table3[[#This Row],[SharePrice]]</f>
        <v>2.6578073089701001E-2</v>
      </c>
    </row>
    <row r="1382" spans="2:7" ht="16" x14ac:dyDescent="0.2">
      <c r="B1382" s="62">
        <v>43068</v>
      </c>
      <c r="C1382" s="61">
        <v>95.82</v>
      </c>
      <c r="D1382" s="61"/>
      <c r="E1382" s="61">
        <v>0.64</v>
      </c>
      <c r="F1382">
        <f>Table3[[#This Row],[DivPay]]*4</f>
        <v>2.56</v>
      </c>
      <c r="G1382" s="2">
        <f>Table3[[#This Row],[FwdDiv]]/Table3[[#This Row],[SharePrice]]</f>
        <v>2.6716760592778128E-2</v>
      </c>
    </row>
    <row r="1383" spans="2:7" ht="16" x14ac:dyDescent="0.2">
      <c r="B1383" s="62">
        <v>43067</v>
      </c>
      <c r="C1383" s="61">
        <v>95.42</v>
      </c>
      <c r="D1383" s="61"/>
      <c r="E1383" s="61">
        <v>0.64</v>
      </c>
      <c r="F1383">
        <f>Table3[[#This Row],[DivPay]]*4</f>
        <v>2.56</v>
      </c>
      <c r="G1383" s="2">
        <f>Table3[[#This Row],[FwdDiv]]/Table3[[#This Row],[SharePrice]]</f>
        <v>2.6828757073988681E-2</v>
      </c>
    </row>
    <row r="1384" spans="2:7" ht="16" x14ac:dyDescent="0.2">
      <c r="B1384" s="62">
        <v>43066</v>
      </c>
      <c r="C1384" s="61">
        <v>95.42</v>
      </c>
      <c r="D1384" s="61"/>
      <c r="E1384" s="61">
        <v>0.64</v>
      </c>
      <c r="F1384">
        <f>Table3[[#This Row],[DivPay]]*4</f>
        <v>2.56</v>
      </c>
      <c r="G1384" s="2">
        <f>Table3[[#This Row],[FwdDiv]]/Table3[[#This Row],[SharePrice]]</f>
        <v>2.6828757073988681E-2</v>
      </c>
    </row>
    <row r="1385" spans="2:7" ht="16" x14ac:dyDescent="0.2">
      <c r="B1385" s="62">
        <v>43063</v>
      </c>
      <c r="C1385" s="61">
        <v>94.72</v>
      </c>
      <c r="D1385" s="61"/>
      <c r="E1385" s="61">
        <v>0.64</v>
      </c>
      <c r="F1385">
        <f>Table3[[#This Row],[DivPay]]*4</f>
        <v>2.56</v>
      </c>
      <c r="G1385" s="2">
        <f>Table3[[#This Row],[FwdDiv]]/Table3[[#This Row],[SharePrice]]</f>
        <v>2.7027027027027029E-2</v>
      </c>
    </row>
    <row r="1386" spans="2:7" ht="16" x14ac:dyDescent="0.2">
      <c r="B1386" s="62">
        <v>43061</v>
      </c>
      <c r="C1386" s="61">
        <v>94.47</v>
      </c>
      <c r="D1386" s="61"/>
      <c r="E1386" s="61">
        <v>0.64</v>
      </c>
      <c r="F1386">
        <f>Table3[[#This Row],[DivPay]]*4</f>
        <v>2.56</v>
      </c>
      <c r="G1386" s="2">
        <f>Table3[[#This Row],[FwdDiv]]/Table3[[#This Row],[SharePrice]]</f>
        <v>2.7098549804170636E-2</v>
      </c>
    </row>
    <row r="1387" spans="2:7" ht="16" x14ac:dyDescent="0.2">
      <c r="B1387" s="62">
        <v>43060</v>
      </c>
      <c r="C1387" s="61">
        <v>94.68</v>
      </c>
      <c r="D1387" s="61"/>
      <c r="E1387" s="61">
        <v>0.64</v>
      </c>
      <c r="F1387">
        <f>Table3[[#This Row],[DivPay]]*4</f>
        <v>2.56</v>
      </c>
      <c r="G1387" s="2">
        <f>Table3[[#This Row],[FwdDiv]]/Table3[[#This Row],[SharePrice]]</f>
        <v>2.7038445289395859E-2</v>
      </c>
    </row>
    <row r="1388" spans="2:7" ht="16" x14ac:dyDescent="0.2">
      <c r="B1388" s="62">
        <v>43059</v>
      </c>
      <c r="C1388" s="61">
        <v>93.6</v>
      </c>
      <c r="D1388" s="61"/>
      <c r="E1388" s="61">
        <v>0.64</v>
      </c>
      <c r="F1388">
        <f>Table3[[#This Row],[DivPay]]*4</f>
        <v>2.56</v>
      </c>
      <c r="G1388" s="2">
        <f>Table3[[#This Row],[FwdDiv]]/Table3[[#This Row],[SharePrice]]</f>
        <v>2.7350427350427354E-2</v>
      </c>
    </row>
    <row r="1389" spans="2:7" ht="16" x14ac:dyDescent="0.2">
      <c r="B1389" s="62">
        <v>43056</v>
      </c>
      <c r="C1389" s="61">
        <v>93.61</v>
      </c>
      <c r="D1389" s="61"/>
      <c r="E1389" s="61">
        <v>0.64</v>
      </c>
      <c r="F1389">
        <f>Table3[[#This Row],[DivPay]]*4</f>
        <v>2.56</v>
      </c>
      <c r="G1389" s="2">
        <f>Table3[[#This Row],[FwdDiv]]/Table3[[#This Row],[SharePrice]]</f>
        <v>2.7347505608375174E-2</v>
      </c>
    </row>
    <row r="1390" spans="2:7" ht="16" x14ac:dyDescent="0.2">
      <c r="B1390" s="62">
        <v>43055</v>
      </c>
      <c r="C1390" s="61">
        <v>94.47</v>
      </c>
      <c r="D1390" s="61"/>
      <c r="E1390" s="61">
        <v>0.64</v>
      </c>
      <c r="F1390">
        <f>Table3[[#This Row],[DivPay]]*4</f>
        <v>2.56</v>
      </c>
      <c r="G1390" s="2">
        <f>Table3[[#This Row],[FwdDiv]]/Table3[[#This Row],[SharePrice]]</f>
        <v>2.7098549804170636E-2</v>
      </c>
    </row>
    <row r="1391" spans="2:7" ht="16" x14ac:dyDescent="0.2">
      <c r="B1391" s="62">
        <v>43054</v>
      </c>
      <c r="C1391" s="61">
        <v>93.76</v>
      </c>
      <c r="D1391" s="61"/>
      <c r="E1391" s="61">
        <v>0.64</v>
      </c>
      <c r="F1391">
        <f>Table3[[#This Row],[DivPay]]*4</f>
        <v>2.56</v>
      </c>
      <c r="G1391" s="2">
        <f>Table3[[#This Row],[FwdDiv]]/Table3[[#This Row],[SharePrice]]</f>
        <v>2.7303754266211604E-2</v>
      </c>
    </row>
    <row r="1392" spans="2:7" ht="16" x14ac:dyDescent="0.2">
      <c r="B1392" s="62">
        <v>43053</v>
      </c>
      <c r="C1392" s="61">
        <v>94.75</v>
      </c>
      <c r="D1392" s="61"/>
      <c r="E1392" s="61">
        <v>0.64</v>
      </c>
      <c r="F1392">
        <f>Table3[[#This Row],[DivPay]]*4</f>
        <v>2.56</v>
      </c>
      <c r="G1392" s="2">
        <f>Table3[[#This Row],[FwdDiv]]/Table3[[#This Row],[SharePrice]]</f>
        <v>2.7018469656992086E-2</v>
      </c>
    </row>
    <row r="1393" spans="2:7" ht="16" x14ac:dyDescent="0.2">
      <c r="B1393" s="62">
        <v>43052</v>
      </c>
      <c r="C1393" s="61">
        <v>95.12</v>
      </c>
      <c r="D1393" s="61"/>
      <c r="E1393" s="61">
        <v>0.64</v>
      </c>
      <c r="F1393">
        <f>Table3[[#This Row],[DivPay]]*4</f>
        <v>2.56</v>
      </c>
      <c r="G1393" s="2">
        <f>Table3[[#This Row],[FwdDiv]]/Table3[[#This Row],[SharePrice]]</f>
        <v>2.6913372582001681E-2</v>
      </c>
    </row>
    <row r="1394" spans="2:7" ht="16" x14ac:dyDescent="0.2">
      <c r="B1394" s="62">
        <v>43049</v>
      </c>
      <c r="C1394" s="61">
        <v>95.43</v>
      </c>
      <c r="D1394" s="61"/>
      <c r="E1394" s="61">
        <v>0.64</v>
      </c>
      <c r="F1394">
        <f>Table3[[#This Row],[DivPay]]*4</f>
        <v>2.56</v>
      </c>
      <c r="G1394" s="2">
        <f>Table3[[#This Row],[FwdDiv]]/Table3[[#This Row],[SharePrice]]</f>
        <v>2.6825945719375455E-2</v>
      </c>
    </row>
    <row r="1395" spans="2:7" ht="16" x14ac:dyDescent="0.2">
      <c r="B1395" s="62">
        <v>43048</v>
      </c>
      <c r="C1395" s="61">
        <v>95.89</v>
      </c>
      <c r="D1395" s="61"/>
      <c r="E1395" s="61">
        <v>0.64</v>
      </c>
      <c r="F1395">
        <f>Table3[[#This Row],[DivPay]]*4</f>
        <v>2.56</v>
      </c>
      <c r="G1395" s="2">
        <f>Table3[[#This Row],[FwdDiv]]/Table3[[#This Row],[SharePrice]]</f>
        <v>2.6697257273959746E-2</v>
      </c>
    </row>
    <row r="1396" spans="2:7" ht="16" x14ac:dyDescent="0.2">
      <c r="B1396" s="62">
        <v>43047</v>
      </c>
      <c r="C1396" s="61">
        <v>95.71</v>
      </c>
      <c r="D1396" s="61"/>
      <c r="E1396" s="61">
        <v>0.64</v>
      </c>
      <c r="F1396">
        <f>Table3[[#This Row],[DivPay]]*4</f>
        <v>2.56</v>
      </c>
      <c r="G1396" s="2">
        <f>Table3[[#This Row],[FwdDiv]]/Table3[[#This Row],[SharePrice]]</f>
        <v>2.6747466304461395E-2</v>
      </c>
    </row>
    <row r="1397" spans="2:7" ht="16" x14ac:dyDescent="0.2">
      <c r="B1397" s="62">
        <v>43046</v>
      </c>
      <c r="C1397" s="61">
        <v>93.96</v>
      </c>
      <c r="D1397" s="61"/>
      <c r="E1397" s="61">
        <v>0.64</v>
      </c>
      <c r="F1397">
        <f>Table3[[#This Row],[DivPay]]*4</f>
        <v>2.56</v>
      </c>
      <c r="G1397" s="2">
        <f>Table3[[#This Row],[FwdDiv]]/Table3[[#This Row],[SharePrice]]</f>
        <v>2.7245636441038744E-2</v>
      </c>
    </row>
    <row r="1398" spans="2:7" ht="16" x14ac:dyDescent="0.2">
      <c r="B1398" s="62">
        <v>43045</v>
      </c>
      <c r="C1398" s="61">
        <v>92.96</v>
      </c>
      <c r="D1398" s="61"/>
      <c r="E1398" s="61">
        <v>0.64</v>
      </c>
      <c r="F1398">
        <f>Table3[[#This Row],[DivPay]]*4</f>
        <v>2.56</v>
      </c>
      <c r="G1398" s="2">
        <f>Table3[[#This Row],[FwdDiv]]/Table3[[#This Row],[SharePrice]]</f>
        <v>2.7538726333907058E-2</v>
      </c>
    </row>
    <row r="1399" spans="2:7" ht="16" x14ac:dyDescent="0.2">
      <c r="B1399" s="62">
        <v>43042</v>
      </c>
      <c r="C1399" s="61">
        <v>92.31</v>
      </c>
      <c r="D1399" s="61"/>
      <c r="E1399" s="61">
        <v>0.64</v>
      </c>
      <c r="F1399">
        <f>Table3[[#This Row],[DivPay]]*4</f>
        <v>2.56</v>
      </c>
      <c r="G1399" s="2">
        <f>Table3[[#This Row],[FwdDiv]]/Table3[[#This Row],[SharePrice]]</f>
        <v>2.7732640017332898E-2</v>
      </c>
    </row>
    <row r="1400" spans="2:7" ht="16" x14ac:dyDescent="0.2">
      <c r="B1400" s="62">
        <v>43041</v>
      </c>
      <c r="C1400" s="61">
        <v>91.02</v>
      </c>
      <c r="D1400" s="61"/>
      <c r="E1400" s="61">
        <v>0.64</v>
      </c>
      <c r="F1400">
        <f>Table3[[#This Row],[DivPay]]*4</f>
        <v>2.56</v>
      </c>
      <c r="G1400" s="2">
        <f>Table3[[#This Row],[FwdDiv]]/Table3[[#This Row],[SharePrice]]</f>
        <v>2.8125686662272029E-2</v>
      </c>
    </row>
    <row r="1401" spans="2:7" ht="16" x14ac:dyDescent="0.2">
      <c r="B1401" s="62">
        <v>43040</v>
      </c>
      <c r="C1401" s="61">
        <v>92.44</v>
      </c>
      <c r="D1401" s="61"/>
      <c r="E1401" s="61">
        <v>0.64</v>
      </c>
      <c r="F1401">
        <f>Table3[[#This Row],[DivPay]]*4</f>
        <v>2.56</v>
      </c>
      <c r="G1401" s="2">
        <f>Table3[[#This Row],[FwdDiv]]/Table3[[#This Row],[SharePrice]]</f>
        <v>2.7693639117265256E-2</v>
      </c>
    </row>
    <row r="1402" spans="2:7" ht="16" x14ac:dyDescent="0.2">
      <c r="B1402" s="62">
        <v>43039</v>
      </c>
      <c r="C1402" s="61">
        <v>90.25</v>
      </c>
      <c r="D1402" s="61"/>
      <c r="E1402" s="61">
        <v>0.64</v>
      </c>
      <c r="F1402">
        <f>Table3[[#This Row],[DivPay]]*4</f>
        <v>2.56</v>
      </c>
      <c r="G1402" s="2">
        <f>Table3[[#This Row],[FwdDiv]]/Table3[[#This Row],[SharePrice]]</f>
        <v>2.8365650969529088E-2</v>
      </c>
    </row>
    <row r="1403" spans="2:7" ht="16" x14ac:dyDescent="0.2">
      <c r="B1403" s="62">
        <v>43038</v>
      </c>
      <c r="C1403" s="61">
        <v>90.96</v>
      </c>
      <c r="D1403" s="61"/>
      <c r="E1403" s="61">
        <v>0.64</v>
      </c>
      <c r="F1403">
        <f>Table3[[#This Row],[DivPay]]*4</f>
        <v>2.56</v>
      </c>
      <c r="G1403" s="2">
        <f>Table3[[#This Row],[FwdDiv]]/Table3[[#This Row],[SharePrice]]</f>
        <v>2.8144239226033423E-2</v>
      </c>
    </row>
    <row r="1404" spans="2:7" ht="16" x14ac:dyDescent="0.2">
      <c r="B1404" s="62">
        <v>43035</v>
      </c>
      <c r="C1404" s="61">
        <v>91.93</v>
      </c>
      <c r="D1404" s="61"/>
      <c r="E1404" s="61">
        <v>0.64</v>
      </c>
      <c r="F1404">
        <f>Table3[[#This Row],[DivPay]]*4</f>
        <v>2.56</v>
      </c>
      <c r="G1404" s="2">
        <f>Table3[[#This Row],[FwdDiv]]/Table3[[#This Row],[SharePrice]]</f>
        <v>2.7847275100620034E-2</v>
      </c>
    </row>
    <row r="1405" spans="2:7" ht="16" x14ac:dyDescent="0.2">
      <c r="B1405" s="62">
        <v>43034</v>
      </c>
      <c r="C1405" s="61">
        <v>89.56</v>
      </c>
      <c r="D1405" s="61"/>
      <c r="E1405" s="61">
        <v>0.64</v>
      </c>
      <c r="F1405">
        <f>Table3[[#This Row],[DivPay]]*4</f>
        <v>2.56</v>
      </c>
      <c r="G1405" s="2">
        <f>Table3[[#This Row],[FwdDiv]]/Table3[[#This Row],[SharePrice]]</f>
        <v>2.8584189370254576E-2</v>
      </c>
    </row>
    <row r="1406" spans="2:7" ht="16" x14ac:dyDescent="0.2">
      <c r="B1406" s="62">
        <v>43033</v>
      </c>
      <c r="C1406" s="61">
        <v>91.77</v>
      </c>
      <c r="D1406" s="61"/>
      <c r="E1406" s="61">
        <v>0.64</v>
      </c>
      <c r="F1406">
        <f>Table3[[#This Row],[DivPay]]*4</f>
        <v>2.56</v>
      </c>
      <c r="G1406" s="2">
        <f>Table3[[#This Row],[FwdDiv]]/Table3[[#This Row],[SharePrice]]</f>
        <v>2.7895826522828814E-2</v>
      </c>
    </row>
    <row r="1407" spans="2:7" ht="16" x14ac:dyDescent="0.2">
      <c r="B1407" s="62">
        <v>43032</v>
      </c>
      <c r="C1407" s="61">
        <v>91.69</v>
      </c>
      <c r="D1407" s="61"/>
      <c r="E1407" s="61">
        <v>0.64</v>
      </c>
      <c r="F1407">
        <f>Table3[[#This Row],[DivPay]]*4</f>
        <v>2.56</v>
      </c>
      <c r="G1407" s="2">
        <f>Table3[[#This Row],[FwdDiv]]/Table3[[#This Row],[SharePrice]]</f>
        <v>2.7920165775984298E-2</v>
      </c>
    </row>
    <row r="1408" spans="2:7" ht="16" x14ac:dyDescent="0.2">
      <c r="B1408" s="62">
        <v>43031</v>
      </c>
      <c r="C1408" s="61">
        <v>94.51</v>
      </c>
      <c r="D1408" s="61"/>
      <c r="E1408" s="61">
        <v>0.64</v>
      </c>
      <c r="F1408">
        <f>Table3[[#This Row],[DivPay]]*4</f>
        <v>2.56</v>
      </c>
      <c r="G1408" s="2">
        <f>Table3[[#This Row],[FwdDiv]]/Table3[[#This Row],[SharePrice]]</f>
        <v>2.7087080732197649E-2</v>
      </c>
    </row>
    <row r="1409" spans="2:7" ht="16" x14ac:dyDescent="0.2">
      <c r="B1409" s="62">
        <v>43028</v>
      </c>
      <c r="C1409" s="61">
        <v>96.1</v>
      </c>
      <c r="D1409" s="61"/>
      <c r="E1409" s="61">
        <v>0.64</v>
      </c>
      <c r="F1409">
        <f>Table3[[#This Row],[DivPay]]*4</f>
        <v>2.56</v>
      </c>
      <c r="G1409" s="2">
        <f>Table3[[#This Row],[FwdDiv]]/Table3[[#This Row],[SharePrice]]</f>
        <v>2.6638917793964621E-2</v>
      </c>
    </row>
    <row r="1410" spans="2:7" ht="16" x14ac:dyDescent="0.2">
      <c r="B1410" s="62">
        <v>43027</v>
      </c>
      <c r="C1410" s="61">
        <v>96.48</v>
      </c>
      <c r="D1410" s="61"/>
      <c r="E1410" s="61">
        <v>0.64</v>
      </c>
      <c r="F1410">
        <f>Table3[[#This Row],[DivPay]]*4</f>
        <v>2.56</v>
      </c>
      <c r="G1410" s="2">
        <f>Table3[[#This Row],[FwdDiv]]/Table3[[#This Row],[SharePrice]]</f>
        <v>2.6533996683250415E-2</v>
      </c>
    </row>
    <row r="1411" spans="2:7" ht="16" x14ac:dyDescent="0.2">
      <c r="B1411" s="62">
        <v>43026</v>
      </c>
      <c r="C1411" s="61">
        <v>96.04</v>
      </c>
      <c r="D1411" s="61"/>
      <c r="E1411" s="61">
        <v>0.64</v>
      </c>
      <c r="F1411">
        <f>Table3[[#This Row],[DivPay]]*4</f>
        <v>2.56</v>
      </c>
      <c r="G1411" s="2">
        <f>Table3[[#This Row],[FwdDiv]]/Table3[[#This Row],[SharePrice]]</f>
        <v>2.6655560183256974E-2</v>
      </c>
    </row>
    <row r="1412" spans="2:7" ht="16" x14ac:dyDescent="0.2">
      <c r="B1412" s="62">
        <v>43025</v>
      </c>
      <c r="C1412" s="61">
        <v>92.17</v>
      </c>
      <c r="D1412" s="61"/>
      <c r="E1412" s="61">
        <v>0.64</v>
      </c>
      <c r="F1412">
        <f>Table3[[#This Row],[DivPay]]*4</f>
        <v>2.56</v>
      </c>
      <c r="G1412" s="2">
        <f>Table3[[#This Row],[FwdDiv]]/Table3[[#This Row],[SharePrice]]</f>
        <v>2.7774764023000977E-2</v>
      </c>
    </row>
    <row r="1413" spans="2:7" ht="16" x14ac:dyDescent="0.2">
      <c r="B1413" s="62">
        <v>43024</v>
      </c>
      <c r="C1413" s="61">
        <v>91.04</v>
      </c>
      <c r="D1413" s="61"/>
      <c r="E1413" s="61">
        <v>0.64</v>
      </c>
      <c r="F1413">
        <f>Table3[[#This Row],[DivPay]]*4</f>
        <v>2.56</v>
      </c>
      <c r="G1413" s="2">
        <f>Table3[[#This Row],[FwdDiv]]/Table3[[#This Row],[SharePrice]]</f>
        <v>2.8119507908611598E-2</v>
      </c>
    </row>
    <row r="1414" spans="2:7" ht="16" x14ac:dyDescent="0.2">
      <c r="B1414" s="62">
        <v>43021</v>
      </c>
      <c r="C1414" s="61">
        <v>90.67</v>
      </c>
      <c r="D1414" s="61"/>
      <c r="E1414" s="61">
        <v>0.64</v>
      </c>
      <c r="F1414">
        <f>Table3[[#This Row],[DivPay]]*4</f>
        <v>2.56</v>
      </c>
      <c r="G1414" s="2">
        <f>Table3[[#This Row],[FwdDiv]]/Table3[[#This Row],[SharePrice]]</f>
        <v>2.8234256093525974E-2</v>
      </c>
    </row>
    <row r="1415" spans="2:7" ht="16" x14ac:dyDescent="0.2">
      <c r="B1415" s="62">
        <v>43020</v>
      </c>
      <c r="C1415" s="61">
        <v>91.42</v>
      </c>
      <c r="D1415" s="61">
        <v>0.64</v>
      </c>
      <c r="E1415" s="61">
        <v>0.64</v>
      </c>
      <c r="F1415">
        <f>Table3[[#This Row],[DivPay]]*4</f>
        <v>2.56</v>
      </c>
      <c r="G1415" s="2">
        <f>Table3[[#This Row],[FwdDiv]]/Table3[[#This Row],[SharePrice]]</f>
        <v>2.8002625246116825E-2</v>
      </c>
    </row>
    <row r="1416" spans="2:7" ht="16" x14ac:dyDescent="0.2">
      <c r="B1416" s="62">
        <v>43019</v>
      </c>
      <c r="C1416" s="61">
        <v>92.38</v>
      </c>
      <c r="D1416" s="61"/>
      <c r="E1416" s="61">
        <v>0.64</v>
      </c>
      <c r="F1416">
        <f>Table3[[#This Row],[DivPay]]*4</f>
        <v>2.56</v>
      </c>
      <c r="G1416" s="2">
        <f>Table3[[#This Row],[FwdDiv]]/Table3[[#This Row],[SharePrice]]</f>
        <v>2.7711625893050446E-2</v>
      </c>
    </row>
    <row r="1417" spans="2:7" ht="16" x14ac:dyDescent="0.2">
      <c r="B1417" s="62">
        <v>43018</v>
      </c>
      <c r="C1417" s="61">
        <v>91.17</v>
      </c>
      <c r="D1417" s="61"/>
      <c r="E1417" s="61">
        <v>0.64</v>
      </c>
      <c r="F1417">
        <f>Table3[[#This Row],[DivPay]]*4</f>
        <v>2.56</v>
      </c>
      <c r="G1417" s="2">
        <f>Table3[[#This Row],[FwdDiv]]/Table3[[#This Row],[SharePrice]]</f>
        <v>2.8079412087309422E-2</v>
      </c>
    </row>
    <row r="1418" spans="2:7" ht="16" x14ac:dyDescent="0.2">
      <c r="B1418" s="62">
        <v>43017</v>
      </c>
      <c r="C1418" s="61">
        <v>90.78</v>
      </c>
      <c r="D1418" s="61"/>
      <c r="E1418" s="61">
        <v>0.64</v>
      </c>
      <c r="F1418">
        <f>Table3[[#This Row],[DivPay]]*4</f>
        <v>2.56</v>
      </c>
      <c r="G1418" s="2">
        <f>Table3[[#This Row],[FwdDiv]]/Table3[[#This Row],[SharePrice]]</f>
        <v>2.8200044062568846E-2</v>
      </c>
    </row>
    <row r="1419" spans="2:7" ht="16" x14ac:dyDescent="0.2">
      <c r="B1419" s="62">
        <v>43014</v>
      </c>
      <c r="C1419" s="61">
        <v>90.49</v>
      </c>
      <c r="D1419" s="61"/>
      <c r="E1419" s="61">
        <v>0.64</v>
      </c>
      <c r="F1419">
        <f>Table3[[#This Row],[DivPay]]*4</f>
        <v>2.56</v>
      </c>
      <c r="G1419" s="2">
        <f>Table3[[#This Row],[FwdDiv]]/Table3[[#This Row],[SharePrice]]</f>
        <v>2.8290418830810037E-2</v>
      </c>
    </row>
    <row r="1420" spans="2:7" ht="16" x14ac:dyDescent="0.2">
      <c r="B1420" s="62">
        <v>43013</v>
      </c>
      <c r="C1420" s="61">
        <v>90.18</v>
      </c>
      <c r="D1420" s="61"/>
      <c r="E1420" s="61">
        <v>0.64</v>
      </c>
      <c r="F1420">
        <f>Table3[[#This Row],[DivPay]]*4</f>
        <v>2.56</v>
      </c>
      <c r="G1420" s="2">
        <f>Table3[[#This Row],[FwdDiv]]/Table3[[#This Row],[SharePrice]]</f>
        <v>2.8387669106231979E-2</v>
      </c>
    </row>
    <row r="1421" spans="2:7" ht="16" x14ac:dyDescent="0.2">
      <c r="B1421" s="62">
        <v>43012</v>
      </c>
      <c r="C1421" s="61">
        <v>89.9</v>
      </c>
      <c r="D1421" s="61"/>
      <c r="E1421" s="61">
        <v>0.64</v>
      </c>
      <c r="F1421">
        <f>Table3[[#This Row],[DivPay]]*4</f>
        <v>2.56</v>
      </c>
      <c r="G1421" s="2">
        <f>Table3[[#This Row],[FwdDiv]]/Table3[[#This Row],[SharePrice]]</f>
        <v>2.8476084538375971E-2</v>
      </c>
    </row>
    <row r="1422" spans="2:7" ht="16" x14ac:dyDescent="0.2">
      <c r="B1422" s="62">
        <v>43011</v>
      </c>
      <c r="C1422" s="61">
        <v>89.7</v>
      </c>
      <c r="D1422" s="61"/>
      <c r="E1422" s="61">
        <v>0.64</v>
      </c>
      <c r="F1422">
        <f>Table3[[#This Row],[DivPay]]*4</f>
        <v>2.56</v>
      </c>
      <c r="G1422" s="2">
        <f>Table3[[#This Row],[FwdDiv]]/Table3[[#This Row],[SharePrice]]</f>
        <v>2.8539576365663323E-2</v>
      </c>
    </row>
    <row r="1423" spans="2:7" ht="16" x14ac:dyDescent="0.2">
      <c r="B1423" s="62">
        <v>43010</v>
      </c>
      <c r="C1423" s="61">
        <v>90.39</v>
      </c>
      <c r="D1423" s="61"/>
      <c r="E1423" s="61">
        <v>0.64</v>
      </c>
      <c r="F1423">
        <f>Table3[[#This Row],[DivPay]]*4</f>
        <v>2.56</v>
      </c>
      <c r="G1423" s="2">
        <f>Table3[[#This Row],[FwdDiv]]/Table3[[#This Row],[SharePrice]]</f>
        <v>2.8321717004093375E-2</v>
      </c>
    </row>
    <row r="1424" spans="2:7" ht="16" x14ac:dyDescent="0.2">
      <c r="B1424" s="62">
        <v>43007</v>
      </c>
      <c r="C1424" s="61">
        <v>88.86</v>
      </c>
      <c r="D1424" s="61"/>
      <c r="E1424" s="61">
        <v>0.64</v>
      </c>
      <c r="F1424">
        <f>Table3[[#This Row],[DivPay]]*4</f>
        <v>2.56</v>
      </c>
      <c r="G1424" s="2">
        <f>Table3[[#This Row],[FwdDiv]]/Table3[[#This Row],[SharePrice]]</f>
        <v>2.8809363042988971E-2</v>
      </c>
    </row>
    <row r="1425" spans="2:7" ht="16" x14ac:dyDescent="0.2">
      <c r="B1425" s="62">
        <v>43006</v>
      </c>
      <c r="C1425" s="61">
        <v>88.96</v>
      </c>
      <c r="D1425" s="61"/>
      <c r="E1425" s="61">
        <v>0.64</v>
      </c>
      <c r="F1425">
        <f>Table3[[#This Row],[DivPay]]*4</f>
        <v>2.56</v>
      </c>
      <c r="G1425" s="2">
        <f>Table3[[#This Row],[FwdDiv]]/Table3[[#This Row],[SharePrice]]</f>
        <v>2.8776978417266189E-2</v>
      </c>
    </row>
    <row r="1426" spans="2:7" ht="16" x14ac:dyDescent="0.2">
      <c r="B1426" s="62">
        <v>43005</v>
      </c>
      <c r="C1426" s="61">
        <v>84.75</v>
      </c>
      <c r="D1426" s="61"/>
      <c r="E1426" s="61">
        <v>0.64</v>
      </c>
      <c r="F1426">
        <f>Table3[[#This Row],[DivPay]]*4</f>
        <v>2.56</v>
      </c>
      <c r="G1426" s="2">
        <f>Table3[[#This Row],[FwdDiv]]/Table3[[#This Row],[SharePrice]]</f>
        <v>3.0206489675516226E-2</v>
      </c>
    </row>
    <row r="1427" spans="2:7" ht="16" x14ac:dyDescent="0.2">
      <c r="B1427" s="62">
        <v>43004</v>
      </c>
      <c r="C1427" s="61">
        <v>85.35</v>
      </c>
      <c r="D1427" s="61"/>
      <c r="E1427" s="61">
        <v>0.64</v>
      </c>
      <c r="F1427">
        <f>Table3[[#This Row],[DivPay]]*4</f>
        <v>2.56</v>
      </c>
      <c r="G1427" s="2">
        <f>Table3[[#This Row],[FwdDiv]]/Table3[[#This Row],[SharePrice]]</f>
        <v>2.999414176918571E-2</v>
      </c>
    </row>
    <row r="1428" spans="2:7" ht="16" x14ac:dyDescent="0.2">
      <c r="B1428" s="62">
        <v>43003</v>
      </c>
      <c r="C1428" s="61">
        <v>86.57</v>
      </c>
      <c r="D1428" s="61"/>
      <c r="E1428" s="61">
        <v>0.64</v>
      </c>
      <c r="F1428">
        <f>Table3[[#This Row],[DivPay]]*4</f>
        <v>2.56</v>
      </c>
      <c r="G1428" s="2">
        <f>Table3[[#This Row],[FwdDiv]]/Table3[[#This Row],[SharePrice]]</f>
        <v>2.9571445073351049E-2</v>
      </c>
    </row>
    <row r="1429" spans="2:7" ht="16" x14ac:dyDescent="0.2">
      <c r="B1429" s="62">
        <v>43000</v>
      </c>
      <c r="C1429" s="61">
        <v>87.48</v>
      </c>
      <c r="D1429" s="61"/>
      <c r="E1429" s="61">
        <v>0.64</v>
      </c>
      <c r="F1429">
        <f>Table3[[#This Row],[DivPay]]*4</f>
        <v>2.56</v>
      </c>
      <c r="G1429" s="2">
        <f>Table3[[#This Row],[FwdDiv]]/Table3[[#This Row],[SharePrice]]</f>
        <v>2.9263831732967534E-2</v>
      </c>
    </row>
    <row r="1430" spans="2:7" ht="16" x14ac:dyDescent="0.2">
      <c r="B1430" s="62">
        <v>42999</v>
      </c>
      <c r="C1430" s="61">
        <v>87.41</v>
      </c>
      <c r="D1430" s="61"/>
      <c r="E1430" s="61">
        <v>0.64</v>
      </c>
      <c r="F1430">
        <f>Table3[[#This Row],[DivPay]]*4</f>
        <v>2.56</v>
      </c>
      <c r="G1430" s="2">
        <f>Table3[[#This Row],[FwdDiv]]/Table3[[#This Row],[SharePrice]]</f>
        <v>2.9287266903100333E-2</v>
      </c>
    </row>
    <row r="1431" spans="2:7" ht="16" x14ac:dyDescent="0.2">
      <c r="B1431" s="62">
        <v>42998</v>
      </c>
      <c r="C1431" s="61">
        <v>87.41</v>
      </c>
      <c r="D1431" s="61"/>
      <c r="E1431" s="61">
        <v>0.64</v>
      </c>
      <c r="F1431">
        <f>Table3[[#This Row],[DivPay]]*4</f>
        <v>2.56</v>
      </c>
      <c r="G1431" s="2">
        <f>Table3[[#This Row],[FwdDiv]]/Table3[[#This Row],[SharePrice]]</f>
        <v>2.9287266903100333E-2</v>
      </c>
    </row>
    <row r="1432" spans="2:7" ht="16" x14ac:dyDescent="0.2">
      <c r="B1432" s="62">
        <v>42997</v>
      </c>
      <c r="C1432" s="61">
        <v>86.37</v>
      </c>
      <c r="D1432" s="61"/>
      <c r="E1432" s="61">
        <v>0.64</v>
      </c>
      <c r="F1432">
        <f>Table3[[#This Row],[DivPay]]*4</f>
        <v>2.56</v>
      </c>
      <c r="G1432" s="2">
        <f>Table3[[#This Row],[FwdDiv]]/Table3[[#This Row],[SharePrice]]</f>
        <v>2.9639921268959129E-2</v>
      </c>
    </row>
    <row r="1433" spans="2:7" ht="16" x14ac:dyDescent="0.2">
      <c r="B1433" s="62">
        <v>42996</v>
      </c>
      <c r="C1433" s="61">
        <v>85.32</v>
      </c>
      <c r="D1433" s="61"/>
      <c r="E1433" s="61">
        <v>0.64</v>
      </c>
      <c r="F1433">
        <f>Table3[[#This Row],[DivPay]]*4</f>
        <v>2.56</v>
      </c>
      <c r="G1433" s="2">
        <f>Table3[[#This Row],[FwdDiv]]/Table3[[#This Row],[SharePrice]]</f>
        <v>3.0004688232536336E-2</v>
      </c>
    </row>
    <row r="1434" spans="2:7" ht="16" x14ac:dyDescent="0.2">
      <c r="B1434" s="62">
        <v>42993</v>
      </c>
      <c r="C1434" s="61">
        <v>87.37</v>
      </c>
      <c r="D1434" s="61"/>
      <c r="E1434" s="61">
        <v>0.64</v>
      </c>
      <c r="F1434">
        <f>Table3[[#This Row],[DivPay]]*4</f>
        <v>2.56</v>
      </c>
      <c r="G1434" s="2">
        <f>Table3[[#This Row],[FwdDiv]]/Table3[[#This Row],[SharePrice]]</f>
        <v>2.9300675289000801E-2</v>
      </c>
    </row>
    <row r="1435" spans="2:7" ht="16" x14ac:dyDescent="0.2">
      <c r="B1435" s="62">
        <v>42992</v>
      </c>
      <c r="C1435" s="61">
        <v>89.22</v>
      </c>
      <c r="D1435" s="61"/>
      <c r="E1435" s="61">
        <v>0.64</v>
      </c>
      <c r="F1435">
        <f>Table3[[#This Row],[DivPay]]*4</f>
        <v>2.56</v>
      </c>
      <c r="G1435" s="2">
        <f>Table3[[#This Row],[FwdDiv]]/Table3[[#This Row],[SharePrice]]</f>
        <v>2.8693118134947321E-2</v>
      </c>
    </row>
    <row r="1436" spans="2:7" ht="16" x14ac:dyDescent="0.2">
      <c r="B1436" s="62">
        <v>42991</v>
      </c>
      <c r="C1436" s="61">
        <v>88.47</v>
      </c>
      <c r="D1436" s="61"/>
      <c r="E1436" s="61">
        <v>0.64</v>
      </c>
      <c r="F1436">
        <f>Table3[[#This Row],[DivPay]]*4</f>
        <v>2.56</v>
      </c>
      <c r="G1436" s="2">
        <f>Table3[[#This Row],[FwdDiv]]/Table3[[#This Row],[SharePrice]]</f>
        <v>2.8936362608793943E-2</v>
      </c>
    </row>
    <row r="1437" spans="2:7" ht="16" x14ac:dyDescent="0.2">
      <c r="B1437" s="62">
        <v>42990</v>
      </c>
      <c r="C1437" s="61">
        <v>87.75</v>
      </c>
      <c r="D1437" s="61"/>
      <c r="E1437" s="61">
        <v>0.64</v>
      </c>
      <c r="F1437">
        <f>Table3[[#This Row],[DivPay]]*4</f>
        <v>2.56</v>
      </c>
      <c r="G1437" s="2">
        <f>Table3[[#This Row],[FwdDiv]]/Table3[[#This Row],[SharePrice]]</f>
        <v>2.9173789173789176E-2</v>
      </c>
    </row>
    <row r="1438" spans="2:7" ht="16" x14ac:dyDescent="0.2">
      <c r="B1438" s="62">
        <v>42989</v>
      </c>
      <c r="C1438" s="61">
        <v>87</v>
      </c>
      <c r="D1438" s="61"/>
      <c r="E1438" s="61">
        <v>0.64</v>
      </c>
      <c r="F1438">
        <f>Table3[[#This Row],[DivPay]]*4</f>
        <v>2.56</v>
      </c>
      <c r="G1438" s="2">
        <f>Table3[[#This Row],[FwdDiv]]/Table3[[#This Row],[SharePrice]]</f>
        <v>2.9425287356321838E-2</v>
      </c>
    </row>
    <row r="1439" spans="2:7" ht="16" x14ac:dyDescent="0.2">
      <c r="B1439" s="62">
        <v>42986</v>
      </c>
      <c r="C1439" s="61">
        <v>85.34</v>
      </c>
      <c r="D1439" s="61"/>
      <c r="E1439" s="61">
        <v>0.64</v>
      </c>
      <c r="F1439">
        <f>Table3[[#This Row],[DivPay]]*4</f>
        <v>2.56</v>
      </c>
      <c r="G1439" s="2">
        <f>Table3[[#This Row],[FwdDiv]]/Table3[[#This Row],[SharePrice]]</f>
        <v>2.9997656433091165E-2</v>
      </c>
    </row>
    <row r="1440" spans="2:7" ht="16" x14ac:dyDescent="0.2">
      <c r="B1440" s="62">
        <v>42985</v>
      </c>
      <c r="C1440" s="61">
        <v>81.78</v>
      </c>
      <c r="D1440" s="61"/>
      <c r="E1440" s="61">
        <v>0.64</v>
      </c>
      <c r="F1440">
        <f>Table3[[#This Row],[DivPay]]*4</f>
        <v>2.56</v>
      </c>
      <c r="G1440" s="2">
        <f>Table3[[#This Row],[FwdDiv]]/Table3[[#This Row],[SharePrice]]</f>
        <v>3.1303497187576426E-2</v>
      </c>
    </row>
    <row r="1441" spans="2:7" ht="16" x14ac:dyDescent="0.2">
      <c r="B1441" s="62">
        <v>42984</v>
      </c>
      <c r="C1441" s="61">
        <v>77.05</v>
      </c>
      <c r="D1441" s="61"/>
      <c r="E1441" s="61">
        <v>0.64</v>
      </c>
      <c r="F1441">
        <f>Table3[[#This Row],[DivPay]]*4</f>
        <v>2.56</v>
      </c>
      <c r="G1441" s="2">
        <f>Table3[[#This Row],[FwdDiv]]/Table3[[#This Row],[SharePrice]]</f>
        <v>3.322517845554835E-2</v>
      </c>
    </row>
    <row r="1442" spans="2:7" ht="16" x14ac:dyDescent="0.2">
      <c r="B1442" s="62">
        <v>42983</v>
      </c>
      <c r="C1442" s="61">
        <v>75.25</v>
      </c>
      <c r="D1442" s="61"/>
      <c r="E1442" s="61">
        <v>0.64</v>
      </c>
      <c r="F1442">
        <f>Table3[[#This Row],[DivPay]]*4</f>
        <v>2.56</v>
      </c>
      <c r="G1442" s="2">
        <f>Table3[[#This Row],[FwdDiv]]/Table3[[#This Row],[SharePrice]]</f>
        <v>3.4019933554817278E-2</v>
      </c>
    </row>
    <row r="1443" spans="2:7" ht="16" x14ac:dyDescent="0.2">
      <c r="B1443" s="62">
        <v>42979</v>
      </c>
      <c r="C1443" s="61">
        <v>75.42</v>
      </c>
      <c r="D1443" s="61"/>
      <c r="E1443" s="61">
        <v>0.64</v>
      </c>
      <c r="F1443">
        <f>Table3[[#This Row],[DivPay]]*4</f>
        <v>2.56</v>
      </c>
      <c r="G1443" s="2">
        <f>Table3[[#This Row],[FwdDiv]]/Table3[[#This Row],[SharePrice]]</f>
        <v>3.3943251127022012E-2</v>
      </c>
    </row>
    <row r="1444" spans="2:7" ht="16" x14ac:dyDescent="0.2">
      <c r="B1444" s="62">
        <v>42978</v>
      </c>
      <c r="C1444" s="61">
        <v>75.3</v>
      </c>
      <c r="D1444" s="61"/>
      <c r="E1444" s="61">
        <v>0.64</v>
      </c>
      <c r="F1444">
        <f>Table3[[#This Row],[DivPay]]*4</f>
        <v>2.56</v>
      </c>
      <c r="G1444" s="2">
        <f>Table3[[#This Row],[FwdDiv]]/Table3[[#This Row],[SharePrice]]</f>
        <v>3.3997343957503319E-2</v>
      </c>
    </row>
    <row r="1445" spans="2:7" ht="16" x14ac:dyDescent="0.2">
      <c r="B1445" s="62">
        <v>42977</v>
      </c>
      <c r="C1445" s="61">
        <v>73.92</v>
      </c>
      <c r="D1445" s="61"/>
      <c r="E1445" s="61">
        <v>0.64</v>
      </c>
      <c r="F1445">
        <f>Table3[[#This Row],[DivPay]]*4</f>
        <v>2.56</v>
      </c>
      <c r="G1445" s="2">
        <f>Table3[[#This Row],[FwdDiv]]/Table3[[#This Row],[SharePrice]]</f>
        <v>3.4632034632034632E-2</v>
      </c>
    </row>
    <row r="1446" spans="2:7" ht="16" x14ac:dyDescent="0.2">
      <c r="B1446" s="62">
        <v>42976</v>
      </c>
      <c r="C1446" s="61">
        <v>73.89</v>
      </c>
      <c r="D1446" s="61"/>
      <c r="E1446" s="61">
        <v>0.64</v>
      </c>
      <c r="F1446">
        <f>Table3[[#This Row],[DivPay]]*4</f>
        <v>2.56</v>
      </c>
      <c r="G1446" s="2">
        <f>Table3[[#This Row],[FwdDiv]]/Table3[[#This Row],[SharePrice]]</f>
        <v>3.4646095547435377E-2</v>
      </c>
    </row>
    <row r="1447" spans="2:7" ht="16" x14ac:dyDescent="0.2">
      <c r="B1447" s="62">
        <v>42975</v>
      </c>
      <c r="C1447" s="61">
        <v>73.319999999999993</v>
      </c>
      <c r="D1447" s="61"/>
      <c r="E1447" s="61">
        <v>0.64</v>
      </c>
      <c r="F1447">
        <f>Table3[[#This Row],[DivPay]]*4</f>
        <v>2.56</v>
      </c>
      <c r="G1447" s="2">
        <f>Table3[[#This Row],[FwdDiv]]/Table3[[#This Row],[SharePrice]]</f>
        <v>3.4915439170758324E-2</v>
      </c>
    </row>
    <row r="1448" spans="2:7" ht="16" x14ac:dyDescent="0.2">
      <c r="B1448" s="62">
        <v>42972</v>
      </c>
      <c r="C1448" s="61">
        <v>72.48</v>
      </c>
      <c r="D1448" s="61"/>
      <c r="E1448" s="61">
        <v>0.64</v>
      </c>
      <c r="F1448">
        <f>Table3[[#This Row],[DivPay]]*4</f>
        <v>2.56</v>
      </c>
      <c r="G1448" s="2">
        <f>Table3[[#This Row],[FwdDiv]]/Table3[[#This Row],[SharePrice]]</f>
        <v>3.5320088300220751E-2</v>
      </c>
    </row>
    <row r="1449" spans="2:7" ht="16" x14ac:dyDescent="0.2">
      <c r="B1449" s="62">
        <v>42971</v>
      </c>
      <c r="C1449" s="61">
        <v>72.11</v>
      </c>
      <c r="D1449" s="61"/>
      <c r="E1449" s="61">
        <v>0.64</v>
      </c>
      <c r="F1449">
        <f>Table3[[#This Row],[DivPay]]*4</f>
        <v>2.56</v>
      </c>
      <c r="G1449" s="2">
        <f>Table3[[#This Row],[FwdDiv]]/Table3[[#This Row],[SharePrice]]</f>
        <v>3.5501317431701568E-2</v>
      </c>
    </row>
    <row r="1450" spans="2:7" ht="16" x14ac:dyDescent="0.2">
      <c r="B1450" s="62">
        <v>42970</v>
      </c>
      <c r="C1450" s="61">
        <v>71.52</v>
      </c>
      <c r="D1450" s="61"/>
      <c r="E1450" s="61">
        <v>0.64</v>
      </c>
      <c r="F1450">
        <f>Table3[[#This Row],[DivPay]]*4</f>
        <v>2.56</v>
      </c>
      <c r="G1450" s="2">
        <f>Table3[[#This Row],[FwdDiv]]/Table3[[#This Row],[SharePrice]]</f>
        <v>3.5794183445190163E-2</v>
      </c>
    </row>
    <row r="1451" spans="2:7" ht="16" x14ac:dyDescent="0.2">
      <c r="B1451" s="62">
        <v>42969</v>
      </c>
      <c r="C1451" s="61">
        <v>71.75</v>
      </c>
      <c r="D1451" s="61"/>
      <c r="E1451" s="61">
        <v>0.64</v>
      </c>
      <c r="F1451">
        <f>Table3[[#This Row],[DivPay]]*4</f>
        <v>2.56</v>
      </c>
      <c r="G1451" s="2">
        <f>Table3[[#This Row],[FwdDiv]]/Table3[[#This Row],[SharePrice]]</f>
        <v>3.5679442508710801E-2</v>
      </c>
    </row>
    <row r="1452" spans="2:7" ht="16" x14ac:dyDescent="0.2">
      <c r="B1452" s="62">
        <v>42968</v>
      </c>
      <c r="C1452" s="61">
        <v>70.7</v>
      </c>
      <c r="D1452" s="61"/>
      <c r="E1452" s="61">
        <v>0.64</v>
      </c>
      <c r="F1452">
        <f>Table3[[#This Row],[DivPay]]*4</f>
        <v>2.56</v>
      </c>
      <c r="G1452" s="2">
        <f>Table3[[#This Row],[FwdDiv]]/Table3[[#This Row],[SharePrice]]</f>
        <v>3.6209335219236208E-2</v>
      </c>
    </row>
    <row r="1453" spans="2:7" ht="16" x14ac:dyDescent="0.2">
      <c r="B1453" s="62">
        <v>42965</v>
      </c>
      <c r="C1453" s="61">
        <v>69.959999999999994</v>
      </c>
      <c r="D1453" s="61"/>
      <c r="E1453" s="61">
        <v>0.64</v>
      </c>
      <c r="F1453">
        <f>Table3[[#This Row],[DivPay]]*4</f>
        <v>2.56</v>
      </c>
      <c r="G1453" s="2">
        <f>Table3[[#This Row],[FwdDiv]]/Table3[[#This Row],[SharePrice]]</f>
        <v>3.6592338479130938E-2</v>
      </c>
    </row>
    <row r="1454" spans="2:7" ht="16" x14ac:dyDescent="0.2">
      <c r="B1454" s="62">
        <v>42964</v>
      </c>
      <c r="C1454" s="61">
        <v>69.849999999999994</v>
      </c>
      <c r="D1454" s="61"/>
      <c r="E1454" s="61">
        <v>0.64</v>
      </c>
      <c r="F1454">
        <f>Table3[[#This Row],[DivPay]]*4</f>
        <v>2.56</v>
      </c>
      <c r="G1454" s="2">
        <f>Table3[[#This Row],[FwdDiv]]/Table3[[#This Row],[SharePrice]]</f>
        <v>3.664996420901933E-2</v>
      </c>
    </row>
    <row r="1455" spans="2:7" ht="16" x14ac:dyDescent="0.2">
      <c r="B1455" s="62">
        <v>42963</v>
      </c>
      <c r="C1455" s="61">
        <v>70.42</v>
      </c>
      <c r="D1455" s="61"/>
      <c r="E1455" s="61">
        <v>0.64</v>
      </c>
      <c r="F1455">
        <f>Table3[[#This Row],[DivPay]]*4</f>
        <v>2.56</v>
      </c>
      <c r="G1455" s="2">
        <f>Table3[[#This Row],[FwdDiv]]/Table3[[#This Row],[SharePrice]]</f>
        <v>3.6353308719113887E-2</v>
      </c>
    </row>
    <row r="1456" spans="2:7" ht="16" x14ac:dyDescent="0.2">
      <c r="B1456" s="62">
        <v>42962</v>
      </c>
      <c r="C1456" s="61">
        <v>70.34</v>
      </c>
      <c r="D1456" s="61"/>
      <c r="E1456" s="61">
        <v>0.64</v>
      </c>
      <c r="F1456">
        <f>Table3[[#This Row],[DivPay]]*4</f>
        <v>2.56</v>
      </c>
      <c r="G1456" s="2">
        <f>Table3[[#This Row],[FwdDiv]]/Table3[[#This Row],[SharePrice]]</f>
        <v>3.6394654535115152E-2</v>
      </c>
    </row>
    <row r="1457" spans="2:7" ht="16" x14ac:dyDescent="0.2">
      <c r="B1457" s="62">
        <v>42961</v>
      </c>
      <c r="C1457" s="61">
        <v>70.819999999999993</v>
      </c>
      <c r="D1457" s="61"/>
      <c r="E1457" s="61">
        <v>0.64</v>
      </c>
      <c r="F1457">
        <f>Table3[[#This Row],[DivPay]]*4</f>
        <v>2.56</v>
      </c>
      <c r="G1457" s="2">
        <f>Table3[[#This Row],[FwdDiv]]/Table3[[#This Row],[SharePrice]]</f>
        <v>3.6147980796385204E-2</v>
      </c>
    </row>
    <row r="1458" spans="2:7" ht="16" x14ac:dyDescent="0.2">
      <c r="B1458" s="62">
        <v>42958</v>
      </c>
      <c r="C1458" s="61">
        <v>70.63</v>
      </c>
      <c r="D1458" s="61"/>
      <c r="E1458" s="61">
        <v>0.64</v>
      </c>
      <c r="F1458">
        <f>Table3[[#This Row],[DivPay]]*4</f>
        <v>2.56</v>
      </c>
      <c r="G1458" s="2">
        <f>Table3[[#This Row],[FwdDiv]]/Table3[[#This Row],[SharePrice]]</f>
        <v>3.624522157723347E-2</v>
      </c>
    </row>
    <row r="1459" spans="2:7" ht="16" x14ac:dyDescent="0.2">
      <c r="B1459" s="62">
        <v>42957</v>
      </c>
      <c r="C1459" s="61">
        <v>70.44</v>
      </c>
      <c r="D1459" s="61"/>
      <c r="E1459" s="61">
        <v>0.64</v>
      </c>
      <c r="F1459">
        <f>Table3[[#This Row],[DivPay]]*4</f>
        <v>2.56</v>
      </c>
      <c r="G1459" s="2">
        <f>Table3[[#This Row],[FwdDiv]]/Table3[[#This Row],[SharePrice]]</f>
        <v>3.6342986939239069E-2</v>
      </c>
    </row>
    <row r="1460" spans="2:7" ht="16" x14ac:dyDescent="0.2">
      <c r="B1460" s="62">
        <v>42956</v>
      </c>
      <c r="C1460" s="61">
        <v>72.02</v>
      </c>
      <c r="D1460" s="61"/>
      <c r="E1460" s="61">
        <v>0.64</v>
      </c>
      <c r="F1460">
        <f>Table3[[#This Row],[DivPay]]*4</f>
        <v>2.56</v>
      </c>
      <c r="G1460" s="2">
        <f>Table3[[#This Row],[FwdDiv]]/Table3[[#This Row],[SharePrice]]</f>
        <v>3.5545681755068038E-2</v>
      </c>
    </row>
    <row r="1461" spans="2:7" ht="16" x14ac:dyDescent="0.2">
      <c r="B1461" s="62">
        <v>42955</v>
      </c>
      <c r="C1461" s="61">
        <v>71.47</v>
      </c>
      <c r="D1461" s="61"/>
      <c r="E1461" s="61">
        <v>0.64</v>
      </c>
      <c r="F1461">
        <f>Table3[[#This Row],[DivPay]]*4</f>
        <v>2.56</v>
      </c>
      <c r="G1461" s="2">
        <f>Table3[[#This Row],[FwdDiv]]/Table3[[#This Row],[SharePrice]]</f>
        <v>3.5819224849587238E-2</v>
      </c>
    </row>
    <row r="1462" spans="2:7" ht="16" x14ac:dyDescent="0.2">
      <c r="B1462" s="62">
        <v>42954</v>
      </c>
      <c r="C1462" s="61">
        <v>71.22</v>
      </c>
      <c r="D1462" s="61"/>
      <c r="E1462" s="61">
        <v>0.64</v>
      </c>
      <c r="F1462">
        <f>Table3[[#This Row],[DivPay]]*4</f>
        <v>2.56</v>
      </c>
      <c r="G1462" s="2">
        <f>Table3[[#This Row],[FwdDiv]]/Table3[[#This Row],[SharePrice]]</f>
        <v>3.5944959281100815E-2</v>
      </c>
    </row>
    <row r="1463" spans="2:7" ht="16" x14ac:dyDescent="0.2">
      <c r="B1463" s="62">
        <v>42951</v>
      </c>
      <c r="C1463" s="61">
        <v>70.989999999999995</v>
      </c>
      <c r="D1463" s="61"/>
      <c r="E1463" s="61">
        <v>0.64</v>
      </c>
      <c r="F1463">
        <f>Table3[[#This Row],[DivPay]]*4</f>
        <v>2.56</v>
      </c>
      <c r="G1463" s="2">
        <f>Table3[[#This Row],[FwdDiv]]/Table3[[#This Row],[SharePrice]]</f>
        <v>3.6061417101000144E-2</v>
      </c>
    </row>
    <row r="1464" spans="2:7" ht="16" x14ac:dyDescent="0.2">
      <c r="B1464" s="62">
        <v>42950</v>
      </c>
      <c r="C1464" s="61">
        <v>70.989999999999995</v>
      </c>
      <c r="D1464" s="61"/>
      <c r="E1464" s="61">
        <v>0.64</v>
      </c>
      <c r="F1464">
        <f>Table3[[#This Row],[DivPay]]*4</f>
        <v>2.56</v>
      </c>
      <c r="G1464" s="2">
        <f>Table3[[#This Row],[FwdDiv]]/Table3[[#This Row],[SharePrice]]</f>
        <v>3.6061417101000144E-2</v>
      </c>
    </row>
    <row r="1465" spans="2:7" ht="16" x14ac:dyDescent="0.2">
      <c r="B1465" s="62">
        <v>42949</v>
      </c>
      <c r="C1465" s="61">
        <v>70.709999999999994</v>
      </c>
      <c r="D1465" s="61"/>
      <c r="E1465" s="61">
        <v>0.64</v>
      </c>
      <c r="F1465">
        <f>Table3[[#This Row],[DivPay]]*4</f>
        <v>2.56</v>
      </c>
      <c r="G1465" s="2">
        <f>Table3[[#This Row],[FwdDiv]]/Table3[[#This Row],[SharePrice]]</f>
        <v>3.6204214396832135E-2</v>
      </c>
    </row>
    <row r="1466" spans="2:7" ht="16" x14ac:dyDescent="0.2">
      <c r="B1466" s="62">
        <v>42948</v>
      </c>
      <c r="C1466" s="61">
        <v>70.38</v>
      </c>
      <c r="D1466" s="61"/>
      <c r="E1466" s="61">
        <v>0.64</v>
      </c>
      <c r="F1466">
        <f>Table3[[#This Row],[DivPay]]*4</f>
        <v>2.56</v>
      </c>
      <c r="G1466" s="2">
        <f>Table3[[#This Row],[FwdDiv]]/Table3[[#This Row],[SharePrice]]</f>
        <v>3.6373969877806195E-2</v>
      </c>
    </row>
    <row r="1467" spans="2:7" ht="16" x14ac:dyDescent="0.2">
      <c r="B1467" s="62">
        <v>42947</v>
      </c>
      <c r="C1467" s="61">
        <v>69.91</v>
      </c>
      <c r="D1467" s="61"/>
      <c r="E1467" s="61">
        <v>0.64</v>
      </c>
      <c r="F1467">
        <f>Table3[[#This Row],[DivPay]]*4</f>
        <v>2.56</v>
      </c>
      <c r="G1467" s="2">
        <f>Table3[[#This Row],[FwdDiv]]/Table3[[#This Row],[SharePrice]]</f>
        <v>3.6618509512230016E-2</v>
      </c>
    </row>
    <row r="1468" spans="2:7" ht="16" x14ac:dyDescent="0.2">
      <c r="B1468" s="62">
        <v>42944</v>
      </c>
      <c r="C1468" s="61">
        <v>70.44</v>
      </c>
      <c r="D1468" s="61"/>
      <c r="E1468" s="61">
        <v>0.64</v>
      </c>
      <c r="F1468">
        <f>Table3[[#This Row],[DivPay]]*4</f>
        <v>2.56</v>
      </c>
      <c r="G1468" s="2">
        <f>Table3[[#This Row],[FwdDiv]]/Table3[[#This Row],[SharePrice]]</f>
        <v>3.6342986939239069E-2</v>
      </c>
    </row>
    <row r="1469" spans="2:7" ht="16" x14ac:dyDescent="0.2">
      <c r="B1469" s="62">
        <v>42943</v>
      </c>
      <c r="C1469" s="61">
        <v>71.73</v>
      </c>
      <c r="D1469" s="61"/>
      <c r="E1469" s="61">
        <v>0.64</v>
      </c>
      <c r="F1469">
        <f>Table3[[#This Row],[DivPay]]*4</f>
        <v>2.56</v>
      </c>
      <c r="G1469" s="2">
        <f>Table3[[#This Row],[FwdDiv]]/Table3[[#This Row],[SharePrice]]</f>
        <v>3.5689390770946607E-2</v>
      </c>
    </row>
    <row r="1470" spans="2:7" ht="16" x14ac:dyDescent="0.2">
      <c r="B1470" s="62">
        <v>42942</v>
      </c>
      <c r="C1470" s="61">
        <v>72.59</v>
      </c>
      <c r="D1470" s="61"/>
      <c r="E1470" s="61">
        <v>0.64</v>
      </c>
      <c r="F1470">
        <f>Table3[[#This Row],[DivPay]]*4</f>
        <v>2.56</v>
      </c>
      <c r="G1470" s="2">
        <f>Table3[[#This Row],[FwdDiv]]/Table3[[#This Row],[SharePrice]]</f>
        <v>3.5266565642650502E-2</v>
      </c>
    </row>
    <row r="1471" spans="2:7" ht="16" x14ac:dyDescent="0.2">
      <c r="B1471" s="62">
        <v>42941</v>
      </c>
      <c r="C1471" s="61">
        <v>72.52</v>
      </c>
      <c r="D1471" s="61"/>
      <c r="E1471" s="61">
        <v>0.64</v>
      </c>
      <c r="F1471">
        <f>Table3[[#This Row],[DivPay]]*4</f>
        <v>2.56</v>
      </c>
      <c r="G1471" s="2">
        <f>Table3[[#This Row],[FwdDiv]]/Table3[[#This Row],[SharePrice]]</f>
        <v>3.5300606729178161E-2</v>
      </c>
    </row>
    <row r="1472" spans="2:7" ht="16" x14ac:dyDescent="0.2">
      <c r="B1472" s="62">
        <v>42940</v>
      </c>
      <c r="C1472" s="61">
        <v>73.91</v>
      </c>
      <c r="D1472" s="61"/>
      <c r="E1472" s="61">
        <v>0.64</v>
      </c>
      <c r="F1472">
        <f>Table3[[#This Row],[DivPay]]*4</f>
        <v>2.56</v>
      </c>
      <c r="G1472" s="2">
        <f>Table3[[#This Row],[FwdDiv]]/Table3[[#This Row],[SharePrice]]</f>
        <v>3.4636720335543228E-2</v>
      </c>
    </row>
    <row r="1473" spans="2:7" ht="16" x14ac:dyDescent="0.2">
      <c r="B1473" s="62">
        <v>42937</v>
      </c>
      <c r="C1473" s="61">
        <v>74.63</v>
      </c>
      <c r="D1473" s="61"/>
      <c r="E1473" s="61">
        <v>0.64</v>
      </c>
      <c r="F1473">
        <f>Table3[[#This Row],[DivPay]]*4</f>
        <v>2.56</v>
      </c>
      <c r="G1473" s="2">
        <f>Table3[[#This Row],[FwdDiv]]/Table3[[#This Row],[SharePrice]]</f>
        <v>3.4302559292509714E-2</v>
      </c>
    </row>
    <row r="1474" spans="2:7" ht="16" x14ac:dyDescent="0.2">
      <c r="B1474" s="62">
        <v>42936</v>
      </c>
      <c r="C1474" s="61">
        <v>74.010000000000005</v>
      </c>
      <c r="D1474" s="61"/>
      <c r="E1474" s="61">
        <v>0.64</v>
      </c>
      <c r="F1474">
        <f>Table3[[#This Row],[DivPay]]*4</f>
        <v>2.56</v>
      </c>
      <c r="G1474" s="2">
        <f>Table3[[#This Row],[FwdDiv]]/Table3[[#This Row],[SharePrice]]</f>
        <v>3.4589920281043102E-2</v>
      </c>
    </row>
    <row r="1475" spans="2:7" ht="16" x14ac:dyDescent="0.2">
      <c r="B1475" s="62">
        <v>42935</v>
      </c>
      <c r="C1475" s="61">
        <v>72.77</v>
      </c>
      <c r="D1475" s="61"/>
      <c r="E1475" s="61">
        <v>0.64</v>
      </c>
      <c r="F1475">
        <f>Table3[[#This Row],[DivPay]]*4</f>
        <v>2.56</v>
      </c>
      <c r="G1475" s="2">
        <f>Table3[[#This Row],[FwdDiv]]/Table3[[#This Row],[SharePrice]]</f>
        <v>3.5179332142366362E-2</v>
      </c>
    </row>
    <row r="1476" spans="2:7" ht="16" x14ac:dyDescent="0.2">
      <c r="B1476" s="62">
        <v>42934</v>
      </c>
      <c r="C1476" s="61">
        <v>72.23</v>
      </c>
      <c r="D1476" s="61"/>
      <c r="E1476" s="61">
        <v>0.64</v>
      </c>
      <c r="F1476">
        <f>Table3[[#This Row],[DivPay]]*4</f>
        <v>2.56</v>
      </c>
      <c r="G1476" s="2">
        <f>Table3[[#This Row],[FwdDiv]]/Table3[[#This Row],[SharePrice]]</f>
        <v>3.544233697909456E-2</v>
      </c>
    </row>
    <row r="1477" spans="2:7" ht="16" x14ac:dyDescent="0.2">
      <c r="B1477" s="62">
        <v>42933</v>
      </c>
      <c r="C1477" s="61">
        <v>72.7</v>
      </c>
      <c r="D1477" s="61"/>
      <c r="E1477" s="61">
        <v>0.64</v>
      </c>
      <c r="F1477">
        <f>Table3[[#This Row],[DivPay]]*4</f>
        <v>2.56</v>
      </c>
      <c r="G1477" s="2">
        <f>Table3[[#This Row],[FwdDiv]]/Table3[[#This Row],[SharePrice]]</f>
        <v>3.5213204951856945E-2</v>
      </c>
    </row>
    <row r="1478" spans="2:7" ht="16" x14ac:dyDescent="0.2">
      <c r="B1478" s="62">
        <v>42930</v>
      </c>
      <c r="C1478" s="61">
        <v>73.11</v>
      </c>
      <c r="D1478" s="61"/>
      <c r="E1478" s="61">
        <v>0.64</v>
      </c>
      <c r="F1478">
        <f>Table3[[#This Row],[DivPay]]*4</f>
        <v>2.56</v>
      </c>
      <c r="G1478" s="2">
        <f>Table3[[#This Row],[FwdDiv]]/Table3[[#This Row],[SharePrice]]</f>
        <v>3.5015729722336207E-2</v>
      </c>
    </row>
    <row r="1479" spans="2:7" ht="16" x14ac:dyDescent="0.2">
      <c r="B1479" s="62">
        <v>42929</v>
      </c>
      <c r="C1479" s="61">
        <v>72.63</v>
      </c>
      <c r="D1479" s="61"/>
      <c r="E1479" s="61">
        <v>0.64</v>
      </c>
      <c r="F1479">
        <f>Table3[[#This Row],[DivPay]]*4</f>
        <v>2.56</v>
      </c>
      <c r="G1479" s="2">
        <f>Table3[[#This Row],[FwdDiv]]/Table3[[#This Row],[SharePrice]]</f>
        <v>3.5247143053834508E-2</v>
      </c>
    </row>
    <row r="1480" spans="2:7" ht="16" x14ac:dyDescent="0.2">
      <c r="B1480" s="62">
        <v>42928</v>
      </c>
      <c r="C1480" s="61">
        <v>71.88</v>
      </c>
      <c r="D1480" s="61">
        <v>0.64</v>
      </c>
      <c r="E1480" s="61">
        <v>0.64</v>
      </c>
      <c r="F1480">
        <f>Table3[[#This Row],[DivPay]]*4</f>
        <v>2.56</v>
      </c>
      <c r="G1480" s="2">
        <f>Table3[[#This Row],[FwdDiv]]/Table3[[#This Row],[SharePrice]]</f>
        <v>3.5614913745130775E-2</v>
      </c>
    </row>
    <row r="1481" spans="2:7" ht="16" x14ac:dyDescent="0.2">
      <c r="B1481" s="62">
        <v>42927</v>
      </c>
      <c r="C1481" s="61">
        <v>71.84</v>
      </c>
      <c r="D1481" s="61"/>
      <c r="E1481" s="61">
        <v>0.64</v>
      </c>
      <c r="F1481">
        <f>Table3[[#This Row],[DivPay]]*4</f>
        <v>2.56</v>
      </c>
      <c r="G1481" s="2">
        <f>Table3[[#This Row],[FwdDiv]]/Table3[[#This Row],[SharePrice]]</f>
        <v>3.5634743875278395E-2</v>
      </c>
    </row>
    <row r="1482" spans="2:7" ht="16" x14ac:dyDescent="0.2">
      <c r="B1482" s="62">
        <v>42926</v>
      </c>
      <c r="C1482" s="61">
        <v>71.83</v>
      </c>
      <c r="D1482" s="61"/>
      <c r="E1482" s="61">
        <v>0.64</v>
      </c>
      <c r="F1482">
        <f>Table3[[#This Row],[DivPay]]*4</f>
        <v>2.56</v>
      </c>
      <c r="G1482" s="2">
        <f>Table3[[#This Row],[FwdDiv]]/Table3[[#This Row],[SharePrice]]</f>
        <v>3.5639704858694138E-2</v>
      </c>
    </row>
    <row r="1483" spans="2:7" ht="16" x14ac:dyDescent="0.2">
      <c r="B1483" s="62">
        <v>42923</v>
      </c>
      <c r="C1483" s="61">
        <v>72.03</v>
      </c>
      <c r="D1483" s="61"/>
      <c r="E1483" s="61">
        <v>0.64</v>
      </c>
      <c r="F1483">
        <f>Table3[[#This Row],[DivPay]]*4</f>
        <v>2.56</v>
      </c>
      <c r="G1483" s="2">
        <f>Table3[[#This Row],[FwdDiv]]/Table3[[#This Row],[SharePrice]]</f>
        <v>3.5540746911009301E-2</v>
      </c>
    </row>
    <row r="1484" spans="2:7" ht="16" x14ac:dyDescent="0.2">
      <c r="B1484" s="62">
        <v>42922</v>
      </c>
      <c r="C1484" s="61">
        <v>71.73</v>
      </c>
      <c r="D1484" s="61"/>
      <c r="E1484" s="61">
        <v>0.64</v>
      </c>
      <c r="F1484">
        <f>Table3[[#This Row],[DivPay]]*4</f>
        <v>2.56</v>
      </c>
      <c r="G1484" s="2">
        <f>Table3[[#This Row],[FwdDiv]]/Table3[[#This Row],[SharePrice]]</f>
        <v>3.5689390770946607E-2</v>
      </c>
    </row>
    <row r="1485" spans="2:7" ht="16" x14ac:dyDescent="0.2">
      <c r="B1485" s="62">
        <v>42921</v>
      </c>
      <c r="C1485" s="61">
        <v>72.48</v>
      </c>
      <c r="D1485" s="61"/>
      <c r="E1485" s="61">
        <v>0.64</v>
      </c>
      <c r="F1485">
        <f>Table3[[#This Row],[DivPay]]*4</f>
        <v>2.56</v>
      </c>
      <c r="G1485" s="2">
        <f>Table3[[#This Row],[FwdDiv]]/Table3[[#This Row],[SharePrice]]</f>
        <v>3.5320088300220751E-2</v>
      </c>
    </row>
    <row r="1486" spans="2:7" ht="16" x14ac:dyDescent="0.2">
      <c r="B1486" s="62">
        <v>42919</v>
      </c>
      <c r="C1486" s="61">
        <v>72.42</v>
      </c>
      <c r="D1486" s="61"/>
      <c r="E1486" s="61">
        <v>0.64</v>
      </c>
      <c r="F1486">
        <f>Table3[[#This Row],[DivPay]]*4</f>
        <v>2.56</v>
      </c>
      <c r="G1486" s="2">
        <f>Table3[[#This Row],[FwdDiv]]/Table3[[#This Row],[SharePrice]]</f>
        <v>3.5349351008008838E-2</v>
      </c>
    </row>
    <row r="1487" spans="2:7" ht="16" x14ac:dyDescent="0.2">
      <c r="B1487" s="62">
        <v>42916</v>
      </c>
      <c r="C1487" s="61">
        <v>72.510000000000005</v>
      </c>
      <c r="D1487" s="61"/>
      <c r="E1487" s="61">
        <v>0.64</v>
      </c>
      <c r="F1487">
        <f>Table3[[#This Row],[DivPay]]*4</f>
        <v>2.56</v>
      </c>
      <c r="G1487" s="2">
        <f>Table3[[#This Row],[FwdDiv]]/Table3[[#This Row],[SharePrice]]</f>
        <v>3.5305475106881805E-2</v>
      </c>
    </row>
    <row r="1488" spans="2:7" ht="16" x14ac:dyDescent="0.2">
      <c r="B1488" s="62">
        <v>42915</v>
      </c>
      <c r="C1488" s="61">
        <v>72.48</v>
      </c>
      <c r="D1488" s="61"/>
      <c r="E1488" s="61">
        <v>0.64</v>
      </c>
      <c r="F1488">
        <f>Table3[[#This Row],[DivPay]]*4</f>
        <v>2.56</v>
      </c>
      <c r="G1488" s="2">
        <f>Table3[[#This Row],[FwdDiv]]/Table3[[#This Row],[SharePrice]]</f>
        <v>3.5320088300220751E-2</v>
      </c>
    </row>
    <row r="1489" spans="2:7" ht="16" x14ac:dyDescent="0.2">
      <c r="B1489" s="62">
        <v>42914</v>
      </c>
      <c r="C1489" s="61">
        <v>72.92</v>
      </c>
      <c r="D1489" s="61"/>
      <c r="E1489" s="61">
        <v>0.64</v>
      </c>
      <c r="F1489">
        <f>Table3[[#This Row],[DivPay]]*4</f>
        <v>2.56</v>
      </c>
      <c r="G1489" s="2">
        <f>Table3[[#This Row],[FwdDiv]]/Table3[[#This Row],[SharePrice]]</f>
        <v>3.510696653867252E-2</v>
      </c>
    </row>
    <row r="1490" spans="2:7" ht="16" x14ac:dyDescent="0.2">
      <c r="B1490" s="62">
        <v>42913</v>
      </c>
      <c r="C1490" s="61">
        <v>72.39</v>
      </c>
      <c r="D1490" s="61"/>
      <c r="E1490" s="61">
        <v>0.64</v>
      </c>
      <c r="F1490">
        <f>Table3[[#This Row],[DivPay]]*4</f>
        <v>2.56</v>
      </c>
      <c r="G1490" s="2">
        <f>Table3[[#This Row],[FwdDiv]]/Table3[[#This Row],[SharePrice]]</f>
        <v>3.5364000552562509E-2</v>
      </c>
    </row>
    <row r="1491" spans="2:7" ht="16" x14ac:dyDescent="0.2">
      <c r="B1491" s="62">
        <v>42912</v>
      </c>
      <c r="C1491" s="61">
        <v>72.739999999999995</v>
      </c>
      <c r="D1491" s="61"/>
      <c r="E1491" s="61">
        <v>0.64</v>
      </c>
      <c r="F1491">
        <f>Table3[[#This Row],[DivPay]]*4</f>
        <v>2.56</v>
      </c>
      <c r="G1491" s="2">
        <f>Table3[[#This Row],[FwdDiv]]/Table3[[#This Row],[SharePrice]]</f>
        <v>3.5193841077811386E-2</v>
      </c>
    </row>
    <row r="1492" spans="2:7" ht="16" x14ac:dyDescent="0.2">
      <c r="B1492" s="62">
        <v>42909</v>
      </c>
      <c r="C1492" s="61">
        <v>72.64</v>
      </c>
      <c r="D1492" s="61"/>
      <c r="E1492" s="61">
        <v>0.64</v>
      </c>
      <c r="F1492">
        <f>Table3[[#This Row],[DivPay]]*4</f>
        <v>2.56</v>
      </c>
      <c r="G1492" s="2">
        <f>Table3[[#This Row],[FwdDiv]]/Table3[[#This Row],[SharePrice]]</f>
        <v>3.5242290748898682E-2</v>
      </c>
    </row>
    <row r="1493" spans="2:7" ht="16" x14ac:dyDescent="0.2">
      <c r="B1493" s="62">
        <v>42908</v>
      </c>
      <c r="C1493" s="61">
        <v>73.180000000000007</v>
      </c>
      <c r="D1493" s="61"/>
      <c r="E1493" s="61">
        <v>0.64</v>
      </c>
      <c r="F1493">
        <f>Table3[[#This Row],[DivPay]]*4</f>
        <v>2.56</v>
      </c>
      <c r="G1493" s="2">
        <f>Table3[[#This Row],[FwdDiv]]/Table3[[#This Row],[SharePrice]]</f>
        <v>3.4982235583492755E-2</v>
      </c>
    </row>
    <row r="1494" spans="2:7" ht="16" x14ac:dyDescent="0.2">
      <c r="B1494" s="62">
        <v>42907</v>
      </c>
      <c r="C1494" s="61">
        <v>71.34</v>
      </c>
      <c r="D1494" s="61"/>
      <c r="E1494" s="61">
        <v>0.64</v>
      </c>
      <c r="F1494">
        <f>Table3[[#This Row],[DivPay]]*4</f>
        <v>2.56</v>
      </c>
      <c r="G1494" s="2">
        <f>Table3[[#This Row],[FwdDiv]]/Table3[[#This Row],[SharePrice]]</f>
        <v>3.5884496776002243E-2</v>
      </c>
    </row>
    <row r="1495" spans="2:7" ht="16" x14ac:dyDescent="0.2">
      <c r="B1495" s="62">
        <v>42906</v>
      </c>
      <c r="C1495" s="61">
        <v>71.22</v>
      </c>
      <c r="D1495" s="61"/>
      <c r="E1495" s="61">
        <v>0.64</v>
      </c>
      <c r="F1495">
        <f>Table3[[#This Row],[DivPay]]*4</f>
        <v>2.56</v>
      </c>
      <c r="G1495" s="2">
        <f>Table3[[#This Row],[FwdDiv]]/Table3[[#This Row],[SharePrice]]</f>
        <v>3.5944959281100815E-2</v>
      </c>
    </row>
    <row r="1496" spans="2:7" ht="16" x14ac:dyDescent="0.2">
      <c r="B1496" s="62">
        <v>42905</v>
      </c>
      <c r="C1496" s="61">
        <v>71.34</v>
      </c>
      <c r="D1496" s="61"/>
      <c r="E1496" s="61">
        <v>0.64</v>
      </c>
      <c r="F1496">
        <f>Table3[[#This Row],[DivPay]]*4</f>
        <v>2.56</v>
      </c>
      <c r="G1496" s="2">
        <f>Table3[[#This Row],[FwdDiv]]/Table3[[#This Row],[SharePrice]]</f>
        <v>3.5884496776002243E-2</v>
      </c>
    </row>
    <row r="1497" spans="2:7" ht="16" x14ac:dyDescent="0.2">
      <c r="B1497" s="62">
        <v>42902</v>
      </c>
      <c r="C1497" s="61">
        <v>71.05</v>
      </c>
      <c r="D1497" s="61"/>
      <c r="E1497" s="61">
        <v>0.64</v>
      </c>
      <c r="F1497">
        <f>Table3[[#This Row],[DivPay]]*4</f>
        <v>2.56</v>
      </c>
      <c r="G1497" s="2">
        <f>Table3[[#This Row],[FwdDiv]]/Table3[[#This Row],[SharePrice]]</f>
        <v>3.6030964109781849E-2</v>
      </c>
    </row>
    <row r="1498" spans="2:7" ht="16" x14ac:dyDescent="0.2">
      <c r="B1498" s="62">
        <v>42901</v>
      </c>
      <c r="C1498" s="61">
        <v>70.599999999999994</v>
      </c>
      <c r="D1498" s="61"/>
      <c r="E1498" s="61">
        <v>0.64</v>
      </c>
      <c r="F1498">
        <f>Table3[[#This Row],[DivPay]]*4</f>
        <v>2.56</v>
      </c>
      <c r="G1498" s="2">
        <f>Table3[[#This Row],[FwdDiv]]/Table3[[#This Row],[SharePrice]]</f>
        <v>3.6260623229461761E-2</v>
      </c>
    </row>
    <row r="1499" spans="2:7" ht="16" x14ac:dyDescent="0.2">
      <c r="B1499" s="62">
        <v>42900</v>
      </c>
      <c r="C1499" s="61">
        <v>70.52</v>
      </c>
      <c r="D1499" s="61"/>
      <c r="E1499" s="61">
        <v>0.64</v>
      </c>
      <c r="F1499">
        <f>Table3[[#This Row],[DivPay]]*4</f>
        <v>2.56</v>
      </c>
      <c r="G1499" s="2">
        <f>Table3[[#This Row],[FwdDiv]]/Table3[[#This Row],[SharePrice]]</f>
        <v>3.6301758366420876E-2</v>
      </c>
    </row>
    <row r="1500" spans="2:7" ht="16" x14ac:dyDescent="0.2">
      <c r="B1500" s="62">
        <v>42899</v>
      </c>
      <c r="C1500" s="61">
        <v>69.67</v>
      </c>
      <c r="D1500" s="61"/>
      <c r="E1500" s="61">
        <v>0.64</v>
      </c>
      <c r="F1500">
        <f>Table3[[#This Row],[DivPay]]*4</f>
        <v>2.56</v>
      </c>
      <c r="G1500" s="2">
        <f>Table3[[#This Row],[FwdDiv]]/Table3[[#This Row],[SharePrice]]</f>
        <v>3.6744653365867665E-2</v>
      </c>
    </row>
    <row r="1501" spans="2:7" ht="16" x14ac:dyDescent="0.2">
      <c r="B1501" s="62">
        <v>42898</v>
      </c>
      <c r="C1501" s="61">
        <v>69.53</v>
      </c>
      <c r="D1501" s="61"/>
      <c r="E1501" s="61">
        <v>0.64</v>
      </c>
      <c r="F1501">
        <f>Table3[[#This Row],[DivPay]]*4</f>
        <v>2.56</v>
      </c>
      <c r="G1501" s="2">
        <f>Table3[[#This Row],[FwdDiv]]/Table3[[#This Row],[SharePrice]]</f>
        <v>3.6818639436214586E-2</v>
      </c>
    </row>
    <row r="1502" spans="2:7" ht="16" x14ac:dyDescent="0.2">
      <c r="B1502" s="62">
        <v>42895</v>
      </c>
      <c r="C1502" s="61">
        <v>69.67</v>
      </c>
      <c r="D1502" s="61"/>
      <c r="E1502" s="61">
        <v>0.64</v>
      </c>
      <c r="F1502">
        <f>Table3[[#This Row],[DivPay]]*4</f>
        <v>2.56</v>
      </c>
      <c r="G1502" s="2">
        <f>Table3[[#This Row],[FwdDiv]]/Table3[[#This Row],[SharePrice]]</f>
        <v>3.6744653365867665E-2</v>
      </c>
    </row>
    <row r="1503" spans="2:7" ht="16" x14ac:dyDescent="0.2">
      <c r="B1503" s="62">
        <v>42894</v>
      </c>
      <c r="C1503" s="61">
        <v>68.760000000000005</v>
      </c>
      <c r="D1503" s="61"/>
      <c r="E1503" s="61">
        <v>0.64</v>
      </c>
      <c r="F1503">
        <f>Table3[[#This Row],[DivPay]]*4</f>
        <v>2.56</v>
      </c>
      <c r="G1503" s="2">
        <f>Table3[[#This Row],[FwdDiv]]/Table3[[#This Row],[SharePrice]]</f>
        <v>3.7230948225712622E-2</v>
      </c>
    </row>
    <row r="1504" spans="2:7" ht="16" x14ac:dyDescent="0.2">
      <c r="B1504" s="62">
        <v>42893</v>
      </c>
      <c r="C1504" s="61">
        <v>68.75</v>
      </c>
      <c r="D1504" s="61"/>
      <c r="E1504" s="61">
        <v>0.64</v>
      </c>
      <c r="F1504">
        <f>Table3[[#This Row],[DivPay]]*4</f>
        <v>2.56</v>
      </c>
      <c r="G1504" s="2">
        <f>Table3[[#This Row],[FwdDiv]]/Table3[[#This Row],[SharePrice]]</f>
        <v>3.7236363636363637E-2</v>
      </c>
    </row>
    <row r="1505" spans="2:7" ht="16" x14ac:dyDescent="0.2">
      <c r="B1505" s="62">
        <v>42892</v>
      </c>
      <c r="C1505" s="61">
        <v>67.87</v>
      </c>
      <c r="D1505" s="61"/>
      <c r="E1505" s="61">
        <v>0.64</v>
      </c>
      <c r="F1505">
        <f>Table3[[#This Row],[DivPay]]*4</f>
        <v>2.56</v>
      </c>
      <c r="G1505" s="2">
        <f>Table3[[#This Row],[FwdDiv]]/Table3[[#This Row],[SharePrice]]</f>
        <v>3.7719168999557975E-2</v>
      </c>
    </row>
    <row r="1506" spans="2:7" ht="16" x14ac:dyDescent="0.2">
      <c r="B1506" s="62">
        <v>42891</v>
      </c>
      <c r="C1506" s="61">
        <v>67.510000000000005</v>
      </c>
      <c r="D1506" s="61"/>
      <c r="E1506" s="61">
        <v>0.64</v>
      </c>
      <c r="F1506">
        <f>Table3[[#This Row],[DivPay]]*4</f>
        <v>2.56</v>
      </c>
      <c r="G1506" s="2">
        <f>Table3[[#This Row],[FwdDiv]]/Table3[[#This Row],[SharePrice]]</f>
        <v>3.7920308102503332E-2</v>
      </c>
    </row>
    <row r="1507" spans="2:7" ht="16" x14ac:dyDescent="0.2">
      <c r="B1507" s="62">
        <v>42888</v>
      </c>
      <c r="C1507" s="61">
        <v>67.25</v>
      </c>
      <c r="D1507" s="61"/>
      <c r="E1507" s="61">
        <v>0.64</v>
      </c>
      <c r="F1507">
        <f>Table3[[#This Row],[DivPay]]*4</f>
        <v>2.56</v>
      </c>
      <c r="G1507" s="2">
        <f>Table3[[#This Row],[FwdDiv]]/Table3[[#This Row],[SharePrice]]</f>
        <v>3.8066914498141265E-2</v>
      </c>
    </row>
    <row r="1508" spans="2:7" ht="16" x14ac:dyDescent="0.2">
      <c r="B1508" s="62">
        <v>42887</v>
      </c>
      <c r="C1508" s="61">
        <v>66.709999999999994</v>
      </c>
      <c r="D1508" s="61"/>
      <c r="E1508" s="61">
        <v>0.64</v>
      </c>
      <c r="F1508">
        <f>Table3[[#This Row],[DivPay]]*4</f>
        <v>2.56</v>
      </c>
      <c r="G1508" s="2">
        <f>Table3[[#This Row],[FwdDiv]]/Table3[[#This Row],[SharePrice]]</f>
        <v>3.8375056213461253E-2</v>
      </c>
    </row>
    <row r="1509" spans="2:7" ht="16" x14ac:dyDescent="0.2">
      <c r="B1509" s="62">
        <v>42886</v>
      </c>
      <c r="C1509" s="61">
        <v>66.02</v>
      </c>
      <c r="D1509" s="61"/>
      <c r="E1509" s="61">
        <v>0.64</v>
      </c>
      <c r="F1509">
        <f>Table3[[#This Row],[DivPay]]*4</f>
        <v>2.56</v>
      </c>
      <c r="G1509" s="2">
        <f>Table3[[#This Row],[FwdDiv]]/Table3[[#This Row],[SharePrice]]</f>
        <v>3.8776128445925477E-2</v>
      </c>
    </row>
    <row r="1510" spans="2:7" ht="16" x14ac:dyDescent="0.2">
      <c r="B1510" s="62">
        <v>42885</v>
      </c>
      <c r="C1510" s="61">
        <v>66.02</v>
      </c>
      <c r="D1510" s="61"/>
      <c r="E1510" s="61">
        <v>0.64</v>
      </c>
      <c r="F1510">
        <f>Table3[[#This Row],[DivPay]]*4</f>
        <v>2.56</v>
      </c>
      <c r="G1510" s="2">
        <f>Table3[[#This Row],[FwdDiv]]/Table3[[#This Row],[SharePrice]]</f>
        <v>3.8776128445925477E-2</v>
      </c>
    </row>
    <row r="1511" spans="2:7" ht="16" x14ac:dyDescent="0.2">
      <c r="B1511" s="62">
        <v>42881</v>
      </c>
      <c r="C1511" s="61">
        <v>66.06</v>
      </c>
      <c r="D1511" s="61"/>
      <c r="E1511" s="61">
        <v>0.64</v>
      </c>
      <c r="F1511">
        <f>Table3[[#This Row],[DivPay]]*4</f>
        <v>2.56</v>
      </c>
      <c r="G1511" s="2">
        <f>Table3[[#This Row],[FwdDiv]]/Table3[[#This Row],[SharePrice]]</f>
        <v>3.8752649106872539E-2</v>
      </c>
    </row>
    <row r="1512" spans="2:7" ht="16" x14ac:dyDescent="0.2">
      <c r="B1512" s="62">
        <v>42880</v>
      </c>
      <c r="C1512" s="61">
        <v>66.319999999999993</v>
      </c>
      <c r="D1512" s="61"/>
      <c r="E1512" s="61">
        <v>0.64</v>
      </c>
      <c r="F1512">
        <f>Table3[[#This Row],[DivPay]]*4</f>
        <v>2.56</v>
      </c>
      <c r="G1512" s="2">
        <f>Table3[[#This Row],[FwdDiv]]/Table3[[#This Row],[SharePrice]]</f>
        <v>3.8600723763570571E-2</v>
      </c>
    </row>
    <row r="1513" spans="2:7" ht="16" x14ac:dyDescent="0.2">
      <c r="B1513" s="62">
        <v>42879</v>
      </c>
      <c r="C1513" s="61">
        <v>65.930000000000007</v>
      </c>
      <c r="D1513" s="61"/>
      <c r="E1513" s="61">
        <v>0.64</v>
      </c>
      <c r="F1513">
        <f>Table3[[#This Row],[DivPay]]*4</f>
        <v>2.56</v>
      </c>
      <c r="G1513" s="2">
        <f>Table3[[#This Row],[FwdDiv]]/Table3[[#This Row],[SharePrice]]</f>
        <v>3.8829061125436062E-2</v>
      </c>
    </row>
    <row r="1514" spans="2:7" ht="16" x14ac:dyDescent="0.2">
      <c r="B1514" s="62">
        <v>42878</v>
      </c>
      <c r="C1514" s="61">
        <v>65.84</v>
      </c>
      <c r="D1514" s="61"/>
      <c r="E1514" s="61">
        <v>0.64</v>
      </c>
      <c r="F1514">
        <f>Table3[[#This Row],[DivPay]]*4</f>
        <v>2.56</v>
      </c>
      <c r="G1514" s="2">
        <f>Table3[[#This Row],[FwdDiv]]/Table3[[#This Row],[SharePrice]]</f>
        <v>3.8882138517618466E-2</v>
      </c>
    </row>
    <row r="1515" spans="2:7" ht="16" x14ac:dyDescent="0.2">
      <c r="B1515" s="62">
        <v>42877</v>
      </c>
      <c r="C1515" s="61">
        <v>65.44</v>
      </c>
      <c r="D1515" s="61"/>
      <c r="E1515" s="61">
        <v>0.64</v>
      </c>
      <c r="F1515">
        <f>Table3[[#This Row],[DivPay]]*4</f>
        <v>2.56</v>
      </c>
      <c r="G1515" s="2">
        <f>Table3[[#This Row],[FwdDiv]]/Table3[[#This Row],[SharePrice]]</f>
        <v>3.9119804400977995E-2</v>
      </c>
    </row>
    <row r="1516" spans="2:7" ht="16" x14ac:dyDescent="0.2">
      <c r="B1516" s="62">
        <v>42874</v>
      </c>
      <c r="C1516" s="61">
        <v>65.58</v>
      </c>
      <c r="D1516" s="61"/>
      <c r="E1516" s="61">
        <v>0.64</v>
      </c>
      <c r="F1516">
        <f>Table3[[#This Row],[DivPay]]*4</f>
        <v>2.56</v>
      </c>
      <c r="G1516" s="2">
        <f>Table3[[#This Row],[FwdDiv]]/Table3[[#This Row],[SharePrice]]</f>
        <v>3.9036291552302531E-2</v>
      </c>
    </row>
    <row r="1517" spans="2:7" ht="16" x14ac:dyDescent="0.2">
      <c r="B1517" s="62">
        <v>42873</v>
      </c>
      <c r="C1517" s="61">
        <v>65.63</v>
      </c>
      <c r="D1517" s="61"/>
      <c r="E1517" s="61">
        <v>0.64</v>
      </c>
      <c r="F1517">
        <f>Table3[[#This Row],[DivPay]]*4</f>
        <v>2.56</v>
      </c>
      <c r="G1517" s="2">
        <f>Table3[[#This Row],[FwdDiv]]/Table3[[#This Row],[SharePrice]]</f>
        <v>3.9006551881761393E-2</v>
      </c>
    </row>
    <row r="1518" spans="2:7" ht="16" x14ac:dyDescent="0.2">
      <c r="B1518" s="62">
        <v>42872</v>
      </c>
      <c r="C1518" s="61">
        <v>65.37</v>
      </c>
      <c r="D1518" s="61"/>
      <c r="E1518" s="61">
        <v>0.64</v>
      </c>
      <c r="F1518">
        <f>Table3[[#This Row],[DivPay]]*4</f>
        <v>2.56</v>
      </c>
      <c r="G1518" s="2">
        <f>Table3[[#This Row],[FwdDiv]]/Table3[[#This Row],[SharePrice]]</f>
        <v>3.9161694967110292E-2</v>
      </c>
    </row>
    <row r="1519" spans="2:7" ht="16" x14ac:dyDescent="0.2">
      <c r="B1519" s="62">
        <v>42871</v>
      </c>
      <c r="C1519" s="61">
        <v>66.849999999999994</v>
      </c>
      <c r="D1519" s="61"/>
      <c r="E1519" s="61">
        <v>0.64</v>
      </c>
      <c r="F1519">
        <f>Table3[[#This Row],[DivPay]]*4</f>
        <v>2.56</v>
      </c>
      <c r="G1519" s="2">
        <f>Table3[[#This Row],[FwdDiv]]/Table3[[#This Row],[SharePrice]]</f>
        <v>3.8294689603590129E-2</v>
      </c>
    </row>
    <row r="1520" spans="2:7" ht="16" x14ac:dyDescent="0.2">
      <c r="B1520" s="62">
        <v>42870</v>
      </c>
      <c r="C1520" s="61">
        <v>66.67</v>
      </c>
      <c r="D1520" s="61"/>
      <c r="E1520" s="61">
        <v>0.64</v>
      </c>
      <c r="F1520">
        <f>Table3[[#This Row],[DivPay]]*4</f>
        <v>2.56</v>
      </c>
      <c r="G1520" s="2">
        <f>Table3[[#This Row],[FwdDiv]]/Table3[[#This Row],[SharePrice]]</f>
        <v>3.8398080095995199E-2</v>
      </c>
    </row>
    <row r="1521" spans="2:7" ht="16" x14ac:dyDescent="0.2">
      <c r="B1521" s="62">
        <v>42867</v>
      </c>
      <c r="C1521" s="61">
        <v>66.06</v>
      </c>
      <c r="D1521" s="61"/>
      <c r="E1521" s="61">
        <v>0.64</v>
      </c>
      <c r="F1521">
        <f>Table3[[#This Row],[DivPay]]*4</f>
        <v>2.56</v>
      </c>
      <c r="G1521" s="2">
        <f>Table3[[#This Row],[FwdDiv]]/Table3[[#This Row],[SharePrice]]</f>
        <v>3.8752649106872539E-2</v>
      </c>
    </row>
    <row r="1522" spans="2:7" ht="16" x14ac:dyDescent="0.2">
      <c r="B1522" s="62">
        <v>42866</v>
      </c>
      <c r="C1522" s="61">
        <v>65.3</v>
      </c>
      <c r="D1522" s="61"/>
      <c r="E1522" s="61">
        <v>0.64</v>
      </c>
      <c r="F1522">
        <f>Table3[[#This Row],[DivPay]]*4</f>
        <v>2.56</v>
      </c>
      <c r="G1522" s="2">
        <f>Table3[[#This Row],[FwdDiv]]/Table3[[#This Row],[SharePrice]]</f>
        <v>3.9203675344563559E-2</v>
      </c>
    </row>
    <row r="1523" spans="2:7" ht="16" x14ac:dyDescent="0.2">
      <c r="B1523" s="62">
        <v>42865</v>
      </c>
      <c r="C1523" s="61">
        <v>65.98</v>
      </c>
      <c r="D1523" s="61"/>
      <c r="E1523" s="61">
        <v>0.64</v>
      </c>
      <c r="F1523">
        <f>Table3[[#This Row],[DivPay]]*4</f>
        <v>2.56</v>
      </c>
      <c r="G1523" s="2">
        <f>Table3[[#This Row],[FwdDiv]]/Table3[[#This Row],[SharePrice]]</f>
        <v>3.8799636253410125E-2</v>
      </c>
    </row>
    <row r="1524" spans="2:7" ht="16" x14ac:dyDescent="0.2">
      <c r="B1524" s="62">
        <v>42864</v>
      </c>
      <c r="C1524" s="61">
        <v>66.17</v>
      </c>
      <c r="D1524" s="61"/>
      <c r="E1524" s="61">
        <v>0.64</v>
      </c>
      <c r="F1524">
        <f>Table3[[#This Row],[DivPay]]*4</f>
        <v>2.56</v>
      </c>
      <c r="G1524" s="2">
        <f>Table3[[#This Row],[FwdDiv]]/Table3[[#This Row],[SharePrice]]</f>
        <v>3.8688227293335348E-2</v>
      </c>
    </row>
    <row r="1525" spans="2:7" ht="16" x14ac:dyDescent="0.2">
      <c r="B1525" s="62">
        <v>42863</v>
      </c>
      <c r="C1525" s="61">
        <v>66.209999999999994</v>
      </c>
      <c r="D1525" s="61"/>
      <c r="E1525" s="61">
        <v>0.64</v>
      </c>
      <c r="F1525">
        <f>Table3[[#This Row],[DivPay]]*4</f>
        <v>2.56</v>
      </c>
      <c r="G1525" s="2">
        <f>Table3[[#This Row],[FwdDiv]]/Table3[[#This Row],[SharePrice]]</f>
        <v>3.8664854251623623E-2</v>
      </c>
    </row>
    <row r="1526" spans="2:7" ht="16" x14ac:dyDescent="0.2">
      <c r="B1526" s="62">
        <v>42860</v>
      </c>
      <c r="C1526" s="61">
        <v>66.989999999999995</v>
      </c>
      <c r="D1526" s="61"/>
      <c r="E1526" s="61">
        <v>0.64</v>
      </c>
      <c r="F1526">
        <f>Table3[[#This Row],[DivPay]]*4</f>
        <v>2.56</v>
      </c>
      <c r="G1526" s="2">
        <f>Table3[[#This Row],[FwdDiv]]/Table3[[#This Row],[SharePrice]]</f>
        <v>3.8214658904314081E-2</v>
      </c>
    </row>
    <row r="1527" spans="2:7" ht="16" x14ac:dyDescent="0.2">
      <c r="B1527" s="62">
        <v>42859</v>
      </c>
      <c r="C1527" s="61">
        <v>67.23</v>
      </c>
      <c r="D1527" s="61"/>
      <c r="E1527" s="61">
        <v>0.64</v>
      </c>
      <c r="F1527">
        <f>Table3[[#This Row],[DivPay]]*4</f>
        <v>2.56</v>
      </c>
      <c r="G1527" s="2">
        <f>Table3[[#This Row],[FwdDiv]]/Table3[[#This Row],[SharePrice]]</f>
        <v>3.8078238881451731E-2</v>
      </c>
    </row>
    <row r="1528" spans="2:7" ht="16" x14ac:dyDescent="0.2">
      <c r="B1528" s="62">
        <v>42858</v>
      </c>
      <c r="C1528" s="61">
        <v>66.739999999999995</v>
      </c>
      <c r="D1528" s="61"/>
      <c r="E1528" s="61">
        <v>0.64</v>
      </c>
      <c r="F1528">
        <f>Table3[[#This Row],[DivPay]]*4</f>
        <v>2.56</v>
      </c>
      <c r="G1528" s="2">
        <f>Table3[[#This Row],[FwdDiv]]/Table3[[#This Row],[SharePrice]]</f>
        <v>3.8357806412945762E-2</v>
      </c>
    </row>
    <row r="1529" spans="2:7" ht="16" x14ac:dyDescent="0.2">
      <c r="B1529" s="62">
        <v>42857</v>
      </c>
      <c r="C1529" s="61">
        <v>66.63</v>
      </c>
      <c r="D1529" s="61"/>
      <c r="E1529" s="61">
        <v>0.64</v>
      </c>
      <c r="F1529">
        <f>Table3[[#This Row],[DivPay]]*4</f>
        <v>2.56</v>
      </c>
      <c r="G1529" s="2">
        <f>Table3[[#This Row],[FwdDiv]]/Table3[[#This Row],[SharePrice]]</f>
        <v>3.8421131622392322E-2</v>
      </c>
    </row>
    <row r="1530" spans="2:7" ht="16" x14ac:dyDescent="0.2">
      <c r="B1530" s="62">
        <v>42856</v>
      </c>
      <c r="C1530" s="61">
        <v>66.48</v>
      </c>
      <c r="D1530" s="61"/>
      <c r="E1530" s="61">
        <v>0.64</v>
      </c>
      <c r="F1530">
        <f>Table3[[#This Row],[DivPay]]*4</f>
        <v>2.56</v>
      </c>
      <c r="G1530" s="2">
        <f>Table3[[#This Row],[FwdDiv]]/Table3[[#This Row],[SharePrice]]</f>
        <v>3.8507821901323708E-2</v>
      </c>
    </row>
    <row r="1531" spans="2:7" ht="16" x14ac:dyDescent="0.2">
      <c r="B1531" s="62">
        <v>42853</v>
      </c>
      <c r="C1531" s="61">
        <v>65.94</v>
      </c>
      <c r="D1531" s="61"/>
      <c r="E1531" s="61">
        <v>0.64</v>
      </c>
      <c r="F1531">
        <f>Table3[[#This Row],[DivPay]]*4</f>
        <v>2.56</v>
      </c>
      <c r="G1531" s="2">
        <f>Table3[[#This Row],[FwdDiv]]/Table3[[#This Row],[SharePrice]]</f>
        <v>3.8823172581134366E-2</v>
      </c>
    </row>
    <row r="1532" spans="2:7" ht="16" x14ac:dyDescent="0.2">
      <c r="B1532" s="62">
        <v>42852</v>
      </c>
      <c r="C1532" s="61">
        <v>66.069999999999993</v>
      </c>
      <c r="D1532" s="61"/>
      <c r="E1532" s="61">
        <v>0.64</v>
      </c>
      <c r="F1532">
        <f>Table3[[#This Row],[DivPay]]*4</f>
        <v>2.56</v>
      </c>
      <c r="G1532" s="2">
        <f>Table3[[#This Row],[FwdDiv]]/Table3[[#This Row],[SharePrice]]</f>
        <v>3.8746783714242478E-2</v>
      </c>
    </row>
    <row r="1533" spans="2:7" ht="16" x14ac:dyDescent="0.2">
      <c r="B1533" s="62">
        <v>42851</v>
      </c>
      <c r="C1533" s="61">
        <v>65.040000000000006</v>
      </c>
      <c r="D1533" s="61"/>
      <c r="E1533" s="61">
        <v>0.64</v>
      </c>
      <c r="F1533">
        <f>Table3[[#This Row],[DivPay]]*4</f>
        <v>2.56</v>
      </c>
      <c r="G1533" s="2">
        <f>Table3[[#This Row],[FwdDiv]]/Table3[[#This Row],[SharePrice]]</f>
        <v>3.9360393603936034E-2</v>
      </c>
    </row>
    <row r="1534" spans="2:7" ht="16" x14ac:dyDescent="0.2">
      <c r="B1534" s="62">
        <v>42850</v>
      </c>
      <c r="C1534" s="61">
        <v>65.099999999999994</v>
      </c>
      <c r="D1534" s="61"/>
      <c r="E1534" s="61">
        <v>0.64</v>
      </c>
      <c r="F1534">
        <f>Table3[[#This Row],[DivPay]]*4</f>
        <v>2.56</v>
      </c>
      <c r="G1534" s="2">
        <f>Table3[[#This Row],[FwdDiv]]/Table3[[#This Row],[SharePrice]]</f>
        <v>3.9324116743471589E-2</v>
      </c>
    </row>
    <row r="1535" spans="2:7" ht="16" x14ac:dyDescent="0.2">
      <c r="B1535" s="62">
        <v>42849</v>
      </c>
      <c r="C1535" s="61">
        <v>64.66</v>
      </c>
      <c r="D1535" s="61"/>
      <c r="E1535" s="61">
        <v>0.64</v>
      </c>
      <c r="F1535">
        <f>Table3[[#This Row],[DivPay]]*4</f>
        <v>2.56</v>
      </c>
      <c r="G1535" s="2">
        <f>Table3[[#This Row],[FwdDiv]]/Table3[[#This Row],[SharePrice]]</f>
        <v>3.9591710485617077E-2</v>
      </c>
    </row>
    <row r="1536" spans="2:7" ht="16" x14ac:dyDescent="0.2">
      <c r="B1536" s="62">
        <v>42846</v>
      </c>
      <c r="C1536" s="61">
        <v>63.82</v>
      </c>
      <c r="D1536" s="61"/>
      <c r="E1536" s="61">
        <v>0.64</v>
      </c>
      <c r="F1536">
        <f>Table3[[#This Row],[DivPay]]*4</f>
        <v>2.56</v>
      </c>
      <c r="G1536" s="2">
        <f>Table3[[#This Row],[FwdDiv]]/Table3[[#This Row],[SharePrice]]</f>
        <v>4.0112817298652459E-2</v>
      </c>
    </row>
    <row r="1537" spans="2:7" ht="16" x14ac:dyDescent="0.2">
      <c r="B1537" s="62">
        <v>42845</v>
      </c>
      <c r="C1537" s="61">
        <v>63.78</v>
      </c>
      <c r="D1537" s="61"/>
      <c r="E1537" s="61">
        <v>0.64</v>
      </c>
      <c r="F1537">
        <f>Table3[[#This Row],[DivPay]]*4</f>
        <v>2.56</v>
      </c>
      <c r="G1537" s="2">
        <f>Table3[[#This Row],[FwdDiv]]/Table3[[#This Row],[SharePrice]]</f>
        <v>4.0137974286610222E-2</v>
      </c>
    </row>
    <row r="1538" spans="2:7" ht="16" x14ac:dyDescent="0.2">
      <c r="B1538" s="62">
        <v>42844</v>
      </c>
      <c r="C1538" s="61">
        <v>63.45</v>
      </c>
      <c r="D1538" s="61"/>
      <c r="E1538" s="61">
        <v>0.64</v>
      </c>
      <c r="F1538">
        <f>Table3[[#This Row],[DivPay]]*4</f>
        <v>2.56</v>
      </c>
      <c r="G1538" s="2">
        <f>Table3[[#This Row],[FwdDiv]]/Table3[[#This Row],[SharePrice]]</f>
        <v>4.0346729708431832E-2</v>
      </c>
    </row>
    <row r="1539" spans="2:7" ht="16" x14ac:dyDescent="0.2">
      <c r="B1539" s="62">
        <v>42843</v>
      </c>
      <c r="C1539" s="61">
        <v>63.65</v>
      </c>
      <c r="D1539" s="61"/>
      <c r="E1539" s="61">
        <v>0.64</v>
      </c>
      <c r="F1539">
        <f>Table3[[#This Row],[DivPay]]*4</f>
        <v>2.56</v>
      </c>
      <c r="G1539" s="2">
        <f>Table3[[#This Row],[FwdDiv]]/Table3[[#This Row],[SharePrice]]</f>
        <v>4.0219952867242732E-2</v>
      </c>
    </row>
    <row r="1540" spans="2:7" ht="16" x14ac:dyDescent="0.2">
      <c r="B1540" s="62">
        <v>42842</v>
      </c>
      <c r="C1540" s="61">
        <v>64.31</v>
      </c>
      <c r="D1540" s="61"/>
      <c r="E1540" s="61">
        <v>0.64</v>
      </c>
      <c r="F1540">
        <f>Table3[[#This Row],[DivPay]]*4</f>
        <v>2.56</v>
      </c>
      <c r="G1540" s="2">
        <f>Table3[[#This Row],[FwdDiv]]/Table3[[#This Row],[SharePrice]]</f>
        <v>3.9807183952728968E-2</v>
      </c>
    </row>
    <row r="1541" spans="2:7" ht="16" x14ac:dyDescent="0.2">
      <c r="B1541" s="62">
        <v>42838</v>
      </c>
      <c r="C1541" s="61">
        <v>64.13</v>
      </c>
      <c r="D1541" s="61"/>
      <c r="E1541" s="61">
        <v>0.64</v>
      </c>
      <c r="F1541">
        <f>Table3[[#This Row],[DivPay]]*4</f>
        <v>2.56</v>
      </c>
      <c r="G1541" s="2">
        <f>Table3[[#This Row],[FwdDiv]]/Table3[[#This Row],[SharePrice]]</f>
        <v>3.9918914704506474E-2</v>
      </c>
    </row>
    <row r="1542" spans="2:7" ht="16" x14ac:dyDescent="0.2">
      <c r="B1542" s="62">
        <v>42837</v>
      </c>
      <c r="C1542" s="61">
        <v>64.37</v>
      </c>
      <c r="D1542" s="61"/>
      <c r="E1542" s="61">
        <v>0.64</v>
      </c>
      <c r="F1542">
        <f>Table3[[#This Row],[DivPay]]*4</f>
        <v>2.56</v>
      </c>
      <c r="G1542" s="2">
        <f>Table3[[#This Row],[FwdDiv]]/Table3[[#This Row],[SharePrice]]</f>
        <v>3.9770079229454712E-2</v>
      </c>
    </row>
    <row r="1543" spans="2:7" ht="16" x14ac:dyDescent="0.2">
      <c r="B1543" s="62">
        <v>42836</v>
      </c>
      <c r="C1543" s="61">
        <v>64.180000000000007</v>
      </c>
      <c r="D1543" s="61">
        <v>0.64</v>
      </c>
      <c r="E1543" s="61">
        <v>0.64</v>
      </c>
      <c r="F1543">
        <f>Table3[[#This Row],[DivPay]]*4</f>
        <v>2.56</v>
      </c>
      <c r="G1543" s="2">
        <f>Table3[[#This Row],[FwdDiv]]/Table3[[#This Row],[SharePrice]]</f>
        <v>3.9887815518853224E-2</v>
      </c>
    </row>
    <row r="1544" spans="2:7" ht="16" x14ac:dyDescent="0.2">
      <c r="B1544" s="62">
        <v>42835</v>
      </c>
      <c r="C1544" s="61">
        <v>64.97</v>
      </c>
      <c r="D1544" s="61"/>
      <c r="E1544" s="61">
        <v>0.64</v>
      </c>
      <c r="F1544">
        <f>Table3[[#This Row],[DivPay]]*4</f>
        <v>2.56</v>
      </c>
      <c r="G1544" s="2">
        <f>Table3[[#This Row],[FwdDiv]]/Table3[[#This Row],[SharePrice]]</f>
        <v>3.9402801292904417E-2</v>
      </c>
    </row>
    <row r="1545" spans="2:7" ht="16" x14ac:dyDescent="0.2">
      <c r="B1545" s="62">
        <v>42832</v>
      </c>
      <c r="C1545" s="61">
        <v>65.540000000000006</v>
      </c>
      <c r="D1545" s="61"/>
      <c r="E1545" s="61">
        <v>0.64</v>
      </c>
      <c r="F1545">
        <f>Table3[[#This Row],[DivPay]]*4</f>
        <v>2.56</v>
      </c>
      <c r="G1545" s="2">
        <f>Table3[[#This Row],[FwdDiv]]/Table3[[#This Row],[SharePrice]]</f>
        <v>3.9060115959719255E-2</v>
      </c>
    </row>
    <row r="1546" spans="2:7" ht="16" x14ac:dyDescent="0.2">
      <c r="B1546" s="62">
        <v>42831</v>
      </c>
      <c r="C1546" s="61">
        <v>65.08</v>
      </c>
      <c r="D1546" s="61"/>
      <c r="E1546" s="61">
        <v>0.64</v>
      </c>
      <c r="F1546">
        <f>Table3[[#This Row],[DivPay]]*4</f>
        <v>2.56</v>
      </c>
      <c r="G1546" s="2">
        <f>Table3[[#This Row],[FwdDiv]]/Table3[[#This Row],[SharePrice]]</f>
        <v>3.9336201598033194E-2</v>
      </c>
    </row>
    <row r="1547" spans="2:7" ht="16" x14ac:dyDescent="0.2">
      <c r="B1547" s="62">
        <v>42830</v>
      </c>
      <c r="C1547" s="61">
        <v>64.959999999999994</v>
      </c>
      <c r="D1547" s="61"/>
      <c r="E1547" s="61">
        <v>0.64</v>
      </c>
      <c r="F1547">
        <f>Table3[[#This Row],[DivPay]]*4</f>
        <v>2.56</v>
      </c>
      <c r="G1547" s="2">
        <f>Table3[[#This Row],[FwdDiv]]/Table3[[#This Row],[SharePrice]]</f>
        <v>3.9408866995073899E-2</v>
      </c>
    </row>
    <row r="1548" spans="2:7" ht="16" x14ac:dyDescent="0.2">
      <c r="B1548" s="62">
        <v>42829</v>
      </c>
      <c r="C1548" s="61">
        <v>65.11</v>
      </c>
      <c r="D1548" s="61"/>
      <c r="E1548" s="61">
        <v>0.64</v>
      </c>
      <c r="F1548">
        <f>Table3[[#This Row],[DivPay]]*4</f>
        <v>2.56</v>
      </c>
      <c r="G1548" s="2">
        <f>Table3[[#This Row],[FwdDiv]]/Table3[[#This Row],[SharePrice]]</f>
        <v>3.9318077100291816E-2</v>
      </c>
    </row>
    <row r="1549" spans="2:7" ht="16" x14ac:dyDescent="0.2">
      <c r="B1549" s="62">
        <v>42828</v>
      </c>
      <c r="C1549" s="61">
        <v>65.03</v>
      </c>
      <c r="D1549" s="61"/>
      <c r="E1549" s="61">
        <v>0.64</v>
      </c>
      <c r="F1549">
        <f>Table3[[#This Row],[DivPay]]*4</f>
        <v>2.56</v>
      </c>
      <c r="G1549" s="2">
        <f>Table3[[#This Row],[FwdDiv]]/Table3[[#This Row],[SharePrice]]</f>
        <v>3.9366446255574353E-2</v>
      </c>
    </row>
    <row r="1550" spans="2:7" ht="16" x14ac:dyDescent="0.2">
      <c r="B1550" s="62">
        <v>42825</v>
      </c>
      <c r="C1550" s="61">
        <v>65.16</v>
      </c>
      <c r="D1550" s="61"/>
      <c r="E1550" s="61">
        <v>0.64</v>
      </c>
      <c r="F1550">
        <f>Table3[[#This Row],[DivPay]]*4</f>
        <v>2.56</v>
      </c>
      <c r="G1550" s="2">
        <f>Table3[[#This Row],[FwdDiv]]/Table3[[#This Row],[SharePrice]]</f>
        <v>3.9287906691221612E-2</v>
      </c>
    </row>
    <row r="1551" spans="2:7" ht="16" x14ac:dyDescent="0.2">
      <c r="B1551" s="62">
        <v>42824</v>
      </c>
      <c r="C1551" s="61">
        <v>65.459999999999994</v>
      </c>
      <c r="D1551" s="61"/>
      <c r="E1551" s="61">
        <v>0.64</v>
      </c>
      <c r="F1551">
        <f>Table3[[#This Row],[DivPay]]*4</f>
        <v>2.56</v>
      </c>
      <c r="G1551" s="2">
        <f>Table3[[#This Row],[FwdDiv]]/Table3[[#This Row],[SharePrice]]</f>
        <v>3.9107852123434164E-2</v>
      </c>
    </row>
    <row r="1552" spans="2:7" ht="16" x14ac:dyDescent="0.2">
      <c r="B1552" s="62">
        <v>42823</v>
      </c>
      <c r="C1552" s="61">
        <v>65.77</v>
      </c>
      <c r="D1552" s="61"/>
      <c r="E1552" s="61">
        <v>0.64</v>
      </c>
      <c r="F1552">
        <f>Table3[[#This Row],[DivPay]]*4</f>
        <v>2.56</v>
      </c>
      <c r="G1552" s="2">
        <f>Table3[[#This Row],[FwdDiv]]/Table3[[#This Row],[SharePrice]]</f>
        <v>3.892352136232325E-2</v>
      </c>
    </row>
    <row r="1553" spans="2:7" ht="16" x14ac:dyDescent="0.2">
      <c r="B1553" s="62">
        <v>42822</v>
      </c>
      <c r="C1553" s="61">
        <v>65.98</v>
      </c>
      <c r="D1553" s="61"/>
      <c r="E1553" s="61">
        <v>0.64</v>
      </c>
      <c r="F1553">
        <f>Table3[[#This Row],[DivPay]]*4</f>
        <v>2.56</v>
      </c>
      <c r="G1553" s="2">
        <f>Table3[[#This Row],[FwdDiv]]/Table3[[#This Row],[SharePrice]]</f>
        <v>3.8799636253410125E-2</v>
      </c>
    </row>
    <row r="1554" spans="2:7" ht="16" x14ac:dyDescent="0.2">
      <c r="B1554" s="62">
        <v>42821</v>
      </c>
      <c r="C1554" s="61">
        <v>66.099999999999994</v>
      </c>
      <c r="D1554" s="61"/>
      <c r="E1554" s="61">
        <v>0.64</v>
      </c>
      <c r="F1554">
        <f>Table3[[#This Row],[DivPay]]*4</f>
        <v>2.56</v>
      </c>
      <c r="G1554" s="2">
        <f>Table3[[#This Row],[FwdDiv]]/Table3[[#This Row],[SharePrice]]</f>
        <v>3.8729198184568839E-2</v>
      </c>
    </row>
    <row r="1555" spans="2:7" ht="16" x14ac:dyDescent="0.2">
      <c r="B1555" s="62">
        <v>42818</v>
      </c>
      <c r="C1555" s="61">
        <v>65.62</v>
      </c>
      <c r="D1555" s="61"/>
      <c r="E1555" s="61">
        <v>0.64</v>
      </c>
      <c r="F1555">
        <f>Table3[[#This Row],[DivPay]]*4</f>
        <v>2.56</v>
      </c>
      <c r="G1555" s="2">
        <f>Table3[[#This Row],[FwdDiv]]/Table3[[#This Row],[SharePrice]]</f>
        <v>3.9012496190185916E-2</v>
      </c>
    </row>
    <row r="1556" spans="2:7" ht="16" x14ac:dyDescent="0.2">
      <c r="B1556" s="62">
        <v>42817</v>
      </c>
      <c r="C1556" s="61">
        <v>65.650000000000006</v>
      </c>
      <c r="D1556" s="61"/>
      <c r="E1556" s="61">
        <v>0.64</v>
      </c>
      <c r="F1556">
        <f>Table3[[#This Row],[DivPay]]*4</f>
        <v>2.56</v>
      </c>
      <c r="G1556" s="2">
        <f>Table3[[#This Row],[FwdDiv]]/Table3[[#This Row],[SharePrice]]</f>
        <v>3.8994668697638991E-2</v>
      </c>
    </row>
    <row r="1557" spans="2:7" ht="16" x14ac:dyDescent="0.2">
      <c r="B1557" s="62">
        <v>42816</v>
      </c>
      <c r="C1557" s="61">
        <v>65.52</v>
      </c>
      <c r="D1557" s="61"/>
      <c r="E1557" s="61">
        <v>0.64</v>
      </c>
      <c r="F1557">
        <f>Table3[[#This Row],[DivPay]]*4</f>
        <v>2.56</v>
      </c>
      <c r="G1557" s="2">
        <f>Table3[[#This Row],[FwdDiv]]/Table3[[#This Row],[SharePrice]]</f>
        <v>3.9072039072039072E-2</v>
      </c>
    </row>
    <row r="1558" spans="2:7" ht="16" x14ac:dyDescent="0.2">
      <c r="B1558" s="62">
        <v>42815</v>
      </c>
      <c r="C1558" s="61">
        <v>65.349999999999994</v>
      </c>
      <c r="D1558" s="61"/>
      <c r="E1558" s="61">
        <v>0.64</v>
      </c>
      <c r="F1558">
        <f>Table3[[#This Row],[DivPay]]*4</f>
        <v>2.56</v>
      </c>
      <c r="G1558" s="2">
        <f>Table3[[#This Row],[FwdDiv]]/Table3[[#This Row],[SharePrice]]</f>
        <v>3.917368018362663E-2</v>
      </c>
    </row>
    <row r="1559" spans="2:7" ht="16" x14ac:dyDescent="0.2">
      <c r="B1559" s="62">
        <v>42814</v>
      </c>
      <c r="C1559" s="61">
        <v>65.8</v>
      </c>
      <c r="D1559" s="61"/>
      <c r="E1559" s="61">
        <v>0.64</v>
      </c>
      <c r="F1559">
        <f>Table3[[#This Row],[DivPay]]*4</f>
        <v>2.56</v>
      </c>
      <c r="G1559" s="2">
        <f>Table3[[#This Row],[FwdDiv]]/Table3[[#This Row],[SharePrice]]</f>
        <v>3.8905775075987845E-2</v>
      </c>
    </row>
    <row r="1560" spans="2:7" ht="16" x14ac:dyDescent="0.2">
      <c r="B1560" s="62">
        <v>42811</v>
      </c>
      <c r="C1560" s="61">
        <v>65.69</v>
      </c>
      <c r="D1560" s="61"/>
      <c r="E1560" s="61">
        <v>0.64</v>
      </c>
      <c r="F1560">
        <f>Table3[[#This Row],[DivPay]]*4</f>
        <v>2.56</v>
      </c>
      <c r="G1560" s="2">
        <f>Table3[[#This Row],[FwdDiv]]/Table3[[#This Row],[SharePrice]]</f>
        <v>3.8970924037144167E-2</v>
      </c>
    </row>
    <row r="1561" spans="2:7" ht="16" x14ac:dyDescent="0.2">
      <c r="B1561" s="62">
        <v>42810</v>
      </c>
      <c r="C1561" s="61">
        <v>65.900000000000006</v>
      </c>
      <c r="D1561" s="61"/>
      <c r="E1561" s="61">
        <v>0.64</v>
      </c>
      <c r="F1561">
        <f>Table3[[#This Row],[DivPay]]*4</f>
        <v>2.56</v>
      </c>
      <c r="G1561" s="2">
        <f>Table3[[#This Row],[FwdDiv]]/Table3[[#This Row],[SharePrice]]</f>
        <v>3.8846737481031866E-2</v>
      </c>
    </row>
    <row r="1562" spans="2:7" ht="16" x14ac:dyDescent="0.2">
      <c r="B1562" s="62">
        <v>42809</v>
      </c>
      <c r="C1562" s="61">
        <v>66.55</v>
      </c>
      <c r="D1562" s="61"/>
      <c r="E1562" s="61">
        <v>0.64</v>
      </c>
      <c r="F1562">
        <f>Table3[[#This Row],[DivPay]]*4</f>
        <v>2.56</v>
      </c>
      <c r="G1562" s="2">
        <f>Table3[[#This Row],[FwdDiv]]/Table3[[#This Row],[SharePrice]]</f>
        <v>3.8467317806160785E-2</v>
      </c>
    </row>
    <row r="1563" spans="2:7" ht="16" x14ac:dyDescent="0.2">
      <c r="B1563" s="62">
        <v>42808</v>
      </c>
      <c r="C1563" s="61">
        <v>65.67</v>
      </c>
      <c r="D1563" s="61"/>
      <c r="E1563" s="61">
        <v>0.64</v>
      </c>
      <c r="F1563">
        <f>Table3[[#This Row],[DivPay]]*4</f>
        <v>2.56</v>
      </c>
      <c r="G1563" s="2">
        <f>Table3[[#This Row],[FwdDiv]]/Table3[[#This Row],[SharePrice]]</f>
        <v>3.898279275163697E-2</v>
      </c>
    </row>
    <row r="1564" spans="2:7" ht="16" x14ac:dyDescent="0.2">
      <c r="B1564" s="62">
        <v>42807</v>
      </c>
      <c r="C1564" s="61">
        <v>65.849999999999994</v>
      </c>
      <c r="D1564" s="61"/>
      <c r="E1564" s="61">
        <v>0.64</v>
      </c>
      <c r="F1564">
        <f>Table3[[#This Row],[DivPay]]*4</f>
        <v>2.56</v>
      </c>
      <c r="G1564" s="2">
        <f>Table3[[#This Row],[FwdDiv]]/Table3[[#This Row],[SharePrice]]</f>
        <v>3.8876233864844345E-2</v>
      </c>
    </row>
    <row r="1565" spans="2:7" ht="16" x14ac:dyDescent="0.2">
      <c r="B1565" s="62">
        <v>42804</v>
      </c>
      <c r="C1565" s="61">
        <v>65.88</v>
      </c>
      <c r="D1565" s="61"/>
      <c r="E1565" s="61">
        <v>0.64</v>
      </c>
      <c r="F1565">
        <f>Table3[[#This Row],[DivPay]]*4</f>
        <v>2.56</v>
      </c>
      <c r="G1565" s="2">
        <f>Table3[[#This Row],[FwdDiv]]/Table3[[#This Row],[SharePrice]]</f>
        <v>3.8858530661809353E-2</v>
      </c>
    </row>
    <row r="1566" spans="2:7" ht="16" x14ac:dyDescent="0.2">
      <c r="B1566" s="62">
        <v>42803</v>
      </c>
      <c r="C1566" s="61">
        <v>64.5</v>
      </c>
      <c r="D1566" s="61"/>
      <c r="E1566" s="61">
        <v>0.64</v>
      </c>
      <c r="F1566">
        <f>Table3[[#This Row],[DivPay]]*4</f>
        <v>2.56</v>
      </c>
      <c r="G1566" s="2">
        <f>Table3[[#This Row],[FwdDiv]]/Table3[[#This Row],[SharePrice]]</f>
        <v>3.9689922480620157E-2</v>
      </c>
    </row>
    <row r="1567" spans="2:7" ht="16" x14ac:dyDescent="0.2">
      <c r="B1567" s="62">
        <v>42802</v>
      </c>
      <c r="C1567" s="61">
        <v>64.14</v>
      </c>
      <c r="D1567" s="61"/>
      <c r="E1567" s="61">
        <v>0.64</v>
      </c>
      <c r="F1567">
        <f>Table3[[#This Row],[DivPay]]*4</f>
        <v>2.56</v>
      </c>
      <c r="G1567" s="2">
        <f>Table3[[#This Row],[FwdDiv]]/Table3[[#This Row],[SharePrice]]</f>
        <v>3.9912690988462736E-2</v>
      </c>
    </row>
    <row r="1568" spans="2:7" ht="16" x14ac:dyDescent="0.2">
      <c r="B1568" s="62">
        <v>42801</v>
      </c>
      <c r="C1568" s="61">
        <v>63.69</v>
      </c>
      <c r="D1568" s="61"/>
      <c r="E1568" s="61">
        <v>0.64</v>
      </c>
      <c r="F1568">
        <f>Table3[[#This Row],[DivPay]]*4</f>
        <v>2.56</v>
      </c>
      <c r="G1568" s="2">
        <f>Table3[[#This Row],[FwdDiv]]/Table3[[#This Row],[SharePrice]]</f>
        <v>4.0194693044433981E-2</v>
      </c>
    </row>
    <row r="1569" spans="2:7" ht="16" x14ac:dyDescent="0.2">
      <c r="B1569" s="62">
        <v>42800</v>
      </c>
      <c r="C1569" s="61">
        <v>63.55</v>
      </c>
      <c r="D1569" s="61"/>
      <c r="E1569" s="61">
        <v>0.64</v>
      </c>
      <c r="F1569">
        <f>Table3[[#This Row],[DivPay]]*4</f>
        <v>2.56</v>
      </c>
      <c r="G1569" s="2">
        <f>Table3[[#This Row],[FwdDiv]]/Table3[[#This Row],[SharePrice]]</f>
        <v>4.028324154209284E-2</v>
      </c>
    </row>
    <row r="1570" spans="2:7" ht="16" x14ac:dyDescent="0.2">
      <c r="B1570" s="62">
        <v>42797</v>
      </c>
      <c r="C1570" s="61">
        <v>63.34</v>
      </c>
      <c r="D1570" s="61"/>
      <c r="E1570" s="61">
        <v>0.64</v>
      </c>
      <c r="F1570">
        <f>Table3[[#This Row],[DivPay]]*4</f>
        <v>2.56</v>
      </c>
      <c r="G1570" s="2">
        <f>Table3[[#This Row],[FwdDiv]]/Table3[[#This Row],[SharePrice]]</f>
        <v>4.0416798231765076E-2</v>
      </c>
    </row>
    <row r="1571" spans="2:7" ht="16" x14ac:dyDescent="0.2">
      <c r="B1571" s="62">
        <v>42796</v>
      </c>
      <c r="C1571" s="61">
        <v>63.25</v>
      </c>
      <c r="D1571" s="61"/>
      <c r="E1571" s="61">
        <v>0.64</v>
      </c>
      <c r="F1571">
        <f>Table3[[#This Row],[DivPay]]*4</f>
        <v>2.56</v>
      </c>
      <c r="G1571" s="2">
        <f>Table3[[#This Row],[FwdDiv]]/Table3[[#This Row],[SharePrice]]</f>
        <v>4.0474308300395258E-2</v>
      </c>
    </row>
    <row r="1572" spans="2:7" ht="16" x14ac:dyDescent="0.2">
      <c r="B1572" s="62">
        <v>42795</v>
      </c>
      <c r="C1572" s="61">
        <v>62.83</v>
      </c>
      <c r="D1572" s="61"/>
      <c r="E1572" s="61">
        <v>0.64</v>
      </c>
      <c r="F1572">
        <f>Table3[[#This Row],[DivPay]]*4</f>
        <v>2.56</v>
      </c>
      <c r="G1572" s="2">
        <f>Table3[[#This Row],[FwdDiv]]/Table3[[#This Row],[SharePrice]]</f>
        <v>4.0744867101703011E-2</v>
      </c>
    </row>
    <row r="1573" spans="2:7" ht="16" x14ac:dyDescent="0.2">
      <c r="B1573" s="62">
        <v>42794</v>
      </c>
      <c r="C1573" s="61">
        <v>61.84</v>
      </c>
      <c r="D1573" s="61"/>
      <c r="E1573" s="61">
        <v>0.64</v>
      </c>
      <c r="F1573">
        <f>Table3[[#This Row],[DivPay]]*4</f>
        <v>2.56</v>
      </c>
      <c r="G1573" s="2">
        <f>Table3[[#This Row],[FwdDiv]]/Table3[[#This Row],[SharePrice]]</f>
        <v>4.1397153945666232E-2</v>
      </c>
    </row>
    <row r="1574" spans="2:7" ht="16" x14ac:dyDescent="0.2">
      <c r="B1574" s="62">
        <v>42793</v>
      </c>
      <c r="C1574" s="61">
        <v>62.22</v>
      </c>
      <c r="D1574" s="61"/>
      <c r="E1574" s="61">
        <v>0.64</v>
      </c>
      <c r="F1574">
        <f>Table3[[#This Row],[DivPay]]*4</f>
        <v>2.56</v>
      </c>
      <c r="G1574" s="2">
        <f>Table3[[#This Row],[FwdDiv]]/Table3[[#This Row],[SharePrice]]</f>
        <v>4.1144326583092257E-2</v>
      </c>
    </row>
    <row r="1575" spans="2:7" ht="16" x14ac:dyDescent="0.2">
      <c r="B1575" s="62">
        <v>42790</v>
      </c>
      <c r="C1575" s="61">
        <v>62.09</v>
      </c>
      <c r="D1575" s="61"/>
      <c r="E1575" s="61">
        <v>0.64</v>
      </c>
      <c r="F1575">
        <f>Table3[[#This Row],[DivPay]]*4</f>
        <v>2.56</v>
      </c>
      <c r="G1575" s="2">
        <f>Table3[[#This Row],[FwdDiv]]/Table3[[#This Row],[SharePrice]]</f>
        <v>4.1230471895635369E-2</v>
      </c>
    </row>
    <row r="1576" spans="2:7" ht="16" x14ac:dyDescent="0.2">
      <c r="B1576" s="62">
        <v>42789</v>
      </c>
      <c r="C1576" s="61">
        <v>61.94</v>
      </c>
      <c r="D1576" s="61"/>
      <c r="E1576" s="61">
        <v>0.64</v>
      </c>
      <c r="F1576">
        <f>Table3[[#This Row],[DivPay]]*4</f>
        <v>2.56</v>
      </c>
      <c r="G1576" s="2">
        <f>Table3[[#This Row],[FwdDiv]]/Table3[[#This Row],[SharePrice]]</f>
        <v>4.1330319664191158E-2</v>
      </c>
    </row>
    <row r="1577" spans="2:7" ht="16" x14ac:dyDescent="0.2">
      <c r="B1577" s="62">
        <v>42788</v>
      </c>
      <c r="C1577" s="61">
        <v>61.36</v>
      </c>
      <c r="D1577" s="61"/>
      <c r="E1577" s="61">
        <v>0.64</v>
      </c>
      <c r="F1577">
        <f>Table3[[#This Row],[DivPay]]*4</f>
        <v>2.56</v>
      </c>
      <c r="G1577" s="2">
        <f>Table3[[#This Row],[FwdDiv]]/Table3[[#This Row],[SharePrice]]</f>
        <v>4.1720990873533245E-2</v>
      </c>
    </row>
    <row r="1578" spans="2:7" ht="16" x14ac:dyDescent="0.2">
      <c r="B1578" s="62">
        <v>42787</v>
      </c>
      <c r="C1578" s="61">
        <v>61.83</v>
      </c>
      <c r="D1578" s="61"/>
      <c r="E1578" s="61">
        <v>0.64</v>
      </c>
      <c r="F1578">
        <f>Table3[[#This Row],[DivPay]]*4</f>
        <v>2.56</v>
      </c>
      <c r="G1578" s="2">
        <f>Table3[[#This Row],[FwdDiv]]/Table3[[#This Row],[SharePrice]]</f>
        <v>4.1403849264111274E-2</v>
      </c>
    </row>
    <row r="1579" spans="2:7" ht="16" x14ac:dyDescent="0.2">
      <c r="B1579" s="62">
        <v>42783</v>
      </c>
      <c r="C1579" s="61">
        <v>61.77</v>
      </c>
      <c r="D1579" s="61"/>
      <c r="E1579" s="61">
        <v>0.64</v>
      </c>
      <c r="F1579">
        <f>Table3[[#This Row],[DivPay]]*4</f>
        <v>2.56</v>
      </c>
      <c r="G1579" s="2">
        <f>Table3[[#This Row],[FwdDiv]]/Table3[[#This Row],[SharePrice]]</f>
        <v>4.1444066699044844E-2</v>
      </c>
    </row>
    <row r="1580" spans="2:7" ht="16" x14ac:dyDescent="0.2">
      <c r="B1580" s="62">
        <v>42782</v>
      </c>
      <c r="C1580" s="61">
        <v>61.48</v>
      </c>
      <c r="D1580" s="61"/>
      <c r="E1580" s="61">
        <v>0.64</v>
      </c>
      <c r="F1580">
        <f>Table3[[#This Row],[DivPay]]*4</f>
        <v>2.56</v>
      </c>
      <c r="G1580" s="2">
        <f>Table3[[#This Row],[FwdDiv]]/Table3[[#This Row],[SharePrice]]</f>
        <v>4.1639557579700719E-2</v>
      </c>
    </row>
    <row r="1581" spans="2:7" ht="16" x14ac:dyDescent="0.2">
      <c r="B1581" s="62">
        <v>42781</v>
      </c>
      <c r="C1581" s="61">
        <v>61.65</v>
      </c>
      <c r="D1581" s="61"/>
      <c r="E1581" s="61">
        <v>0.64</v>
      </c>
      <c r="F1581">
        <f>Table3[[#This Row],[DivPay]]*4</f>
        <v>2.56</v>
      </c>
      <c r="G1581" s="2">
        <f>Table3[[#This Row],[FwdDiv]]/Table3[[#This Row],[SharePrice]]</f>
        <v>4.1524736415247364E-2</v>
      </c>
    </row>
    <row r="1582" spans="2:7" ht="16" x14ac:dyDescent="0.2">
      <c r="B1582" s="62">
        <v>42780</v>
      </c>
      <c r="C1582" s="61">
        <v>60.82</v>
      </c>
      <c r="D1582" s="61"/>
      <c r="E1582" s="61">
        <v>0.64</v>
      </c>
      <c r="F1582">
        <f>Table3[[#This Row],[DivPay]]*4</f>
        <v>2.56</v>
      </c>
      <c r="G1582" s="2">
        <f>Table3[[#This Row],[FwdDiv]]/Table3[[#This Row],[SharePrice]]</f>
        <v>4.2091417296941797E-2</v>
      </c>
    </row>
    <row r="1583" spans="2:7" ht="16" x14ac:dyDescent="0.2">
      <c r="B1583" s="62">
        <v>42779</v>
      </c>
      <c r="C1583" s="61">
        <v>60.51</v>
      </c>
      <c r="D1583" s="61"/>
      <c r="E1583" s="61">
        <v>0.64</v>
      </c>
      <c r="F1583">
        <f>Table3[[#This Row],[DivPay]]*4</f>
        <v>2.56</v>
      </c>
      <c r="G1583" s="2">
        <f>Table3[[#This Row],[FwdDiv]]/Table3[[#This Row],[SharePrice]]</f>
        <v>4.2307056684845482E-2</v>
      </c>
    </row>
    <row r="1584" spans="2:7" ht="16" x14ac:dyDescent="0.2">
      <c r="B1584" s="62">
        <v>42776</v>
      </c>
      <c r="C1584" s="61">
        <v>60.42</v>
      </c>
      <c r="D1584" s="61"/>
      <c r="E1584" s="61">
        <v>0.64</v>
      </c>
      <c r="F1584">
        <f>Table3[[#This Row],[DivPay]]*4</f>
        <v>2.56</v>
      </c>
      <c r="G1584" s="2">
        <f>Table3[[#This Row],[FwdDiv]]/Table3[[#This Row],[SharePrice]]</f>
        <v>4.2370076133730554E-2</v>
      </c>
    </row>
    <row r="1585" spans="2:7" ht="16" x14ac:dyDescent="0.2">
      <c r="B1585" s="62">
        <v>42775</v>
      </c>
      <c r="C1585" s="61">
        <v>60.84</v>
      </c>
      <c r="D1585" s="61"/>
      <c r="E1585" s="61">
        <v>0.64</v>
      </c>
      <c r="F1585">
        <f>Table3[[#This Row],[DivPay]]*4</f>
        <v>2.56</v>
      </c>
      <c r="G1585" s="2">
        <f>Table3[[#This Row],[FwdDiv]]/Table3[[#This Row],[SharePrice]]</f>
        <v>4.2077580539118996E-2</v>
      </c>
    </row>
    <row r="1586" spans="2:7" ht="16" x14ac:dyDescent="0.2">
      <c r="B1586" s="62">
        <v>42774</v>
      </c>
      <c r="C1586" s="61">
        <v>60.52</v>
      </c>
      <c r="D1586" s="61"/>
      <c r="E1586" s="61">
        <v>0.64</v>
      </c>
      <c r="F1586">
        <f>Table3[[#This Row],[DivPay]]*4</f>
        <v>2.56</v>
      </c>
      <c r="G1586" s="2">
        <f>Table3[[#This Row],[FwdDiv]]/Table3[[#This Row],[SharePrice]]</f>
        <v>4.230006609385327E-2</v>
      </c>
    </row>
    <row r="1587" spans="2:7" ht="16" x14ac:dyDescent="0.2">
      <c r="B1587" s="62">
        <v>42773</v>
      </c>
      <c r="C1587" s="61">
        <v>60.56</v>
      </c>
      <c r="D1587" s="61"/>
      <c r="E1587" s="61">
        <v>0.64</v>
      </c>
      <c r="F1587">
        <f>Table3[[#This Row],[DivPay]]*4</f>
        <v>2.56</v>
      </c>
      <c r="G1587" s="2">
        <f>Table3[[#This Row],[FwdDiv]]/Table3[[#This Row],[SharePrice]]</f>
        <v>4.2272126816380449E-2</v>
      </c>
    </row>
    <row r="1588" spans="2:7" ht="16" x14ac:dyDescent="0.2">
      <c r="B1588" s="62">
        <v>42772</v>
      </c>
      <c r="C1588" s="61">
        <v>60.65</v>
      </c>
      <c r="D1588" s="61"/>
      <c r="E1588" s="61">
        <v>0.64</v>
      </c>
      <c r="F1588">
        <f>Table3[[#This Row],[DivPay]]*4</f>
        <v>2.56</v>
      </c>
      <c r="G1588" s="2">
        <f>Table3[[#This Row],[FwdDiv]]/Table3[[#This Row],[SharePrice]]</f>
        <v>4.2209398186314924E-2</v>
      </c>
    </row>
    <row r="1589" spans="2:7" ht="16" x14ac:dyDescent="0.2">
      <c r="B1589" s="62">
        <v>42769</v>
      </c>
      <c r="C1589" s="61">
        <v>60.67</v>
      </c>
      <c r="D1589" s="61"/>
      <c r="E1589" s="61">
        <v>0.64</v>
      </c>
      <c r="F1589">
        <f>Table3[[#This Row],[DivPay]]*4</f>
        <v>2.56</v>
      </c>
      <c r="G1589" s="2">
        <f>Table3[[#This Row],[FwdDiv]]/Table3[[#This Row],[SharePrice]]</f>
        <v>4.2195483764628318E-2</v>
      </c>
    </row>
    <row r="1590" spans="2:7" ht="16" x14ac:dyDescent="0.2">
      <c r="B1590" s="62">
        <v>42768</v>
      </c>
      <c r="C1590" s="61">
        <v>60.89</v>
      </c>
      <c r="D1590" s="61"/>
      <c r="E1590" s="61">
        <v>0.64</v>
      </c>
      <c r="F1590">
        <f>Table3[[#This Row],[DivPay]]*4</f>
        <v>2.56</v>
      </c>
      <c r="G1590" s="2">
        <f>Table3[[#This Row],[FwdDiv]]/Table3[[#This Row],[SharePrice]]</f>
        <v>4.2043028411890296E-2</v>
      </c>
    </row>
    <row r="1591" spans="2:7" ht="16" x14ac:dyDescent="0.2">
      <c r="B1591" s="62">
        <v>42767</v>
      </c>
      <c r="C1591" s="61">
        <v>60.89</v>
      </c>
      <c r="D1591" s="61"/>
      <c r="E1591" s="61">
        <v>0.64</v>
      </c>
      <c r="F1591">
        <f>Table3[[#This Row],[DivPay]]*4</f>
        <v>2.56</v>
      </c>
      <c r="G1591" s="2">
        <f>Table3[[#This Row],[FwdDiv]]/Table3[[#This Row],[SharePrice]]</f>
        <v>4.2043028411890296E-2</v>
      </c>
    </row>
    <row r="1592" spans="2:7" ht="16" x14ac:dyDescent="0.2">
      <c r="B1592" s="62">
        <v>42766</v>
      </c>
      <c r="C1592" s="61">
        <v>61.11</v>
      </c>
      <c r="D1592" s="61"/>
      <c r="E1592" s="61">
        <v>0.64</v>
      </c>
      <c r="F1592">
        <f>Table3[[#This Row],[DivPay]]*4</f>
        <v>2.56</v>
      </c>
      <c r="G1592" s="2">
        <f>Table3[[#This Row],[FwdDiv]]/Table3[[#This Row],[SharePrice]]</f>
        <v>4.1891670757650143E-2</v>
      </c>
    </row>
    <row r="1593" spans="2:7" ht="16" x14ac:dyDescent="0.2">
      <c r="B1593" s="62">
        <v>42765</v>
      </c>
      <c r="C1593" s="61">
        <v>60.43</v>
      </c>
      <c r="D1593" s="61"/>
      <c r="E1593" s="61">
        <v>0.64</v>
      </c>
      <c r="F1593">
        <f>Table3[[#This Row],[DivPay]]*4</f>
        <v>2.56</v>
      </c>
      <c r="G1593" s="2">
        <f>Table3[[#This Row],[FwdDiv]]/Table3[[#This Row],[SharePrice]]</f>
        <v>4.2363064702962104E-2</v>
      </c>
    </row>
    <row r="1594" spans="2:7" ht="16" x14ac:dyDescent="0.2">
      <c r="B1594" s="62">
        <v>42762</v>
      </c>
      <c r="C1594" s="61">
        <v>60</v>
      </c>
      <c r="D1594" s="61"/>
      <c r="E1594" s="61">
        <v>0.64</v>
      </c>
      <c r="F1594">
        <f>Table3[[#This Row],[DivPay]]*4</f>
        <v>2.56</v>
      </c>
      <c r="G1594" s="2">
        <f>Table3[[#This Row],[FwdDiv]]/Table3[[#This Row],[SharePrice]]</f>
        <v>4.2666666666666665E-2</v>
      </c>
    </row>
    <row r="1595" spans="2:7" ht="16" x14ac:dyDescent="0.2">
      <c r="B1595" s="62">
        <v>42761</v>
      </c>
      <c r="C1595" s="61">
        <v>61.27</v>
      </c>
      <c r="D1595" s="61"/>
      <c r="E1595" s="61">
        <v>0.64</v>
      </c>
      <c r="F1595">
        <f>Table3[[#This Row],[DivPay]]*4</f>
        <v>2.56</v>
      </c>
      <c r="G1595" s="2">
        <f>Table3[[#This Row],[FwdDiv]]/Table3[[#This Row],[SharePrice]]</f>
        <v>4.178227517545291E-2</v>
      </c>
    </row>
    <row r="1596" spans="2:7" ht="16" x14ac:dyDescent="0.2">
      <c r="B1596" s="62">
        <v>42760</v>
      </c>
      <c r="C1596" s="61">
        <v>61.38</v>
      </c>
      <c r="D1596" s="61"/>
      <c r="E1596" s="61">
        <v>0.64</v>
      </c>
      <c r="F1596">
        <f>Table3[[#This Row],[DivPay]]*4</f>
        <v>2.56</v>
      </c>
      <c r="G1596" s="2">
        <f>Table3[[#This Row],[FwdDiv]]/Table3[[#This Row],[SharePrice]]</f>
        <v>4.1707396546106223E-2</v>
      </c>
    </row>
    <row r="1597" spans="2:7" ht="16" x14ac:dyDescent="0.2">
      <c r="B1597" s="62">
        <v>42759</v>
      </c>
      <c r="C1597" s="61">
        <v>60.58</v>
      </c>
      <c r="D1597" s="61"/>
      <c r="E1597" s="61">
        <v>0.64</v>
      </c>
      <c r="F1597">
        <f>Table3[[#This Row],[DivPay]]*4</f>
        <v>2.56</v>
      </c>
      <c r="G1597" s="2">
        <f>Table3[[#This Row],[FwdDiv]]/Table3[[#This Row],[SharePrice]]</f>
        <v>4.2258171013535822E-2</v>
      </c>
    </row>
    <row r="1598" spans="2:7" ht="16" x14ac:dyDescent="0.2">
      <c r="B1598" s="62">
        <v>42758</v>
      </c>
      <c r="C1598" s="61">
        <v>60.96</v>
      </c>
      <c r="D1598" s="61"/>
      <c r="E1598" s="61">
        <v>0.64</v>
      </c>
      <c r="F1598">
        <f>Table3[[#This Row],[DivPay]]*4</f>
        <v>2.56</v>
      </c>
      <c r="G1598" s="2">
        <f>Table3[[#This Row],[FwdDiv]]/Table3[[#This Row],[SharePrice]]</f>
        <v>4.1994750656167978E-2</v>
      </c>
    </row>
    <row r="1599" spans="2:7" ht="16" x14ac:dyDescent="0.2">
      <c r="B1599" s="62">
        <v>42755</v>
      </c>
      <c r="C1599" s="61">
        <v>61.15</v>
      </c>
      <c r="D1599" s="61"/>
      <c r="E1599" s="61">
        <v>0.64</v>
      </c>
      <c r="F1599">
        <f>Table3[[#This Row],[DivPay]]*4</f>
        <v>2.56</v>
      </c>
      <c r="G1599" s="2">
        <f>Table3[[#This Row],[FwdDiv]]/Table3[[#This Row],[SharePrice]]</f>
        <v>4.186426819296811E-2</v>
      </c>
    </row>
    <row r="1600" spans="2:7" ht="16" x14ac:dyDescent="0.2">
      <c r="B1600" s="62">
        <v>42754</v>
      </c>
      <c r="C1600" s="61">
        <v>61.38</v>
      </c>
      <c r="D1600" s="61"/>
      <c r="E1600" s="61">
        <v>0.64</v>
      </c>
      <c r="F1600">
        <f>Table3[[#This Row],[DivPay]]*4</f>
        <v>2.56</v>
      </c>
      <c r="G1600" s="2">
        <f>Table3[[#This Row],[FwdDiv]]/Table3[[#This Row],[SharePrice]]</f>
        <v>4.1707396546106223E-2</v>
      </c>
    </row>
    <row r="1601" spans="2:7" ht="16" x14ac:dyDescent="0.2">
      <c r="B1601" s="62">
        <v>42753</v>
      </c>
      <c r="C1601" s="61">
        <v>61.66</v>
      </c>
      <c r="D1601" s="61"/>
      <c r="E1601" s="61">
        <v>0.64</v>
      </c>
      <c r="F1601">
        <f>Table3[[#This Row],[DivPay]]*4</f>
        <v>2.56</v>
      </c>
      <c r="G1601" s="2">
        <f>Table3[[#This Row],[FwdDiv]]/Table3[[#This Row],[SharePrice]]</f>
        <v>4.1518001946156347E-2</v>
      </c>
    </row>
    <row r="1602" spans="2:7" ht="16" x14ac:dyDescent="0.2">
      <c r="B1602" s="62">
        <v>42752</v>
      </c>
      <c r="C1602" s="61">
        <v>61.86</v>
      </c>
      <c r="D1602" s="61"/>
      <c r="E1602" s="61">
        <v>0.64</v>
      </c>
      <c r="F1602">
        <f>Table3[[#This Row],[DivPay]]*4</f>
        <v>2.56</v>
      </c>
      <c r="G1602" s="2">
        <f>Table3[[#This Row],[FwdDiv]]/Table3[[#This Row],[SharePrice]]</f>
        <v>4.1383769802780475E-2</v>
      </c>
    </row>
    <row r="1603" spans="2:7" ht="16" x14ac:dyDescent="0.2">
      <c r="B1603" s="62">
        <v>42748</v>
      </c>
      <c r="C1603" s="61">
        <v>61.99</v>
      </c>
      <c r="D1603" s="61"/>
      <c r="E1603" s="61">
        <v>0.64</v>
      </c>
      <c r="F1603">
        <f>Table3[[#This Row],[DivPay]]*4</f>
        <v>2.56</v>
      </c>
      <c r="G1603" s="2">
        <f>Table3[[#This Row],[FwdDiv]]/Table3[[#This Row],[SharePrice]]</f>
        <v>4.1296983384416841E-2</v>
      </c>
    </row>
    <row r="1604" spans="2:7" ht="16" x14ac:dyDescent="0.2">
      <c r="B1604" s="62">
        <v>42747</v>
      </c>
      <c r="C1604" s="61">
        <v>61.28</v>
      </c>
      <c r="D1604" s="61"/>
      <c r="E1604" s="61">
        <v>0.64</v>
      </c>
      <c r="F1604">
        <f>Table3[[#This Row],[DivPay]]*4</f>
        <v>2.56</v>
      </c>
      <c r="G1604" s="2">
        <f>Table3[[#This Row],[FwdDiv]]/Table3[[#This Row],[SharePrice]]</f>
        <v>4.1775456919060053E-2</v>
      </c>
    </row>
    <row r="1605" spans="2:7" ht="16" x14ac:dyDescent="0.2">
      <c r="B1605" s="62">
        <v>42746</v>
      </c>
      <c r="C1605" s="61">
        <v>61.14</v>
      </c>
      <c r="D1605" s="61">
        <v>0.64</v>
      </c>
      <c r="E1605" s="61">
        <v>0.64</v>
      </c>
      <c r="F1605">
        <f>Table3[[#This Row],[DivPay]]*4</f>
        <v>2.56</v>
      </c>
      <c r="G1605" s="2">
        <f>Table3[[#This Row],[FwdDiv]]/Table3[[#This Row],[SharePrice]]</f>
        <v>4.1871115472685641E-2</v>
      </c>
    </row>
    <row r="1606" spans="2:7" ht="16" x14ac:dyDescent="0.2">
      <c r="B1606" s="62">
        <v>42745</v>
      </c>
      <c r="C1606" s="61">
        <v>64.069999999999993</v>
      </c>
      <c r="D1606" s="61"/>
      <c r="E1606" s="61">
        <v>0.56999999999999995</v>
      </c>
      <c r="F1606">
        <f>Table3[[#This Row],[DivPay]]*4</f>
        <v>2.2799999999999998</v>
      </c>
      <c r="G1606" s="2">
        <f>Table3[[#This Row],[FwdDiv]]/Table3[[#This Row],[SharePrice]]</f>
        <v>3.5586077727485566E-2</v>
      </c>
    </row>
    <row r="1607" spans="2:7" ht="16" x14ac:dyDescent="0.2">
      <c r="B1607" s="62">
        <v>42744</v>
      </c>
      <c r="C1607" s="61">
        <v>64.209999999999994</v>
      </c>
      <c r="D1607" s="61"/>
      <c r="E1607" s="61">
        <v>0.56999999999999995</v>
      </c>
      <c r="F1607">
        <f>Table3[[#This Row],[DivPay]]*4</f>
        <v>2.2799999999999998</v>
      </c>
      <c r="G1607" s="2">
        <f>Table3[[#This Row],[FwdDiv]]/Table3[[#This Row],[SharePrice]]</f>
        <v>3.5508487774489957E-2</v>
      </c>
    </row>
    <row r="1608" spans="2:7" ht="16" x14ac:dyDescent="0.2">
      <c r="B1608" s="62">
        <v>42741</v>
      </c>
      <c r="C1608" s="61">
        <v>63.79</v>
      </c>
      <c r="D1608" s="61"/>
      <c r="E1608" s="61">
        <v>0.56999999999999995</v>
      </c>
      <c r="F1608">
        <f>Table3[[#This Row],[DivPay]]*4</f>
        <v>2.2799999999999998</v>
      </c>
      <c r="G1608" s="2">
        <f>Table3[[#This Row],[FwdDiv]]/Table3[[#This Row],[SharePrice]]</f>
        <v>3.574227935413074E-2</v>
      </c>
    </row>
    <row r="1609" spans="2:7" ht="16" x14ac:dyDescent="0.2">
      <c r="B1609" s="62">
        <v>42740</v>
      </c>
      <c r="C1609" s="61">
        <v>63.77</v>
      </c>
      <c r="D1609" s="61"/>
      <c r="E1609" s="61">
        <v>0.56999999999999995</v>
      </c>
      <c r="F1609">
        <f>Table3[[#This Row],[DivPay]]*4</f>
        <v>2.2799999999999998</v>
      </c>
      <c r="G1609" s="2">
        <f>Table3[[#This Row],[FwdDiv]]/Table3[[#This Row],[SharePrice]]</f>
        <v>3.5753489101458362E-2</v>
      </c>
    </row>
    <row r="1610" spans="2:7" ht="16" x14ac:dyDescent="0.2">
      <c r="B1610" s="62">
        <v>42739</v>
      </c>
      <c r="C1610" s="61">
        <v>63.29</v>
      </c>
      <c r="D1610" s="61"/>
      <c r="E1610" s="61">
        <v>0.56999999999999995</v>
      </c>
      <c r="F1610">
        <f>Table3[[#This Row],[DivPay]]*4</f>
        <v>2.2799999999999998</v>
      </c>
      <c r="G1610" s="2">
        <f>Table3[[#This Row],[FwdDiv]]/Table3[[#This Row],[SharePrice]]</f>
        <v>3.602464844367198E-2</v>
      </c>
    </row>
    <row r="1611" spans="2:7" ht="16" x14ac:dyDescent="0.2">
      <c r="B1611" s="62">
        <v>42738</v>
      </c>
      <c r="C1611" s="61">
        <v>62.41</v>
      </c>
      <c r="D1611" s="61"/>
      <c r="E1611" s="61">
        <v>0.56999999999999995</v>
      </c>
      <c r="F1611">
        <f>Table3[[#This Row],[DivPay]]*4</f>
        <v>2.2799999999999998</v>
      </c>
      <c r="G1611" s="2">
        <f>Table3[[#This Row],[FwdDiv]]/Table3[[#This Row],[SharePrice]]</f>
        <v>3.653260695401378E-2</v>
      </c>
    </row>
    <row r="1612" spans="2:7" ht="16" x14ac:dyDescent="0.2">
      <c r="B1612" s="62">
        <v>42734</v>
      </c>
      <c r="C1612" s="61">
        <v>62.62</v>
      </c>
      <c r="D1612" s="61"/>
      <c r="E1612" s="61">
        <v>0.56999999999999995</v>
      </c>
      <c r="F1612">
        <f>Table3[[#This Row],[DivPay]]*4</f>
        <v>2.2799999999999998</v>
      </c>
      <c r="G1612" s="2">
        <f>Table3[[#This Row],[FwdDiv]]/Table3[[#This Row],[SharePrice]]</f>
        <v>3.6410092622165442E-2</v>
      </c>
    </row>
    <row r="1613" spans="2:7" ht="16" x14ac:dyDescent="0.2">
      <c r="B1613" s="62">
        <v>42733</v>
      </c>
      <c r="C1613" s="61">
        <v>62.73</v>
      </c>
      <c r="D1613" s="61"/>
      <c r="E1613" s="61">
        <v>0.56999999999999995</v>
      </c>
      <c r="F1613">
        <f>Table3[[#This Row],[DivPay]]*4</f>
        <v>2.2799999999999998</v>
      </c>
      <c r="G1613" s="2">
        <f>Table3[[#This Row],[FwdDiv]]/Table3[[#This Row],[SharePrice]]</f>
        <v>3.6346245815399331E-2</v>
      </c>
    </row>
    <row r="1614" spans="2:7" ht="16" x14ac:dyDescent="0.2">
      <c r="B1614" s="62">
        <v>42732</v>
      </c>
      <c r="C1614" s="61">
        <v>62.27</v>
      </c>
      <c r="D1614" s="61"/>
      <c r="E1614" s="61">
        <v>0.56999999999999995</v>
      </c>
      <c r="F1614">
        <f>Table3[[#This Row],[DivPay]]*4</f>
        <v>2.2799999999999998</v>
      </c>
      <c r="G1614" s="2">
        <f>Table3[[#This Row],[FwdDiv]]/Table3[[#This Row],[SharePrice]]</f>
        <v>3.6614742251485463E-2</v>
      </c>
    </row>
    <row r="1615" spans="2:7" ht="16" x14ac:dyDescent="0.2">
      <c r="B1615" s="62">
        <v>42731</v>
      </c>
      <c r="C1615" s="61">
        <v>62.5</v>
      </c>
      <c r="D1615" s="61"/>
      <c r="E1615" s="61">
        <v>0.56999999999999995</v>
      </c>
      <c r="F1615">
        <f>Table3[[#This Row],[DivPay]]*4</f>
        <v>2.2799999999999998</v>
      </c>
      <c r="G1615" s="2">
        <f>Table3[[#This Row],[FwdDiv]]/Table3[[#This Row],[SharePrice]]</f>
        <v>3.6479999999999999E-2</v>
      </c>
    </row>
    <row r="1616" spans="2:7" ht="16" x14ac:dyDescent="0.2">
      <c r="B1616" s="62">
        <v>42727</v>
      </c>
      <c r="C1616" s="61">
        <v>62.34</v>
      </c>
      <c r="D1616" s="61"/>
      <c r="E1616" s="61">
        <v>0.56999999999999995</v>
      </c>
      <c r="F1616">
        <f>Table3[[#This Row],[DivPay]]*4</f>
        <v>2.2799999999999998</v>
      </c>
      <c r="G1616" s="2">
        <f>Table3[[#This Row],[FwdDiv]]/Table3[[#This Row],[SharePrice]]</f>
        <v>3.6573628488931663E-2</v>
      </c>
    </row>
    <row r="1617" spans="2:7" ht="16" x14ac:dyDescent="0.2">
      <c r="B1617" s="62">
        <v>42726</v>
      </c>
      <c r="C1617" s="61">
        <v>61.66</v>
      </c>
      <c r="D1617" s="61"/>
      <c r="E1617" s="61">
        <v>0.56999999999999995</v>
      </c>
      <c r="F1617">
        <f>Table3[[#This Row],[DivPay]]*4</f>
        <v>2.2799999999999998</v>
      </c>
      <c r="G1617" s="2">
        <f>Table3[[#This Row],[FwdDiv]]/Table3[[#This Row],[SharePrice]]</f>
        <v>3.6976970483295492E-2</v>
      </c>
    </row>
    <row r="1618" spans="2:7" ht="16" x14ac:dyDescent="0.2">
      <c r="B1618" s="62">
        <v>42725</v>
      </c>
      <c r="C1618" s="61">
        <v>61.45</v>
      </c>
      <c r="D1618" s="61"/>
      <c r="E1618" s="61">
        <v>0.56999999999999995</v>
      </c>
      <c r="F1618">
        <f>Table3[[#This Row],[DivPay]]*4</f>
        <v>2.2799999999999998</v>
      </c>
      <c r="G1618" s="2">
        <f>Table3[[#This Row],[FwdDiv]]/Table3[[#This Row],[SharePrice]]</f>
        <v>3.7103336045565496E-2</v>
      </c>
    </row>
    <row r="1619" spans="2:7" ht="16" x14ac:dyDescent="0.2">
      <c r="B1619" s="62">
        <v>42724</v>
      </c>
      <c r="C1619" s="61">
        <v>62.16</v>
      </c>
      <c r="D1619" s="61"/>
      <c r="E1619" s="61">
        <v>0.56999999999999995</v>
      </c>
      <c r="F1619">
        <f>Table3[[#This Row],[DivPay]]*4</f>
        <v>2.2799999999999998</v>
      </c>
      <c r="G1619" s="2">
        <f>Table3[[#This Row],[FwdDiv]]/Table3[[#This Row],[SharePrice]]</f>
        <v>3.6679536679536676E-2</v>
      </c>
    </row>
    <row r="1620" spans="2:7" ht="16" x14ac:dyDescent="0.2">
      <c r="B1620" s="62">
        <v>42723</v>
      </c>
      <c r="C1620" s="61">
        <v>62.22</v>
      </c>
      <c r="D1620" s="61"/>
      <c r="E1620" s="61">
        <v>0.56999999999999995</v>
      </c>
      <c r="F1620">
        <f>Table3[[#This Row],[DivPay]]*4</f>
        <v>2.2799999999999998</v>
      </c>
      <c r="G1620" s="2">
        <f>Table3[[#This Row],[FwdDiv]]/Table3[[#This Row],[SharePrice]]</f>
        <v>3.6644165863066534E-2</v>
      </c>
    </row>
    <row r="1621" spans="2:7" ht="16" x14ac:dyDescent="0.2">
      <c r="B1621" s="62">
        <v>42720</v>
      </c>
      <c r="C1621" s="61">
        <v>62.22</v>
      </c>
      <c r="D1621" s="61"/>
      <c r="E1621" s="61">
        <v>0.56999999999999995</v>
      </c>
      <c r="F1621">
        <f>Table3[[#This Row],[DivPay]]*4</f>
        <v>2.2799999999999998</v>
      </c>
      <c r="G1621" s="2">
        <f>Table3[[#This Row],[FwdDiv]]/Table3[[#This Row],[SharePrice]]</f>
        <v>3.6644165863066534E-2</v>
      </c>
    </row>
    <row r="1622" spans="2:7" ht="16" x14ac:dyDescent="0.2">
      <c r="B1622" s="62">
        <v>42719</v>
      </c>
      <c r="C1622" s="61">
        <v>62.02</v>
      </c>
      <c r="D1622" s="61"/>
      <c r="E1622" s="61">
        <v>0.56999999999999995</v>
      </c>
      <c r="F1622">
        <f>Table3[[#This Row],[DivPay]]*4</f>
        <v>2.2799999999999998</v>
      </c>
      <c r="G1622" s="2">
        <f>Table3[[#This Row],[FwdDiv]]/Table3[[#This Row],[SharePrice]]</f>
        <v>3.6762334730732017E-2</v>
      </c>
    </row>
    <row r="1623" spans="2:7" ht="16" x14ac:dyDescent="0.2">
      <c r="B1623" s="62">
        <v>42718</v>
      </c>
      <c r="C1623" s="61">
        <v>61.67</v>
      </c>
      <c r="D1623" s="61"/>
      <c r="E1623" s="61">
        <v>0.56999999999999995</v>
      </c>
      <c r="F1623">
        <f>Table3[[#This Row],[DivPay]]*4</f>
        <v>2.2799999999999998</v>
      </c>
      <c r="G1623" s="2">
        <f>Table3[[#This Row],[FwdDiv]]/Table3[[#This Row],[SharePrice]]</f>
        <v>3.6970974541916647E-2</v>
      </c>
    </row>
    <row r="1624" spans="2:7" ht="16" x14ac:dyDescent="0.2">
      <c r="B1624" s="62">
        <v>42717</v>
      </c>
      <c r="C1624" s="61">
        <v>61.99</v>
      </c>
      <c r="D1624" s="61"/>
      <c r="E1624" s="61">
        <v>0.56999999999999995</v>
      </c>
      <c r="F1624">
        <f>Table3[[#This Row],[DivPay]]*4</f>
        <v>2.2799999999999998</v>
      </c>
      <c r="G1624" s="2">
        <f>Table3[[#This Row],[FwdDiv]]/Table3[[#This Row],[SharePrice]]</f>
        <v>3.6780125826746245E-2</v>
      </c>
    </row>
    <row r="1625" spans="2:7" ht="16" x14ac:dyDescent="0.2">
      <c r="B1625" s="62">
        <v>42716</v>
      </c>
      <c r="C1625" s="61">
        <v>62.04</v>
      </c>
      <c r="D1625" s="61"/>
      <c r="E1625" s="61">
        <v>0.56999999999999995</v>
      </c>
      <c r="F1625">
        <f>Table3[[#This Row],[DivPay]]*4</f>
        <v>2.2799999999999998</v>
      </c>
      <c r="G1625" s="2">
        <f>Table3[[#This Row],[FwdDiv]]/Table3[[#This Row],[SharePrice]]</f>
        <v>3.6750483558994192E-2</v>
      </c>
    </row>
    <row r="1626" spans="2:7" ht="16" x14ac:dyDescent="0.2">
      <c r="B1626" s="62">
        <v>42713</v>
      </c>
      <c r="C1626" s="61">
        <v>61.54</v>
      </c>
      <c r="D1626" s="61"/>
      <c r="E1626" s="61">
        <v>0.56999999999999995</v>
      </c>
      <c r="F1626">
        <f>Table3[[#This Row],[DivPay]]*4</f>
        <v>2.2799999999999998</v>
      </c>
      <c r="G1626" s="2">
        <f>Table3[[#This Row],[FwdDiv]]/Table3[[#This Row],[SharePrice]]</f>
        <v>3.7049073773155666E-2</v>
      </c>
    </row>
    <row r="1627" spans="2:7" ht="16" x14ac:dyDescent="0.2">
      <c r="B1627" s="62">
        <v>42712</v>
      </c>
      <c r="C1627" s="61">
        <v>60.9</v>
      </c>
      <c r="D1627" s="61"/>
      <c r="E1627" s="61">
        <v>0.56999999999999995</v>
      </c>
      <c r="F1627">
        <f>Table3[[#This Row],[DivPay]]*4</f>
        <v>2.2799999999999998</v>
      </c>
      <c r="G1627" s="2">
        <f>Table3[[#This Row],[FwdDiv]]/Table3[[#This Row],[SharePrice]]</f>
        <v>3.7438423645320192E-2</v>
      </c>
    </row>
    <row r="1628" spans="2:7" ht="16" x14ac:dyDescent="0.2">
      <c r="B1628" s="62">
        <v>42711</v>
      </c>
      <c r="C1628" s="61">
        <v>59.99</v>
      </c>
      <c r="D1628" s="61"/>
      <c r="E1628" s="61">
        <v>0.56999999999999995</v>
      </c>
      <c r="F1628">
        <f>Table3[[#This Row],[DivPay]]*4</f>
        <v>2.2799999999999998</v>
      </c>
      <c r="G1628" s="2">
        <f>Table3[[#This Row],[FwdDiv]]/Table3[[#This Row],[SharePrice]]</f>
        <v>3.8006334389064839E-2</v>
      </c>
    </row>
    <row r="1629" spans="2:7" ht="16" x14ac:dyDescent="0.2">
      <c r="B1629" s="62">
        <v>42710</v>
      </c>
      <c r="C1629" s="61">
        <v>61.62</v>
      </c>
      <c r="D1629" s="61"/>
      <c r="E1629" s="61">
        <v>0.56999999999999995</v>
      </c>
      <c r="F1629">
        <f>Table3[[#This Row],[DivPay]]*4</f>
        <v>2.2799999999999998</v>
      </c>
      <c r="G1629" s="2">
        <f>Table3[[#This Row],[FwdDiv]]/Table3[[#This Row],[SharePrice]]</f>
        <v>3.7000973709834468E-2</v>
      </c>
    </row>
    <row r="1630" spans="2:7" ht="16" x14ac:dyDescent="0.2">
      <c r="B1630" s="62">
        <v>42709</v>
      </c>
      <c r="C1630" s="61">
        <v>60.86</v>
      </c>
      <c r="D1630" s="61"/>
      <c r="E1630" s="61">
        <v>0.56999999999999995</v>
      </c>
      <c r="F1630">
        <f>Table3[[#This Row],[DivPay]]*4</f>
        <v>2.2799999999999998</v>
      </c>
      <c r="G1630" s="2">
        <f>Table3[[#This Row],[FwdDiv]]/Table3[[#This Row],[SharePrice]]</f>
        <v>3.746302990469931E-2</v>
      </c>
    </row>
    <row r="1631" spans="2:7" ht="16" x14ac:dyDescent="0.2">
      <c r="B1631" s="62">
        <v>42706</v>
      </c>
      <c r="C1631" s="61">
        <v>59.43</v>
      </c>
      <c r="D1631" s="61"/>
      <c r="E1631" s="61">
        <v>0.56999999999999995</v>
      </c>
      <c r="F1631">
        <f>Table3[[#This Row],[DivPay]]*4</f>
        <v>2.2799999999999998</v>
      </c>
      <c r="G1631" s="2">
        <f>Table3[[#This Row],[FwdDiv]]/Table3[[#This Row],[SharePrice]]</f>
        <v>3.836446239273094E-2</v>
      </c>
    </row>
    <row r="1632" spans="2:7" ht="16" x14ac:dyDescent="0.2">
      <c r="B1632" s="62">
        <v>42705</v>
      </c>
      <c r="C1632" s="61">
        <v>59.16</v>
      </c>
      <c r="D1632" s="61"/>
      <c r="E1632" s="61">
        <v>0.56999999999999995</v>
      </c>
      <c r="F1632">
        <f>Table3[[#This Row],[DivPay]]*4</f>
        <v>2.2799999999999998</v>
      </c>
      <c r="G1632" s="2">
        <f>Table3[[#This Row],[FwdDiv]]/Table3[[#This Row],[SharePrice]]</f>
        <v>3.8539553752535496E-2</v>
      </c>
    </row>
    <row r="1633" spans="2:7" ht="16" x14ac:dyDescent="0.2">
      <c r="B1633" s="62">
        <v>42704</v>
      </c>
      <c r="C1633" s="61">
        <v>60.8</v>
      </c>
      <c r="D1633" s="61"/>
      <c r="E1633" s="61">
        <v>0.56999999999999995</v>
      </c>
      <c r="F1633">
        <f>Table3[[#This Row],[DivPay]]*4</f>
        <v>2.2799999999999998</v>
      </c>
      <c r="G1633" s="2">
        <f>Table3[[#This Row],[FwdDiv]]/Table3[[#This Row],[SharePrice]]</f>
        <v>3.7499999999999999E-2</v>
      </c>
    </row>
    <row r="1634" spans="2:7" ht="16" x14ac:dyDescent="0.2">
      <c r="B1634" s="62">
        <v>42703</v>
      </c>
      <c r="C1634" s="61">
        <v>61.59</v>
      </c>
      <c r="D1634" s="61"/>
      <c r="E1634" s="61">
        <v>0.56999999999999995</v>
      </c>
      <c r="F1634">
        <f>Table3[[#This Row],[DivPay]]*4</f>
        <v>2.2799999999999998</v>
      </c>
      <c r="G1634" s="2">
        <f>Table3[[#This Row],[FwdDiv]]/Table3[[#This Row],[SharePrice]]</f>
        <v>3.7018996590355575E-2</v>
      </c>
    </row>
    <row r="1635" spans="2:7" ht="16" x14ac:dyDescent="0.2">
      <c r="B1635" s="62">
        <v>42702</v>
      </c>
      <c r="C1635" s="61">
        <v>59.46</v>
      </c>
      <c r="D1635" s="61"/>
      <c r="E1635" s="61">
        <v>0.56999999999999995</v>
      </c>
      <c r="F1635">
        <f>Table3[[#This Row],[DivPay]]*4</f>
        <v>2.2799999999999998</v>
      </c>
      <c r="G1635" s="2">
        <f>Table3[[#This Row],[FwdDiv]]/Table3[[#This Row],[SharePrice]]</f>
        <v>3.8345105953582238E-2</v>
      </c>
    </row>
    <row r="1636" spans="2:7" ht="16" x14ac:dyDescent="0.2">
      <c r="B1636" s="62">
        <v>42699</v>
      </c>
      <c r="C1636" s="61">
        <v>60.51</v>
      </c>
      <c r="D1636" s="61"/>
      <c r="E1636" s="61">
        <v>0.56999999999999995</v>
      </c>
      <c r="F1636">
        <f>Table3[[#This Row],[DivPay]]*4</f>
        <v>2.2799999999999998</v>
      </c>
      <c r="G1636" s="2">
        <f>Table3[[#This Row],[FwdDiv]]/Table3[[#This Row],[SharePrice]]</f>
        <v>3.7679722359940507E-2</v>
      </c>
    </row>
    <row r="1637" spans="2:7" ht="16" x14ac:dyDescent="0.2">
      <c r="B1637" s="62">
        <v>42697</v>
      </c>
      <c r="C1637" s="61">
        <v>60.18</v>
      </c>
      <c r="D1637" s="61"/>
      <c r="E1637" s="61">
        <v>0.56999999999999995</v>
      </c>
      <c r="F1637">
        <f>Table3[[#This Row],[DivPay]]*4</f>
        <v>2.2799999999999998</v>
      </c>
      <c r="G1637" s="2">
        <f>Table3[[#This Row],[FwdDiv]]/Table3[[#This Row],[SharePrice]]</f>
        <v>3.7886340977068791E-2</v>
      </c>
    </row>
    <row r="1638" spans="2:7" ht="16" x14ac:dyDescent="0.2">
      <c r="B1638" s="62">
        <v>42696</v>
      </c>
      <c r="C1638" s="61">
        <v>58.93</v>
      </c>
      <c r="D1638" s="61"/>
      <c r="E1638" s="61">
        <v>0.56999999999999995</v>
      </c>
      <c r="F1638">
        <f>Table3[[#This Row],[DivPay]]*4</f>
        <v>2.2799999999999998</v>
      </c>
      <c r="G1638" s="2">
        <f>Table3[[#This Row],[FwdDiv]]/Table3[[#This Row],[SharePrice]]</f>
        <v>3.8689971152214488E-2</v>
      </c>
    </row>
    <row r="1639" spans="2:7" ht="16" x14ac:dyDescent="0.2">
      <c r="B1639" s="62">
        <v>42695</v>
      </c>
      <c r="C1639" s="61">
        <v>60.42</v>
      </c>
      <c r="D1639" s="61"/>
      <c r="E1639" s="61">
        <v>0.56999999999999995</v>
      </c>
      <c r="F1639">
        <f>Table3[[#This Row],[DivPay]]*4</f>
        <v>2.2799999999999998</v>
      </c>
      <c r="G1639" s="2">
        <f>Table3[[#This Row],[FwdDiv]]/Table3[[#This Row],[SharePrice]]</f>
        <v>3.7735849056603772E-2</v>
      </c>
    </row>
    <row r="1640" spans="2:7" ht="16" x14ac:dyDescent="0.2">
      <c r="B1640" s="62">
        <v>42692</v>
      </c>
      <c r="C1640" s="61">
        <v>60.52</v>
      </c>
      <c r="D1640" s="61"/>
      <c r="E1640" s="61">
        <v>0.56999999999999995</v>
      </c>
      <c r="F1640">
        <f>Table3[[#This Row],[DivPay]]*4</f>
        <v>2.2799999999999998</v>
      </c>
      <c r="G1640" s="2">
        <f>Table3[[#This Row],[FwdDiv]]/Table3[[#This Row],[SharePrice]]</f>
        <v>3.7673496364838063E-2</v>
      </c>
    </row>
    <row r="1641" spans="2:7" ht="16" x14ac:dyDescent="0.2">
      <c r="B1641" s="62">
        <v>42691</v>
      </c>
      <c r="C1641" s="61">
        <v>61.7</v>
      </c>
      <c r="D1641" s="61"/>
      <c r="E1641" s="61">
        <v>0.56999999999999995</v>
      </c>
      <c r="F1641">
        <f>Table3[[#This Row],[DivPay]]*4</f>
        <v>2.2799999999999998</v>
      </c>
      <c r="G1641" s="2">
        <f>Table3[[#This Row],[FwdDiv]]/Table3[[#This Row],[SharePrice]]</f>
        <v>3.6952998379254455E-2</v>
      </c>
    </row>
    <row r="1642" spans="2:7" ht="16" x14ac:dyDescent="0.2">
      <c r="B1642" s="62">
        <v>42690</v>
      </c>
      <c r="C1642" s="61">
        <v>61.54</v>
      </c>
      <c r="D1642" s="61"/>
      <c r="E1642" s="61">
        <v>0.56999999999999995</v>
      </c>
      <c r="F1642">
        <f>Table3[[#This Row],[DivPay]]*4</f>
        <v>2.2799999999999998</v>
      </c>
      <c r="G1642" s="2">
        <f>Table3[[#This Row],[FwdDiv]]/Table3[[#This Row],[SharePrice]]</f>
        <v>3.7049073773155666E-2</v>
      </c>
    </row>
    <row r="1643" spans="2:7" ht="16" x14ac:dyDescent="0.2">
      <c r="B1643" s="62">
        <v>42689</v>
      </c>
      <c r="C1643" s="61">
        <v>62.87</v>
      </c>
      <c r="D1643" s="61"/>
      <c r="E1643" s="61">
        <v>0.56999999999999995</v>
      </c>
      <c r="F1643">
        <f>Table3[[#This Row],[DivPay]]*4</f>
        <v>2.2799999999999998</v>
      </c>
      <c r="G1643" s="2">
        <f>Table3[[#This Row],[FwdDiv]]/Table3[[#This Row],[SharePrice]]</f>
        <v>3.6265309368538251E-2</v>
      </c>
    </row>
    <row r="1644" spans="2:7" ht="16" x14ac:dyDescent="0.2">
      <c r="B1644" s="62">
        <v>42688</v>
      </c>
      <c r="C1644" s="61">
        <v>62.97</v>
      </c>
      <c r="D1644" s="61"/>
      <c r="E1644" s="61">
        <v>0.56999999999999995</v>
      </c>
      <c r="F1644">
        <f>Table3[[#This Row],[DivPay]]*4</f>
        <v>2.2799999999999998</v>
      </c>
      <c r="G1644" s="2">
        <f>Table3[[#This Row],[FwdDiv]]/Table3[[#This Row],[SharePrice]]</f>
        <v>3.6207717960933777E-2</v>
      </c>
    </row>
    <row r="1645" spans="2:7" ht="16" x14ac:dyDescent="0.2">
      <c r="B1645" s="62">
        <v>42685</v>
      </c>
      <c r="C1645" s="61">
        <v>63.1</v>
      </c>
      <c r="D1645" s="61"/>
      <c r="E1645" s="61">
        <v>0.56999999999999995</v>
      </c>
      <c r="F1645">
        <f>Table3[[#This Row],[DivPay]]*4</f>
        <v>2.2799999999999998</v>
      </c>
      <c r="G1645" s="2">
        <f>Table3[[#This Row],[FwdDiv]]/Table3[[#This Row],[SharePrice]]</f>
        <v>3.6133122028526143E-2</v>
      </c>
    </row>
    <row r="1646" spans="2:7" ht="16" x14ac:dyDescent="0.2">
      <c r="B1646" s="62">
        <v>42684</v>
      </c>
      <c r="C1646" s="61">
        <v>64</v>
      </c>
      <c r="D1646" s="61"/>
      <c r="E1646" s="61">
        <v>0.56999999999999995</v>
      </c>
      <c r="F1646">
        <f>Table3[[#This Row],[DivPay]]*4</f>
        <v>2.2799999999999998</v>
      </c>
      <c r="G1646" s="2">
        <f>Table3[[#This Row],[FwdDiv]]/Table3[[#This Row],[SharePrice]]</f>
        <v>3.5624999999999997E-2</v>
      </c>
    </row>
    <row r="1647" spans="2:7" ht="16" x14ac:dyDescent="0.2">
      <c r="B1647" s="62">
        <v>42683</v>
      </c>
      <c r="C1647" s="61">
        <v>62.64</v>
      </c>
      <c r="D1647" s="61"/>
      <c r="E1647" s="61">
        <v>0.56999999999999995</v>
      </c>
      <c r="F1647">
        <f>Table3[[#This Row],[DivPay]]*4</f>
        <v>2.2799999999999998</v>
      </c>
      <c r="G1647" s="2">
        <f>Table3[[#This Row],[FwdDiv]]/Table3[[#This Row],[SharePrice]]</f>
        <v>3.6398467432950186E-2</v>
      </c>
    </row>
    <row r="1648" spans="2:7" ht="16" x14ac:dyDescent="0.2">
      <c r="B1648" s="62">
        <v>42682</v>
      </c>
      <c r="C1648" s="61">
        <v>58.81</v>
      </c>
      <c r="D1648" s="61"/>
      <c r="E1648" s="61">
        <v>0.56999999999999995</v>
      </c>
      <c r="F1648">
        <f>Table3[[#This Row],[DivPay]]*4</f>
        <v>2.2799999999999998</v>
      </c>
      <c r="G1648" s="2">
        <f>Table3[[#This Row],[FwdDiv]]/Table3[[#This Row],[SharePrice]]</f>
        <v>3.8768916850875697E-2</v>
      </c>
    </row>
    <row r="1649" spans="2:7" ht="16" x14ac:dyDescent="0.2">
      <c r="B1649" s="62">
        <v>42681</v>
      </c>
      <c r="C1649" s="61">
        <v>58.91</v>
      </c>
      <c r="D1649" s="61"/>
      <c r="E1649" s="61">
        <v>0.56999999999999995</v>
      </c>
      <c r="F1649">
        <f>Table3[[#This Row],[DivPay]]*4</f>
        <v>2.2799999999999998</v>
      </c>
      <c r="G1649" s="2">
        <f>Table3[[#This Row],[FwdDiv]]/Table3[[#This Row],[SharePrice]]</f>
        <v>3.8703106433542689E-2</v>
      </c>
    </row>
    <row r="1650" spans="2:7" ht="16" x14ac:dyDescent="0.2">
      <c r="B1650" s="62">
        <v>42678</v>
      </c>
      <c r="C1650" s="61">
        <v>56.04</v>
      </c>
      <c r="D1650" s="61"/>
      <c r="E1650" s="61">
        <v>0.56999999999999995</v>
      </c>
      <c r="F1650">
        <f>Table3[[#This Row],[DivPay]]*4</f>
        <v>2.2799999999999998</v>
      </c>
      <c r="G1650" s="2">
        <f>Table3[[#This Row],[FwdDiv]]/Table3[[#This Row],[SharePrice]]</f>
        <v>4.0685224839400423E-2</v>
      </c>
    </row>
    <row r="1651" spans="2:7" ht="16" x14ac:dyDescent="0.2">
      <c r="B1651" s="62">
        <v>42677</v>
      </c>
      <c r="C1651" s="61">
        <v>55.89</v>
      </c>
      <c r="D1651" s="61"/>
      <c r="E1651" s="61">
        <v>0.56999999999999995</v>
      </c>
      <c r="F1651">
        <f>Table3[[#This Row],[DivPay]]*4</f>
        <v>2.2799999999999998</v>
      </c>
      <c r="G1651" s="2">
        <f>Table3[[#This Row],[FwdDiv]]/Table3[[#This Row],[SharePrice]]</f>
        <v>4.0794417606011803E-2</v>
      </c>
    </row>
    <row r="1652" spans="2:7" ht="16" x14ac:dyDescent="0.2">
      <c r="B1652" s="62">
        <v>42676</v>
      </c>
      <c r="C1652" s="61">
        <v>56.79</v>
      </c>
      <c r="D1652" s="61"/>
      <c r="E1652" s="61">
        <v>0.56999999999999995</v>
      </c>
      <c r="F1652">
        <f>Table3[[#This Row],[DivPay]]*4</f>
        <v>2.2799999999999998</v>
      </c>
      <c r="G1652" s="2">
        <f>Table3[[#This Row],[FwdDiv]]/Table3[[#This Row],[SharePrice]]</f>
        <v>4.0147913365029049E-2</v>
      </c>
    </row>
    <row r="1653" spans="2:7" ht="16" x14ac:dyDescent="0.2">
      <c r="B1653" s="62">
        <v>42675</v>
      </c>
      <c r="C1653" s="61">
        <v>56.45</v>
      </c>
      <c r="D1653" s="61"/>
      <c r="E1653" s="61">
        <v>0.56999999999999995</v>
      </c>
      <c r="F1653">
        <f>Table3[[#This Row],[DivPay]]*4</f>
        <v>2.2799999999999998</v>
      </c>
      <c r="G1653" s="2">
        <f>Table3[[#This Row],[FwdDiv]]/Table3[[#This Row],[SharePrice]]</f>
        <v>4.0389725420726302E-2</v>
      </c>
    </row>
    <row r="1654" spans="2:7" ht="16" x14ac:dyDescent="0.2">
      <c r="B1654" s="62">
        <v>42674</v>
      </c>
      <c r="C1654" s="61">
        <v>55.78</v>
      </c>
      <c r="D1654" s="61"/>
      <c r="E1654" s="61">
        <v>0.56999999999999995</v>
      </c>
      <c r="F1654">
        <f>Table3[[#This Row],[DivPay]]*4</f>
        <v>2.2799999999999998</v>
      </c>
      <c r="G1654" s="2">
        <f>Table3[[#This Row],[FwdDiv]]/Table3[[#This Row],[SharePrice]]</f>
        <v>4.0874865543205442E-2</v>
      </c>
    </row>
    <row r="1655" spans="2:7" ht="16" x14ac:dyDescent="0.2">
      <c r="B1655" s="62">
        <v>42671</v>
      </c>
      <c r="C1655" s="61">
        <v>57.6</v>
      </c>
      <c r="D1655" s="61"/>
      <c r="E1655" s="61">
        <v>0.56999999999999995</v>
      </c>
      <c r="F1655">
        <f>Table3[[#This Row],[DivPay]]*4</f>
        <v>2.2799999999999998</v>
      </c>
      <c r="G1655" s="2">
        <f>Table3[[#This Row],[FwdDiv]]/Table3[[#This Row],[SharePrice]]</f>
        <v>3.9583333333333331E-2</v>
      </c>
    </row>
    <row r="1656" spans="2:7" ht="16" x14ac:dyDescent="0.2">
      <c r="B1656" s="62">
        <v>42670</v>
      </c>
      <c r="C1656" s="61">
        <v>61.46</v>
      </c>
      <c r="D1656" s="61"/>
      <c r="E1656" s="61">
        <v>0.56999999999999995</v>
      </c>
      <c r="F1656">
        <f>Table3[[#This Row],[DivPay]]*4</f>
        <v>2.2799999999999998</v>
      </c>
      <c r="G1656" s="2">
        <f>Table3[[#This Row],[FwdDiv]]/Table3[[#This Row],[SharePrice]]</f>
        <v>3.7097299056296773E-2</v>
      </c>
    </row>
    <row r="1657" spans="2:7" ht="16" x14ac:dyDescent="0.2">
      <c r="B1657" s="62">
        <v>42669</v>
      </c>
      <c r="C1657" s="61">
        <v>61.02</v>
      </c>
      <c r="D1657" s="61"/>
      <c r="E1657" s="61">
        <v>0.56999999999999995</v>
      </c>
      <c r="F1657">
        <f>Table3[[#This Row],[DivPay]]*4</f>
        <v>2.2799999999999998</v>
      </c>
      <c r="G1657" s="2">
        <f>Table3[[#This Row],[FwdDiv]]/Table3[[#This Row],[SharePrice]]</f>
        <v>3.7364798426745324E-2</v>
      </c>
    </row>
    <row r="1658" spans="2:7" ht="16" x14ac:dyDescent="0.2">
      <c r="B1658" s="62">
        <v>42668</v>
      </c>
      <c r="C1658" s="61">
        <v>61.55</v>
      </c>
      <c r="D1658" s="61"/>
      <c r="E1658" s="61">
        <v>0.56999999999999995</v>
      </c>
      <c r="F1658">
        <f>Table3[[#This Row],[DivPay]]*4</f>
        <v>2.2799999999999998</v>
      </c>
      <c r="G1658" s="2">
        <f>Table3[[#This Row],[FwdDiv]]/Table3[[#This Row],[SharePrice]]</f>
        <v>3.7043054427294879E-2</v>
      </c>
    </row>
    <row r="1659" spans="2:7" ht="16" x14ac:dyDescent="0.2">
      <c r="B1659" s="62">
        <v>42667</v>
      </c>
      <c r="C1659" s="61">
        <v>61.12</v>
      </c>
      <c r="D1659" s="61"/>
      <c r="E1659" s="61">
        <v>0.56999999999999995</v>
      </c>
      <c r="F1659">
        <f>Table3[[#This Row],[DivPay]]*4</f>
        <v>2.2799999999999998</v>
      </c>
      <c r="G1659" s="2">
        <f>Table3[[#This Row],[FwdDiv]]/Table3[[#This Row],[SharePrice]]</f>
        <v>3.7303664921465966E-2</v>
      </c>
    </row>
    <row r="1660" spans="2:7" ht="16" x14ac:dyDescent="0.2">
      <c r="B1660" s="62">
        <v>42664</v>
      </c>
      <c r="C1660" s="61">
        <v>60.98</v>
      </c>
      <c r="D1660" s="61"/>
      <c r="E1660" s="61">
        <v>0.56999999999999995</v>
      </c>
      <c r="F1660">
        <f>Table3[[#This Row],[DivPay]]*4</f>
        <v>2.2799999999999998</v>
      </c>
      <c r="G1660" s="2">
        <f>Table3[[#This Row],[FwdDiv]]/Table3[[#This Row],[SharePrice]]</f>
        <v>3.7389307969826174E-2</v>
      </c>
    </row>
    <row r="1661" spans="2:7" ht="16" x14ac:dyDescent="0.2">
      <c r="B1661" s="62">
        <v>42663</v>
      </c>
      <c r="C1661" s="61">
        <v>61.76</v>
      </c>
      <c r="D1661" s="61"/>
      <c r="E1661" s="61">
        <v>0.56999999999999995</v>
      </c>
      <c r="F1661">
        <f>Table3[[#This Row],[DivPay]]*4</f>
        <v>2.2799999999999998</v>
      </c>
      <c r="G1661" s="2">
        <f>Table3[[#This Row],[FwdDiv]]/Table3[[#This Row],[SharePrice]]</f>
        <v>3.6917098445595854E-2</v>
      </c>
    </row>
    <row r="1662" spans="2:7" ht="16" x14ac:dyDescent="0.2">
      <c r="B1662" s="62">
        <v>42662</v>
      </c>
      <c r="C1662" s="61">
        <v>61.43</v>
      </c>
      <c r="D1662" s="61"/>
      <c r="E1662" s="61">
        <v>0.56999999999999995</v>
      </c>
      <c r="F1662">
        <f>Table3[[#This Row],[DivPay]]*4</f>
        <v>2.2799999999999998</v>
      </c>
      <c r="G1662" s="2">
        <f>Table3[[#This Row],[FwdDiv]]/Table3[[#This Row],[SharePrice]]</f>
        <v>3.7115415920559981E-2</v>
      </c>
    </row>
    <row r="1663" spans="2:7" ht="16" x14ac:dyDescent="0.2">
      <c r="B1663" s="62">
        <v>42661</v>
      </c>
      <c r="C1663" s="61">
        <v>61.55</v>
      </c>
      <c r="D1663" s="61"/>
      <c r="E1663" s="61">
        <v>0.56999999999999995</v>
      </c>
      <c r="F1663">
        <f>Table3[[#This Row],[DivPay]]*4</f>
        <v>2.2799999999999998</v>
      </c>
      <c r="G1663" s="2">
        <f>Table3[[#This Row],[FwdDiv]]/Table3[[#This Row],[SharePrice]]</f>
        <v>3.7043054427294879E-2</v>
      </c>
    </row>
    <row r="1664" spans="2:7" ht="16" x14ac:dyDescent="0.2">
      <c r="B1664" s="62">
        <v>42660</v>
      </c>
      <c r="C1664" s="61">
        <v>60.14</v>
      </c>
      <c r="D1664" s="61"/>
      <c r="E1664" s="61">
        <v>0.56999999999999995</v>
      </c>
      <c r="F1664">
        <f>Table3[[#This Row],[DivPay]]*4</f>
        <v>2.2799999999999998</v>
      </c>
      <c r="G1664" s="2">
        <f>Table3[[#This Row],[FwdDiv]]/Table3[[#This Row],[SharePrice]]</f>
        <v>3.7911539740605252E-2</v>
      </c>
    </row>
    <row r="1665" spans="2:7" ht="16" x14ac:dyDescent="0.2">
      <c r="B1665" s="62">
        <v>42657</v>
      </c>
      <c r="C1665" s="61">
        <v>60.17</v>
      </c>
      <c r="D1665" s="61"/>
      <c r="E1665" s="61">
        <v>0.56999999999999995</v>
      </c>
      <c r="F1665">
        <f>Table3[[#This Row],[DivPay]]*4</f>
        <v>2.2799999999999998</v>
      </c>
      <c r="G1665" s="2">
        <f>Table3[[#This Row],[FwdDiv]]/Table3[[#This Row],[SharePrice]]</f>
        <v>3.7892637527006813E-2</v>
      </c>
    </row>
    <row r="1666" spans="2:7" ht="16" x14ac:dyDescent="0.2">
      <c r="B1666" s="62">
        <v>42656</v>
      </c>
      <c r="C1666" s="61">
        <v>61.15</v>
      </c>
      <c r="D1666" s="61"/>
      <c r="E1666" s="61">
        <v>0.56999999999999995</v>
      </c>
      <c r="F1666">
        <f>Table3[[#This Row],[DivPay]]*4</f>
        <v>2.2799999999999998</v>
      </c>
      <c r="G1666" s="2">
        <f>Table3[[#This Row],[FwdDiv]]/Table3[[#This Row],[SharePrice]]</f>
        <v>3.7285363859362222E-2</v>
      </c>
    </row>
    <row r="1667" spans="2:7" ht="16" x14ac:dyDescent="0.2">
      <c r="B1667" s="62">
        <v>42655</v>
      </c>
      <c r="C1667" s="61">
        <v>61.21</v>
      </c>
      <c r="D1667" s="61">
        <v>0.56999999999999995</v>
      </c>
      <c r="E1667" s="61">
        <v>0.56999999999999995</v>
      </c>
      <c r="F1667">
        <f>Table3[[#This Row],[DivPay]]*4</f>
        <v>2.2799999999999998</v>
      </c>
      <c r="G1667" s="2">
        <f>Table3[[#This Row],[FwdDiv]]/Table3[[#This Row],[SharePrice]]</f>
        <v>3.7248815553014208E-2</v>
      </c>
    </row>
    <row r="1668" spans="2:7" ht="16" x14ac:dyDescent="0.2">
      <c r="B1668" s="62">
        <v>42654</v>
      </c>
      <c r="C1668" s="61">
        <v>62.39</v>
      </c>
      <c r="D1668" s="61"/>
      <c r="E1668" s="61">
        <v>0.56999999999999995</v>
      </c>
      <c r="F1668">
        <f>Table3[[#This Row],[DivPay]]*4</f>
        <v>2.2799999999999998</v>
      </c>
      <c r="G1668" s="2">
        <f>Table3[[#This Row],[FwdDiv]]/Table3[[#This Row],[SharePrice]]</f>
        <v>3.6544317999679429E-2</v>
      </c>
    </row>
    <row r="1669" spans="2:7" ht="16" x14ac:dyDescent="0.2">
      <c r="B1669" s="62">
        <v>42653</v>
      </c>
      <c r="C1669" s="61">
        <v>63.31</v>
      </c>
      <c r="D1669" s="61"/>
      <c r="E1669" s="61">
        <v>0.56999999999999995</v>
      </c>
      <c r="F1669">
        <f>Table3[[#This Row],[DivPay]]*4</f>
        <v>2.2799999999999998</v>
      </c>
      <c r="G1669" s="2">
        <f>Table3[[#This Row],[FwdDiv]]/Table3[[#This Row],[SharePrice]]</f>
        <v>3.6013268046122253E-2</v>
      </c>
    </row>
    <row r="1670" spans="2:7" ht="16" x14ac:dyDescent="0.2">
      <c r="B1670" s="62">
        <v>42650</v>
      </c>
      <c r="C1670" s="61">
        <v>62.93</v>
      </c>
      <c r="D1670" s="61"/>
      <c r="E1670" s="61">
        <v>0.56999999999999995</v>
      </c>
      <c r="F1670">
        <f>Table3[[#This Row],[DivPay]]*4</f>
        <v>2.2799999999999998</v>
      </c>
      <c r="G1670" s="2">
        <f>Table3[[#This Row],[FwdDiv]]/Table3[[#This Row],[SharePrice]]</f>
        <v>3.6230732559987287E-2</v>
      </c>
    </row>
    <row r="1671" spans="2:7" ht="16" x14ac:dyDescent="0.2">
      <c r="B1671" s="62">
        <v>42649</v>
      </c>
      <c r="C1671" s="61">
        <v>62.83</v>
      </c>
      <c r="D1671" s="61"/>
      <c r="E1671" s="61">
        <v>0.56999999999999995</v>
      </c>
      <c r="F1671">
        <f>Table3[[#This Row],[DivPay]]*4</f>
        <v>2.2799999999999998</v>
      </c>
      <c r="G1671" s="2">
        <f>Table3[[#This Row],[FwdDiv]]/Table3[[#This Row],[SharePrice]]</f>
        <v>3.6288397262454239E-2</v>
      </c>
    </row>
    <row r="1672" spans="2:7" ht="16" x14ac:dyDescent="0.2">
      <c r="B1672" s="62">
        <v>42648</v>
      </c>
      <c r="C1672" s="61">
        <v>63.39</v>
      </c>
      <c r="D1672" s="61"/>
      <c r="E1672" s="61">
        <v>0.56999999999999995</v>
      </c>
      <c r="F1672">
        <f>Table3[[#This Row],[DivPay]]*4</f>
        <v>2.2799999999999998</v>
      </c>
      <c r="G1672" s="2">
        <f>Table3[[#This Row],[FwdDiv]]/Table3[[#This Row],[SharePrice]]</f>
        <v>3.5967818267865589E-2</v>
      </c>
    </row>
    <row r="1673" spans="2:7" ht="16" x14ac:dyDescent="0.2">
      <c r="B1673" s="62">
        <v>42647</v>
      </c>
      <c r="C1673" s="61">
        <v>63</v>
      </c>
      <c r="D1673" s="61"/>
      <c r="E1673" s="61">
        <v>0.56999999999999995</v>
      </c>
      <c r="F1673">
        <f>Table3[[#This Row],[DivPay]]*4</f>
        <v>2.2799999999999998</v>
      </c>
      <c r="G1673" s="2">
        <f>Table3[[#This Row],[FwdDiv]]/Table3[[#This Row],[SharePrice]]</f>
        <v>3.619047619047619E-2</v>
      </c>
    </row>
    <row r="1674" spans="2:7" ht="16" x14ac:dyDescent="0.2">
      <c r="B1674" s="62">
        <v>42646</v>
      </c>
      <c r="C1674" s="61">
        <v>63.23</v>
      </c>
      <c r="D1674" s="61"/>
      <c r="E1674" s="61">
        <v>0.56999999999999995</v>
      </c>
      <c r="F1674">
        <f>Table3[[#This Row],[DivPay]]*4</f>
        <v>2.2799999999999998</v>
      </c>
      <c r="G1674" s="2">
        <f>Table3[[#This Row],[FwdDiv]]/Table3[[#This Row],[SharePrice]]</f>
        <v>3.6058832832516208E-2</v>
      </c>
    </row>
    <row r="1675" spans="2:7" ht="16" x14ac:dyDescent="0.2">
      <c r="B1675" s="62">
        <v>42643</v>
      </c>
      <c r="C1675" s="61">
        <v>63.07</v>
      </c>
      <c r="D1675" s="61"/>
      <c r="E1675" s="61">
        <v>0.56999999999999995</v>
      </c>
      <c r="F1675">
        <f>Table3[[#This Row],[DivPay]]*4</f>
        <v>2.2799999999999998</v>
      </c>
      <c r="G1675" s="2">
        <f>Table3[[#This Row],[FwdDiv]]/Table3[[#This Row],[SharePrice]]</f>
        <v>3.6150309180275883E-2</v>
      </c>
    </row>
    <row r="1676" spans="2:7" ht="16" x14ac:dyDescent="0.2">
      <c r="B1676" s="62">
        <v>42642</v>
      </c>
      <c r="C1676" s="61">
        <v>62.82</v>
      </c>
      <c r="D1676" s="61"/>
      <c r="E1676" s="61">
        <v>0.56999999999999995</v>
      </c>
      <c r="F1676">
        <f>Table3[[#This Row],[DivPay]]*4</f>
        <v>2.2799999999999998</v>
      </c>
      <c r="G1676" s="2">
        <f>Table3[[#This Row],[FwdDiv]]/Table3[[#This Row],[SharePrice]]</f>
        <v>3.6294173829990443E-2</v>
      </c>
    </row>
    <row r="1677" spans="2:7" ht="16" x14ac:dyDescent="0.2">
      <c r="B1677" s="62">
        <v>42641</v>
      </c>
      <c r="C1677" s="61">
        <v>64.22</v>
      </c>
      <c r="D1677" s="61"/>
      <c r="E1677" s="61">
        <v>0.56999999999999995</v>
      </c>
      <c r="F1677">
        <f>Table3[[#This Row],[DivPay]]*4</f>
        <v>2.2799999999999998</v>
      </c>
      <c r="G1677" s="2">
        <f>Table3[[#This Row],[FwdDiv]]/Table3[[#This Row],[SharePrice]]</f>
        <v>3.5502958579881658E-2</v>
      </c>
    </row>
    <row r="1678" spans="2:7" ht="16" x14ac:dyDescent="0.2">
      <c r="B1678" s="62">
        <v>42640</v>
      </c>
      <c r="C1678" s="61">
        <v>64.569999999999993</v>
      </c>
      <c r="D1678" s="61"/>
      <c r="E1678" s="61">
        <v>0.56999999999999995</v>
      </c>
      <c r="F1678">
        <f>Table3[[#This Row],[DivPay]]*4</f>
        <v>2.2799999999999998</v>
      </c>
      <c r="G1678" s="2">
        <f>Table3[[#This Row],[FwdDiv]]/Table3[[#This Row],[SharePrice]]</f>
        <v>3.5310515719374325E-2</v>
      </c>
    </row>
    <row r="1679" spans="2:7" ht="16" x14ac:dyDescent="0.2">
      <c r="B1679" s="62">
        <v>42639</v>
      </c>
      <c r="C1679" s="61">
        <v>64.069999999999993</v>
      </c>
      <c r="D1679" s="61"/>
      <c r="E1679" s="61">
        <v>0.56999999999999995</v>
      </c>
      <c r="F1679">
        <f>Table3[[#This Row],[DivPay]]*4</f>
        <v>2.2799999999999998</v>
      </c>
      <c r="G1679" s="2">
        <f>Table3[[#This Row],[FwdDiv]]/Table3[[#This Row],[SharePrice]]</f>
        <v>3.5586077727485566E-2</v>
      </c>
    </row>
    <row r="1680" spans="2:7" ht="16" x14ac:dyDescent="0.2">
      <c r="B1680" s="62">
        <v>42636</v>
      </c>
      <c r="C1680" s="61">
        <v>64.98</v>
      </c>
      <c r="D1680" s="61"/>
      <c r="E1680" s="61">
        <v>0.56999999999999995</v>
      </c>
      <c r="F1680">
        <f>Table3[[#This Row],[DivPay]]*4</f>
        <v>2.2799999999999998</v>
      </c>
      <c r="G1680" s="2">
        <f>Table3[[#This Row],[FwdDiv]]/Table3[[#This Row],[SharePrice]]</f>
        <v>3.5087719298245612E-2</v>
      </c>
    </row>
    <row r="1681" spans="2:7" ht="16" x14ac:dyDescent="0.2">
      <c r="B1681" s="62">
        <v>42635</v>
      </c>
      <c r="C1681" s="61">
        <v>65.08</v>
      </c>
      <c r="D1681" s="61"/>
      <c r="E1681" s="61">
        <v>0.56999999999999995</v>
      </c>
      <c r="F1681">
        <f>Table3[[#This Row],[DivPay]]*4</f>
        <v>2.2799999999999998</v>
      </c>
      <c r="G1681" s="2">
        <f>Table3[[#This Row],[FwdDiv]]/Table3[[#This Row],[SharePrice]]</f>
        <v>3.503380454824831E-2</v>
      </c>
    </row>
    <row r="1682" spans="2:7" ht="16" x14ac:dyDescent="0.2">
      <c r="B1682" s="62">
        <v>42634</v>
      </c>
      <c r="C1682" s="61">
        <v>64.099999999999994</v>
      </c>
      <c r="D1682" s="61"/>
      <c r="E1682" s="61">
        <v>0.56999999999999995</v>
      </c>
      <c r="F1682">
        <f>Table3[[#This Row],[DivPay]]*4</f>
        <v>2.2799999999999998</v>
      </c>
      <c r="G1682" s="2">
        <f>Table3[[#This Row],[FwdDiv]]/Table3[[#This Row],[SharePrice]]</f>
        <v>3.5569422776911074E-2</v>
      </c>
    </row>
    <row r="1683" spans="2:7" ht="16" x14ac:dyDescent="0.2">
      <c r="B1683" s="62">
        <v>42633</v>
      </c>
      <c r="C1683" s="61">
        <v>63.28</v>
      </c>
      <c r="D1683" s="61"/>
      <c r="E1683" s="61">
        <v>0.56999999999999995</v>
      </c>
      <c r="F1683">
        <f>Table3[[#This Row],[DivPay]]*4</f>
        <v>2.2799999999999998</v>
      </c>
      <c r="G1683" s="2">
        <f>Table3[[#This Row],[FwdDiv]]/Table3[[#This Row],[SharePrice]]</f>
        <v>3.603034134007585E-2</v>
      </c>
    </row>
    <row r="1684" spans="2:7" ht="16" x14ac:dyDescent="0.2">
      <c r="B1684" s="62">
        <v>42632</v>
      </c>
      <c r="C1684" s="61">
        <v>62.91</v>
      </c>
      <c r="D1684" s="61"/>
      <c r="E1684" s="61">
        <v>0.56999999999999995</v>
      </c>
      <c r="F1684">
        <f>Table3[[#This Row],[DivPay]]*4</f>
        <v>2.2799999999999998</v>
      </c>
      <c r="G1684" s="2">
        <f>Table3[[#This Row],[FwdDiv]]/Table3[[#This Row],[SharePrice]]</f>
        <v>3.6242250834525515E-2</v>
      </c>
    </row>
    <row r="1685" spans="2:7" ht="16" x14ac:dyDescent="0.2">
      <c r="B1685" s="62">
        <v>42629</v>
      </c>
      <c r="C1685" s="61">
        <v>63.27</v>
      </c>
      <c r="D1685" s="61"/>
      <c r="E1685" s="61">
        <v>0.56999999999999995</v>
      </c>
      <c r="F1685">
        <f>Table3[[#This Row],[DivPay]]*4</f>
        <v>2.2799999999999998</v>
      </c>
      <c r="G1685" s="2">
        <f>Table3[[#This Row],[FwdDiv]]/Table3[[#This Row],[SharePrice]]</f>
        <v>3.6036036036036029E-2</v>
      </c>
    </row>
    <row r="1686" spans="2:7" ht="16" x14ac:dyDescent="0.2">
      <c r="B1686" s="62">
        <v>42628</v>
      </c>
      <c r="C1686" s="61">
        <v>63.35</v>
      </c>
      <c r="D1686" s="61"/>
      <c r="E1686" s="61">
        <v>0.56999999999999995</v>
      </c>
      <c r="F1686">
        <f>Table3[[#This Row],[DivPay]]*4</f>
        <v>2.2799999999999998</v>
      </c>
      <c r="G1686" s="2">
        <f>Table3[[#This Row],[FwdDiv]]/Table3[[#This Row],[SharePrice]]</f>
        <v>3.5990528808208362E-2</v>
      </c>
    </row>
    <row r="1687" spans="2:7" ht="16" x14ac:dyDescent="0.2">
      <c r="B1687" s="62">
        <v>42627</v>
      </c>
      <c r="C1687" s="61">
        <v>63.34</v>
      </c>
      <c r="D1687" s="61"/>
      <c r="E1687" s="61">
        <v>0.56999999999999995</v>
      </c>
      <c r="F1687">
        <f>Table3[[#This Row],[DivPay]]*4</f>
        <v>2.2799999999999998</v>
      </c>
      <c r="G1687" s="2">
        <f>Table3[[#This Row],[FwdDiv]]/Table3[[#This Row],[SharePrice]]</f>
        <v>3.5996210925165764E-2</v>
      </c>
    </row>
    <row r="1688" spans="2:7" ht="16" x14ac:dyDescent="0.2">
      <c r="B1688" s="62">
        <v>42626</v>
      </c>
      <c r="C1688" s="61">
        <v>63.34</v>
      </c>
      <c r="D1688" s="61"/>
      <c r="E1688" s="61">
        <v>0.56999999999999995</v>
      </c>
      <c r="F1688">
        <f>Table3[[#This Row],[DivPay]]*4</f>
        <v>2.2799999999999998</v>
      </c>
      <c r="G1688" s="2">
        <f>Table3[[#This Row],[FwdDiv]]/Table3[[#This Row],[SharePrice]]</f>
        <v>3.5996210925165764E-2</v>
      </c>
    </row>
    <row r="1689" spans="2:7" ht="16" x14ac:dyDescent="0.2">
      <c r="B1689" s="62">
        <v>42625</v>
      </c>
      <c r="C1689" s="61">
        <v>64.08</v>
      </c>
      <c r="D1689" s="61"/>
      <c r="E1689" s="61">
        <v>0.56999999999999995</v>
      </c>
      <c r="F1689">
        <f>Table3[[#This Row],[DivPay]]*4</f>
        <v>2.2799999999999998</v>
      </c>
      <c r="G1689" s="2">
        <f>Table3[[#This Row],[FwdDiv]]/Table3[[#This Row],[SharePrice]]</f>
        <v>3.5580524344569285E-2</v>
      </c>
    </row>
    <row r="1690" spans="2:7" ht="16" x14ac:dyDescent="0.2">
      <c r="B1690" s="62">
        <v>42622</v>
      </c>
      <c r="C1690" s="61">
        <v>63.36</v>
      </c>
      <c r="D1690" s="61"/>
      <c r="E1690" s="61">
        <v>0.56999999999999995</v>
      </c>
      <c r="F1690">
        <f>Table3[[#This Row],[DivPay]]*4</f>
        <v>2.2799999999999998</v>
      </c>
      <c r="G1690" s="2">
        <f>Table3[[#This Row],[FwdDiv]]/Table3[[#This Row],[SharePrice]]</f>
        <v>3.5984848484848481E-2</v>
      </c>
    </row>
    <row r="1691" spans="2:7" ht="16" x14ac:dyDescent="0.2">
      <c r="B1691" s="62">
        <v>42621</v>
      </c>
      <c r="C1691" s="61">
        <v>64.06</v>
      </c>
      <c r="D1691" s="61"/>
      <c r="E1691" s="61">
        <v>0.56999999999999995</v>
      </c>
      <c r="F1691">
        <f>Table3[[#This Row],[DivPay]]*4</f>
        <v>2.2799999999999998</v>
      </c>
      <c r="G1691" s="2">
        <f>Table3[[#This Row],[FwdDiv]]/Table3[[#This Row],[SharePrice]]</f>
        <v>3.5591632844208548E-2</v>
      </c>
    </row>
    <row r="1692" spans="2:7" ht="16" x14ac:dyDescent="0.2">
      <c r="B1692" s="62">
        <v>42620</v>
      </c>
      <c r="C1692" s="61">
        <v>64.97</v>
      </c>
      <c r="D1692" s="61"/>
      <c r="E1692" s="61">
        <v>0.56999999999999995</v>
      </c>
      <c r="F1692">
        <f>Table3[[#This Row],[DivPay]]*4</f>
        <v>2.2799999999999998</v>
      </c>
      <c r="G1692" s="2">
        <f>Table3[[#This Row],[FwdDiv]]/Table3[[#This Row],[SharePrice]]</f>
        <v>3.5093119901492997E-2</v>
      </c>
    </row>
    <row r="1693" spans="2:7" ht="16" x14ac:dyDescent="0.2">
      <c r="B1693" s="62">
        <v>42619</v>
      </c>
      <c r="C1693" s="61">
        <v>64.61</v>
      </c>
      <c r="D1693" s="61"/>
      <c r="E1693" s="61">
        <v>0.56999999999999995</v>
      </c>
      <c r="F1693">
        <f>Table3[[#This Row],[DivPay]]*4</f>
        <v>2.2799999999999998</v>
      </c>
      <c r="G1693" s="2">
        <f>Table3[[#This Row],[FwdDiv]]/Table3[[#This Row],[SharePrice]]</f>
        <v>3.5288655006964861E-2</v>
      </c>
    </row>
    <row r="1694" spans="2:7" ht="16" x14ac:dyDescent="0.2">
      <c r="B1694" s="62">
        <v>42615</v>
      </c>
      <c r="C1694" s="61">
        <v>64.12</v>
      </c>
      <c r="D1694" s="61"/>
      <c r="E1694" s="61">
        <v>0.56999999999999995</v>
      </c>
      <c r="F1694">
        <f>Table3[[#This Row],[DivPay]]*4</f>
        <v>2.2799999999999998</v>
      </c>
      <c r="G1694" s="2">
        <f>Table3[[#This Row],[FwdDiv]]/Table3[[#This Row],[SharePrice]]</f>
        <v>3.5558328134747345E-2</v>
      </c>
    </row>
    <row r="1695" spans="2:7" ht="16" x14ac:dyDescent="0.2">
      <c r="B1695" s="62">
        <v>42614</v>
      </c>
      <c r="C1695" s="61">
        <v>64.03</v>
      </c>
      <c r="D1695" s="61"/>
      <c r="E1695" s="61">
        <v>0.56999999999999995</v>
      </c>
      <c r="F1695">
        <f>Table3[[#This Row],[DivPay]]*4</f>
        <v>2.2799999999999998</v>
      </c>
      <c r="G1695" s="2">
        <f>Table3[[#This Row],[FwdDiv]]/Table3[[#This Row],[SharePrice]]</f>
        <v>3.5608308605341241E-2</v>
      </c>
    </row>
    <row r="1696" spans="2:7" ht="16" x14ac:dyDescent="0.2">
      <c r="B1696" s="62">
        <v>42613</v>
      </c>
      <c r="C1696" s="61">
        <v>64.099999999999994</v>
      </c>
      <c r="D1696" s="61"/>
      <c r="E1696" s="61">
        <v>0.56999999999999995</v>
      </c>
      <c r="F1696">
        <f>Table3[[#This Row],[DivPay]]*4</f>
        <v>2.2799999999999998</v>
      </c>
      <c r="G1696" s="2">
        <f>Table3[[#This Row],[FwdDiv]]/Table3[[#This Row],[SharePrice]]</f>
        <v>3.5569422776911074E-2</v>
      </c>
    </row>
    <row r="1697" spans="2:7" ht="16" x14ac:dyDescent="0.2">
      <c r="B1697" s="62">
        <v>42612</v>
      </c>
      <c r="C1697" s="61">
        <v>64.16</v>
      </c>
      <c r="D1697" s="61"/>
      <c r="E1697" s="61">
        <v>0.56999999999999995</v>
      </c>
      <c r="F1697">
        <f>Table3[[#This Row],[DivPay]]*4</f>
        <v>2.2799999999999998</v>
      </c>
      <c r="G1697" s="2">
        <f>Table3[[#This Row],[FwdDiv]]/Table3[[#This Row],[SharePrice]]</f>
        <v>3.5536159600997506E-2</v>
      </c>
    </row>
    <row r="1698" spans="2:7" ht="16" x14ac:dyDescent="0.2">
      <c r="B1698" s="62">
        <v>42611</v>
      </c>
      <c r="C1698" s="61">
        <v>64.510000000000005</v>
      </c>
      <c r="D1698" s="61"/>
      <c r="E1698" s="61">
        <v>0.56999999999999995</v>
      </c>
      <c r="F1698">
        <f>Table3[[#This Row],[DivPay]]*4</f>
        <v>2.2799999999999998</v>
      </c>
      <c r="G1698" s="2">
        <f>Table3[[#This Row],[FwdDiv]]/Table3[[#This Row],[SharePrice]]</f>
        <v>3.5343357618973795E-2</v>
      </c>
    </row>
    <row r="1699" spans="2:7" ht="16" x14ac:dyDescent="0.2">
      <c r="B1699" s="62">
        <v>42608</v>
      </c>
      <c r="C1699" s="61">
        <v>64.61</v>
      </c>
      <c r="D1699" s="61"/>
      <c r="E1699" s="61">
        <v>0.56999999999999995</v>
      </c>
      <c r="F1699">
        <f>Table3[[#This Row],[DivPay]]*4</f>
        <v>2.2799999999999998</v>
      </c>
      <c r="G1699" s="2">
        <f>Table3[[#This Row],[FwdDiv]]/Table3[[#This Row],[SharePrice]]</f>
        <v>3.5288655006964861E-2</v>
      </c>
    </row>
    <row r="1700" spans="2:7" ht="16" x14ac:dyDescent="0.2">
      <c r="B1700" s="62">
        <v>42607</v>
      </c>
      <c r="C1700" s="61">
        <v>64.72</v>
      </c>
      <c r="D1700" s="61"/>
      <c r="E1700" s="61">
        <v>0.56999999999999995</v>
      </c>
      <c r="F1700">
        <f>Table3[[#This Row],[DivPay]]*4</f>
        <v>2.2799999999999998</v>
      </c>
      <c r="G1700" s="2">
        <f>Table3[[#This Row],[FwdDiv]]/Table3[[#This Row],[SharePrice]]</f>
        <v>3.5228677379480836E-2</v>
      </c>
    </row>
    <row r="1701" spans="2:7" ht="16" x14ac:dyDescent="0.2">
      <c r="B1701" s="62">
        <v>42606</v>
      </c>
      <c r="C1701" s="61">
        <v>65.06</v>
      </c>
      <c r="D1701" s="61"/>
      <c r="E1701" s="61">
        <v>0.56999999999999995</v>
      </c>
      <c r="F1701">
        <f>Table3[[#This Row],[DivPay]]*4</f>
        <v>2.2799999999999998</v>
      </c>
      <c r="G1701" s="2">
        <f>Table3[[#This Row],[FwdDiv]]/Table3[[#This Row],[SharePrice]]</f>
        <v>3.5044574239163843E-2</v>
      </c>
    </row>
    <row r="1702" spans="2:7" ht="16" x14ac:dyDescent="0.2">
      <c r="B1702" s="62">
        <v>42605</v>
      </c>
      <c r="C1702" s="61">
        <v>66.17</v>
      </c>
      <c r="D1702" s="61"/>
      <c r="E1702" s="61">
        <v>0.56999999999999995</v>
      </c>
      <c r="F1702">
        <f>Table3[[#This Row],[DivPay]]*4</f>
        <v>2.2799999999999998</v>
      </c>
      <c r="G1702" s="2">
        <f>Table3[[#This Row],[FwdDiv]]/Table3[[#This Row],[SharePrice]]</f>
        <v>3.445670243312679E-2</v>
      </c>
    </row>
    <row r="1703" spans="2:7" ht="16" x14ac:dyDescent="0.2">
      <c r="B1703" s="62">
        <v>42604</v>
      </c>
      <c r="C1703" s="61">
        <v>67.010000000000005</v>
      </c>
      <c r="D1703" s="61"/>
      <c r="E1703" s="61">
        <v>0.56999999999999995</v>
      </c>
      <c r="F1703">
        <f>Table3[[#This Row],[DivPay]]*4</f>
        <v>2.2799999999999998</v>
      </c>
      <c r="G1703" s="2">
        <f>Table3[[#This Row],[FwdDiv]]/Table3[[#This Row],[SharePrice]]</f>
        <v>3.4024772422026554E-2</v>
      </c>
    </row>
    <row r="1704" spans="2:7" ht="16" x14ac:dyDescent="0.2">
      <c r="B1704" s="62">
        <v>42601</v>
      </c>
      <c r="C1704" s="61">
        <v>67.099999999999994</v>
      </c>
      <c r="D1704" s="61"/>
      <c r="E1704" s="61">
        <v>0.56999999999999995</v>
      </c>
      <c r="F1704">
        <f>Table3[[#This Row],[DivPay]]*4</f>
        <v>2.2799999999999998</v>
      </c>
      <c r="G1704" s="2">
        <f>Table3[[#This Row],[FwdDiv]]/Table3[[#This Row],[SharePrice]]</f>
        <v>3.3979135618479879E-2</v>
      </c>
    </row>
    <row r="1705" spans="2:7" ht="16" x14ac:dyDescent="0.2">
      <c r="B1705" s="62">
        <v>42600</v>
      </c>
      <c r="C1705" s="61">
        <v>66.77</v>
      </c>
      <c r="D1705" s="61"/>
      <c r="E1705" s="61">
        <v>0.56999999999999995</v>
      </c>
      <c r="F1705">
        <f>Table3[[#This Row],[DivPay]]*4</f>
        <v>2.2799999999999998</v>
      </c>
      <c r="G1705" s="2">
        <f>Table3[[#This Row],[FwdDiv]]/Table3[[#This Row],[SharePrice]]</f>
        <v>3.4147072038340574E-2</v>
      </c>
    </row>
    <row r="1706" spans="2:7" ht="16" x14ac:dyDescent="0.2">
      <c r="B1706" s="62">
        <v>42599</v>
      </c>
      <c r="C1706" s="61">
        <v>66.83</v>
      </c>
      <c r="D1706" s="61"/>
      <c r="E1706" s="61">
        <v>0.56999999999999995</v>
      </c>
      <c r="F1706">
        <f>Table3[[#This Row],[DivPay]]*4</f>
        <v>2.2799999999999998</v>
      </c>
      <c r="G1706" s="2">
        <f>Table3[[#This Row],[FwdDiv]]/Table3[[#This Row],[SharePrice]]</f>
        <v>3.411641478377974E-2</v>
      </c>
    </row>
    <row r="1707" spans="2:7" ht="16" x14ac:dyDescent="0.2">
      <c r="B1707" s="62">
        <v>42598</v>
      </c>
      <c r="C1707" s="61">
        <v>66.739999999999995</v>
      </c>
      <c r="D1707" s="61"/>
      <c r="E1707" s="61">
        <v>0.56999999999999995</v>
      </c>
      <c r="F1707">
        <f>Table3[[#This Row],[DivPay]]*4</f>
        <v>2.2799999999999998</v>
      </c>
      <c r="G1707" s="2">
        <f>Table3[[#This Row],[FwdDiv]]/Table3[[#This Row],[SharePrice]]</f>
        <v>3.4162421336529816E-2</v>
      </c>
    </row>
    <row r="1708" spans="2:7" ht="16" x14ac:dyDescent="0.2">
      <c r="B1708" s="62">
        <v>42597</v>
      </c>
      <c r="C1708" s="61">
        <v>67.39</v>
      </c>
      <c r="D1708" s="61"/>
      <c r="E1708" s="61">
        <v>0.56999999999999995</v>
      </c>
      <c r="F1708">
        <f>Table3[[#This Row],[DivPay]]*4</f>
        <v>2.2799999999999998</v>
      </c>
      <c r="G1708" s="2">
        <f>Table3[[#This Row],[FwdDiv]]/Table3[[#This Row],[SharePrice]]</f>
        <v>3.3832912895088288E-2</v>
      </c>
    </row>
    <row r="1709" spans="2:7" ht="16" x14ac:dyDescent="0.2">
      <c r="B1709" s="62">
        <v>42594</v>
      </c>
      <c r="C1709" s="61">
        <v>67.19</v>
      </c>
      <c r="D1709" s="61"/>
      <c r="E1709" s="61">
        <v>0.56999999999999995</v>
      </c>
      <c r="F1709">
        <f>Table3[[#This Row],[DivPay]]*4</f>
        <v>2.2799999999999998</v>
      </c>
      <c r="G1709" s="2">
        <f>Table3[[#This Row],[FwdDiv]]/Table3[[#This Row],[SharePrice]]</f>
        <v>3.3933621074564664E-2</v>
      </c>
    </row>
    <row r="1710" spans="2:7" ht="16" x14ac:dyDescent="0.2">
      <c r="B1710" s="62">
        <v>42593</v>
      </c>
      <c r="C1710" s="61">
        <v>66.95</v>
      </c>
      <c r="D1710" s="61"/>
      <c r="E1710" s="61">
        <v>0.56999999999999995</v>
      </c>
      <c r="F1710">
        <f>Table3[[#This Row],[DivPay]]*4</f>
        <v>2.2799999999999998</v>
      </c>
      <c r="G1710" s="2">
        <f>Table3[[#This Row],[FwdDiv]]/Table3[[#This Row],[SharePrice]]</f>
        <v>3.4055265123226285E-2</v>
      </c>
    </row>
    <row r="1711" spans="2:7" ht="16" x14ac:dyDescent="0.2">
      <c r="B1711" s="62">
        <v>42592</v>
      </c>
      <c r="C1711" s="61">
        <v>66.430000000000007</v>
      </c>
      <c r="D1711" s="61"/>
      <c r="E1711" s="61">
        <v>0.56999999999999995</v>
      </c>
      <c r="F1711">
        <f>Table3[[#This Row],[DivPay]]*4</f>
        <v>2.2799999999999998</v>
      </c>
      <c r="G1711" s="2">
        <f>Table3[[#This Row],[FwdDiv]]/Table3[[#This Row],[SharePrice]]</f>
        <v>3.4321842541020615E-2</v>
      </c>
    </row>
    <row r="1712" spans="2:7" ht="16" x14ac:dyDescent="0.2">
      <c r="B1712" s="62">
        <v>42591</v>
      </c>
      <c r="C1712" s="61">
        <v>66.760000000000005</v>
      </c>
      <c r="D1712" s="61"/>
      <c r="E1712" s="61">
        <v>0.56999999999999995</v>
      </c>
      <c r="F1712">
        <f>Table3[[#This Row],[DivPay]]*4</f>
        <v>2.2799999999999998</v>
      </c>
      <c r="G1712" s="2">
        <f>Table3[[#This Row],[FwdDiv]]/Table3[[#This Row],[SharePrice]]</f>
        <v>3.4152186938286394E-2</v>
      </c>
    </row>
    <row r="1713" spans="2:7" ht="16" x14ac:dyDescent="0.2">
      <c r="B1713" s="62">
        <v>42590</v>
      </c>
      <c r="C1713" s="61">
        <v>66.34</v>
      </c>
      <c r="D1713" s="61"/>
      <c r="E1713" s="61">
        <v>0.56999999999999995</v>
      </c>
      <c r="F1713">
        <f>Table3[[#This Row],[DivPay]]*4</f>
        <v>2.2799999999999998</v>
      </c>
      <c r="G1713" s="2">
        <f>Table3[[#This Row],[FwdDiv]]/Table3[[#This Row],[SharePrice]]</f>
        <v>3.4368405185408499E-2</v>
      </c>
    </row>
    <row r="1714" spans="2:7" ht="16" x14ac:dyDescent="0.2">
      <c r="B1714" s="62">
        <v>42587</v>
      </c>
      <c r="C1714" s="61">
        <v>66.540000000000006</v>
      </c>
      <c r="D1714" s="61"/>
      <c r="E1714" s="61">
        <v>0.56999999999999995</v>
      </c>
      <c r="F1714">
        <f>Table3[[#This Row],[DivPay]]*4</f>
        <v>2.2799999999999998</v>
      </c>
      <c r="G1714" s="2">
        <f>Table3[[#This Row],[FwdDiv]]/Table3[[#This Row],[SharePrice]]</f>
        <v>3.4265103697024339E-2</v>
      </c>
    </row>
    <row r="1715" spans="2:7" ht="16" x14ac:dyDescent="0.2">
      <c r="B1715" s="62">
        <v>42586</v>
      </c>
      <c r="C1715" s="61">
        <v>66.099999999999994</v>
      </c>
      <c r="D1715" s="61"/>
      <c r="E1715" s="61">
        <v>0.56999999999999995</v>
      </c>
      <c r="F1715">
        <f>Table3[[#This Row],[DivPay]]*4</f>
        <v>2.2799999999999998</v>
      </c>
      <c r="G1715" s="2">
        <f>Table3[[#This Row],[FwdDiv]]/Table3[[#This Row],[SharePrice]]</f>
        <v>3.4493192133131616E-2</v>
      </c>
    </row>
    <row r="1716" spans="2:7" ht="16" x14ac:dyDescent="0.2">
      <c r="B1716" s="62">
        <v>42585</v>
      </c>
      <c r="C1716" s="61">
        <v>66.569999999999993</v>
      </c>
      <c r="D1716" s="61"/>
      <c r="E1716" s="61">
        <v>0.56999999999999995</v>
      </c>
      <c r="F1716">
        <f>Table3[[#This Row],[DivPay]]*4</f>
        <v>2.2799999999999998</v>
      </c>
      <c r="G1716" s="2">
        <f>Table3[[#This Row],[FwdDiv]]/Table3[[#This Row],[SharePrice]]</f>
        <v>3.4249662009914375E-2</v>
      </c>
    </row>
    <row r="1717" spans="2:7" ht="16" x14ac:dyDescent="0.2">
      <c r="B1717" s="62">
        <v>42584</v>
      </c>
      <c r="C1717" s="61">
        <v>66.78</v>
      </c>
      <c r="D1717" s="61"/>
      <c r="E1717" s="61">
        <v>0.56999999999999995</v>
      </c>
      <c r="F1717">
        <f>Table3[[#This Row],[DivPay]]*4</f>
        <v>2.2799999999999998</v>
      </c>
      <c r="G1717" s="2">
        <f>Table3[[#This Row],[FwdDiv]]/Table3[[#This Row],[SharePrice]]</f>
        <v>3.4141958670260555E-2</v>
      </c>
    </row>
    <row r="1718" spans="2:7" ht="16" x14ac:dyDescent="0.2">
      <c r="B1718" s="62">
        <v>42583</v>
      </c>
      <c r="C1718" s="61">
        <v>66.94</v>
      </c>
      <c r="D1718" s="61"/>
      <c r="E1718" s="61">
        <v>0.56999999999999995</v>
      </c>
      <c r="F1718">
        <f>Table3[[#This Row],[DivPay]]*4</f>
        <v>2.2799999999999998</v>
      </c>
      <c r="G1718" s="2">
        <f>Table3[[#This Row],[FwdDiv]]/Table3[[#This Row],[SharePrice]]</f>
        <v>3.4060352554526441E-2</v>
      </c>
    </row>
    <row r="1719" spans="2:7" ht="16" x14ac:dyDescent="0.2">
      <c r="B1719" s="62">
        <v>42580</v>
      </c>
      <c r="C1719" s="61">
        <v>66.23</v>
      </c>
      <c r="D1719" s="61"/>
      <c r="E1719" s="61">
        <v>0.56999999999999995</v>
      </c>
      <c r="F1719">
        <f>Table3[[#This Row],[DivPay]]*4</f>
        <v>2.2799999999999998</v>
      </c>
      <c r="G1719" s="2">
        <f>Table3[[#This Row],[FwdDiv]]/Table3[[#This Row],[SharePrice]]</f>
        <v>3.4425486939453416E-2</v>
      </c>
    </row>
    <row r="1720" spans="2:7" ht="16" x14ac:dyDescent="0.2">
      <c r="B1720" s="62">
        <v>42579</v>
      </c>
      <c r="C1720" s="61">
        <v>64.72</v>
      </c>
      <c r="D1720" s="61"/>
      <c r="E1720" s="61">
        <v>0.56999999999999995</v>
      </c>
      <c r="F1720">
        <f>Table3[[#This Row],[DivPay]]*4</f>
        <v>2.2799999999999998</v>
      </c>
      <c r="G1720" s="2">
        <f>Table3[[#This Row],[FwdDiv]]/Table3[[#This Row],[SharePrice]]</f>
        <v>3.5228677379480836E-2</v>
      </c>
    </row>
    <row r="1721" spans="2:7" ht="16" x14ac:dyDescent="0.2">
      <c r="B1721" s="62">
        <v>42578</v>
      </c>
      <c r="C1721" s="61">
        <v>64.900000000000006</v>
      </c>
      <c r="D1721" s="61"/>
      <c r="E1721" s="61">
        <v>0.56999999999999995</v>
      </c>
      <c r="F1721">
        <f>Table3[[#This Row],[DivPay]]*4</f>
        <v>2.2799999999999998</v>
      </c>
      <c r="G1721" s="2">
        <f>Table3[[#This Row],[FwdDiv]]/Table3[[#This Row],[SharePrice]]</f>
        <v>3.5130970724191059E-2</v>
      </c>
    </row>
    <row r="1722" spans="2:7" ht="16" x14ac:dyDescent="0.2">
      <c r="B1722" s="62">
        <v>42577</v>
      </c>
      <c r="C1722" s="61">
        <v>64.45</v>
      </c>
      <c r="D1722" s="61"/>
      <c r="E1722" s="61">
        <v>0.56999999999999995</v>
      </c>
      <c r="F1722">
        <f>Table3[[#This Row],[DivPay]]*4</f>
        <v>2.2799999999999998</v>
      </c>
      <c r="G1722" s="2">
        <f>Table3[[#This Row],[FwdDiv]]/Table3[[#This Row],[SharePrice]]</f>
        <v>3.5376260667183856E-2</v>
      </c>
    </row>
    <row r="1723" spans="2:7" ht="16" x14ac:dyDescent="0.2">
      <c r="B1723" s="62">
        <v>42576</v>
      </c>
      <c r="C1723" s="61">
        <v>64.319999999999993</v>
      </c>
      <c r="D1723" s="61"/>
      <c r="E1723" s="61">
        <v>0.56999999999999995</v>
      </c>
      <c r="F1723">
        <f>Table3[[#This Row],[DivPay]]*4</f>
        <v>2.2799999999999998</v>
      </c>
      <c r="G1723" s="2">
        <f>Table3[[#This Row],[FwdDiv]]/Table3[[#This Row],[SharePrice]]</f>
        <v>3.5447761194029849E-2</v>
      </c>
    </row>
    <row r="1724" spans="2:7" ht="16" x14ac:dyDescent="0.2">
      <c r="B1724" s="62">
        <v>42573</v>
      </c>
      <c r="C1724" s="61">
        <v>63.81</v>
      </c>
      <c r="D1724" s="61"/>
      <c r="E1724" s="61">
        <v>0.56999999999999995</v>
      </c>
      <c r="F1724">
        <f>Table3[[#This Row],[DivPay]]*4</f>
        <v>2.2799999999999998</v>
      </c>
      <c r="G1724" s="2">
        <f>Table3[[#This Row],[FwdDiv]]/Table3[[#This Row],[SharePrice]]</f>
        <v>3.5731076633756458E-2</v>
      </c>
    </row>
    <row r="1725" spans="2:7" ht="16" x14ac:dyDescent="0.2">
      <c r="B1725" s="62">
        <v>42572</v>
      </c>
      <c r="C1725" s="61">
        <v>63.89</v>
      </c>
      <c r="D1725" s="61"/>
      <c r="E1725" s="61">
        <v>0.56999999999999995</v>
      </c>
      <c r="F1725">
        <f>Table3[[#This Row],[DivPay]]*4</f>
        <v>2.2799999999999998</v>
      </c>
      <c r="G1725" s="2">
        <f>Table3[[#This Row],[FwdDiv]]/Table3[[#This Row],[SharePrice]]</f>
        <v>3.5686335889810607E-2</v>
      </c>
    </row>
    <row r="1726" spans="2:7" ht="16" x14ac:dyDescent="0.2">
      <c r="B1726" s="62">
        <v>42571</v>
      </c>
      <c r="C1726" s="61">
        <v>63.41</v>
      </c>
      <c r="D1726" s="61"/>
      <c r="E1726" s="61">
        <v>0.56999999999999995</v>
      </c>
      <c r="F1726">
        <f>Table3[[#This Row],[DivPay]]*4</f>
        <v>2.2799999999999998</v>
      </c>
      <c r="G1726" s="2">
        <f>Table3[[#This Row],[FwdDiv]]/Table3[[#This Row],[SharePrice]]</f>
        <v>3.5956473742311937E-2</v>
      </c>
    </row>
    <row r="1727" spans="2:7" ht="16" x14ac:dyDescent="0.2">
      <c r="B1727" s="62">
        <v>42570</v>
      </c>
      <c r="C1727" s="61">
        <v>63.32</v>
      </c>
      <c r="D1727" s="61"/>
      <c r="E1727" s="61">
        <v>0.56999999999999995</v>
      </c>
      <c r="F1727">
        <f>Table3[[#This Row],[DivPay]]*4</f>
        <v>2.2799999999999998</v>
      </c>
      <c r="G1727" s="2">
        <f>Table3[[#This Row],[FwdDiv]]/Table3[[#This Row],[SharePrice]]</f>
        <v>3.6007580543272265E-2</v>
      </c>
    </row>
    <row r="1728" spans="2:7" ht="16" x14ac:dyDescent="0.2">
      <c r="B1728" s="62">
        <v>42569</v>
      </c>
      <c r="C1728" s="61">
        <v>63.56</v>
      </c>
      <c r="D1728" s="61"/>
      <c r="E1728" s="61">
        <v>0.56999999999999995</v>
      </c>
      <c r="F1728">
        <f>Table3[[#This Row],[DivPay]]*4</f>
        <v>2.2799999999999998</v>
      </c>
      <c r="G1728" s="2">
        <f>Table3[[#This Row],[FwdDiv]]/Table3[[#This Row],[SharePrice]]</f>
        <v>3.5871617369414723E-2</v>
      </c>
    </row>
    <row r="1729" spans="2:7" ht="16" x14ac:dyDescent="0.2">
      <c r="B1729" s="62">
        <v>42566</v>
      </c>
      <c r="C1729" s="61">
        <v>63.32</v>
      </c>
      <c r="D1729" s="61"/>
      <c r="E1729" s="61">
        <v>0.56999999999999995</v>
      </c>
      <c r="F1729">
        <f>Table3[[#This Row],[DivPay]]*4</f>
        <v>2.2799999999999998</v>
      </c>
      <c r="G1729" s="2">
        <f>Table3[[#This Row],[FwdDiv]]/Table3[[#This Row],[SharePrice]]</f>
        <v>3.6007580543272265E-2</v>
      </c>
    </row>
    <row r="1730" spans="2:7" ht="16" x14ac:dyDescent="0.2">
      <c r="B1730" s="62">
        <v>42565</v>
      </c>
      <c r="C1730" s="61">
        <v>63.62</v>
      </c>
      <c r="D1730" s="61"/>
      <c r="E1730" s="61">
        <v>0.56999999999999995</v>
      </c>
      <c r="F1730">
        <f>Table3[[#This Row],[DivPay]]*4</f>
        <v>2.2799999999999998</v>
      </c>
      <c r="G1730" s="2">
        <f>Table3[[#This Row],[FwdDiv]]/Table3[[#This Row],[SharePrice]]</f>
        <v>3.5837786859478152E-2</v>
      </c>
    </row>
    <row r="1731" spans="2:7" ht="16" x14ac:dyDescent="0.2">
      <c r="B1731" s="62">
        <v>42564</v>
      </c>
      <c r="C1731" s="61">
        <v>64.77</v>
      </c>
      <c r="D1731" s="61">
        <v>0.56999999999999995</v>
      </c>
      <c r="E1731" s="61">
        <v>0.56999999999999995</v>
      </c>
      <c r="F1731">
        <f>Table3[[#This Row],[DivPay]]*4</f>
        <v>2.2799999999999998</v>
      </c>
      <c r="G1731" s="2">
        <f>Table3[[#This Row],[FwdDiv]]/Table3[[#This Row],[SharePrice]]</f>
        <v>3.5201482167670217E-2</v>
      </c>
    </row>
    <row r="1732" spans="2:7" ht="16" x14ac:dyDescent="0.2">
      <c r="B1732" s="62">
        <v>42563</v>
      </c>
      <c r="C1732" s="61">
        <v>65.5</v>
      </c>
      <c r="D1732" s="61"/>
      <c r="E1732" s="61">
        <v>0.56999999999999995</v>
      </c>
      <c r="F1732">
        <f>Table3[[#This Row],[DivPay]]*4</f>
        <v>2.2799999999999998</v>
      </c>
      <c r="G1732" s="2">
        <f>Table3[[#This Row],[FwdDiv]]/Table3[[#This Row],[SharePrice]]</f>
        <v>3.4809160305343506E-2</v>
      </c>
    </row>
    <row r="1733" spans="2:7" ht="16" x14ac:dyDescent="0.2">
      <c r="B1733" s="62">
        <v>42562</v>
      </c>
      <c r="C1733" s="61">
        <v>64.349999999999994</v>
      </c>
      <c r="D1733" s="61"/>
      <c r="E1733" s="61">
        <v>0.56999999999999995</v>
      </c>
      <c r="F1733">
        <f>Table3[[#This Row],[DivPay]]*4</f>
        <v>2.2799999999999998</v>
      </c>
      <c r="G1733" s="2">
        <f>Table3[[#This Row],[FwdDiv]]/Table3[[#This Row],[SharePrice]]</f>
        <v>3.5431235431235435E-2</v>
      </c>
    </row>
    <row r="1734" spans="2:7" ht="16" x14ac:dyDescent="0.2">
      <c r="B1734" s="62">
        <v>42559</v>
      </c>
      <c r="C1734" s="61">
        <v>64.16</v>
      </c>
      <c r="D1734" s="61"/>
      <c r="E1734" s="61">
        <v>0.56999999999999995</v>
      </c>
      <c r="F1734">
        <f>Table3[[#This Row],[DivPay]]*4</f>
        <v>2.2799999999999998</v>
      </c>
      <c r="G1734" s="2">
        <f>Table3[[#This Row],[FwdDiv]]/Table3[[#This Row],[SharePrice]]</f>
        <v>3.5536159600997506E-2</v>
      </c>
    </row>
    <row r="1735" spans="2:7" ht="16" x14ac:dyDescent="0.2">
      <c r="B1735" s="62">
        <v>42558</v>
      </c>
      <c r="C1735" s="61">
        <v>63.43</v>
      </c>
      <c r="D1735" s="61"/>
      <c r="E1735" s="61">
        <v>0.56999999999999995</v>
      </c>
      <c r="F1735">
        <f>Table3[[#This Row],[DivPay]]*4</f>
        <v>2.2799999999999998</v>
      </c>
      <c r="G1735" s="2">
        <f>Table3[[#This Row],[FwdDiv]]/Table3[[#This Row],[SharePrice]]</f>
        <v>3.5945136370802454E-2</v>
      </c>
    </row>
    <row r="1736" spans="2:7" ht="16" x14ac:dyDescent="0.2">
      <c r="B1736" s="62">
        <v>42557</v>
      </c>
      <c r="C1736" s="61">
        <v>63.37</v>
      </c>
      <c r="D1736" s="61"/>
      <c r="E1736" s="61">
        <v>0.56999999999999995</v>
      </c>
      <c r="F1736">
        <f>Table3[[#This Row],[DivPay]]*4</f>
        <v>2.2799999999999998</v>
      </c>
      <c r="G1736" s="2">
        <f>Table3[[#This Row],[FwdDiv]]/Table3[[#This Row],[SharePrice]]</f>
        <v>3.5979169954237021E-2</v>
      </c>
    </row>
    <row r="1737" spans="2:7" ht="16" x14ac:dyDescent="0.2">
      <c r="B1737" s="62">
        <v>42556</v>
      </c>
      <c r="C1737" s="61">
        <v>61.92</v>
      </c>
      <c r="D1737" s="61"/>
      <c r="E1737" s="61">
        <v>0.56999999999999995</v>
      </c>
      <c r="F1737">
        <f>Table3[[#This Row],[DivPay]]*4</f>
        <v>2.2799999999999998</v>
      </c>
      <c r="G1737" s="2">
        <f>Table3[[#This Row],[FwdDiv]]/Table3[[#This Row],[SharePrice]]</f>
        <v>3.6821705426356585E-2</v>
      </c>
    </row>
    <row r="1738" spans="2:7" ht="16" x14ac:dyDescent="0.2">
      <c r="B1738" s="62">
        <v>42552</v>
      </c>
      <c r="C1738" s="61">
        <v>62.71</v>
      </c>
      <c r="D1738" s="61"/>
      <c r="E1738" s="61">
        <v>0.56999999999999995</v>
      </c>
      <c r="F1738">
        <f>Table3[[#This Row],[DivPay]]*4</f>
        <v>2.2799999999999998</v>
      </c>
      <c r="G1738" s="2">
        <f>Table3[[#This Row],[FwdDiv]]/Table3[[#This Row],[SharePrice]]</f>
        <v>3.6357837665444107E-2</v>
      </c>
    </row>
    <row r="1739" spans="2:7" ht="16" x14ac:dyDescent="0.2">
      <c r="B1739" s="62">
        <v>42551</v>
      </c>
      <c r="C1739" s="61">
        <v>61.91</v>
      </c>
      <c r="D1739" s="61"/>
      <c r="E1739" s="61">
        <v>0.56999999999999995</v>
      </c>
      <c r="F1739">
        <f>Table3[[#This Row],[DivPay]]*4</f>
        <v>2.2799999999999998</v>
      </c>
      <c r="G1739" s="2">
        <f>Table3[[#This Row],[FwdDiv]]/Table3[[#This Row],[SharePrice]]</f>
        <v>3.6827653044742364E-2</v>
      </c>
    </row>
    <row r="1740" spans="2:7" ht="16" x14ac:dyDescent="0.2">
      <c r="B1740" s="62">
        <v>42550</v>
      </c>
      <c r="C1740" s="61">
        <v>61.81</v>
      </c>
      <c r="D1740" s="61"/>
      <c r="E1740" s="61">
        <v>0.56999999999999995</v>
      </c>
      <c r="F1740">
        <f>Table3[[#This Row],[DivPay]]*4</f>
        <v>2.2799999999999998</v>
      </c>
      <c r="G1740" s="2">
        <f>Table3[[#This Row],[FwdDiv]]/Table3[[#This Row],[SharePrice]]</f>
        <v>3.6887235075230541E-2</v>
      </c>
    </row>
    <row r="1741" spans="2:7" ht="16" x14ac:dyDescent="0.2">
      <c r="B1741" s="62">
        <v>42549</v>
      </c>
      <c r="C1741" s="61">
        <v>59.99</v>
      </c>
      <c r="D1741" s="61"/>
      <c r="E1741" s="61">
        <v>0.56999999999999995</v>
      </c>
      <c r="F1741">
        <f>Table3[[#This Row],[DivPay]]*4</f>
        <v>2.2799999999999998</v>
      </c>
      <c r="G1741" s="2">
        <f>Table3[[#This Row],[FwdDiv]]/Table3[[#This Row],[SharePrice]]</f>
        <v>3.8006334389064839E-2</v>
      </c>
    </row>
    <row r="1742" spans="2:7" ht="16" x14ac:dyDescent="0.2">
      <c r="B1742" s="62">
        <v>42548</v>
      </c>
      <c r="C1742" s="61">
        <v>58.68</v>
      </c>
      <c r="D1742" s="61"/>
      <c r="E1742" s="61">
        <v>0.56999999999999995</v>
      </c>
      <c r="F1742">
        <f>Table3[[#This Row],[DivPay]]*4</f>
        <v>2.2799999999999998</v>
      </c>
      <c r="G1742" s="2">
        <f>Table3[[#This Row],[FwdDiv]]/Table3[[#This Row],[SharePrice]]</f>
        <v>3.8854805725971366E-2</v>
      </c>
    </row>
    <row r="1743" spans="2:7" ht="16" x14ac:dyDescent="0.2">
      <c r="B1743" s="62">
        <v>42545</v>
      </c>
      <c r="C1743" s="61">
        <v>59.86</v>
      </c>
      <c r="D1743" s="61"/>
      <c r="E1743" s="61">
        <v>0.56999999999999995</v>
      </c>
      <c r="F1743">
        <f>Table3[[#This Row],[DivPay]]*4</f>
        <v>2.2799999999999998</v>
      </c>
      <c r="G1743" s="2">
        <f>Table3[[#This Row],[FwdDiv]]/Table3[[#This Row],[SharePrice]]</f>
        <v>3.8088874039425326E-2</v>
      </c>
    </row>
    <row r="1744" spans="2:7" ht="16" x14ac:dyDescent="0.2">
      <c r="B1744" s="62">
        <v>42544</v>
      </c>
      <c r="C1744" s="61">
        <v>61.31</v>
      </c>
      <c r="D1744" s="61"/>
      <c r="E1744" s="61">
        <v>0.56999999999999995</v>
      </c>
      <c r="F1744">
        <f>Table3[[#This Row],[DivPay]]*4</f>
        <v>2.2799999999999998</v>
      </c>
      <c r="G1744" s="2">
        <f>Table3[[#This Row],[FwdDiv]]/Table3[[#This Row],[SharePrice]]</f>
        <v>3.7188060675256887E-2</v>
      </c>
    </row>
    <row r="1745" spans="2:7" ht="16" x14ac:dyDescent="0.2">
      <c r="B1745" s="62">
        <v>42543</v>
      </c>
      <c r="C1745" s="61">
        <v>60.39</v>
      </c>
      <c r="D1745" s="61"/>
      <c r="E1745" s="61">
        <v>0.56999999999999995</v>
      </c>
      <c r="F1745">
        <f>Table3[[#This Row],[DivPay]]*4</f>
        <v>2.2799999999999998</v>
      </c>
      <c r="G1745" s="2">
        <f>Table3[[#This Row],[FwdDiv]]/Table3[[#This Row],[SharePrice]]</f>
        <v>3.7754595131644308E-2</v>
      </c>
    </row>
    <row r="1746" spans="2:7" ht="16" x14ac:dyDescent="0.2">
      <c r="B1746" s="62">
        <v>42542</v>
      </c>
      <c r="C1746" s="61">
        <v>59.98</v>
      </c>
      <c r="D1746" s="61"/>
      <c r="E1746" s="61">
        <v>0.56999999999999995</v>
      </c>
      <c r="F1746">
        <f>Table3[[#This Row],[DivPay]]*4</f>
        <v>2.2799999999999998</v>
      </c>
      <c r="G1746" s="2">
        <f>Table3[[#This Row],[FwdDiv]]/Table3[[#This Row],[SharePrice]]</f>
        <v>3.8012670890296765E-2</v>
      </c>
    </row>
    <row r="1747" spans="2:7" ht="16" x14ac:dyDescent="0.2">
      <c r="B1747" s="62">
        <v>42541</v>
      </c>
      <c r="C1747" s="61">
        <v>60.11</v>
      </c>
      <c r="D1747" s="61"/>
      <c r="E1747" s="61">
        <v>0.56999999999999995</v>
      </c>
      <c r="F1747">
        <f>Table3[[#This Row],[DivPay]]*4</f>
        <v>2.2799999999999998</v>
      </c>
      <c r="G1747" s="2">
        <f>Table3[[#This Row],[FwdDiv]]/Table3[[#This Row],[SharePrice]]</f>
        <v>3.7930460821826648E-2</v>
      </c>
    </row>
    <row r="1748" spans="2:7" ht="16" x14ac:dyDescent="0.2">
      <c r="B1748" s="62">
        <v>42538</v>
      </c>
      <c r="C1748" s="61">
        <v>60.01</v>
      </c>
      <c r="D1748" s="61"/>
      <c r="E1748" s="61">
        <v>0.56999999999999995</v>
      </c>
      <c r="F1748">
        <f>Table3[[#This Row],[DivPay]]*4</f>
        <v>2.2799999999999998</v>
      </c>
      <c r="G1748" s="2">
        <f>Table3[[#This Row],[FwdDiv]]/Table3[[#This Row],[SharePrice]]</f>
        <v>3.799366772204632E-2</v>
      </c>
    </row>
    <row r="1749" spans="2:7" ht="16" x14ac:dyDescent="0.2">
      <c r="B1749" s="62">
        <v>42537</v>
      </c>
      <c r="C1749" s="61">
        <v>60.9</v>
      </c>
      <c r="D1749" s="61"/>
      <c r="E1749" s="61">
        <v>0.56999999999999995</v>
      </c>
      <c r="F1749">
        <f>Table3[[#This Row],[DivPay]]*4</f>
        <v>2.2799999999999998</v>
      </c>
      <c r="G1749" s="2">
        <f>Table3[[#This Row],[FwdDiv]]/Table3[[#This Row],[SharePrice]]</f>
        <v>3.7438423645320192E-2</v>
      </c>
    </row>
    <row r="1750" spans="2:7" ht="16" x14ac:dyDescent="0.2">
      <c r="B1750" s="62">
        <v>42536</v>
      </c>
      <c r="C1750" s="61">
        <v>60.4</v>
      </c>
      <c r="D1750" s="61"/>
      <c r="E1750" s="61">
        <v>0.56999999999999995</v>
      </c>
      <c r="F1750">
        <f>Table3[[#This Row],[DivPay]]*4</f>
        <v>2.2799999999999998</v>
      </c>
      <c r="G1750" s="2">
        <f>Table3[[#This Row],[FwdDiv]]/Table3[[#This Row],[SharePrice]]</f>
        <v>3.7748344370860921E-2</v>
      </c>
    </row>
    <row r="1751" spans="2:7" ht="16" x14ac:dyDescent="0.2">
      <c r="B1751" s="62">
        <v>42535</v>
      </c>
      <c r="C1751" s="61">
        <v>59.9</v>
      </c>
      <c r="D1751" s="61"/>
      <c r="E1751" s="61">
        <v>0.56999999999999995</v>
      </c>
      <c r="F1751">
        <f>Table3[[#This Row],[DivPay]]*4</f>
        <v>2.2799999999999998</v>
      </c>
      <c r="G1751" s="2">
        <f>Table3[[#This Row],[FwdDiv]]/Table3[[#This Row],[SharePrice]]</f>
        <v>3.8063439065108513E-2</v>
      </c>
    </row>
    <row r="1752" spans="2:7" ht="16" x14ac:dyDescent="0.2">
      <c r="B1752" s="62">
        <v>42534</v>
      </c>
      <c r="C1752" s="61">
        <v>59.93</v>
      </c>
      <c r="D1752" s="61"/>
      <c r="E1752" s="61">
        <v>0.56999999999999995</v>
      </c>
      <c r="F1752">
        <f>Table3[[#This Row],[DivPay]]*4</f>
        <v>2.2799999999999998</v>
      </c>
      <c r="G1752" s="2">
        <f>Table3[[#This Row],[FwdDiv]]/Table3[[#This Row],[SharePrice]]</f>
        <v>3.8044385115968624E-2</v>
      </c>
    </row>
    <row r="1753" spans="2:7" ht="16" x14ac:dyDescent="0.2">
      <c r="B1753" s="62">
        <v>42531</v>
      </c>
      <c r="C1753" s="61">
        <v>61</v>
      </c>
      <c r="D1753" s="61"/>
      <c r="E1753" s="61">
        <v>0.56999999999999995</v>
      </c>
      <c r="F1753">
        <f>Table3[[#This Row],[DivPay]]*4</f>
        <v>2.2799999999999998</v>
      </c>
      <c r="G1753" s="2">
        <f>Table3[[#This Row],[FwdDiv]]/Table3[[#This Row],[SharePrice]]</f>
        <v>3.7377049180327866E-2</v>
      </c>
    </row>
    <row r="1754" spans="2:7" ht="16" x14ac:dyDescent="0.2">
      <c r="B1754" s="62">
        <v>42530</v>
      </c>
      <c r="C1754" s="61">
        <v>60.75</v>
      </c>
      <c r="D1754" s="61"/>
      <c r="E1754" s="61">
        <v>0.56999999999999995</v>
      </c>
      <c r="F1754">
        <f>Table3[[#This Row],[DivPay]]*4</f>
        <v>2.2799999999999998</v>
      </c>
      <c r="G1754" s="2">
        <f>Table3[[#This Row],[FwdDiv]]/Table3[[#This Row],[SharePrice]]</f>
        <v>3.7530864197530864E-2</v>
      </c>
    </row>
    <row r="1755" spans="2:7" ht="16" x14ac:dyDescent="0.2">
      <c r="B1755" s="62">
        <v>42529</v>
      </c>
      <c r="C1755" s="61">
        <v>61.73</v>
      </c>
      <c r="D1755" s="61"/>
      <c r="E1755" s="61">
        <v>0.56999999999999995</v>
      </c>
      <c r="F1755">
        <f>Table3[[#This Row],[DivPay]]*4</f>
        <v>2.2799999999999998</v>
      </c>
      <c r="G1755" s="2">
        <f>Table3[[#This Row],[FwdDiv]]/Table3[[#This Row],[SharePrice]]</f>
        <v>3.6935039688968087E-2</v>
      </c>
    </row>
    <row r="1756" spans="2:7" ht="16" x14ac:dyDescent="0.2">
      <c r="B1756" s="62">
        <v>42528</v>
      </c>
      <c r="C1756" s="61">
        <v>63.1</v>
      </c>
      <c r="D1756" s="61"/>
      <c r="E1756" s="61">
        <v>0.56999999999999995</v>
      </c>
      <c r="F1756">
        <f>Table3[[#This Row],[DivPay]]*4</f>
        <v>2.2799999999999998</v>
      </c>
      <c r="G1756" s="2">
        <f>Table3[[#This Row],[FwdDiv]]/Table3[[#This Row],[SharePrice]]</f>
        <v>3.6133122028526143E-2</v>
      </c>
    </row>
    <row r="1757" spans="2:7" ht="16" x14ac:dyDescent="0.2">
      <c r="B1757" s="62">
        <v>42527</v>
      </c>
      <c r="C1757" s="61">
        <v>62.82</v>
      </c>
      <c r="D1757" s="61"/>
      <c r="E1757" s="61">
        <v>0.56999999999999995</v>
      </c>
      <c r="F1757">
        <f>Table3[[#This Row],[DivPay]]*4</f>
        <v>2.2799999999999998</v>
      </c>
      <c r="G1757" s="2">
        <f>Table3[[#This Row],[FwdDiv]]/Table3[[#This Row],[SharePrice]]</f>
        <v>3.6294173829990443E-2</v>
      </c>
    </row>
    <row r="1758" spans="2:7" ht="16" x14ac:dyDescent="0.2">
      <c r="B1758" s="62">
        <v>42524</v>
      </c>
      <c r="C1758" s="61">
        <v>65</v>
      </c>
      <c r="D1758" s="61"/>
      <c r="E1758" s="61">
        <v>0.56999999999999995</v>
      </c>
      <c r="F1758">
        <f>Table3[[#This Row],[DivPay]]*4</f>
        <v>2.2799999999999998</v>
      </c>
      <c r="G1758" s="2">
        <f>Table3[[#This Row],[FwdDiv]]/Table3[[#This Row],[SharePrice]]</f>
        <v>3.5076923076923075E-2</v>
      </c>
    </row>
    <row r="1759" spans="2:7" ht="16" x14ac:dyDescent="0.2">
      <c r="B1759" s="62">
        <v>42523</v>
      </c>
      <c r="C1759" s="61">
        <v>65.09</v>
      </c>
      <c r="D1759" s="61"/>
      <c r="E1759" s="61">
        <v>0.56999999999999995</v>
      </c>
      <c r="F1759">
        <f>Table3[[#This Row],[DivPay]]*4</f>
        <v>2.2799999999999998</v>
      </c>
      <c r="G1759" s="2">
        <f>Table3[[#This Row],[FwdDiv]]/Table3[[#This Row],[SharePrice]]</f>
        <v>3.5028422184667382E-2</v>
      </c>
    </row>
    <row r="1760" spans="2:7" ht="16" x14ac:dyDescent="0.2">
      <c r="B1760" s="62">
        <v>42522</v>
      </c>
      <c r="C1760" s="61">
        <v>62.83</v>
      </c>
      <c r="D1760" s="61"/>
      <c r="E1760" s="61">
        <v>0.56999999999999995</v>
      </c>
      <c r="F1760">
        <f>Table3[[#This Row],[DivPay]]*4</f>
        <v>2.2799999999999998</v>
      </c>
      <c r="G1760" s="2">
        <f>Table3[[#This Row],[FwdDiv]]/Table3[[#This Row],[SharePrice]]</f>
        <v>3.6288397262454239E-2</v>
      </c>
    </row>
    <row r="1761" spans="2:7" ht="16" x14ac:dyDescent="0.2">
      <c r="B1761" s="62">
        <v>42521</v>
      </c>
      <c r="C1761" s="61">
        <v>62.93</v>
      </c>
      <c r="D1761" s="61"/>
      <c r="E1761" s="61">
        <v>0.56999999999999995</v>
      </c>
      <c r="F1761">
        <f>Table3[[#This Row],[DivPay]]*4</f>
        <v>2.2799999999999998</v>
      </c>
      <c r="G1761" s="2">
        <f>Table3[[#This Row],[FwdDiv]]/Table3[[#This Row],[SharePrice]]</f>
        <v>3.6230732559987287E-2</v>
      </c>
    </row>
    <row r="1762" spans="2:7" ht="16" x14ac:dyDescent="0.2">
      <c r="B1762" s="62">
        <v>42517</v>
      </c>
      <c r="C1762" s="61">
        <v>62.71</v>
      </c>
      <c r="D1762" s="61"/>
      <c r="E1762" s="61">
        <v>0.56999999999999995</v>
      </c>
      <c r="F1762">
        <f>Table3[[#This Row],[DivPay]]*4</f>
        <v>2.2799999999999998</v>
      </c>
      <c r="G1762" s="2">
        <f>Table3[[#This Row],[FwdDiv]]/Table3[[#This Row],[SharePrice]]</f>
        <v>3.6357837665444107E-2</v>
      </c>
    </row>
    <row r="1763" spans="2:7" ht="16" x14ac:dyDescent="0.2">
      <c r="B1763" s="62">
        <v>42516</v>
      </c>
      <c r="C1763" s="61">
        <v>61.9</v>
      </c>
      <c r="D1763" s="61"/>
      <c r="E1763" s="61">
        <v>0.56999999999999995</v>
      </c>
      <c r="F1763">
        <f>Table3[[#This Row],[DivPay]]*4</f>
        <v>2.2799999999999998</v>
      </c>
      <c r="G1763" s="2">
        <f>Table3[[#This Row],[FwdDiv]]/Table3[[#This Row],[SharePrice]]</f>
        <v>3.6833602584814211E-2</v>
      </c>
    </row>
    <row r="1764" spans="2:7" ht="16" x14ac:dyDescent="0.2">
      <c r="B1764" s="62">
        <v>42515</v>
      </c>
      <c r="C1764" s="61">
        <v>61.22</v>
      </c>
      <c r="D1764" s="61"/>
      <c r="E1764" s="61">
        <v>0.56999999999999995</v>
      </c>
      <c r="F1764">
        <f>Table3[[#This Row],[DivPay]]*4</f>
        <v>2.2799999999999998</v>
      </c>
      <c r="G1764" s="2">
        <f>Table3[[#This Row],[FwdDiv]]/Table3[[#This Row],[SharePrice]]</f>
        <v>3.7242731133616459E-2</v>
      </c>
    </row>
    <row r="1765" spans="2:7" ht="16" x14ac:dyDescent="0.2">
      <c r="B1765" s="62">
        <v>42514</v>
      </c>
      <c r="C1765" s="61">
        <v>60.7</v>
      </c>
      <c r="D1765" s="61"/>
      <c r="E1765" s="61">
        <v>0.56999999999999995</v>
      </c>
      <c r="F1765">
        <f>Table3[[#This Row],[DivPay]]*4</f>
        <v>2.2799999999999998</v>
      </c>
      <c r="G1765" s="2">
        <f>Table3[[#This Row],[FwdDiv]]/Table3[[#This Row],[SharePrice]]</f>
        <v>3.7561779242174624E-2</v>
      </c>
    </row>
    <row r="1766" spans="2:7" ht="16" x14ac:dyDescent="0.2">
      <c r="B1766" s="62">
        <v>42513</v>
      </c>
      <c r="C1766" s="61">
        <v>59.3</v>
      </c>
      <c r="D1766" s="61"/>
      <c r="E1766" s="61">
        <v>0.56999999999999995</v>
      </c>
      <c r="F1766">
        <f>Table3[[#This Row],[DivPay]]*4</f>
        <v>2.2799999999999998</v>
      </c>
      <c r="G1766" s="2">
        <f>Table3[[#This Row],[FwdDiv]]/Table3[[#This Row],[SharePrice]]</f>
        <v>3.8448566610455308E-2</v>
      </c>
    </row>
    <row r="1767" spans="2:7" ht="16" x14ac:dyDescent="0.2">
      <c r="B1767" s="62">
        <v>42510</v>
      </c>
      <c r="C1767" s="61">
        <v>59.69</v>
      </c>
      <c r="D1767" s="61"/>
      <c r="E1767" s="61">
        <v>0.56999999999999995</v>
      </c>
      <c r="F1767">
        <f>Table3[[#This Row],[DivPay]]*4</f>
        <v>2.2799999999999998</v>
      </c>
      <c r="G1767" s="2">
        <f>Table3[[#This Row],[FwdDiv]]/Table3[[#This Row],[SharePrice]]</f>
        <v>3.8197352990450663E-2</v>
      </c>
    </row>
    <row r="1768" spans="2:7" ht="16" x14ac:dyDescent="0.2">
      <c r="B1768" s="62">
        <v>42509</v>
      </c>
      <c r="C1768" s="61">
        <v>59.28</v>
      </c>
      <c r="D1768" s="61"/>
      <c r="E1768" s="61">
        <v>0.56999999999999995</v>
      </c>
      <c r="F1768">
        <f>Table3[[#This Row],[DivPay]]*4</f>
        <v>2.2799999999999998</v>
      </c>
      <c r="G1768" s="2">
        <f>Table3[[#This Row],[FwdDiv]]/Table3[[#This Row],[SharePrice]]</f>
        <v>3.8461538461538457E-2</v>
      </c>
    </row>
    <row r="1769" spans="2:7" ht="16" x14ac:dyDescent="0.2">
      <c r="B1769" s="62">
        <v>42508</v>
      </c>
      <c r="C1769" s="61">
        <v>60.46</v>
      </c>
      <c r="D1769" s="61"/>
      <c r="E1769" s="61">
        <v>0.56999999999999995</v>
      </c>
      <c r="F1769">
        <f>Table3[[#This Row],[DivPay]]*4</f>
        <v>2.2799999999999998</v>
      </c>
      <c r="G1769" s="2">
        <f>Table3[[#This Row],[FwdDiv]]/Table3[[#This Row],[SharePrice]]</f>
        <v>3.7710883228580877E-2</v>
      </c>
    </row>
    <row r="1770" spans="2:7" ht="16" x14ac:dyDescent="0.2">
      <c r="B1770" s="62">
        <v>42507</v>
      </c>
      <c r="C1770" s="61">
        <v>60.25</v>
      </c>
      <c r="D1770" s="61"/>
      <c r="E1770" s="61">
        <v>0.56999999999999995</v>
      </c>
      <c r="F1770">
        <f>Table3[[#This Row],[DivPay]]*4</f>
        <v>2.2799999999999998</v>
      </c>
      <c r="G1770" s="2">
        <f>Table3[[#This Row],[FwdDiv]]/Table3[[#This Row],[SharePrice]]</f>
        <v>3.7842323651452278E-2</v>
      </c>
    </row>
    <row r="1771" spans="2:7" ht="16" x14ac:dyDescent="0.2">
      <c r="B1771" s="62">
        <v>42506</v>
      </c>
      <c r="C1771" s="61">
        <v>62.45</v>
      </c>
      <c r="D1771" s="61"/>
      <c r="E1771" s="61">
        <v>0.56999999999999995</v>
      </c>
      <c r="F1771">
        <f>Table3[[#This Row],[DivPay]]*4</f>
        <v>2.2799999999999998</v>
      </c>
      <c r="G1771" s="2">
        <f>Table3[[#This Row],[FwdDiv]]/Table3[[#This Row],[SharePrice]]</f>
        <v>3.6509207365892707E-2</v>
      </c>
    </row>
    <row r="1772" spans="2:7" ht="16" x14ac:dyDescent="0.2">
      <c r="B1772" s="62">
        <v>42503</v>
      </c>
      <c r="C1772" s="61">
        <v>62</v>
      </c>
      <c r="D1772" s="61"/>
      <c r="E1772" s="61">
        <v>0.56999999999999995</v>
      </c>
      <c r="F1772">
        <f>Table3[[#This Row],[DivPay]]*4</f>
        <v>2.2799999999999998</v>
      </c>
      <c r="G1772" s="2">
        <f>Table3[[#This Row],[FwdDiv]]/Table3[[#This Row],[SharePrice]]</f>
        <v>3.6774193548387096E-2</v>
      </c>
    </row>
    <row r="1773" spans="2:7" ht="16" x14ac:dyDescent="0.2">
      <c r="B1773" s="62">
        <v>42502</v>
      </c>
      <c r="C1773" s="61">
        <v>62.49</v>
      </c>
      <c r="D1773" s="61"/>
      <c r="E1773" s="61">
        <v>0.56999999999999995</v>
      </c>
      <c r="F1773">
        <f>Table3[[#This Row],[DivPay]]*4</f>
        <v>2.2799999999999998</v>
      </c>
      <c r="G1773" s="2">
        <f>Table3[[#This Row],[FwdDiv]]/Table3[[#This Row],[SharePrice]]</f>
        <v>3.6485837734037442E-2</v>
      </c>
    </row>
    <row r="1774" spans="2:7" ht="16" x14ac:dyDescent="0.2">
      <c r="B1774" s="62">
        <v>42501</v>
      </c>
      <c r="C1774" s="61">
        <v>62.7</v>
      </c>
      <c r="D1774" s="61"/>
      <c r="E1774" s="61">
        <v>0.56999999999999995</v>
      </c>
      <c r="F1774">
        <f>Table3[[#This Row],[DivPay]]*4</f>
        <v>2.2799999999999998</v>
      </c>
      <c r="G1774" s="2">
        <f>Table3[[#This Row],[FwdDiv]]/Table3[[#This Row],[SharePrice]]</f>
        <v>3.6363636363636362E-2</v>
      </c>
    </row>
    <row r="1775" spans="2:7" ht="16" x14ac:dyDescent="0.2">
      <c r="B1775" s="62">
        <v>42500</v>
      </c>
      <c r="C1775" s="61">
        <v>63.74</v>
      </c>
      <c r="D1775" s="61"/>
      <c r="E1775" s="61">
        <v>0.56999999999999995</v>
      </c>
      <c r="F1775">
        <f>Table3[[#This Row],[DivPay]]*4</f>
        <v>2.2799999999999998</v>
      </c>
      <c r="G1775" s="2">
        <f>Table3[[#This Row],[FwdDiv]]/Table3[[#This Row],[SharePrice]]</f>
        <v>3.577031691245685E-2</v>
      </c>
    </row>
    <row r="1776" spans="2:7" ht="16" x14ac:dyDescent="0.2">
      <c r="B1776" s="62">
        <v>42499</v>
      </c>
      <c r="C1776" s="61">
        <v>63.7</v>
      </c>
      <c r="D1776" s="61"/>
      <c r="E1776" s="61">
        <v>0.56999999999999995</v>
      </c>
      <c r="F1776">
        <f>Table3[[#This Row],[DivPay]]*4</f>
        <v>2.2799999999999998</v>
      </c>
      <c r="G1776" s="2">
        <f>Table3[[#This Row],[FwdDiv]]/Table3[[#This Row],[SharePrice]]</f>
        <v>3.5792778649921503E-2</v>
      </c>
    </row>
    <row r="1777" spans="2:7" ht="16" x14ac:dyDescent="0.2">
      <c r="B1777" s="62">
        <v>42496</v>
      </c>
      <c r="C1777" s="61">
        <v>62.51</v>
      </c>
      <c r="D1777" s="61"/>
      <c r="E1777" s="61">
        <v>0.56999999999999995</v>
      </c>
      <c r="F1777">
        <f>Table3[[#This Row],[DivPay]]*4</f>
        <v>2.2799999999999998</v>
      </c>
      <c r="G1777" s="2">
        <f>Table3[[#This Row],[FwdDiv]]/Table3[[#This Row],[SharePrice]]</f>
        <v>3.64741641337386E-2</v>
      </c>
    </row>
    <row r="1778" spans="2:7" ht="16" x14ac:dyDescent="0.2">
      <c r="B1778" s="62">
        <v>42495</v>
      </c>
      <c r="C1778" s="61">
        <v>62.34</v>
      </c>
      <c r="D1778" s="61"/>
      <c r="E1778" s="61">
        <v>0.56999999999999995</v>
      </c>
      <c r="F1778">
        <f>Table3[[#This Row],[DivPay]]*4</f>
        <v>2.2799999999999998</v>
      </c>
      <c r="G1778" s="2">
        <f>Table3[[#This Row],[FwdDiv]]/Table3[[#This Row],[SharePrice]]</f>
        <v>3.6573628488931663E-2</v>
      </c>
    </row>
    <row r="1779" spans="2:7" ht="16" x14ac:dyDescent="0.2">
      <c r="B1779" s="62">
        <v>42494</v>
      </c>
      <c r="C1779" s="61">
        <v>61.46</v>
      </c>
      <c r="D1779" s="61"/>
      <c r="E1779" s="61">
        <v>0.56999999999999995</v>
      </c>
      <c r="F1779">
        <f>Table3[[#This Row],[DivPay]]*4</f>
        <v>2.2799999999999998</v>
      </c>
      <c r="G1779" s="2">
        <f>Table3[[#This Row],[FwdDiv]]/Table3[[#This Row],[SharePrice]]</f>
        <v>3.7097299056296773E-2</v>
      </c>
    </row>
    <row r="1780" spans="2:7" ht="16" x14ac:dyDescent="0.2">
      <c r="B1780" s="62">
        <v>42493</v>
      </c>
      <c r="C1780" s="61">
        <v>61.77</v>
      </c>
      <c r="D1780" s="61"/>
      <c r="E1780" s="61">
        <v>0.56999999999999995</v>
      </c>
      <c r="F1780">
        <f>Table3[[#This Row],[DivPay]]*4</f>
        <v>2.2799999999999998</v>
      </c>
      <c r="G1780" s="2">
        <f>Table3[[#This Row],[FwdDiv]]/Table3[[#This Row],[SharePrice]]</f>
        <v>3.6911121903836809E-2</v>
      </c>
    </row>
    <row r="1781" spans="2:7" ht="16" x14ac:dyDescent="0.2">
      <c r="B1781" s="62">
        <v>42492</v>
      </c>
      <c r="C1781" s="61">
        <v>61.44</v>
      </c>
      <c r="D1781" s="61"/>
      <c r="E1781" s="61">
        <v>0.56999999999999995</v>
      </c>
      <c r="F1781">
        <f>Table3[[#This Row],[DivPay]]*4</f>
        <v>2.2799999999999998</v>
      </c>
      <c r="G1781" s="2">
        <f>Table3[[#This Row],[FwdDiv]]/Table3[[#This Row],[SharePrice]]</f>
        <v>3.7109375E-2</v>
      </c>
    </row>
    <row r="1782" spans="2:7" ht="16" x14ac:dyDescent="0.2">
      <c r="B1782" s="62">
        <v>42489</v>
      </c>
      <c r="C1782" s="61">
        <v>61</v>
      </c>
      <c r="D1782" s="61"/>
      <c r="E1782" s="61">
        <v>0.56999999999999995</v>
      </c>
      <c r="F1782">
        <f>Table3[[#This Row],[DivPay]]*4</f>
        <v>2.2799999999999998</v>
      </c>
      <c r="G1782" s="2">
        <f>Table3[[#This Row],[FwdDiv]]/Table3[[#This Row],[SharePrice]]</f>
        <v>3.7377049180327866E-2</v>
      </c>
    </row>
    <row r="1783" spans="2:7" ht="16" x14ac:dyDescent="0.2">
      <c r="B1783" s="62">
        <v>42488</v>
      </c>
      <c r="C1783" s="61">
        <v>61.2</v>
      </c>
      <c r="D1783" s="61"/>
      <c r="E1783" s="61">
        <v>0.56999999999999995</v>
      </c>
      <c r="F1783">
        <f>Table3[[#This Row],[DivPay]]*4</f>
        <v>2.2799999999999998</v>
      </c>
      <c r="G1783" s="2">
        <f>Table3[[#This Row],[FwdDiv]]/Table3[[#This Row],[SharePrice]]</f>
        <v>3.7254901960784306E-2</v>
      </c>
    </row>
    <row r="1784" spans="2:7" ht="16" x14ac:dyDescent="0.2">
      <c r="B1784" s="62">
        <v>42487</v>
      </c>
      <c r="C1784" s="61">
        <v>60.7</v>
      </c>
      <c r="D1784" s="61"/>
      <c r="E1784" s="61">
        <v>0.56999999999999995</v>
      </c>
      <c r="F1784">
        <f>Table3[[#This Row],[DivPay]]*4</f>
        <v>2.2799999999999998</v>
      </c>
      <c r="G1784" s="2">
        <f>Table3[[#This Row],[FwdDiv]]/Table3[[#This Row],[SharePrice]]</f>
        <v>3.7561779242174624E-2</v>
      </c>
    </row>
    <row r="1785" spans="2:7" ht="16" x14ac:dyDescent="0.2">
      <c r="B1785" s="62">
        <v>42486</v>
      </c>
      <c r="C1785" s="61">
        <v>60.93</v>
      </c>
      <c r="D1785" s="61"/>
      <c r="E1785" s="61">
        <v>0.56999999999999995</v>
      </c>
      <c r="F1785">
        <f>Table3[[#This Row],[DivPay]]*4</f>
        <v>2.2799999999999998</v>
      </c>
      <c r="G1785" s="2">
        <f>Table3[[#This Row],[FwdDiv]]/Table3[[#This Row],[SharePrice]]</f>
        <v>3.7419990152634169E-2</v>
      </c>
    </row>
    <row r="1786" spans="2:7" ht="16" x14ac:dyDescent="0.2">
      <c r="B1786" s="62">
        <v>42485</v>
      </c>
      <c r="C1786" s="61">
        <v>60.97</v>
      </c>
      <c r="D1786" s="61"/>
      <c r="E1786" s="61">
        <v>0.56999999999999995</v>
      </c>
      <c r="F1786">
        <f>Table3[[#This Row],[DivPay]]*4</f>
        <v>2.2799999999999998</v>
      </c>
      <c r="G1786" s="2">
        <f>Table3[[#This Row],[FwdDiv]]/Table3[[#This Row],[SharePrice]]</f>
        <v>3.7395440380515003E-2</v>
      </c>
    </row>
    <row r="1787" spans="2:7" ht="16" x14ac:dyDescent="0.2">
      <c r="B1787" s="62">
        <v>42482</v>
      </c>
      <c r="C1787" s="61">
        <v>61.42</v>
      </c>
      <c r="D1787" s="61"/>
      <c r="E1787" s="61">
        <v>0.56999999999999995</v>
      </c>
      <c r="F1787">
        <f>Table3[[#This Row],[DivPay]]*4</f>
        <v>2.2799999999999998</v>
      </c>
      <c r="G1787" s="2">
        <f>Table3[[#This Row],[FwdDiv]]/Table3[[#This Row],[SharePrice]]</f>
        <v>3.712145880820579E-2</v>
      </c>
    </row>
    <row r="1788" spans="2:7" ht="16" x14ac:dyDescent="0.2">
      <c r="B1788" s="62">
        <v>42481</v>
      </c>
      <c r="C1788" s="61">
        <v>61.37</v>
      </c>
      <c r="D1788" s="61"/>
      <c r="E1788" s="61">
        <v>0.56999999999999995</v>
      </c>
      <c r="F1788">
        <f>Table3[[#This Row],[DivPay]]*4</f>
        <v>2.2799999999999998</v>
      </c>
      <c r="G1788" s="2">
        <f>Table3[[#This Row],[FwdDiv]]/Table3[[#This Row],[SharePrice]]</f>
        <v>3.7151702786377708E-2</v>
      </c>
    </row>
    <row r="1789" spans="2:7" ht="16" x14ac:dyDescent="0.2">
      <c r="B1789" s="62">
        <v>42480</v>
      </c>
      <c r="C1789" s="61">
        <v>60.48</v>
      </c>
      <c r="D1789" s="61"/>
      <c r="E1789" s="61">
        <v>0.56999999999999995</v>
      </c>
      <c r="F1789">
        <f>Table3[[#This Row],[DivPay]]*4</f>
        <v>2.2799999999999998</v>
      </c>
      <c r="G1789" s="2">
        <f>Table3[[#This Row],[FwdDiv]]/Table3[[#This Row],[SharePrice]]</f>
        <v>3.7698412698412696E-2</v>
      </c>
    </row>
    <row r="1790" spans="2:7" ht="16" x14ac:dyDescent="0.2">
      <c r="B1790" s="62">
        <v>42479</v>
      </c>
      <c r="C1790" s="61">
        <v>60.17</v>
      </c>
      <c r="D1790" s="61"/>
      <c r="E1790" s="61">
        <v>0.56999999999999995</v>
      </c>
      <c r="F1790">
        <f>Table3[[#This Row],[DivPay]]*4</f>
        <v>2.2799999999999998</v>
      </c>
      <c r="G1790" s="2">
        <f>Table3[[#This Row],[FwdDiv]]/Table3[[#This Row],[SharePrice]]</f>
        <v>3.7892637527006813E-2</v>
      </c>
    </row>
    <row r="1791" spans="2:7" ht="16" x14ac:dyDescent="0.2">
      <c r="B1791" s="62">
        <v>42478</v>
      </c>
      <c r="C1791" s="61">
        <v>59.88</v>
      </c>
      <c r="D1791" s="61"/>
      <c r="E1791" s="61">
        <v>0.56999999999999995</v>
      </c>
      <c r="F1791">
        <f>Table3[[#This Row],[DivPay]]*4</f>
        <v>2.2799999999999998</v>
      </c>
      <c r="G1791" s="2">
        <f>Table3[[#This Row],[FwdDiv]]/Table3[[#This Row],[SharePrice]]</f>
        <v>3.8076152304609215E-2</v>
      </c>
    </row>
    <row r="1792" spans="2:7" ht="16" x14ac:dyDescent="0.2">
      <c r="B1792" s="62">
        <v>42475</v>
      </c>
      <c r="C1792" s="61">
        <v>59.51</v>
      </c>
      <c r="D1792" s="61"/>
      <c r="E1792" s="61">
        <v>0.56999999999999995</v>
      </c>
      <c r="F1792">
        <f>Table3[[#This Row],[DivPay]]*4</f>
        <v>2.2799999999999998</v>
      </c>
      <c r="G1792" s="2">
        <f>Table3[[#This Row],[FwdDiv]]/Table3[[#This Row],[SharePrice]]</f>
        <v>3.8312888590152916E-2</v>
      </c>
    </row>
    <row r="1793" spans="2:7" ht="16" x14ac:dyDescent="0.2">
      <c r="B1793" s="62">
        <v>42474</v>
      </c>
      <c r="C1793" s="61">
        <v>59.28</v>
      </c>
      <c r="D1793" s="61"/>
      <c r="E1793" s="61">
        <v>0.56999999999999995</v>
      </c>
      <c r="F1793">
        <f>Table3[[#This Row],[DivPay]]*4</f>
        <v>2.2799999999999998</v>
      </c>
      <c r="G1793" s="2">
        <f>Table3[[#This Row],[FwdDiv]]/Table3[[#This Row],[SharePrice]]</f>
        <v>3.8461538461538457E-2</v>
      </c>
    </row>
    <row r="1794" spans="2:7" ht="16" x14ac:dyDescent="0.2">
      <c r="B1794" s="62">
        <v>42473</v>
      </c>
      <c r="C1794" s="61">
        <v>59.06</v>
      </c>
      <c r="D1794" s="61">
        <v>0.56999999999999995</v>
      </c>
      <c r="E1794" s="61">
        <v>0.56999999999999995</v>
      </c>
      <c r="F1794">
        <f>Table3[[#This Row],[DivPay]]*4</f>
        <v>2.2799999999999998</v>
      </c>
      <c r="G1794" s="2">
        <f>Table3[[#This Row],[FwdDiv]]/Table3[[#This Row],[SharePrice]]</f>
        <v>3.8604808669150011E-2</v>
      </c>
    </row>
    <row r="1795" spans="2:7" ht="16" x14ac:dyDescent="0.2">
      <c r="B1795" s="62">
        <v>42472</v>
      </c>
      <c r="C1795" s="61">
        <v>59.89</v>
      </c>
      <c r="D1795" s="61"/>
      <c r="E1795" s="61">
        <v>0.56999999999999995</v>
      </c>
      <c r="F1795">
        <f>Table3[[#This Row],[DivPay]]*4</f>
        <v>2.2799999999999998</v>
      </c>
      <c r="G1795" s="2">
        <f>Table3[[#This Row],[FwdDiv]]/Table3[[#This Row],[SharePrice]]</f>
        <v>3.8069794623476372E-2</v>
      </c>
    </row>
    <row r="1796" spans="2:7" ht="16" x14ac:dyDescent="0.2">
      <c r="B1796" s="62">
        <v>42471</v>
      </c>
      <c r="C1796" s="61">
        <v>58.5</v>
      </c>
      <c r="D1796" s="61"/>
      <c r="E1796" s="61">
        <v>0.56999999999999995</v>
      </c>
      <c r="F1796">
        <f>Table3[[#This Row],[DivPay]]*4</f>
        <v>2.2799999999999998</v>
      </c>
      <c r="G1796" s="2">
        <f>Table3[[#This Row],[FwdDiv]]/Table3[[#This Row],[SharePrice]]</f>
        <v>3.8974358974358969E-2</v>
      </c>
    </row>
    <row r="1797" spans="2:7" ht="16" x14ac:dyDescent="0.2">
      <c r="B1797" s="62">
        <v>42468</v>
      </c>
      <c r="C1797" s="61">
        <v>58.47</v>
      </c>
      <c r="D1797" s="61"/>
      <c r="E1797" s="61">
        <v>0.56999999999999995</v>
      </c>
      <c r="F1797">
        <f>Table3[[#This Row],[DivPay]]*4</f>
        <v>2.2799999999999998</v>
      </c>
      <c r="G1797" s="2">
        <f>Table3[[#This Row],[FwdDiv]]/Table3[[#This Row],[SharePrice]]</f>
        <v>3.8994356080041044E-2</v>
      </c>
    </row>
    <row r="1798" spans="2:7" ht="16" x14ac:dyDescent="0.2">
      <c r="B1798" s="62">
        <v>42467</v>
      </c>
      <c r="C1798" s="61">
        <v>59.3</v>
      </c>
      <c r="D1798" s="61"/>
      <c r="E1798" s="61">
        <v>0.56999999999999995</v>
      </c>
      <c r="F1798">
        <f>Table3[[#This Row],[DivPay]]*4</f>
        <v>2.2799999999999998</v>
      </c>
      <c r="G1798" s="2">
        <f>Table3[[#This Row],[FwdDiv]]/Table3[[#This Row],[SharePrice]]</f>
        <v>3.8448566610455308E-2</v>
      </c>
    </row>
    <row r="1799" spans="2:7" ht="16" x14ac:dyDescent="0.2">
      <c r="B1799" s="62">
        <v>42466</v>
      </c>
      <c r="C1799" s="61">
        <v>59.89</v>
      </c>
      <c r="D1799" s="61"/>
      <c r="E1799" s="61">
        <v>0.56999999999999995</v>
      </c>
      <c r="F1799">
        <f>Table3[[#This Row],[DivPay]]*4</f>
        <v>2.2799999999999998</v>
      </c>
      <c r="G1799" s="2">
        <f>Table3[[#This Row],[FwdDiv]]/Table3[[#This Row],[SharePrice]]</f>
        <v>3.8069794623476372E-2</v>
      </c>
    </row>
    <row r="1800" spans="2:7" ht="16" x14ac:dyDescent="0.2">
      <c r="B1800" s="62">
        <v>42465</v>
      </c>
      <c r="C1800" s="61">
        <v>58.54</v>
      </c>
      <c r="D1800" s="61"/>
      <c r="E1800" s="61">
        <v>0.56999999999999995</v>
      </c>
      <c r="F1800">
        <f>Table3[[#This Row],[DivPay]]*4</f>
        <v>2.2799999999999998</v>
      </c>
      <c r="G1800" s="2">
        <f>Table3[[#This Row],[FwdDiv]]/Table3[[#This Row],[SharePrice]]</f>
        <v>3.8947728049197126E-2</v>
      </c>
    </row>
    <row r="1801" spans="2:7" ht="16" x14ac:dyDescent="0.2">
      <c r="B1801" s="62">
        <v>42464</v>
      </c>
      <c r="C1801" s="61">
        <v>59.21</v>
      </c>
      <c r="D1801" s="61"/>
      <c r="E1801" s="61">
        <v>0.56999999999999995</v>
      </c>
      <c r="F1801">
        <f>Table3[[#This Row],[DivPay]]*4</f>
        <v>2.2799999999999998</v>
      </c>
      <c r="G1801" s="2">
        <f>Table3[[#This Row],[FwdDiv]]/Table3[[#This Row],[SharePrice]]</f>
        <v>3.850700895119067E-2</v>
      </c>
    </row>
    <row r="1802" spans="2:7" ht="16" x14ac:dyDescent="0.2">
      <c r="B1802" s="62">
        <v>42461</v>
      </c>
      <c r="C1802" s="61">
        <v>57.42</v>
      </c>
      <c r="D1802" s="61"/>
      <c r="E1802" s="61">
        <v>0.56999999999999995</v>
      </c>
      <c r="F1802">
        <f>Table3[[#This Row],[DivPay]]*4</f>
        <v>2.2799999999999998</v>
      </c>
      <c r="G1802" s="2">
        <f>Table3[[#This Row],[FwdDiv]]/Table3[[#This Row],[SharePrice]]</f>
        <v>3.970741901776384E-2</v>
      </c>
    </row>
    <row r="1803" spans="2:7" ht="16" x14ac:dyDescent="0.2">
      <c r="B1803" s="62">
        <v>42460</v>
      </c>
      <c r="C1803" s="61">
        <v>57.12</v>
      </c>
      <c r="D1803" s="61"/>
      <c r="E1803" s="61">
        <v>0.56999999999999995</v>
      </c>
      <c r="F1803">
        <f>Table3[[#This Row],[DivPay]]*4</f>
        <v>2.2799999999999998</v>
      </c>
      <c r="G1803" s="2">
        <f>Table3[[#This Row],[FwdDiv]]/Table3[[#This Row],[SharePrice]]</f>
        <v>3.9915966386554619E-2</v>
      </c>
    </row>
    <row r="1804" spans="2:7" ht="16" x14ac:dyDescent="0.2">
      <c r="B1804" s="62">
        <v>42459</v>
      </c>
      <c r="C1804" s="61">
        <v>57</v>
      </c>
      <c r="D1804" s="61"/>
      <c r="E1804" s="61">
        <v>0.56999999999999995</v>
      </c>
      <c r="F1804">
        <f>Table3[[#This Row],[DivPay]]*4</f>
        <v>2.2799999999999998</v>
      </c>
      <c r="G1804" s="2">
        <f>Table3[[#This Row],[FwdDiv]]/Table3[[#This Row],[SharePrice]]</f>
        <v>3.9999999999999994E-2</v>
      </c>
    </row>
    <row r="1805" spans="2:7" ht="16" x14ac:dyDescent="0.2">
      <c r="B1805" s="62">
        <v>42458</v>
      </c>
      <c r="C1805" s="61">
        <v>57.05</v>
      </c>
      <c r="D1805" s="61"/>
      <c r="E1805" s="61">
        <v>0.56999999999999995</v>
      </c>
      <c r="F1805">
        <f>Table3[[#This Row],[DivPay]]*4</f>
        <v>2.2799999999999998</v>
      </c>
      <c r="G1805" s="2">
        <f>Table3[[#This Row],[FwdDiv]]/Table3[[#This Row],[SharePrice]]</f>
        <v>3.9964943032427695E-2</v>
      </c>
    </row>
    <row r="1806" spans="2:7" ht="16" x14ac:dyDescent="0.2">
      <c r="B1806" s="62">
        <v>42457</v>
      </c>
      <c r="C1806" s="61">
        <v>56.11</v>
      </c>
      <c r="D1806" s="61"/>
      <c r="E1806" s="61">
        <v>0.56999999999999995</v>
      </c>
      <c r="F1806">
        <f>Table3[[#This Row],[DivPay]]*4</f>
        <v>2.2799999999999998</v>
      </c>
      <c r="G1806" s="2">
        <f>Table3[[#This Row],[FwdDiv]]/Table3[[#This Row],[SharePrice]]</f>
        <v>4.063446800926751E-2</v>
      </c>
    </row>
    <row r="1807" spans="2:7" ht="16" x14ac:dyDescent="0.2">
      <c r="B1807" s="62">
        <v>42453</v>
      </c>
      <c r="C1807" s="61">
        <v>56.12</v>
      </c>
      <c r="D1807" s="61"/>
      <c r="E1807" s="61">
        <v>0.56999999999999995</v>
      </c>
      <c r="F1807">
        <f>Table3[[#This Row],[DivPay]]*4</f>
        <v>2.2799999999999998</v>
      </c>
      <c r="G1807" s="2">
        <f>Table3[[#This Row],[FwdDiv]]/Table3[[#This Row],[SharePrice]]</f>
        <v>4.0627227369921595E-2</v>
      </c>
    </row>
    <row r="1808" spans="2:7" ht="16" x14ac:dyDescent="0.2">
      <c r="B1808" s="62">
        <v>42452</v>
      </c>
      <c r="C1808" s="61">
        <v>56.36</v>
      </c>
      <c r="D1808" s="61"/>
      <c r="E1808" s="61">
        <v>0.56999999999999995</v>
      </c>
      <c r="F1808">
        <f>Table3[[#This Row],[DivPay]]*4</f>
        <v>2.2799999999999998</v>
      </c>
      <c r="G1808" s="2">
        <f>Table3[[#This Row],[FwdDiv]]/Table3[[#This Row],[SharePrice]]</f>
        <v>4.0454222853087293E-2</v>
      </c>
    </row>
    <row r="1809" spans="2:7" ht="16" x14ac:dyDescent="0.2">
      <c r="B1809" s="62">
        <v>42451</v>
      </c>
      <c r="C1809" s="61">
        <v>57.5</v>
      </c>
      <c r="D1809" s="61"/>
      <c r="E1809" s="61">
        <v>0.56999999999999995</v>
      </c>
      <c r="F1809">
        <f>Table3[[#This Row],[DivPay]]*4</f>
        <v>2.2799999999999998</v>
      </c>
      <c r="G1809" s="2">
        <f>Table3[[#This Row],[FwdDiv]]/Table3[[#This Row],[SharePrice]]</f>
        <v>3.9652173913043473E-2</v>
      </c>
    </row>
    <row r="1810" spans="2:7" ht="16" x14ac:dyDescent="0.2">
      <c r="B1810" s="62">
        <v>42450</v>
      </c>
      <c r="C1810" s="61">
        <v>56.01</v>
      </c>
      <c r="D1810" s="61"/>
      <c r="E1810" s="61">
        <v>0.56999999999999995</v>
      </c>
      <c r="F1810">
        <f>Table3[[#This Row],[DivPay]]*4</f>
        <v>2.2799999999999998</v>
      </c>
      <c r="G1810" s="2">
        <f>Table3[[#This Row],[FwdDiv]]/Table3[[#This Row],[SharePrice]]</f>
        <v>4.0707016604177824E-2</v>
      </c>
    </row>
    <row r="1811" spans="2:7" ht="16" x14ac:dyDescent="0.2">
      <c r="B1811" s="62">
        <v>42447</v>
      </c>
      <c r="C1811" s="61">
        <v>56.57</v>
      </c>
      <c r="D1811" s="61"/>
      <c r="E1811" s="61">
        <v>0.56999999999999995</v>
      </c>
      <c r="F1811">
        <f>Table3[[#This Row],[DivPay]]*4</f>
        <v>2.2799999999999998</v>
      </c>
      <c r="G1811" s="2">
        <f>Table3[[#This Row],[FwdDiv]]/Table3[[#This Row],[SharePrice]]</f>
        <v>4.0304048082022273E-2</v>
      </c>
    </row>
    <row r="1812" spans="2:7" ht="16" x14ac:dyDescent="0.2">
      <c r="B1812" s="62">
        <v>42446</v>
      </c>
      <c r="C1812" s="61">
        <v>55.32</v>
      </c>
      <c r="D1812" s="61"/>
      <c r="E1812" s="61">
        <v>0.56999999999999995</v>
      </c>
      <c r="F1812">
        <f>Table3[[#This Row],[DivPay]]*4</f>
        <v>2.2799999999999998</v>
      </c>
      <c r="G1812" s="2">
        <f>Table3[[#This Row],[FwdDiv]]/Table3[[#This Row],[SharePrice]]</f>
        <v>4.1214750542299346E-2</v>
      </c>
    </row>
    <row r="1813" spans="2:7" ht="16" x14ac:dyDescent="0.2">
      <c r="B1813" s="62">
        <v>42445</v>
      </c>
      <c r="C1813" s="61">
        <v>56.31</v>
      </c>
      <c r="D1813" s="61"/>
      <c r="E1813" s="61">
        <v>0.56999999999999995</v>
      </c>
      <c r="F1813">
        <f>Table3[[#This Row],[DivPay]]*4</f>
        <v>2.2799999999999998</v>
      </c>
      <c r="G1813" s="2">
        <f>Table3[[#This Row],[FwdDiv]]/Table3[[#This Row],[SharePrice]]</f>
        <v>4.0490143846563659E-2</v>
      </c>
    </row>
    <row r="1814" spans="2:7" ht="16" x14ac:dyDescent="0.2">
      <c r="B1814" s="62">
        <v>42444</v>
      </c>
      <c r="C1814" s="61">
        <v>55.62</v>
      </c>
      <c r="D1814" s="61"/>
      <c r="E1814" s="61">
        <v>0.56999999999999995</v>
      </c>
      <c r="F1814">
        <f>Table3[[#This Row],[DivPay]]*4</f>
        <v>2.2799999999999998</v>
      </c>
      <c r="G1814" s="2">
        <f>Table3[[#This Row],[FwdDiv]]/Table3[[#This Row],[SharePrice]]</f>
        <v>4.0992448759439047E-2</v>
      </c>
    </row>
    <row r="1815" spans="2:7" ht="16" x14ac:dyDescent="0.2">
      <c r="B1815" s="62">
        <v>42443</v>
      </c>
      <c r="C1815" s="61">
        <v>57.21</v>
      </c>
      <c r="D1815" s="61"/>
      <c r="E1815" s="61">
        <v>0.56999999999999995</v>
      </c>
      <c r="F1815">
        <f>Table3[[#This Row],[DivPay]]*4</f>
        <v>2.2799999999999998</v>
      </c>
      <c r="G1815" s="2">
        <f>Table3[[#This Row],[FwdDiv]]/Table3[[#This Row],[SharePrice]]</f>
        <v>3.9853172522286311E-2</v>
      </c>
    </row>
    <row r="1816" spans="2:7" ht="16" x14ac:dyDescent="0.2">
      <c r="B1816" s="62">
        <v>42440</v>
      </c>
      <c r="C1816" s="61">
        <v>57.73</v>
      </c>
      <c r="D1816" s="61"/>
      <c r="E1816" s="61">
        <v>0.56999999999999995</v>
      </c>
      <c r="F1816">
        <f>Table3[[#This Row],[DivPay]]*4</f>
        <v>2.2799999999999998</v>
      </c>
      <c r="G1816" s="2">
        <f>Table3[[#This Row],[FwdDiv]]/Table3[[#This Row],[SharePrice]]</f>
        <v>3.9494197124545292E-2</v>
      </c>
    </row>
    <row r="1817" spans="2:7" ht="16" x14ac:dyDescent="0.2">
      <c r="B1817" s="62">
        <v>42439</v>
      </c>
      <c r="C1817" s="61">
        <v>56.23</v>
      </c>
      <c r="D1817" s="61"/>
      <c r="E1817" s="61">
        <v>0.56999999999999995</v>
      </c>
      <c r="F1817">
        <f>Table3[[#This Row],[DivPay]]*4</f>
        <v>2.2799999999999998</v>
      </c>
      <c r="G1817" s="2">
        <f>Table3[[#This Row],[FwdDiv]]/Table3[[#This Row],[SharePrice]]</f>
        <v>4.0547750311221764E-2</v>
      </c>
    </row>
    <row r="1818" spans="2:7" ht="16" x14ac:dyDescent="0.2">
      <c r="B1818" s="62">
        <v>42438</v>
      </c>
      <c r="C1818" s="61">
        <v>56.39</v>
      </c>
      <c r="D1818" s="61"/>
      <c r="E1818" s="61">
        <v>0.56999999999999995</v>
      </c>
      <c r="F1818">
        <f>Table3[[#This Row],[DivPay]]*4</f>
        <v>2.2799999999999998</v>
      </c>
      <c r="G1818" s="2">
        <f>Table3[[#This Row],[FwdDiv]]/Table3[[#This Row],[SharePrice]]</f>
        <v>4.0432700833481112E-2</v>
      </c>
    </row>
    <row r="1819" spans="2:7" ht="16" x14ac:dyDescent="0.2">
      <c r="B1819" s="62">
        <v>42437</v>
      </c>
      <c r="C1819" s="61">
        <v>55.32</v>
      </c>
      <c r="D1819" s="61"/>
      <c r="E1819" s="61">
        <v>0.56999999999999995</v>
      </c>
      <c r="F1819">
        <f>Table3[[#This Row],[DivPay]]*4</f>
        <v>2.2799999999999998</v>
      </c>
      <c r="G1819" s="2">
        <f>Table3[[#This Row],[FwdDiv]]/Table3[[#This Row],[SharePrice]]</f>
        <v>4.1214750542299346E-2</v>
      </c>
    </row>
    <row r="1820" spans="2:7" ht="16" x14ac:dyDescent="0.2">
      <c r="B1820" s="62">
        <v>42436</v>
      </c>
      <c r="C1820" s="61">
        <v>56.4</v>
      </c>
      <c r="D1820" s="61"/>
      <c r="E1820" s="61">
        <v>0.56999999999999995</v>
      </c>
      <c r="F1820">
        <f>Table3[[#This Row],[DivPay]]*4</f>
        <v>2.2799999999999998</v>
      </c>
      <c r="G1820" s="2">
        <f>Table3[[#This Row],[FwdDiv]]/Table3[[#This Row],[SharePrice]]</f>
        <v>4.0425531914893613E-2</v>
      </c>
    </row>
    <row r="1821" spans="2:7" ht="16" x14ac:dyDescent="0.2">
      <c r="B1821" s="62">
        <v>42433</v>
      </c>
      <c r="C1821" s="61">
        <v>56.15</v>
      </c>
      <c r="D1821" s="61"/>
      <c r="E1821" s="61">
        <v>0.56999999999999995</v>
      </c>
      <c r="F1821">
        <f>Table3[[#This Row],[DivPay]]*4</f>
        <v>2.2799999999999998</v>
      </c>
      <c r="G1821" s="2">
        <f>Table3[[#This Row],[FwdDiv]]/Table3[[#This Row],[SharePrice]]</f>
        <v>4.0605520926090828E-2</v>
      </c>
    </row>
    <row r="1822" spans="2:7" ht="16" x14ac:dyDescent="0.2">
      <c r="B1822" s="62">
        <v>42432</v>
      </c>
      <c r="C1822" s="61">
        <v>55.93</v>
      </c>
      <c r="D1822" s="61"/>
      <c r="E1822" s="61">
        <v>0.56999999999999995</v>
      </c>
      <c r="F1822">
        <f>Table3[[#This Row],[DivPay]]*4</f>
        <v>2.2799999999999998</v>
      </c>
      <c r="G1822" s="2">
        <f>Table3[[#This Row],[FwdDiv]]/Table3[[#This Row],[SharePrice]]</f>
        <v>4.0765242267119611E-2</v>
      </c>
    </row>
    <row r="1823" spans="2:7" ht="16" x14ac:dyDescent="0.2">
      <c r="B1823" s="62">
        <v>42431</v>
      </c>
      <c r="C1823" s="61">
        <v>55.7</v>
      </c>
      <c r="D1823" s="61"/>
      <c r="E1823" s="61">
        <v>0.56999999999999995</v>
      </c>
      <c r="F1823">
        <f>Table3[[#This Row],[DivPay]]*4</f>
        <v>2.2799999999999998</v>
      </c>
      <c r="G1823" s="2">
        <f>Table3[[#This Row],[FwdDiv]]/Table3[[#This Row],[SharePrice]]</f>
        <v>4.0933572710951521E-2</v>
      </c>
    </row>
    <row r="1824" spans="2:7" ht="16" x14ac:dyDescent="0.2">
      <c r="B1824" s="62">
        <v>42430</v>
      </c>
      <c r="C1824" s="61">
        <v>56.34</v>
      </c>
      <c r="D1824" s="61"/>
      <c r="E1824" s="61">
        <v>0.56999999999999995</v>
      </c>
      <c r="F1824">
        <f>Table3[[#This Row],[DivPay]]*4</f>
        <v>2.2799999999999998</v>
      </c>
      <c r="G1824" s="2">
        <f>Table3[[#This Row],[FwdDiv]]/Table3[[#This Row],[SharePrice]]</f>
        <v>4.0468583599574011E-2</v>
      </c>
    </row>
    <row r="1825" spans="2:7" ht="16" x14ac:dyDescent="0.2">
      <c r="B1825" s="62">
        <v>42429</v>
      </c>
      <c r="C1825" s="61">
        <v>54.61</v>
      </c>
      <c r="D1825" s="61"/>
      <c r="E1825" s="61">
        <v>0.56999999999999995</v>
      </c>
      <c r="F1825">
        <f>Table3[[#This Row],[DivPay]]*4</f>
        <v>2.2799999999999998</v>
      </c>
      <c r="G1825" s="2">
        <f>Table3[[#This Row],[FwdDiv]]/Table3[[#This Row],[SharePrice]]</f>
        <v>4.1750595129097234E-2</v>
      </c>
    </row>
    <row r="1826" spans="2:7" ht="16" x14ac:dyDescent="0.2">
      <c r="B1826" s="62">
        <v>42426</v>
      </c>
      <c r="C1826" s="61">
        <v>56</v>
      </c>
      <c r="D1826" s="61"/>
      <c r="E1826" s="61">
        <v>0.56999999999999995</v>
      </c>
      <c r="F1826">
        <f>Table3[[#This Row],[DivPay]]*4</f>
        <v>2.2799999999999998</v>
      </c>
      <c r="G1826" s="2">
        <f>Table3[[#This Row],[FwdDiv]]/Table3[[#This Row],[SharePrice]]</f>
        <v>4.071428571428571E-2</v>
      </c>
    </row>
    <row r="1827" spans="2:7" ht="16" x14ac:dyDescent="0.2">
      <c r="B1827" s="62">
        <v>42425</v>
      </c>
      <c r="C1827" s="61">
        <v>56.2</v>
      </c>
      <c r="D1827" s="61"/>
      <c r="E1827" s="61">
        <v>0.56999999999999995</v>
      </c>
      <c r="F1827">
        <f>Table3[[#This Row],[DivPay]]*4</f>
        <v>2.2799999999999998</v>
      </c>
      <c r="G1827" s="2">
        <f>Table3[[#This Row],[FwdDiv]]/Table3[[#This Row],[SharePrice]]</f>
        <v>4.0569395017793587E-2</v>
      </c>
    </row>
    <row r="1828" spans="2:7" ht="16" x14ac:dyDescent="0.2">
      <c r="B1828" s="62">
        <v>42424</v>
      </c>
      <c r="C1828" s="61">
        <v>54.89</v>
      </c>
      <c r="D1828" s="61"/>
      <c r="E1828" s="61">
        <v>0.56999999999999995</v>
      </c>
      <c r="F1828">
        <f>Table3[[#This Row],[DivPay]]*4</f>
        <v>2.2799999999999998</v>
      </c>
      <c r="G1828" s="2">
        <f>Table3[[#This Row],[FwdDiv]]/Table3[[#This Row],[SharePrice]]</f>
        <v>4.1537620695937326E-2</v>
      </c>
    </row>
    <row r="1829" spans="2:7" ht="16" x14ac:dyDescent="0.2">
      <c r="B1829" s="62">
        <v>42423</v>
      </c>
      <c r="C1829" s="61">
        <v>55.07</v>
      </c>
      <c r="D1829" s="61"/>
      <c r="E1829" s="61">
        <v>0.56999999999999995</v>
      </c>
      <c r="F1829">
        <f>Table3[[#This Row],[DivPay]]*4</f>
        <v>2.2799999999999998</v>
      </c>
      <c r="G1829" s="2">
        <f>Table3[[#This Row],[FwdDiv]]/Table3[[#This Row],[SharePrice]]</f>
        <v>4.14018521881242E-2</v>
      </c>
    </row>
    <row r="1830" spans="2:7" ht="16" x14ac:dyDescent="0.2">
      <c r="B1830" s="62">
        <v>42422</v>
      </c>
      <c r="C1830" s="61">
        <v>55.28</v>
      </c>
      <c r="D1830" s="61"/>
      <c r="E1830" s="61">
        <v>0.56999999999999995</v>
      </c>
      <c r="F1830">
        <f>Table3[[#This Row],[DivPay]]*4</f>
        <v>2.2799999999999998</v>
      </c>
      <c r="G1830" s="2">
        <f>Table3[[#This Row],[FwdDiv]]/Table3[[#This Row],[SharePrice]]</f>
        <v>4.124457308248914E-2</v>
      </c>
    </row>
    <row r="1831" spans="2:7" ht="16" x14ac:dyDescent="0.2">
      <c r="B1831" s="62">
        <v>42419</v>
      </c>
      <c r="C1831" s="61">
        <v>54.29</v>
      </c>
      <c r="D1831" s="61"/>
      <c r="E1831" s="61">
        <v>0.56999999999999995</v>
      </c>
      <c r="F1831">
        <f>Table3[[#This Row],[DivPay]]*4</f>
        <v>2.2799999999999998</v>
      </c>
      <c r="G1831" s="2">
        <f>Table3[[#This Row],[FwdDiv]]/Table3[[#This Row],[SharePrice]]</f>
        <v>4.19966844722785E-2</v>
      </c>
    </row>
    <row r="1832" spans="2:7" ht="16" x14ac:dyDescent="0.2">
      <c r="B1832" s="62">
        <v>42418</v>
      </c>
      <c r="C1832" s="61">
        <v>54.55</v>
      </c>
      <c r="D1832" s="61"/>
      <c r="E1832" s="61">
        <v>0.56999999999999995</v>
      </c>
      <c r="F1832">
        <f>Table3[[#This Row],[DivPay]]*4</f>
        <v>2.2799999999999998</v>
      </c>
      <c r="G1832" s="2">
        <f>Table3[[#This Row],[FwdDiv]]/Table3[[#This Row],[SharePrice]]</f>
        <v>4.1796516956920257E-2</v>
      </c>
    </row>
    <row r="1833" spans="2:7" ht="16" x14ac:dyDescent="0.2">
      <c r="B1833" s="62">
        <v>42417</v>
      </c>
      <c r="C1833" s="61">
        <v>55.01</v>
      </c>
      <c r="D1833" s="61"/>
      <c r="E1833" s="61">
        <v>0.56999999999999995</v>
      </c>
      <c r="F1833">
        <f>Table3[[#This Row],[DivPay]]*4</f>
        <v>2.2799999999999998</v>
      </c>
      <c r="G1833" s="2">
        <f>Table3[[#This Row],[FwdDiv]]/Table3[[#This Row],[SharePrice]]</f>
        <v>4.1447009634611884E-2</v>
      </c>
    </row>
    <row r="1834" spans="2:7" ht="16" x14ac:dyDescent="0.2">
      <c r="B1834" s="62">
        <v>42416</v>
      </c>
      <c r="C1834" s="61">
        <v>53.51</v>
      </c>
      <c r="D1834" s="61"/>
      <c r="E1834" s="61">
        <v>0.56999999999999995</v>
      </c>
      <c r="F1834">
        <f>Table3[[#This Row],[DivPay]]*4</f>
        <v>2.2799999999999998</v>
      </c>
      <c r="G1834" s="2">
        <f>Table3[[#This Row],[FwdDiv]]/Table3[[#This Row],[SharePrice]]</f>
        <v>4.2608858157353761E-2</v>
      </c>
    </row>
    <row r="1835" spans="2:7" ht="16" x14ac:dyDescent="0.2">
      <c r="B1835" s="62">
        <v>42412</v>
      </c>
      <c r="C1835" s="61">
        <v>52.58</v>
      </c>
      <c r="D1835" s="61"/>
      <c r="E1835" s="61">
        <v>0.56999999999999995</v>
      </c>
      <c r="F1835">
        <f>Table3[[#This Row],[DivPay]]*4</f>
        <v>2.2799999999999998</v>
      </c>
      <c r="G1835" s="2">
        <f>Table3[[#This Row],[FwdDiv]]/Table3[[#This Row],[SharePrice]]</f>
        <v>4.3362495245340429E-2</v>
      </c>
    </row>
    <row r="1836" spans="2:7" ht="16" x14ac:dyDescent="0.2">
      <c r="B1836" s="62">
        <v>42411</v>
      </c>
      <c r="C1836" s="61">
        <v>52.18</v>
      </c>
      <c r="D1836" s="61"/>
      <c r="E1836" s="61">
        <v>0.56999999999999995</v>
      </c>
      <c r="F1836">
        <f>Table3[[#This Row],[DivPay]]*4</f>
        <v>2.2799999999999998</v>
      </c>
      <c r="G1836" s="2">
        <f>Table3[[#This Row],[FwdDiv]]/Table3[[#This Row],[SharePrice]]</f>
        <v>4.3694902261402831E-2</v>
      </c>
    </row>
    <row r="1837" spans="2:7" ht="16" x14ac:dyDescent="0.2">
      <c r="B1837" s="62">
        <v>42410</v>
      </c>
      <c r="C1837" s="61">
        <v>52.72</v>
      </c>
      <c r="D1837" s="61"/>
      <c r="E1837" s="61">
        <v>0.56999999999999995</v>
      </c>
      <c r="F1837">
        <f>Table3[[#This Row],[DivPay]]*4</f>
        <v>2.2799999999999998</v>
      </c>
      <c r="G1837" s="2">
        <f>Table3[[#This Row],[FwdDiv]]/Table3[[#This Row],[SharePrice]]</f>
        <v>4.3247344461305008E-2</v>
      </c>
    </row>
    <row r="1838" spans="2:7" ht="16" x14ac:dyDescent="0.2">
      <c r="B1838" s="62">
        <v>42409</v>
      </c>
      <c r="C1838" s="61">
        <v>53.48</v>
      </c>
      <c r="D1838" s="61"/>
      <c r="E1838" s="61">
        <v>0.56999999999999995</v>
      </c>
      <c r="F1838">
        <f>Table3[[#This Row],[DivPay]]*4</f>
        <v>2.2799999999999998</v>
      </c>
      <c r="G1838" s="2">
        <f>Table3[[#This Row],[FwdDiv]]/Table3[[#This Row],[SharePrice]]</f>
        <v>4.2632759910246822E-2</v>
      </c>
    </row>
    <row r="1839" spans="2:7" ht="16" x14ac:dyDescent="0.2">
      <c r="B1839" s="62">
        <v>42408</v>
      </c>
      <c r="C1839" s="61">
        <v>52.89</v>
      </c>
      <c r="D1839" s="61"/>
      <c r="E1839" s="61">
        <v>0.56999999999999995</v>
      </c>
      <c r="F1839">
        <f>Table3[[#This Row],[DivPay]]*4</f>
        <v>2.2799999999999998</v>
      </c>
      <c r="G1839" s="2">
        <f>Table3[[#This Row],[FwdDiv]]/Table3[[#This Row],[SharePrice]]</f>
        <v>4.3108338060124783E-2</v>
      </c>
    </row>
    <row r="1840" spans="2:7" ht="16" x14ac:dyDescent="0.2">
      <c r="B1840" s="62">
        <v>42405</v>
      </c>
      <c r="C1840" s="61">
        <v>53.12</v>
      </c>
      <c r="D1840" s="61"/>
      <c r="E1840" s="61">
        <v>0.56999999999999995</v>
      </c>
      <c r="F1840">
        <f>Table3[[#This Row],[DivPay]]*4</f>
        <v>2.2799999999999998</v>
      </c>
      <c r="G1840" s="2">
        <f>Table3[[#This Row],[FwdDiv]]/Table3[[#This Row],[SharePrice]]</f>
        <v>4.2921686746987951E-2</v>
      </c>
    </row>
    <row r="1841" spans="2:7" ht="16" x14ac:dyDescent="0.2">
      <c r="B1841" s="62">
        <v>42404</v>
      </c>
      <c r="C1841" s="61">
        <v>56.76</v>
      </c>
      <c r="D1841" s="61"/>
      <c r="E1841" s="61">
        <v>0.56999999999999995</v>
      </c>
      <c r="F1841">
        <f>Table3[[#This Row],[DivPay]]*4</f>
        <v>2.2799999999999998</v>
      </c>
      <c r="G1841" s="2">
        <f>Table3[[#This Row],[FwdDiv]]/Table3[[#This Row],[SharePrice]]</f>
        <v>4.0169133192389003E-2</v>
      </c>
    </row>
    <row r="1842" spans="2:7" ht="16" x14ac:dyDescent="0.2">
      <c r="B1842" s="62">
        <v>42403</v>
      </c>
      <c r="C1842" s="61">
        <v>56.84</v>
      </c>
      <c r="D1842" s="61"/>
      <c r="E1842" s="61">
        <v>0.56999999999999995</v>
      </c>
      <c r="F1842">
        <f>Table3[[#This Row],[DivPay]]*4</f>
        <v>2.2799999999999998</v>
      </c>
      <c r="G1842" s="2">
        <f>Table3[[#This Row],[FwdDiv]]/Table3[[#This Row],[SharePrice]]</f>
        <v>4.011259676284306E-2</v>
      </c>
    </row>
    <row r="1843" spans="2:7" ht="16" x14ac:dyDescent="0.2">
      <c r="B1843" s="62">
        <v>42402</v>
      </c>
      <c r="C1843" s="61">
        <v>53.95</v>
      </c>
      <c r="D1843" s="61"/>
      <c r="E1843" s="61">
        <v>0.56999999999999995</v>
      </c>
      <c r="F1843">
        <f>Table3[[#This Row],[DivPay]]*4</f>
        <v>2.2799999999999998</v>
      </c>
      <c r="G1843" s="2">
        <f>Table3[[#This Row],[FwdDiv]]/Table3[[#This Row],[SharePrice]]</f>
        <v>4.226135310472659E-2</v>
      </c>
    </row>
    <row r="1844" spans="2:7" ht="16" x14ac:dyDescent="0.2">
      <c r="B1844" s="62">
        <v>42401</v>
      </c>
      <c r="C1844" s="61">
        <v>54.39</v>
      </c>
      <c r="D1844" s="61"/>
      <c r="E1844" s="61">
        <v>0.56999999999999995</v>
      </c>
      <c r="F1844">
        <f>Table3[[#This Row],[DivPay]]*4</f>
        <v>2.2799999999999998</v>
      </c>
      <c r="G1844" s="2">
        <f>Table3[[#This Row],[FwdDiv]]/Table3[[#This Row],[SharePrice]]</f>
        <v>4.1919470490899058E-2</v>
      </c>
    </row>
    <row r="1845" spans="2:7" ht="16" x14ac:dyDescent="0.2">
      <c r="B1845" s="62">
        <v>42398</v>
      </c>
      <c r="C1845" s="61">
        <v>54.9</v>
      </c>
      <c r="D1845" s="61"/>
      <c r="E1845" s="61">
        <v>0.56999999999999995</v>
      </c>
      <c r="F1845">
        <f>Table3[[#This Row],[DivPay]]*4</f>
        <v>2.2799999999999998</v>
      </c>
      <c r="G1845" s="2">
        <f>Table3[[#This Row],[FwdDiv]]/Table3[[#This Row],[SharePrice]]</f>
        <v>4.1530054644808738E-2</v>
      </c>
    </row>
    <row r="1846" spans="2:7" ht="16" x14ac:dyDescent="0.2">
      <c r="B1846" s="62">
        <v>42397</v>
      </c>
      <c r="C1846" s="61">
        <v>55.85</v>
      </c>
      <c r="D1846" s="61"/>
      <c r="E1846" s="61">
        <v>0.56999999999999995</v>
      </c>
      <c r="F1846">
        <f>Table3[[#This Row],[DivPay]]*4</f>
        <v>2.2799999999999998</v>
      </c>
      <c r="G1846" s="2">
        <f>Table3[[#This Row],[FwdDiv]]/Table3[[#This Row],[SharePrice]]</f>
        <v>4.0823634735899728E-2</v>
      </c>
    </row>
    <row r="1847" spans="2:7" ht="16" x14ac:dyDescent="0.2">
      <c r="B1847" s="62">
        <v>42396</v>
      </c>
      <c r="C1847" s="61">
        <v>57.11</v>
      </c>
      <c r="D1847" s="61"/>
      <c r="E1847" s="61">
        <v>0.56999999999999995</v>
      </c>
      <c r="F1847">
        <f>Table3[[#This Row],[DivPay]]*4</f>
        <v>2.2799999999999998</v>
      </c>
      <c r="G1847" s="2">
        <f>Table3[[#This Row],[FwdDiv]]/Table3[[#This Row],[SharePrice]]</f>
        <v>3.9922955699527224E-2</v>
      </c>
    </row>
    <row r="1848" spans="2:7" ht="16" x14ac:dyDescent="0.2">
      <c r="B1848" s="62">
        <v>42395</v>
      </c>
      <c r="C1848" s="61">
        <v>58.26</v>
      </c>
      <c r="D1848" s="61"/>
      <c r="E1848" s="61">
        <v>0.56999999999999995</v>
      </c>
      <c r="F1848">
        <f>Table3[[#This Row],[DivPay]]*4</f>
        <v>2.2799999999999998</v>
      </c>
      <c r="G1848" s="2">
        <f>Table3[[#This Row],[FwdDiv]]/Table3[[#This Row],[SharePrice]]</f>
        <v>3.9134912461380018E-2</v>
      </c>
    </row>
    <row r="1849" spans="2:7" ht="16" x14ac:dyDescent="0.2">
      <c r="B1849" s="62">
        <v>42394</v>
      </c>
      <c r="C1849" s="61">
        <v>58.65</v>
      </c>
      <c r="D1849" s="61"/>
      <c r="E1849" s="61">
        <v>0.56999999999999995</v>
      </c>
      <c r="F1849">
        <f>Table3[[#This Row],[DivPay]]*4</f>
        <v>2.2799999999999998</v>
      </c>
      <c r="G1849" s="2">
        <f>Table3[[#This Row],[FwdDiv]]/Table3[[#This Row],[SharePrice]]</f>
        <v>3.8874680306905371E-2</v>
      </c>
    </row>
    <row r="1850" spans="2:7" ht="16" x14ac:dyDescent="0.2">
      <c r="B1850" s="62">
        <v>42391</v>
      </c>
      <c r="C1850" s="61">
        <v>58.83</v>
      </c>
      <c r="D1850" s="61"/>
      <c r="E1850" s="61">
        <v>0.56999999999999995</v>
      </c>
      <c r="F1850">
        <f>Table3[[#This Row],[DivPay]]*4</f>
        <v>2.2799999999999998</v>
      </c>
      <c r="G1850" s="2">
        <f>Table3[[#This Row],[FwdDiv]]/Table3[[#This Row],[SharePrice]]</f>
        <v>3.8755736868944415E-2</v>
      </c>
    </row>
    <row r="1851" spans="2:7" ht="16" x14ac:dyDescent="0.2">
      <c r="B1851" s="62">
        <v>42390</v>
      </c>
      <c r="C1851" s="61">
        <v>58.36</v>
      </c>
      <c r="D1851" s="61"/>
      <c r="E1851" s="61">
        <v>0.56999999999999995</v>
      </c>
      <c r="F1851">
        <f>Table3[[#This Row],[DivPay]]*4</f>
        <v>2.2799999999999998</v>
      </c>
      <c r="G1851" s="2">
        <f>Table3[[#This Row],[FwdDiv]]/Table3[[#This Row],[SharePrice]]</f>
        <v>3.9067854694996573E-2</v>
      </c>
    </row>
    <row r="1852" spans="2:7" ht="16" x14ac:dyDescent="0.2">
      <c r="B1852" s="62">
        <v>42389</v>
      </c>
      <c r="C1852" s="61">
        <v>57.15</v>
      </c>
      <c r="D1852" s="61"/>
      <c r="E1852" s="61">
        <v>0.56999999999999995</v>
      </c>
      <c r="F1852">
        <f>Table3[[#This Row],[DivPay]]*4</f>
        <v>2.2799999999999998</v>
      </c>
      <c r="G1852" s="2">
        <f>Table3[[#This Row],[FwdDiv]]/Table3[[#This Row],[SharePrice]]</f>
        <v>3.9895013123359579E-2</v>
      </c>
    </row>
    <row r="1853" spans="2:7" ht="16" x14ac:dyDescent="0.2">
      <c r="B1853" s="62">
        <v>42388</v>
      </c>
      <c r="C1853" s="61">
        <v>54.99</v>
      </c>
      <c r="D1853" s="61"/>
      <c r="E1853" s="61">
        <v>0.56999999999999995</v>
      </c>
      <c r="F1853">
        <f>Table3[[#This Row],[DivPay]]*4</f>
        <v>2.2799999999999998</v>
      </c>
      <c r="G1853" s="2">
        <f>Table3[[#This Row],[FwdDiv]]/Table3[[#This Row],[SharePrice]]</f>
        <v>4.1462084015275499E-2</v>
      </c>
    </row>
    <row r="1854" spans="2:7" ht="16" x14ac:dyDescent="0.2">
      <c r="B1854" s="62">
        <v>42384</v>
      </c>
      <c r="C1854" s="61">
        <v>57.34</v>
      </c>
      <c r="D1854" s="61"/>
      <c r="E1854" s="61">
        <v>0.56999999999999995</v>
      </c>
      <c r="F1854">
        <f>Table3[[#This Row],[DivPay]]*4</f>
        <v>2.2799999999999998</v>
      </c>
      <c r="G1854" s="2">
        <f>Table3[[#This Row],[FwdDiv]]/Table3[[#This Row],[SharePrice]]</f>
        <v>3.9762818276944535E-2</v>
      </c>
    </row>
    <row r="1855" spans="2:7" ht="16" x14ac:dyDescent="0.2">
      <c r="B1855" s="62">
        <v>42383</v>
      </c>
      <c r="C1855" s="61">
        <v>54.56</v>
      </c>
      <c r="D1855" s="61"/>
      <c r="E1855" s="61">
        <v>0.56999999999999995</v>
      </c>
      <c r="F1855">
        <f>Table3[[#This Row],[DivPay]]*4</f>
        <v>2.2799999999999998</v>
      </c>
      <c r="G1855" s="2">
        <f>Table3[[#This Row],[FwdDiv]]/Table3[[#This Row],[SharePrice]]</f>
        <v>4.1788856304985335E-2</v>
      </c>
    </row>
    <row r="1856" spans="2:7" ht="16" x14ac:dyDescent="0.2">
      <c r="B1856" s="62">
        <v>42382</v>
      </c>
      <c r="C1856" s="61">
        <v>51.18</v>
      </c>
      <c r="D1856" s="61">
        <v>0.56999999999999995</v>
      </c>
      <c r="E1856" s="61">
        <v>0.56999999999999995</v>
      </c>
      <c r="F1856">
        <f>Table3[[#This Row],[DivPay]]*4</f>
        <v>2.2799999999999998</v>
      </c>
      <c r="G1856" s="2">
        <f>Table3[[#This Row],[FwdDiv]]/Table3[[#This Row],[SharePrice]]</f>
        <v>4.4548651817116057E-2</v>
      </c>
    </row>
    <row r="1857" spans="2:7" ht="16" x14ac:dyDescent="0.2">
      <c r="B1857" s="62">
        <v>42381</v>
      </c>
      <c r="C1857" s="61">
        <v>54.84</v>
      </c>
      <c r="D1857" s="61"/>
      <c r="E1857" s="61">
        <v>0.51</v>
      </c>
      <c r="F1857">
        <f>Table3[[#This Row],[DivPay]]*4</f>
        <v>2.04</v>
      </c>
      <c r="G1857" s="2">
        <f>Table3[[#This Row],[FwdDiv]]/Table3[[#This Row],[SharePrice]]</f>
        <v>3.7199124726477024E-2</v>
      </c>
    </row>
    <row r="1858" spans="2:7" ht="16" x14ac:dyDescent="0.2">
      <c r="B1858" s="62">
        <v>42380</v>
      </c>
      <c r="C1858" s="61">
        <v>53.88</v>
      </c>
      <c r="D1858" s="61"/>
      <c r="E1858" s="61">
        <v>0.51</v>
      </c>
      <c r="F1858">
        <f>Table3[[#This Row],[DivPay]]*4</f>
        <v>2.04</v>
      </c>
      <c r="G1858" s="2">
        <f>Table3[[#This Row],[FwdDiv]]/Table3[[#This Row],[SharePrice]]</f>
        <v>3.7861915367483297E-2</v>
      </c>
    </row>
    <row r="1859" spans="2:7" ht="16" x14ac:dyDescent="0.2">
      <c r="B1859" s="62">
        <v>42377</v>
      </c>
      <c r="C1859" s="61">
        <v>55.65</v>
      </c>
      <c r="D1859" s="61"/>
      <c r="E1859" s="61">
        <v>0.51</v>
      </c>
      <c r="F1859">
        <f>Table3[[#This Row],[DivPay]]*4</f>
        <v>2.04</v>
      </c>
      <c r="G1859" s="2">
        <f>Table3[[#This Row],[FwdDiv]]/Table3[[#This Row],[SharePrice]]</f>
        <v>3.6657681940700813E-2</v>
      </c>
    </row>
    <row r="1860" spans="2:7" ht="16" x14ac:dyDescent="0.2">
      <c r="B1860" s="62">
        <v>42376</v>
      </c>
      <c r="C1860" s="61">
        <v>57.21</v>
      </c>
      <c r="D1860" s="61"/>
      <c r="E1860" s="61">
        <v>0.51</v>
      </c>
      <c r="F1860">
        <f>Table3[[#This Row],[DivPay]]*4</f>
        <v>2.04</v>
      </c>
      <c r="G1860" s="2">
        <f>Table3[[#This Row],[FwdDiv]]/Table3[[#This Row],[SharePrice]]</f>
        <v>3.5658101730466699E-2</v>
      </c>
    </row>
    <row r="1861" spans="2:7" ht="16" x14ac:dyDescent="0.2">
      <c r="B1861" s="62">
        <v>42375</v>
      </c>
      <c r="C1861" s="61">
        <v>57.38</v>
      </c>
      <c r="D1861" s="61"/>
      <c r="E1861" s="61">
        <v>0.51</v>
      </c>
      <c r="F1861">
        <f>Table3[[#This Row],[DivPay]]*4</f>
        <v>2.04</v>
      </c>
      <c r="G1861" s="2">
        <f>Table3[[#This Row],[FwdDiv]]/Table3[[#This Row],[SharePrice]]</f>
        <v>3.5552457302195889E-2</v>
      </c>
    </row>
    <row r="1862" spans="2:7" ht="16" x14ac:dyDescent="0.2">
      <c r="B1862" s="62">
        <v>42374</v>
      </c>
      <c r="C1862" s="61">
        <v>57.37</v>
      </c>
      <c r="D1862" s="61"/>
      <c r="E1862" s="61">
        <v>0.51</v>
      </c>
      <c r="F1862">
        <f>Table3[[#This Row],[DivPay]]*4</f>
        <v>2.04</v>
      </c>
      <c r="G1862" s="2">
        <f>Table3[[#This Row],[FwdDiv]]/Table3[[#This Row],[SharePrice]]</f>
        <v>3.5558654348962875E-2</v>
      </c>
    </row>
    <row r="1863" spans="2:7" ht="16" x14ac:dyDescent="0.2">
      <c r="B1863" s="62">
        <v>42373</v>
      </c>
      <c r="C1863" s="61">
        <v>57.61</v>
      </c>
      <c r="D1863" s="61"/>
      <c r="E1863" s="61">
        <v>0.51</v>
      </c>
      <c r="F1863">
        <f>Table3[[#This Row],[DivPay]]*4</f>
        <v>2.04</v>
      </c>
      <c r="G1863" s="2">
        <f>Table3[[#This Row],[FwdDiv]]/Table3[[#This Row],[SharePrice]]</f>
        <v>3.5410519007116822E-2</v>
      </c>
    </row>
    <row r="1864" spans="2:7" ht="16" x14ac:dyDescent="0.2">
      <c r="B1864" s="62">
        <v>42369</v>
      </c>
      <c r="C1864" s="61">
        <v>59.24</v>
      </c>
      <c r="D1864" s="61"/>
      <c r="E1864" s="61">
        <v>0.51</v>
      </c>
      <c r="F1864">
        <f>Table3[[#This Row],[DivPay]]*4</f>
        <v>2.04</v>
      </c>
      <c r="G1864" s="2">
        <f>Table3[[#This Row],[FwdDiv]]/Table3[[#This Row],[SharePrice]]</f>
        <v>3.4436191762322751E-2</v>
      </c>
    </row>
    <row r="1865" spans="2:7" ht="16" x14ac:dyDescent="0.2">
      <c r="B1865" s="62">
        <v>42368</v>
      </c>
      <c r="C1865" s="61">
        <v>59.8</v>
      </c>
      <c r="D1865" s="61"/>
      <c r="E1865" s="61">
        <v>0.51</v>
      </c>
      <c r="F1865">
        <f>Table3[[#This Row],[DivPay]]*4</f>
        <v>2.04</v>
      </c>
      <c r="G1865" s="2">
        <f>Table3[[#This Row],[FwdDiv]]/Table3[[#This Row],[SharePrice]]</f>
        <v>3.4113712374581939E-2</v>
      </c>
    </row>
    <row r="1866" spans="2:7" ht="16" x14ac:dyDescent="0.2">
      <c r="B1866" s="62">
        <v>42367</v>
      </c>
      <c r="C1866" s="61">
        <v>59.45</v>
      </c>
      <c r="D1866" s="61"/>
      <c r="E1866" s="61">
        <v>0.51</v>
      </c>
      <c r="F1866">
        <f>Table3[[#This Row],[DivPay]]*4</f>
        <v>2.04</v>
      </c>
      <c r="G1866" s="2">
        <f>Table3[[#This Row],[FwdDiv]]/Table3[[#This Row],[SharePrice]]</f>
        <v>3.4314550042052146E-2</v>
      </c>
    </row>
    <row r="1867" spans="2:7" ht="16" x14ac:dyDescent="0.2">
      <c r="B1867" s="62">
        <v>42366</v>
      </c>
      <c r="C1867" s="61">
        <v>58.75</v>
      </c>
      <c r="D1867" s="61"/>
      <c r="E1867" s="61">
        <v>0.51</v>
      </c>
      <c r="F1867">
        <f>Table3[[#This Row],[DivPay]]*4</f>
        <v>2.04</v>
      </c>
      <c r="G1867" s="2">
        <f>Table3[[#This Row],[FwdDiv]]/Table3[[#This Row],[SharePrice]]</f>
        <v>3.4723404255319147E-2</v>
      </c>
    </row>
    <row r="1868" spans="2:7" ht="16" x14ac:dyDescent="0.2">
      <c r="B1868" s="62">
        <v>42362</v>
      </c>
      <c r="C1868" s="61">
        <v>58.46</v>
      </c>
      <c r="D1868" s="61"/>
      <c r="E1868" s="61">
        <v>0.51</v>
      </c>
      <c r="F1868">
        <f>Table3[[#This Row],[DivPay]]*4</f>
        <v>2.04</v>
      </c>
      <c r="G1868" s="2">
        <f>Table3[[#This Row],[FwdDiv]]/Table3[[#This Row],[SharePrice]]</f>
        <v>3.4895655148819704E-2</v>
      </c>
    </row>
    <row r="1869" spans="2:7" ht="16" x14ac:dyDescent="0.2">
      <c r="B1869" s="62">
        <v>42361</v>
      </c>
      <c r="C1869" s="61">
        <v>58.58</v>
      </c>
      <c r="D1869" s="61"/>
      <c r="E1869" s="61">
        <v>0.51</v>
      </c>
      <c r="F1869">
        <f>Table3[[#This Row],[DivPay]]*4</f>
        <v>2.04</v>
      </c>
      <c r="G1869" s="2">
        <f>Table3[[#This Row],[FwdDiv]]/Table3[[#This Row],[SharePrice]]</f>
        <v>3.4824172072379651E-2</v>
      </c>
    </row>
    <row r="1870" spans="2:7" ht="16" x14ac:dyDescent="0.2">
      <c r="B1870" s="62">
        <v>42360</v>
      </c>
      <c r="C1870" s="61">
        <v>57.59</v>
      </c>
      <c r="D1870" s="61"/>
      <c r="E1870" s="61">
        <v>0.51</v>
      </c>
      <c r="F1870">
        <f>Table3[[#This Row],[DivPay]]*4</f>
        <v>2.04</v>
      </c>
      <c r="G1870" s="2">
        <f>Table3[[#This Row],[FwdDiv]]/Table3[[#This Row],[SharePrice]]</f>
        <v>3.5422816461191178E-2</v>
      </c>
    </row>
    <row r="1871" spans="2:7" ht="16" x14ac:dyDescent="0.2">
      <c r="B1871" s="62">
        <v>42359</v>
      </c>
      <c r="C1871" s="61">
        <v>56.2</v>
      </c>
      <c r="D1871" s="61"/>
      <c r="E1871" s="61">
        <v>0.51</v>
      </c>
      <c r="F1871">
        <f>Table3[[#This Row],[DivPay]]*4</f>
        <v>2.04</v>
      </c>
      <c r="G1871" s="2">
        <f>Table3[[#This Row],[FwdDiv]]/Table3[[#This Row],[SharePrice]]</f>
        <v>3.6298932384341634E-2</v>
      </c>
    </row>
    <row r="1872" spans="2:7" ht="16" x14ac:dyDescent="0.2">
      <c r="B1872" s="62">
        <v>42356</v>
      </c>
      <c r="C1872" s="61">
        <v>55.74</v>
      </c>
      <c r="D1872" s="61"/>
      <c r="E1872" s="61">
        <v>0.51</v>
      </c>
      <c r="F1872">
        <f>Table3[[#This Row],[DivPay]]*4</f>
        <v>2.04</v>
      </c>
      <c r="G1872" s="2">
        <f>Table3[[#This Row],[FwdDiv]]/Table3[[#This Row],[SharePrice]]</f>
        <v>3.6598493003229281E-2</v>
      </c>
    </row>
    <row r="1873" spans="2:7" ht="16" x14ac:dyDescent="0.2">
      <c r="B1873" s="62">
        <v>42355</v>
      </c>
      <c r="C1873" s="61">
        <v>56.38</v>
      </c>
      <c r="D1873" s="61"/>
      <c r="E1873" s="61">
        <v>0.51</v>
      </c>
      <c r="F1873">
        <f>Table3[[#This Row],[DivPay]]*4</f>
        <v>2.04</v>
      </c>
      <c r="G1873" s="2">
        <f>Table3[[#This Row],[FwdDiv]]/Table3[[#This Row],[SharePrice]]</f>
        <v>3.6183043632493792E-2</v>
      </c>
    </row>
    <row r="1874" spans="2:7" ht="16" x14ac:dyDescent="0.2">
      <c r="B1874" s="62">
        <v>42354</v>
      </c>
      <c r="C1874" s="61">
        <v>57.63</v>
      </c>
      <c r="D1874" s="61"/>
      <c r="E1874" s="61">
        <v>0.51</v>
      </c>
      <c r="F1874">
        <f>Table3[[#This Row],[DivPay]]*4</f>
        <v>2.04</v>
      </c>
      <c r="G1874" s="2">
        <f>Table3[[#This Row],[FwdDiv]]/Table3[[#This Row],[SharePrice]]</f>
        <v>3.5398230088495575E-2</v>
      </c>
    </row>
    <row r="1875" spans="2:7" ht="16" x14ac:dyDescent="0.2">
      <c r="B1875" s="62">
        <v>42353</v>
      </c>
      <c r="C1875" s="61">
        <v>56.39</v>
      </c>
      <c r="D1875" s="61"/>
      <c r="E1875" s="61">
        <v>0.51</v>
      </c>
      <c r="F1875">
        <f>Table3[[#This Row],[DivPay]]*4</f>
        <v>2.04</v>
      </c>
      <c r="G1875" s="2">
        <f>Table3[[#This Row],[FwdDiv]]/Table3[[#This Row],[SharePrice]]</f>
        <v>3.6176627061535731E-2</v>
      </c>
    </row>
    <row r="1876" spans="2:7" ht="16" x14ac:dyDescent="0.2">
      <c r="B1876" s="62">
        <v>42352</v>
      </c>
      <c r="C1876" s="61">
        <v>55.44</v>
      </c>
      <c r="D1876" s="61"/>
      <c r="E1876" s="61">
        <v>0.51</v>
      </c>
      <c r="F1876">
        <f>Table3[[#This Row],[DivPay]]*4</f>
        <v>2.04</v>
      </c>
      <c r="G1876" s="2">
        <f>Table3[[#This Row],[FwdDiv]]/Table3[[#This Row],[SharePrice]]</f>
        <v>3.67965367965368E-2</v>
      </c>
    </row>
    <row r="1877" spans="2:7" ht="16" x14ac:dyDescent="0.2">
      <c r="B1877" s="62">
        <v>42349</v>
      </c>
      <c r="C1877" s="61">
        <v>54.04</v>
      </c>
      <c r="D1877" s="61"/>
      <c r="E1877" s="61">
        <v>0.51</v>
      </c>
      <c r="F1877">
        <f>Table3[[#This Row],[DivPay]]*4</f>
        <v>2.04</v>
      </c>
      <c r="G1877" s="2">
        <f>Table3[[#This Row],[FwdDiv]]/Table3[[#This Row],[SharePrice]]</f>
        <v>3.7749814951887492E-2</v>
      </c>
    </row>
    <row r="1878" spans="2:7" ht="16" x14ac:dyDescent="0.2">
      <c r="B1878" s="62">
        <v>42348</v>
      </c>
      <c r="C1878" s="61">
        <v>55.78</v>
      </c>
      <c r="D1878" s="61"/>
      <c r="E1878" s="61">
        <v>0.51</v>
      </c>
      <c r="F1878">
        <f>Table3[[#This Row],[DivPay]]*4</f>
        <v>2.04</v>
      </c>
      <c r="G1878" s="2">
        <f>Table3[[#This Row],[FwdDiv]]/Table3[[#This Row],[SharePrice]]</f>
        <v>3.6572248117604879E-2</v>
      </c>
    </row>
    <row r="1879" spans="2:7" ht="16" x14ac:dyDescent="0.2">
      <c r="B1879" s="62">
        <v>42347</v>
      </c>
      <c r="C1879" s="61">
        <v>56.03</v>
      </c>
      <c r="D1879" s="61"/>
      <c r="E1879" s="61">
        <v>0.51</v>
      </c>
      <c r="F1879">
        <f>Table3[[#This Row],[DivPay]]*4</f>
        <v>2.04</v>
      </c>
      <c r="G1879" s="2">
        <f>Table3[[#This Row],[FwdDiv]]/Table3[[#This Row],[SharePrice]]</f>
        <v>3.6409066571479562E-2</v>
      </c>
    </row>
    <row r="1880" spans="2:7" ht="16" x14ac:dyDescent="0.2">
      <c r="B1880" s="62">
        <v>42346</v>
      </c>
      <c r="C1880" s="61">
        <v>56.67</v>
      </c>
      <c r="D1880" s="61"/>
      <c r="E1880" s="61">
        <v>0.51</v>
      </c>
      <c r="F1880">
        <f>Table3[[#This Row],[DivPay]]*4</f>
        <v>2.04</v>
      </c>
      <c r="G1880" s="2">
        <f>Table3[[#This Row],[FwdDiv]]/Table3[[#This Row],[SharePrice]]</f>
        <v>3.5997882477501325E-2</v>
      </c>
    </row>
    <row r="1881" spans="2:7" ht="16" x14ac:dyDescent="0.2">
      <c r="B1881" s="62">
        <v>42345</v>
      </c>
      <c r="C1881" s="61">
        <v>56.27</v>
      </c>
      <c r="D1881" s="61"/>
      <c r="E1881" s="61">
        <v>0.51</v>
      </c>
      <c r="F1881">
        <f>Table3[[#This Row],[DivPay]]*4</f>
        <v>2.04</v>
      </c>
      <c r="G1881" s="2">
        <f>Table3[[#This Row],[FwdDiv]]/Table3[[#This Row],[SharePrice]]</f>
        <v>3.6253776435045314E-2</v>
      </c>
    </row>
    <row r="1882" spans="2:7" ht="16" x14ac:dyDescent="0.2">
      <c r="B1882" s="62">
        <v>42342</v>
      </c>
      <c r="C1882" s="61">
        <v>57.18</v>
      </c>
      <c r="D1882" s="61"/>
      <c r="E1882" s="61">
        <v>0.51</v>
      </c>
      <c r="F1882">
        <f>Table3[[#This Row],[DivPay]]*4</f>
        <v>2.04</v>
      </c>
      <c r="G1882" s="2">
        <f>Table3[[#This Row],[FwdDiv]]/Table3[[#This Row],[SharePrice]]</f>
        <v>3.5676810073452254E-2</v>
      </c>
    </row>
    <row r="1883" spans="2:7" ht="16" x14ac:dyDescent="0.2">
      <c r="B1883" s="62">
        <v>42341</v>
      </c>
      <c r="C1883" s="61">
        <v>56.12</v>
      </c>
      <c r="D1883" s="61"/>
      <c r="E1883" s="61">
        <v>0.51</v>
      </c>
      <c r="F1883">
        <f>Table3[[#This Row],[DivPay]]*4</f>
        <v>2.04</v>
      </c>
      <c r="G1883" s="2">
        <f>Table3[[#This Row],[FwdDiv]]/Table3[[#This Row],[SharePrice]]</f>
        <v>3.6350677120456171E-2</v>
      </c>
    </row>
    <row r="1884" spans="2:7" ht="16" x14ac:dyDescent="0.2">
      <c r="B1884" s="62">
        <v>42340</v>
      </c>
      <c r="C1884" s="61">
        <v>57.72</v>
      </c>
      <c r="D1884" s="61"/>
      <c r="E1884" s="61">
        <v>0.51</v>
      </c>
      <c r="F1884">
        <f>Table3[[#This Row],[DivPay]]*4</f>
        <v>2.04</v>
      </c>
      <c r="G1884" s="2">
        <f>Table3[[#This Row],[FwdDiv]]/Table3[[#This Row],[SharePrice]]</f>
        <v>3.5343035343035345E-2</v>
      </c>
    </row>
    <row r="1885" spans="2:7" ht="16" x14ac:dyDescent="0.2">
      <c r="B1885" s="62">
        <v>42339</v>
      </c>
      <c r="C1885" s="61">
        <v>59.02</v>
      </c>
      <c r="D1885" s="61"/>
      <c r="E1885" s="61">
        <v>0.51</v>
      </c>
      <c r="F1885">
        <f>Table3[[#This Row],[DivPay]]*4</f>
        <v>2.04</v>
      </c>
      <c r="G1885" s="2">
        <f>Table3[[#This Row],[FwdDiv]]/Table3[[#This Row],[SharePrice]]</f>
        <v>3.4564554388342932E-2</v>
      </c>
    </row>
    <row r="1886" spans="2:7" ht="16" x14ac:dyDescent="0.2">
      <c r="B1886" s="62">
        <v>42338</v>
      </c>
      <c r="C1886" s="61">
        <v>58.15</v>
      </c>
      <c r="D1886" s="61"/>
      <c r="E1886" s="61">
        <v>0.51</v>
      </c>
      <c r="F1886">
        <f>Table3[[#This Row],[DivPay]]*4</f>
        <v>2.04</v>
      </c>
      <c r="G1886" s="2">
        <f>Table3[[#This Row],[FwdDiv]]/Table3[[#This Row],[SharePrice]]</f>
        <v>3.5081685296646604E-2</v>
      </c>
    </row>
    <row r="1887" spans="2:7" ht="16" x14ac:dyDescent="0.2">
      <c r="B1887" s="62">
        <v>42335</v>
      </c>
      <c r="C1887" s="61">
        <v>60</v>
      </c>
      <c r="D1887" s="61"/>
      <c r="E1887" s="61">
        <v>0.51</v>
      </c>
      <c r="F1887">
        <f>Table3[[#This Row],[DivPay]]*4</f>
        <v>2.04</v>
      </c>
      <c r="G1887" s="2">
        <f>Table3[[#This Row],[FwdDiv]]/Table3[[#This Row],[SharePrice]]</f>
        <v>3.4000000000000002E-2</v>
      </c>
    </row>
    <row r="1888" spans="2:7" ht="16" x14ac:dyDescent="0.2">
      <c r="B1888" s="62">
        <v>42333</v>
      </c>
      <c r="C1888" s="61">
        <v>60.29</v>
      </c>
      <c r="D1888" s="61"/>
      <c r="E1888" s="61">
        <v>0.51</v>
      </c>
      <c r="F1888">
        <f>Table3[[#This Row],[DivPay]]*4</f>
        <v>2.04</v>
      </c>
      <c r="G1888" s="2">
        <f>Table3[[#This Row],[FwdDiv]]/Table3[[#This Row],[SharePrice]]</f>
        <v>3.3836457123901147E-2</v>
      </c>
    </row>
    <row r="1889" spans="2:7" ht="16" x14ac:dyDescent="0.2">
      <c r="B1889" s="62">
        <v>42332</v>
      </c>
      <c r="C1889" s="61">
        <v>61.13</v>
      </c>
      <c r="D1889" s="61"/>
      <c r="E1889" s="61">
        <v>0.51</v>
      </c>
      <c r="F1889">
        <f>Table3[[#This Row],[DivPay]]*4</f>
        <v>2.04</v>
      </c>
      <c r="G1889" s="2">
        <f>Table3[[#This Row],[FwdDiv]]/Table3[[#This Row],[SharePrice]]</f>
        <v>3.3371503353508913E-2</v>
      </c>
    </row>
    <row r="1890" spans="2:7" ht="16" x14ac:dyDescent="0.2">
      <c r="B1890" s="62">
        <v>42331</v>
      </c>
      <c r="C1890" s="61">
        <v>61.15</v>
      </c>
      <c r="D1890" s="61"/>
      <c r="E1890" s="61">
        <v>0.51</v>
      </c>
      <c r="F1890">
        <f>Table3[[#This Row],[DivPay]]*4</f>
        <v>2.04</v>
      </c>
      <c r="G1890" s="2">
        <f>Table3[[#This Row],[FwdDiv]]/Table3[[#This Row],[SharePrice]]</f>
        <v>3.3360588716271462E-2</v>
      </c>
    </row>
    <row r="1891" spans="2:7" ht="16" x14ac:dyDescent="0.2">
      <c r="B1891" s="62">
        <v>42328</v>
      </c>
      <c r="C1891" s="61">
        <v>61.11</v>
      </c>
      <c r="D1891" s="61"/>
      <c r="E1891" s="61">
        <v>0.51</v>
      </c>
      <c r="F1891">
        <f>Table3[[#This Row],[DivPay]]*4</f>
        <v>2.04</v>
      </c>
      <c r="G1891" s="2">
        <f>Table3[[#This Row],[FwdDiv]]/Table3[[#This Row],[SharePrice]]</f>
        <v>3.3382425135002454E-2</v>
      </c>
    </row>
    <row r="1892" spans="2:7" ht="16" x14ac:dyDescent="0.2">
      <c r="B1892" s="62">
        <v>42327</v>
      </c>
      <c r="C1892" s="61">
        <v>60.55</v>
      </c>
      <c r="D1892" s="61"/>
      <c r="E1892" s="61">
        <v>0.51</v>
      </c>
      <c r="F1892">
        <f>Table3[[#This Row],[DivPay]]*4</f>
        <v>2.04</v>
      </c>
      <c r="G1892" s="2">
        <f>Table3[[#This Row],[FwdDiv]]/Table3[[#This Row],[SharePrice]]</f>
        <v>3.3691164327002476E-2</v>
      </c>
    </row>
    <row r="1893" spans="2:7" ht="16" x14ac:dyDescent="0.2">
      <c r="B1893" s="62">
        <v>42326</v>
      </c>
      <c r="C1893" s="61">
        <v>60.99</v>
      </c>
      <c r="D1893" s="61"/>
      <c r="E1893" s="61">
        <v>0.51</v>
      </c>
      <c r="F1893">
        <f>Table3[[#This Row],[DivPay]]*4</f>
        <v>2.04</v>
      </c>
      <c r="G1893" s="2">
        <f>Table3[[#This Row],[FwdDiv]]/Table3[[#This Row],[SharePrice]]</f>
        <v>3.3448106246925728E-2</v>
      </c>
    </row>
    <row r="1894" spans="2:7" ht="16" x14ac:dyDescent="0.2">
      <c r="B1894" s="62">
        <v>42325</v>
      </c>
      <c r="C1894" s="61">
        <v>60.38</v>
      </c>
      <c r="D1894" s="61"/>
      <c r="E1894" s="61">
        <v>0.51</v>
      </c>
      <c r="F1894">
        <f>Table3[[#This Row],[DivPay]]*4</f>
        <v>2.04</v>
      </c>
      <c r="G1894" s="2">
        <f>Table3[[#This Row],[FwdDiv]]/Table3[[#This Row],[SharePrice]]</f>
        <v>3.3786021861543558E-2</v>
      </c>
    </row>
    <row r="1895" spans="2:7" ht="16" x14ac:dyDescent="0.2">
      <c r="B1895" s="62">
        <v>42324</v>
      </c>
      <c r="C1895" s="61">
        <v>60.01</v>
      </c>
      <c r="D1895" s="61"/>
      <c r="E1895" s="61">
        <v>0.51</v>
      </c>
      <c r="F1895">
        <f>Table3[[#This Row],[DivPay]]*4</f>
        <v>2.04</v>
      </c>
      <c r="G1895" s="2">
        <f>Table3[[#This Row],[FwdDiv]]/Table3[[#This Row],[SharePrice]]</f>
        <v>3.39943342776204E-2</v>
      </c>
    </row>
    <row r="1896" spans="2:7" ht="16" x14ac:dyDescent="0.2">
      <c r="B1896" s="62">
        <v>42321</v>
      </c>
      <c r="C1896" s="61">
        <v>59.86</v>
      </c>
      <c r="D1896" s="61"/>
      <c r="E1896" s="61">
        <v>0.51</v>
      </c>
      <c r="F1896">
        <f>Table3[[#This Row],[DivPay]]*4</f>
        <v>2.04</v>
      </c>
      <c r="G1896" s="2">
        <f>Table3[[#This Row],[FwdDiv]]/Table3[[#This Row],[SharePrice]]</f>
        <v>3.4079518877380553E-2</v>
      </c>
    </row>
    <row r="1897" spans="2:7" ht="16" x14ac:dyDescent="0.2">
      <c r="B1897" s="62">
        <v>42320</v>
      </c>
      <c r="C1897" s="61">
        <v>60.23</v>
      </c>
      <c r="D1897" s="61"/>
      <c r="E1897" s="61">
        <v>0.51</v>
      </c>
      <c r="F1897">
        <f>Table3[[#This Row],[DivPay]]*4</f>
        <v>2.04</v>
      </c>
      <c r="G1897" s="2">
        <f>Table3[[#This Row],[FwdDiv]]/Table3[[#This Row],[SharePrice]]</f>
        <v>3.3870164369915329E-2</v>
      </c>
    </row>
    <row r="1898" spans="2:7" ht="16" x14ac:dyDescent="0.2">
      <c r="B1898" s="62">
        <v>42319</v>
      </c>
      <c r="C1898" s="61">
        <v>60.86</v>
      </c>
      <c r="D1898" s="61"/>
      <c r="E1898" s="61">
        <v>0.51</v>
      </c>
      <c r="F1898">
        <f>Table3[[#This Row],[DivPay]]*4</f>
        <v>2.04</v>
      </c>
      <c r="G1898" s="2">
        <f>Table3[[#This Row],[FwdDiv]]/Table3[[#This Row],[SharePrice]]</f>
        <v>3.3519553072625698E-2</v>
      </c>
    </row>
    <row r="1899" spans="2:7" ht="16" x14ac:dyDescent="0.2">
      <c r="B1899" s="62">
        <v>42318</v>
      </c>
      <c r="C1899" s="61">
        <v>62.3</v>
      </c>
      <c r="D1899" s="61"/>
      <c r="E1899" s="61">
        <v>0.51</v>
      </c>
      <c r="F1899">
        <f>Table3[[#This Row],[DivPay]]*4</f>
        <v>2.04</v>
      </c>
      <c r="G1899" s="2">
        <f>Table3[[#This Row],[FwdDiv]]/Table3[[#This Row],[SharePrice]]</f>
        <v>3.2744783306581059E-2</v>
      </c>
    </row>
    <row r="1900" spans="2:7" ht="16" x14ac:dyDescent="0.2">
      <c r="B1900" s="62">
        <v>42317</v>
      </c>
      <c r="C1900" s="61">
        <v>63.23</v>
      </c>
      <c r="D1900" s="61"/>
      <c r="E1900" s="61">
        <v>0.51</v>
      </c>
      <c r="F1900">
        <f>Table3[[#This Row],[DivPay]]*4</f>
        <v>2.04</v>
      </c>
      <c r="G1900" s="2">
        <f>Table3[[#This Row],[FwdDiv]]/Table3[[#This Row],[SharePrice]]</f>
        <v>3.2263166218567139E-2</v>
      </c>
    </row>
    <row r="1901" spans="2:7" ht="16" x14ac:dyDescent="0.2">
      <c r="B1901" s="62">
        <v>42314</v>
      </c>
      <c r="C1901" s="61">
        <v>64.13</v>
      </c>
      <c r="D1901" s="61"/>
      <c r="E1901" s="61">
        <v>0.51</v>
      </c>
      <c r="F1901">
        <f>Table3[[#This Row],[DivPay]]*4</f>
        <v>2.04</v>
      </c>
      <c r="G1901" s="2">
        <f>Table3[[#This Row],[FwdDiv]]/Table3[[#This Row],[SharePrice]]</f>
        <v>3.1810385155153595E-2</v>
      </c>
    </row>
    <row r="1902" spans="2:7" ht="16" x14ac:dyDescent="0.2">
      <c r="B1902" s="62">
        <v>42313</v>
      </c>
      <c r="C1902" s="61">
        <v>62.77</v>
      </c>
      <c r="D1902" s="61"/>
      <c r="E1902" s="61">
        <v>0.51</v>
      </c>
      <c r="F1902">
        <f>Table3[[#This Row],[DivPay]]*4</f>
        <v>2.04</v>
      </c>
      <c r="G1902" s="2">
        <f>Table3[[#This Row],[FwdDiv]]/Table3[[#This Row],[SharePrice]]</f>
        <v>3.2499601720567151E-2</v>
      </c>
    </row>
    <row r="1903" spans="2:7" ht="16" x14ac:dyDescent="0.2">
      <c r="B1903" s="62">
        <v>42312</v>
      </c>
      <c r="C1903" s="61">
        <v>63.8</v>
      </c>
      <c r="D1903" s="61"/>
      <c r="E1903" s="61">
        <v>0.51</v>
      </c>
      <c r="F1903">
        <f>Table3[[#This Row],[DivPay]]*4</f>
        <v>2.04</v>
      </c>
      <c r="G1903" s="2">
        <f>Table3[[#This Row],[FwdDiv]]/Table3[[#This Row],[SharePrice]]</f>
        <v>3.1974921630094043E-2</v>
      </c>
    </row>
    <row r="1904" spans="2:7" ht="16" x14ac:dyDescent="0.2">
      <c r="B1904" s="62">
        <v>42311</v>
      </c>
      <c r="C1904" s="61">
        <v>62.43</v>
      </c>
      <c r="D1904" s="61"/>
      <c r="E1904" s="61">
        <v>0.51</v>
      </c>
      <c r="F1904">
        <f>Table3[[#This Row],[DivPay]]*4</f>
        <v>2.04</v>
      </c>
      <c r="G1904" s="2">
        <f>Table3[[#This Row],[FwdDiv]]/Table3[[#This Row],[SharePrice]]</f>
        <v>3.2676597789524267E-2</v>
      </c>
    </row>
    <row r="1905" spans="2:7" ht="16" x14ac:dyDescent="0.2">
      <c r="B1905" s="62">
        <v>42310</v>
      </c>
      <c r="C1905" s="61">
        <v>63.38</v>
      </c>
      <c r="D1905" s="61"/>
      <c r="E1905" s="61">
        <v>0.51</v>
      </c>
      <c r="F1905">
        <f>Table3[[#This Row],[DivPay]]*4</f>
        <v>2.04</v>
      </c>
      <c r="G1905" s="2">
        <f>Table3[[#This Row],[FwdDiv]]/Table3[[#This Row],[SharePrice]]</f>
        <v>3.2186809719154309E-2</v>
      </c>
    </row>
    <row r="1906" spans="2:7" ht="16" x14ac:dyDescent="0.2">
      <c r="B1906" s="62">
        <v>42307</v>
      </c>
      <c r="C1906" s="61">
        <v>59.55</v>
      </c>
      <c r="D1906" s="61"/>
      <c r="E1906" s="61">
        <v>0.51</v>
      </c>
      <c r="F1906">
        <f>Table3[[#This Row],[DivPay]]*4</f>
        <v>2.04</v>
      </c>
      <c r="G1906" s="2">
        <f>Table3[[#This Row],[FwdDiv]]/Table3[[#This Row],[SharePrice]]</f>
        <v>3.425692695214106E-2</v>
      </c>
    </row>
    <row r="1907" spans="2:7" ht="16" x14ac:dyDescent="0.2">
      <c r="B1907" s="62">
        <v>42306</v>
      </c>
      <c r="C1907" s="61">
        <v>54.1</v>
      </c>
      <c r="D1907" s="61"/>
      <c r="E1907" s="61">
        <v>0.51</v>
      </c>
      <c r="F1907">
        <f>Table3[[#This Row],[DivPay]]*4</f>
        <v>2.04</v>
      </c>
      <c r="G1907" s="2">
        <f>Table3[[#This Row],[FwdDiv]]/Table3[[#This Row],[SharePrice]]</f>
        <v>3.7707948243992609E-2</v>
      </c>
    </row>
    <row r="1908" spans="2:7" ht="16" x14ac:dyDescent="0.2">
      <c r="B1908" s="62">
        <v>42305</v>
      </c>
      <c r="C1908" s="61">
        <v>53.26</v>
      </c>
      <c r="D1908" s="61"/>
      <c r="E1908" s="61">
        <v>0.51</v>
      </c>
      <c r="F1908">
        <f>Table3[[#This Row],[DivPay]]*4</f>
        <v>2.04</v>
      </c>
      <c r="G1908" s="2">
        <f>Table3[[#This Row],[FwdDiv]]/Table3[[#This Row],[SharePrice]]</f>
        <v>3.8302666165978223E-2</v>
      </c>
    </row>
    <row r="1909" spans="2:7" ht="16" x14ac:dyDescent="0.2">
      <c r="B1909" s="62">
        <v>42304</v>
      </c>
      <c r="C1909" s="61">
        <v>52.58</v>
      </c>
      <c r="D1909" s="61"/>
      <c r="E1909" s="61">
        <v>0.51</v>
      </c>
      <c r="F1909">
        <f>Table3[[#This Row],[DivPay]]*4</f>
        <v>2.04</v>
      </c>
      <c r="G1909" s="2">
        <f>Table3[[#This Row],[FwdDiv]]/Table3[[#This Row],[SharePrice]]</f>
        <v>3.8798022061620391E-2</v>
      </c>
    </row>
    <row r="1910" spans="2:7" ht="16" x14ac:dyDescent="0.2">
      <c r="B1910" s="62">
        <v>42303</v>
      </c>
      <c r="C1910" s="61">
        <v>51.87</v>
      </c>
      <c r="D1910" s="61"/>
      <c r="E1910" s="61">
        <v>0.51</v>
      </c>
      <c r="F1910">
        <f>Table3[[#This Row],[DivPay]]*4</f>
        <v>2.04</v>
      </c>
      <c r="G1910" s="2">
        <f>Table3[[#This Row],[FwdDiv]]/Table3[[#This Row],[SharePrice]]</f>
        <v>3.9329091960670907E-2</v>
      </c>
    </row>
    <row r="1911" spans="2:7" ht="16" x14ac:dyDescent="0.2">
      <c r="B1911" s="62">
        <v>42300</v>
      </c>
      <c r="C1911" s="61">
        <v>50.34</v>
      </c>
      <c r="D1911" s="61"/>
      <c r="E1911" s="61">
        <v>0.51</v>
      </c>
      <c r="F1911">
        <f>Table3[[#This Row],[DivPay]]*4</f>
        <v>2.04</v>
      </c>
      <c r="G1911" s="2">
        <f>Table3[[#This Row],[FwdDiv]]/Table3[[#This Row],[SharePrice]]</f>
        <v>4.0524433849821212E-2</v>
      </c>
    </row>
    <row r="1912" spans="2:7" ht="16" x14ac:dyDescent="0.2">
      <c r="B1912" s="62">
        <v>42299</v>
      </c>
      <c r="C1912" s="61">
        <v>48.27</v>
      </c>
      <c r="D1912" s="61"/>
      <c r="E1912" s="61">
        <v>0.51</v>
      </c>
      <c r="F1912">
        <f>Table3[[#This Row],[DivPay]]*4</f>
        <v>2.04</v>
      </c>
      <c r="G1912" s="2">
        <f>Table3[[#This Row],[FwdDiv]]/Table3[[#This Row],[SharePrice]]</f>
        <v>4.226227470478558E-2</v>
      </c>
    </row>
    <row r="1913" spans="2:7" ht="16" x14ac:dyDescent="0.2">
      <c r="B1913" s="62">
        <v>42298</v>
      </c>
      <c r="C1913" s="61">
        <v>53.83</v>
      </c>
      <c r="D1913" s="61"/>
      <c r="E1913" s="61">
        <v>0.51</v>
      </c>
      <c r="F1913">
        <f>Table3[[#This Row],[DivPay]]*4</f>
        <v>2.04</v>
      </c>
      <c r="G1913" s="2">
        <f>Table3[[#This Row],[FwdDiv]]/Table3[[#This Row],[SharePrice]]</f>
        <v>3.7897083410737512E-2</v>
      </c>
    </row>
    <row r="1914" spans="2:7" ht="16" x14ac:dyDescent="0.2">
      <c r="B1914" s="62">
        <v>42297</v>
      </c>
      <c r="C1914" s="61">
        <v>54.83</v>
      </c>
      <c r="D1914" s="61"/>
      <c r="E1914" s="61">
        <v>0.51</v>
      </c>
      <c r="F1914">
        <f>Table3[[#This Row],[DivPay]]*4</f>
        <v>2.04</v>
      </c>
      <c r="G1914" s="2">
        <f>Table3[[#This Row],[FwdDiv]]/Table3[[#This Row],[SharePrice]]</f>
        <v>3.7205909173809962E-2</v>
      </c>
    </row>
    <row r="1915" spans="2:7" ht="16" x14ac:dyDescent="0.2">
      <c r="B1915" s="62">
        <v>42296</v>
      </c>
      <c r="C1915" s="61">
        <v>56.16</v>
      </c>
      <c r="D1915" s="61"/>
      <c r="E1915" s="61">
        <v>0.51</v>
      </c>
      <c r="F1915">
        <f>Table3[[#This Row],[DivPay]]*4</f>
        <v>2.04</v>
      </c>
      <c r="G1915" s="2">
        <f>Table3[[#This Row],[FwdDiv]]/Table3[[#This Row],[SharePrice]]</f>
        <v>3.6324786324786328E-2</v>
      </c>
    </row>
    <row r="1916" spans="2:7" ht="16" x14ac:dyDescent="0.2">
      <c r="B1916" s="62">
        <v>42293</v>
      </c>
      <c r="C1916" s="61">
        <v>56.53</v>
      </c>
      <c r="D1916" s="61"/>
      <c r="E1916" s="61">
        <v>0.51</v>
      </c>
      <c r="F1916">
        <f>Table3[[#This Row],[DivPay]]*4</f>
        <v>2.04</v>
      </c>
      <c r="G1916" s="2">
        <f>Table3[[#This Row],[FwdDiv]]/Table3[[#This Row],[SharePrice]]</f>
        <v>3.608703343357509E-2</v>
      </c>
    </row>
    <row r="1917" spans="2:7" ht="16" x14ac:dyDescent="0.2">
      <c r="B1917" s="62">
        <v>42292</v>
      </c>
      <c r="C1917" s="61">
        <v>56.14</v>
      </c>
      <c r="D1917" s="61"/>
      <c r="E1917" s="61">
        <v>0.51</v>
      </c>
      <c r="F1917">
        <f>Table3[[#This Row],[DivPay]]*4</f>
        <v>2.04</v>
      </c>
      <c r="G1917" s="2">
        <f>Table3[[#This Row],[FwdDiv]]/Table3[[#This Row],[SharePrice]]</f>
        <v>3.6337727110794443E-2</v>
      </c>
    </row>
    <row r="1918" spans="2:7" ht="16" x14ac:dyDescent="0.2">
      <c r="B1918" s="62">
        <v>42291</v>
      </c>
      <c r="C1918" s="61">
        <v>53.94</v>
      </c>
      <c r="D1918" s="61"/>
      <c r="E1918" s="61">
        <v>0.51</v>
      </c>
      <c r="F1918">
        <f>Table3[[#This Row],[DivPay]]*4</f>
        <v>2.04</v>
      </c>
      <c r="G1918" s="2">
        <f>Table3[[#This Row],[FwdDiv]]/Table3[[#This Row],[SharePrice]]</f>
        <v>3.781979977753059E-2</v>
      </c>
    </row>
    <row r="1919" spans="2:7" ht="16" x14ac:dyDescent="0.2">
      <c r="B1919" s="62">
        <v>42290</v>
      </c>
      <c r="C1919" s="61">
        <v>53.8</v>
      </c>
      <c r="D1919" s="61">
        <v>0.51</v>
      </c>
      <c r="E1919" s="61">
        <v>0.51</v>
      </c>
      <c r="F1919">
        <f>Table3[[#This Row],[DivPay]]*4</f>
        <v>2.04</v>
      </c>
      <c r="G1919" s="2">
        <f>Table3[[#This Row],[FwdDiv]]/Table3[[#This Row],[SharePrice]]</f>
        <v>3.7918215613382905E-2</v>
      </c>
    </row>
    <row r="1920" spans="2:7" ht="16" x14ac:dyDescent="0.2">
      <c r="B1920" s="62">
        <v>42289</v>
      </c>
      <c r="C1920" s="61">
        <v>55.77</v>
      </c>
      <c r="D1920" s="61"/>
      <c r="E1920" s="61">
        <v>0.51</v>
      </c>
      <c r="F1920">
        <f>Table3[[#This Row],[DivPay]]*4</f>
        <v>2.04</v>
      </c>
      <c r="G1920" s="2">
        <f>Table3[[#This Row],[FwdDiv]]/Table3[[#This Row],[SharePrice]]</f>
        <v>3.6578805809575038E-2</v>
      </c>
    </row>
    <row r="1921" spans="2:7" ht="16" x14ac:dyDescent="0.2">
      <c r="B1921" s="62">
        <v>42286</v>
      </c>
      <c r="C1921" s="61">
        <v>55.64</v>
      </c>
      <c r="D1921" s="61"/>
      <c r="E1921" s="61">
        <v>0.51</v>
      </c>
      <c r="F1921">
        <f>Table3[[#This Row],[DivPay]]*4</f>
        <v>2.04</v>
      </c>
      <c r="G1921" s="2">
        <f>Table3[[#This Row],[FwdDiv]]/Table3[[#This Row],[SharePrice]]</f>
        <v>3.6664270309130123E-2</v>
      </c>
    </row>
    <row r="1922" spans="2:7" ht="16" x14ac:dyDescent="0.2">
      <c r="B1922" s="62">
        <v>42285</v>
      </c>
      <c r="C1922" s="61">
        <v>56.04</v>
      </c>
      <c r="D1922" s="61"/>
      <c r="E1922" s="61">
        <v>0.51</v>
      </c>
      <c r="F1922">
        <f>Table3[[#This Row],[DivPay]]*4</f>
        <v>2.04</v>
      </c>
      <c r="G1922" s="2">
        <f>Table3[[#This Row],[FwdDiv]]/Table3[[#This Row],[SharePrice]]</f>
        <v>3.6402569593147756E-2</v>
      </c>
    </row>
    <row r="1923" spans="2:7" ht="16" x14ac:dyDescent="0.2">
      <c r="B1923" s="62">
        <v>42284</v>
      </c>
      <c r="C1923" s="61">
        <v>55.63</v>
      </c>
      <c r="D1923" s="61"/>
      <c r="E1923" s="61">
        <v>0.51</v>
      </c>
      <c r="F1923">
        <f>Table3[[#This Row],[DivPay]]*4</f>
        <v>2.04</v>
      </c>
      <c r="G1923" s="2">
        <f>Table3[[#This Row],[FwdDiv]]/Table3[[#This Row],[SharePrice]]</f>
        <v>3.6670861046198093E-2</v>
      </c>
    </row>
    <row r="1924" spans="2:7" ht="16" x14ac:dyDescent="0.2">
      <c r="B1924" s="62">
        <v>42283</v>
      </c>
      <c r="C1924" s="61">
        <v>55.08</v>
      </c>
      <c r="D1924" s="61"/>
      <c r="E1924" s="61">
        <v>0.51</v>
      </c>
      <c r="F1924">
        <f>Table3[[#This Row],[DivPay]]*4</f>
        <v>2.04</v>
      </c>
      <c r="G1924" s="2">
        <f>Table3[[#This Row],[FwdDiv]]/Table3[[#This Row],[SharePrice]]</f>
        <v>3.7037037037037042E-2</v>
      </c>
    </row>
    <row r="1925" spans="2:7" ht="16" x14ac:dyDescent="0.2">
      <c r="B1925" s="62">
        <v>42282</v>
      </c>
      <c r="C1925" s="61">
        <v>56.68</v>
      </c>
      <c r="D1925" s="61"/>
      <c r="E1925" s="61">
        <v>0.51</v>
      </c>
      <c r="F1925">
        <f>Table3[[#This Row],[DivPay]]*4</f>
        <v>2.04</v>
      </c>
      <c r="G1925" s="2">
        <f>Table3[[#This Row],[FwdDiv]]/Table3[[#This Row],[SharePrice]]</f>
        <v>3.5991531404375443E-2</v>
      </c>
    </row>
    <row r="1926" spans="2:7" ht="16" x14ac:dyDescent="0.2">
      <c r="B1926" s="62">
        <v>42279</v>
      </c>
      <c r="C1926" s="61">
        <v>55.82</v>
      </c>
      <c r="D1926" s="61"/>
      <c r="E1926" s="61">
        <v>0.51</v>
      </c>
      <c r="F1926">
        <f>Table3[[#This Row],[DivPay]]*4</f>
        <v>2.04</v>
      </c>
      <c r="G1926" s="2">
        <f>Table3[[#This Row],[FwdDiv]]/Table3[[#This Row],[SharePrice]]</f>
        <v>3.6546040845575063E-2</v>
      </c>
    </row>
    <row r="1927" spans="2:7" ht="16" x14ac:dyDescent="0.2">
      <c r="B1927" s="62">
        <v>42278</v>
      </c>
      <c r="C1927" s="61">
        <v>55.13</v>
      </c>
      <c r="D1927" s="61"/>
      <c r="E1927" s="61">
        <v>0.51</v>
      </c>
      <c r="F1927">
        <f>Table3[[#This Row],[DivPay]]*4</f>
        <v>2.04</v>
      </c>
      <c r="G1927" s="2">
        <f>Table3[[#This Row],[FwdDiv]]/Table3[[#This Row],[SharePrice]]</f>
        <v>3.7003446399419555E-2</v>
      </c>
    </row>
    <row r="1928" spans="2:7" ht="16" x14ac:dyDescent="0.2">
      <c r="B1928" s="62">
        <v>42277</v>
      </c>
      <c r="C1928" s="61">
        <v>54.41</v>
      </c>
      <c r="D1928" s="61"/>
      <c r="E1928" s="61">
        <v>0.51</v>
      </c>
      <c r="F1928">
        <f>Table3[[#This Row],[DivPay]]*4</f>
        <v>2.04</v>
      </c>
      <c r="G1928" s="2">
        <f>Table3[[#This Row],[FwdDiv]]/Table3[[#This Row],[SharePrice]]</f>
        <v>3.7493107884580046E-2</v>
      </c>
    </row>
    <row r="1929" spans="2:7" ht="16" x14ac:dyDescent="0.2">
      <c r="B1929" s="62">
        <v>42276</v>
      </c>
      <c r="C1929" s="61">
        <v>52.79</v>
      </c>
      <c r="D1929" s="61"/>
      <c r="E1929" s="61">
        <v>0.51</v>
      </c>
      <c r="F1929">
        <f>Table3[[#This Row],[DivPay]]*4</f>
        <v>2.04</v>
      </c>
      <c r="G1929" s="2">
        <f>Table3[[#This Row],[FwdDiv]]/Table3[[#This Row],[SharePrice]]</f>
        <v>3.8643682515627963E-2</v>
      </c>
    </row>
    <row r="1930" spans="2:7" ht="16" x14ac:dyDescent="0.2">
      <c r="B1930" s="62">
        <v>42275</v>
      </c>
      <c r="C1930" s="61">
        <v>52.5</v>
      </c>
      <c r="D1930" s="61"/>
      <c r="E1930" s="61">
        <v>0.51</v>
      </c>
      <c r="F1930">
        <f>Table3[[#This Row],[DivPay]]*4</f>
        <v>2.04</v>
      </c>
      <c r="G1930" s="2">
        <f>Table3[[#This Row],[FwdDiv]]/Table3[[#This Row],[SharePrice]]</f>
        <v>3.8857142857142861E-2</v>
      </c>
    </row>
    <row r="1931" spans="2:7" ht="16" x14ac:dyDescent="0.2">
      <c r="B1931" s="62">
        <v>42272</v>
      </c>
      <c r="C1931" s="61">
        <v>55.74</v>
      </c>
      <c r="D1931" s="61"/>
      <c r="E1931" s="61">
        <v>0.51</v>
      </c>
      <c r="F1931">
        <f>Table3[[#This Row],[DivPay]]*4</f>
        <v>2.04</v>
      </c>
      <c r="G1931" s="2">
        <f>Table3[[#This Row],[FwdDiv]]/Table3[[#This Row],[SharePrice]]</f>
        <v>3.6598493003229281E-2</v>
      </c>
    </row>
    <row r="1932" spans="2:7" ht="16" x14ac:dyDescent="0.2">
      <c r="B1932" s="62">
        <v>42271</v>
      </c>
      <c r="C1932" s="61">
        <v>56.57</v>
      </c>
      <c r="D1932" s="61"/>
      <c r="E1932" s="61">
        <v>0.51</v>
      </c>
      <c r="F1932">
        <f>Table3[[#This Row],[DivPay]]*4</f>
        <v>2.04</v>
      </c>
      <c r="G1932" s="2">
        <f>Table3[[#This Row],[FwdDiv]]/Table3[[#This Row],[SharePrice]]</f>
        <v>3.6061516704967295E-2</v>
      </c>
    </row>
    <row r="1933" spans="2:7" ht="16" x14ac:dyDescent="0.2">
      <c r="B1933" s="62">
        <v>42270</v>
      </c>
      <c r="C1933" s="61">
        <v>57.43</v>
      </c>
      <c r="D1933" s="61"/>
      <c r="E1933" s="61">
        <v>0.51</v>
      </c>
      <c r="F1933">
        <f>Table3[[#This Row],[DivPay]]*4</f>
        <v>2.04</v>
      </c>
      <c r="G1933" s="2">
        <f>Table3[[#This Row],[FwdDiv]]/Table3[[#This Row],[SharePrice]]</f>
        <v>3.5521504440188055E-2</v>
      </c>
    </row>
    <row r="1934" spans="2:7" ht="16" x14ac:dyDescent="0.2">
      <c r="B1934" s="62">
        <v>42269</v>
      </c>
      <c r="C1934" s="61">
        <v>57.74</v>
      </c>
      <c r="D1934" s="61"/>
      <c r="E1934" s="61">
        <v>0.51</v>
      </c>
      <c r="F1934">
        <f>Table3[[#This Row],[DivPay]]*4</f>
        <v>2.04</v>
      </c>
      <c r="G1934" s="2">
        <f>Table3[[#This Row],[FwdDiv]]/Table3[[#This Row],[SharePrice]]</f>
        <v>3.5330793210945614E-2</v>
      </c>
    </row>
    <row r="1935" spans="2:7" ht="16" x14ac:dyDescent="0.2">
      <c r="B1935" s="62">
        <v>42268</v>
      </c>
      <c r="C1935" s="61">
        <v>59.39</v>
      </c>
      <c r="D1935" s="61"/>
      <c r="E1935" s="61">
        <v>0.51</v>
      </c>
      <c r="F1935">
        <f>Table3[[#This Row],[DivPay]]*4</f>
        <v>2.04</v>
      </c>
      <c r="G1935" s="2">
        <f>Table3[[#This Row],[FwdDiv]]/Table3[[#This Row],[SharePrice]]</f>
        <v>3.4349217039905705E-2</v>
      </c>
    </row>
    <row r="1936" spans="2:7" ht="16" x14ac:dyDescent="0.2">
      <c r="B1936" s="62">
        <v>42265</v>
      </c>
      <c r="C1936" s="61">
        <v>61.22</v>
      </c>
      <c r="D1936" s="61"/>
      <c r="E1936" s="61">
        <v>0.51</v>
      </c>
      <c r="F1936">
        <f>Table3[[#This Row],[DivPay]]*4</f>
        <v>2.04</v>
      </c>
      <c r="G1936" s="2">
        <f>Table3[[#This Row],[FwdDiv]]/Table3[[#This Row],[SharePrice]]</f>
        <v>3.3322443645867367E-2</v>
      </c>
    </row>
    <row r="1937" spans="2:7" ht="16" x14ac:dyDescent="0.2">
      <c r="B1937" s="62">
        <v>42264</v>
      </c>
      <c r="C1937" s="61">
        <v>59.86</v>
      </c>
      <c r="D1937" s="61"/>
      <c r="E1937" s="61">
        <v>0.51</v>
      </c>
      <c r="F1937">
        <f>Table3[[#This Row],[DivPay]]*4</f>
        <v>2.04</v>
      </c>
      <c r="G1937" s="2">
        <f>Table3[[#This Row],[FwdDiv]]/Table3[[#This Row],[SharePrice]]</f>
        <v>3.4079518877380553E-2</v>
      </c>
    </row>
    <row r="1938" spans="2:7" ht="16" x14ac:dyDescent="0.2">
      <c r="B1938" s="62">
        <v>42263</v>
      </c>
      <c r="C1938" s="61">
        <v>59.51</v>
      </c>
      <c r="D1938" s="61"/>
      <c r="E1938" s="61">
        <v>0.51</v>
      </c>
      <c r="F1938">
        <f>Table3[[#This Row],[DivPay]]*4</f>
        <v>2.04</v>
      </c>
      <c r="G1938" s="2">
        <f>Table3[[#This Row],[FwdDiv]]/Table3[[#This Row],[SharePrice]]</f>
        <v>3.4279952949084189E-2</v>
      </c>
    </row>
    <row r="1939" spans="2:7" ht="16" x14ac:dyDescent="0.2">
      <c r="B1939" s="62">
        <v>42262</v>
      </c>
      <c r="C1939" s="61">
        <v>59.2</v>
      </c>
      <c r="D1939" s="61"/>
      <c r="E1939" s="61">
        <v>0.51</v>
      </c>
      <c r="F1939">
        <f>Table3[[#This Row],[DivPay]]*4</f>
        <v>2.04</v>
      </c>
      <c r="G1939" s="2">
        <f>Table3[[#This Row],[FwdDiv]]/Table3[[#This Row],[SharePrice]]</f>
        <v>3.4459459459459461E-2</v>
      </c>
    </row>
    <row r="1940" spans="2:7" ht="16" x14ac:dyDescent="0.2">
      <c r="B1940" s="62">
        <v>42261</v>
      </c>
      <c r="C1940" s="61">
        <v>58.94</v>
      </c>
      <c r="D1940" s="61"/>
      <c r="E1940" s="61">
        <v>0.51</v>
      </c>
      <c r="F1940">
        <f>Table3[[#This Row],[DivPay]]*4</f>
        <v>2.04</v>
      </c>
      <c r="G1940" s="2">
        <f>Table3[[#This Row],[FwdDiv]]/Table3[[#This Row],[SharePrice]]</f>
        <v>3.4611469290804213E-2</v>
      </c>
    </row>
    <row r="1941" spans="2:7" ht="16" x14ac:dyDescent="0.2">
      <c r="B1941" s="62">
        <v>42258</v>
      </c>
      <c r="C1941" s="61">
        <v>59.35</v>
      </c>
      <c r="D1941" s="61"/>
      <c r="E1941" s="61">
        <v>0.51</v>
      </c>
      <c r="F1941">
        <f>Table3[[#This Row],[DivPay]]*4</f>
        <v>2.04</v>
      </c>
      <c r="G1941" s="2">
        <f>Table3[[#This Row],[FwdDiv]]/Table3[[#This Row],[SharePrice]]</f>
        <v>3.4372367312552651E-2</v>
      </c>
    </row>
    <row r="1942" spans="2:7" ht="16" x14ac:dyDescent="0.2">
      <c r="B1942" s="62">
        <v>42257</v>
      </c>
      <c r="C1942" s="61">
        <v>59.58</v>
      </c>
      <c r="D1942" s="61"/>
      <c r="E1942" s="61">
        <v>0.51</v>
      </c>
      <c r="F1942">
        <f>Table3[[#This Row],[DivPay]]*4</f>
        <v>2.04</v>
      </c>
      <c r="G1942" s="2">
        <f>Table3[[#This Row],[FwdDiv]]/Table3[[#This Row],[SharePrice]]</f>
        <v>3.4239677744209468E-2</v>
      </c>
    </row>
    <row r="1943" spans="2:7" ht="16" x14ac:dyDescent="0.2">
      <c r="B1943" s="62">
        <v>42256</v>
      </c>
      <c r="C1943" s="61">
        <v>59.26</v>
      </c>
      <c r="D1943" s="61"/>
      <c r="E1943" s="61">
        <v>0.51</v>
      </c>
      <c r="F1943">
        <f>Table3[[#This Row],[DivPay]]*4</f>
        <v>2.04</v>
      </c>
      <c r="G1943" s="2">
        <f>Table3[[#This Row],[FwdDiv]]/Table3[[#This Row],[SharePrice]]</f>
        <v>3.442456969287884E-2</v>
      </c>
    </row>
    <row r="1944" spans="2:7" ht="16" x14ac:dyDescent="0.2">
      <c r="B1944" s="62">
        <v>42255</v>
      </c>
      <c r="C1944" s="61">
        <v>60.57</v>
      </c>
      <c r="D1944" s="61"/>
      <c r="E1944" s="61">
        <v>0.51</v>
      </c>
      <c r="F1944">
        <f>Table3[[#This Row],[DivPay]]*4</f>
        <v>2.04</v>
      </c>
      <c r="G1944" s="2">
        <f>Table3[[#This Row],[FwdDiv]]/Table3[[#This Row],[SharePrice]]</f>
        <v>3.3680039623576026E-2</v>
      </c>
    </row>
    <row r="1945" spans="2:7" ht="16" x14ac:dyDescent="0.2">
      <c r="B1945" s="62">
        <v>42251</v>
      </c>
      <c r="C1945" s="61">
        <v>59.77</v>
      </c>
      <c r="D1945" s="61"/>
      <c r="E1945" s="61">
        <v>0.51</v>
      </c>
      <c r="F1945">
        <f>Table3[[#This Row],[DivPay]]*4</f>
        <v>2.04</v>
      </c>
      <c r="G1945" s="2">
        <f>Table3[[#This Row],[FwdDiv]]/Table3[[#This Row],[SharePrice]]</f>
        <v>3.4130834866990124E-2</v>
      </c>
    </row>
    <row r="1946" spans="2:7" ht="16" x14ac:dyDescent="0.2">
      <c r="B1946" s="62">
        <v>42250</v>
      </c>
      <c r="C1946" s="61">
        <v>61.58</v>
      </c>
      <c r="D1946" s="61"/>
      <c r="E1946" s="61">
        <v>0.51</v>
      </c>
      <c r="F1946">
        <f>Table3[[#This Row],[DivPay]]*4</f>
        <v>2.04</v>
      </c>
      <c r="G1946" s="2">
        <f>Table3[[#This Row],[FwdDiv]]/Table3[[#This Row],[SharePrice]]</f>
        <v>3.3127638843780449E-2</v>
      </c>
    </row>
    <row r="1947" spans="2:7" ht="16" x14ac:dyDescent="0.2">
      <c r="B1947" s="62">
        <v>42249</v>
      </c>
      <c r="C1947" s="61">
        <v>60.98</v>
      </c>
      <c r="D1947" s="61"/>
      <c r="E1947" s="61">
        <v>0.51</v>
      </c>
      <c r="F1947">
        <f>Table3[[#This Row],[DivPay]]*4</f>
        <v>2.04</v>
      </c>
      <c r="G1947" s="2">
        <f>Table3[[#This Row],[FwdDiv]]/Table3[[#This Row],[SharePrice]]</f>
        <v>3.3453591341423422E-2</v>
      </c>
    </row>
    <row r="1948" spans="2:7" ht="16" x14ac:dyDescent="0.2">
      <c r="B1948" s="62">
        <v>42248</v>
      </c>
      <c r="C1948" s="61">
        <v>60.5</v>
      </c>
      <c r="D1948" s="61"/>
      <c r="E1948" s="61">
        <v>0.51</v>
      </c>
      <c r="F1948">
        <f>Table3[[#This Row],[DivPay]]*4</f>
        <v>2.04</v>
      </c>
      <c r="G1948" s="2">
        <f>Table3[[#This Row],[FwdDiv]]/Table3[[#This Row],[SharePrice]]</f>
        <v>3.3719008264462808E-2</v>
      </c>
    </row>
    <row r="1949" spans="2:7" ht="16" x14ac:dyDescent="0.2">
      <c r="B1949" s="62">
        <v>42247</v>
      </c>
      <c r="C1949" s="61">
        <v>62.41</v>
      </c>
      <c r="D1949" s="61"/>
      <c r="E1949" s="61">
        <v>0.51</v>
      </c>
      <c r="F1949">
        <f>Table3[[#This Row],[DivPay]]*4</f>
        <v>2.04</v>
      </c>
      <c r="G1949" s="2">
        <f>Table3[[#This Row],[FwdDiv]]/Table3[[#This Row],[SharePrice]]</f>
        <v>3.268706937990707E-2</v>
      </c>
    </row>
    <row r="1950" spans="2:7" ht="16" x14ac:dyDescent="0.2">
      <c r="B1950" s="62">
        <v>42244</v>
      </c>
      <c r="C1950" s="61">
        <v>63.98</v>
      </c>
      <c r="D1950" s="61"/>
      <c r="E1950" s="61">
        <v>0.51</v>
      </c>
      <c r="F1950">
        <f>Table3[[#This Row],[DivPay]]*4</f>
        <v>2.04</v>
      </c>
      <c r="G1950" s="2">
        <f>Table3[[#This Row],[FwdDiv]]/Table3[[#This Row],[SharePrice]]</f>
        <v>3.1884964051266021E-2</v>
      </c>
    </row>
    <row r="1951" spans="2:7" ht="16" x14ac:dyDescent="0.2">
      <c r="B1951" s="62">
        <v>42243</v>
      </c>
      <c r="C1951" s="61">
        <v>64.510000000000005</v>
      </c>
      <c r="D1951" s="61"/>
      <c r="E1951" s="61">
        <v>0.51</v>
      </c>
      <c r="F1951">
        <f>Table3[[#This Row],[DivPay]]*4</f>
        <v>2.04</v>
      </c>
      <c r="G1951" s="2">
        <f>Table3[[#This Row],[FwdDiv]]/Table3[[#This Row],[SharePrice]]</f>
        <v>3.162300418539761E-2</v>
      </c>
    </row>
    <row r="1952" spans="2:7" ht="16" x14ac:dyDescent="0.2">
      <c r="B1952" s="62">
        <v>42242</v>
      </c>
      <c r="C1952" s="61">
        <v>63.14</v>
      </c>
      <c r="D1952" s="61"/>
      <c r="E1952" s="61">
        <v>0.51</v>
      </c>
      <c r="F1952">
        <f>Table3[[#This Row],[DivPay]]*4</f>
        <v>2.04</v>
      </c>
      <c r="G1952" s="2">
        <f>Table3[[#This Row],[FwdDiv]]/Table3[[#This Row],[SharePrice]]</f>
        <v>3.2309154260373771E-2</v>
      </c>
    </row>
    <row r="1953" spans="2:7" ht="16" x14ac:dyDescent="0.2">
      <c r="B1953" s="62">
        <v>42241</v>
      </c>
      <c r="C1953" s="61">
        <v>60.71</v>
      </c>
      <c r="D1953" s="61"/>
      <c r="E1953" s="61">
        <v>0.51</v>
      </c>
      <c r="F1953">
        <f>Table3[[#This Row],[DivPay]]*4</f>
        <v>2.04</v>
      </c>
      <c r="G1953" s="2">
        <f>Table3[[#This Row],[FwdDiv]]/Table3[[#This Row],[SharePrice]]</f>
        <v>3.3602371932136388E-2</v>
      </c>
    </row>
    <row r="1954" spans="2:7" ht="16" x14ac:dyDescent="0.2">
      <c r="B1954" s="62">
        <v>42240</v>
      </c>
      <c r="C1954" s="61">
        <v>63.45</v>
      </c>
      <c r="D1954" s="61"/>
      <c r="E1954" s="61">
        <v>0.51</v>
      </c>
      <c r="F1954">
        <f>Table3[[#This Row],[DivPay]]*4</f>
        <v>2.04</v>
      </c>
      <c r="G1954" s="2">
        <f>Table3[[#This Row],[FwdDiv]]/Table3[[#This Row],[SharePrice]]</f>
        <v>3.2151300236406617E-2</v>
      </c>
    </row>
    <row r="1955" spans="2:7" ht="16" x14ac:dyDescent="0.2">
      <c r="B1955" s="62">
        <v>42237</v>
      </c>
      <c r="C1955" s="61">
        <v>65.900000000000006</v>
      </c>
      <c r="D1955" s="61"/>
      <c r="E1955" s="61">
        <v>0.51</v>
      </c>
      <c r="F1955">
        <f>Table3[[#This Row],[DivPay]]*4</f>
        <v>2.04</v>
      </c>
      <c r="G1955" s="2">
        <f>Table3[[#This Row],[FwdDiv]]/Table3[[#This Row],[SharePrice]]</f>
        <v>3.0955993930197268E-2</v>
      </c>
    </row>
    <row r="1956" spans="2:7" ht="16" x14ac:dyDescent="0.2">
      <c r="B1956" s="62">
        <v>42236</v>
      </c>
      <c r="C1956" s="61">
        <v>67.48</v>
      </c>
      <c r="D1956" s="61"/>
      <c r="E1956" s="61">
        <v>0.51</v>
      </c>
      <c r="F1956">
        <f>Table3[[#This Row],[DivPay]]*4</f>
        <v>2.04</v>
      </c>
      <c r="G1956" s="2">
        <f>Table3[[#This Row],[FwdDiv]]/Table3[[#This Row],[SharePrice]]</f>
        <v>3.023117960877297E-2</v>
      </c>
    </row>
    <row r="1957" spans="2:7" ht="16" x14ac:dyDescent="0.2">
      <c r="B1957" s="62">
        <v>42235</v>
      </c>
      <c r="C1957" s="61">
        <v>68.59</v>
      </c>
      <c r="D1957" s="61"/>
      <c r="E1957" s="61">
        <v>0.51</v>
      </c>
      <c r="F1957">
        <f>Table3[[#This Row],[DivPay]]*4</f>
        <v>2.04</v>
      </c>
      <c r="G1957" s="2">
        <f>Table3[[#This Row],[FwdDiv]]/Table3[[#This Row],[SharePrice]]</f>
        <v>2.9741944889925643E-2</v>
      </c>
    </row>
    <row r="1958" spans="2:7" ht="16" x14ac:dyDescent="0.2">
      <c r="B1958" s="62">
        <v>42234</v>
      </c>
      <c r="C1958" s="61">
        <v>68.86</v>
      </c>
      <c r="D1958" s="61"/>
      <c r="E1958" s="61">
        <v>0.51</v>
      </c>
      <c r="F1958">
        <f>Table3[[#This Row],[DivPay]]*4</f>
        <v>2.04</v>
      </c>
      <c r="G1958" s="2">
        <f>Table3[[#This Row],[FwdDiv]]/Table3[[#This Row],[SharePrice]]</f>
        <v>2.9625326749927388E-2</v>
      </c>
    </row>
    <row r="1959" spans="2:7" ht="16" x14ac:dyDescent="0.2">
      <c r="B1959" s="62">
        <v>42233</v>
      </c>
      <c r="C1959" s="61">
        <v>69.37</v>
      </c>
      <c r="D1959" s="61"/>
      <c r="E1959" s="61">
        <v>0.51</v>
      </c>
      <c r="F1959">
        <f>Table3[[#This Row],[DivPay]]*4</f>
        <v>2.04</v>
      </c>
      <c r="G1959" s="2">
        <f>Table3[[#This Row],[FwdDiv]]/Table3[[#This Row],[SharePrice]]</f>
        <v>2.9407524866657056E-2</v>
      </c>
    </row>
    <row r="1960" spans="2:7" ht="16" x14ac:dyDescent="0.2">
      <c r="B1960" s="62">
        <v>42230</v>
      </c>
      <c r="C1960" s="61">
        <v>68.650000000000006</v>
      </c>
      <c r="D1960" s="61"/>
      <c r="E1960" s="61">
        <v>0.51</v>
      </c>
      <c r="F1960">
        <f>Table3[[#This Row],[DivPay]]*4</f>
        <v>2.04</v>
      </c>
      <c r="G1960" s="2">
        <f>Table3[[#This Row],[FwdDiv]]/Table3[[#This Row],[SharePrice]]</f>
        <v>2.9715950473415877E-2</v>
      </c>
    </row>
    <row r="1961" spans="2:7" ht="16" x14ac:dyDescent="0.2">
      <c r="B1961" s="62">
        <v>42229</v>
      </c>
      <c r="C1961" s="61">
        <v>68.540000000000006</v>
      </c>
      <c r="D1961" s="61"/>
      <c r="E1961" s="61">
        <v>0.51</v>
      </c>
      <c r="F1961">
        <f>Table3[[#This Row],[DivPay]]*4</f>
        <v>2.04</v>
      </c>
      <c r="G1961" s="2">
        <f>Table3[[#This Row],[FwdDiv]]/Table3[[#This Row],[SharePrice]]</f>
        <v>2.9763641669098336E-2</v>
      </c>
    </row>
    <row r="1962" spans="2:7" ht="16" x14ac:dyDescent="0.2">
      <c r="B1962" s="62">
        <v>42228</v>
      </c>
      <c r="C1962" s="61">
        <v>68.75</v>
      </c>
      <c r="D1962" s="61"/>
      <c r="E1962" s="61">
        <v>0.51</v>
      </c>
      <c r="F1962">
        <f>Table3[[#This Row],[DivPay]]*4</f>
        <v>2.04</v>
      </c>
      <c r="G1962" s="2">
        <f>Table3[[#This Row],[FwdDiv]]/Table3[[#This Row],[SharePrice]]</f>
        <v>2.9672727272727274E-2</v>
      </c>
    </row>
    <row r="1963" spans="2:7" ht="16" x14ac:dyDescent="0.2">
      <c r="B1963" s="62">
        <v>42227</v>
      </c>
      <c r="C1963" s="61">
        <v>68.25</v>
      </c>
      <c r="D1963" s="61"/>
      <c r="E1963" s="61">
        <v>0.51</v>
      </c>
      <c r="F1963">
        <f>Table3[[#This Row],[DivPay]]*4</f>
        <v>2.04</v>
      </c>
      <c r="G1963" s="2">
        <f>Table3[[#This Row],[FwdDiv]]/Table3[[#This Row],[SharePrice]]</f>
        <v>2.989010989010989E-2</v>
      </c>
    </row>
    <row r="1964" spans="2:7" ht="16" x14ac:dyDescent="0.2">
      <c r="B1964" s="62">
        <v>42226</v>
      </c>
      <c r="C1964" s="61">
        <v>69.209999999999994</v>
      </c>
      <c r="D1964" s="61"/>
      <c r="E1964" s="61">
        <v>0.51</v>
      </c>
      <c r="F1964">
        <f>Table3[[#This Row],[DivPay]]*4</f>
        <v>2.04</v>
      </c>
      <c r="G1964" s="2">
        <f>Table3[[#This Row],[FwdDiv]]/Table3[[#This Row],[SharePrice]]</f>
        <v>2.9475509319462509E-2</v>
      </c>
    </row>
    <row r="1965" spans="2:7" ht="16" x14ac:dyDescent="0.2">
      <c r="B1965" s="62">
        <v>42223</v>
      </c>
      <c r="C1965" s="61">
        <v>68.62</v>
      </c>
      <c r="D1965" s="61"/>
      <c r="E1965" s="61">
        <v>0.51</v>
      </c>
      <c r="F1965">
        <f>Table3[[#This Row],[DivPay]]*4</f>
        <v>2.04</v>
      </c>
      <c r="G1965" s="2">
        <f>Table3[[#This Row],[FwdDiv]]/Table3[[#This Row],[SharePrice]]</f>
        <v>2.9728941999417079E-2</v>
      </c>
    </row>
    <row r="1966" spans="2:7" ht="16" x14ac:dyDescent="0.2">
      <c r="B1966" s="62">
        <v>42222</v>
      </c>
      <c r="C1966" s="61">
        <v>69.239999999999995</v>
      </c>
      <c r="D1966" s="61"/>
      <c r="E1966" s="61">
        <v>0.51</v>
      </c>
      <c r="F1966">
        <f>Table3[[#This Row],[DivPay]]*4</f>
        <v>2.04</v>
      </c>
      <c r="G1966" s="2">
        <f>Table3[[#This Row],[FwdDiv]]/Table3[[#This Row],[SharePrice]]</f>
        <v>2.9462738301559793E-2</v>
      </c>
    </row>
    <row r="1967" spans="2:7" ht="16" x14ac:dyDescent="0.2">
      <c r="B1967" s="62">
        <v>42221</v>
      </c>
      <c r="C1967" s="61">
        <v>70.3</v>
      </c>
      <c r="D1967" s="61"/>
      <c r="E1967" s="61">
        <v>0.51</v>
      </c>
      <c r="F1967">
        <f>Table3[[#This Row],[DivPay]]*4</f>
        <v>2.04</v>
      </c>
      <c r="G1967" s="2">
        <f>Table3[[#This Row],[FwdDiv]]/Table3[[#This Row],[SharePrice]]</f>
        <v>2.9018492176386915E-2</v>
      </c>
    </row>
    <row r="1968" spans="2:7" ht="16" x14ac:dyDescent="0.2">
      <c r="B1968" s="62">
        <v>42220</v>
      </c>
      <c r="C1968" s="61">
        <v>69.95</v>
      </c>
      <c r="D1968" s="61"/>
      <c r="E1968" s="61">
        <v>0.51</v>
      </c>
      <c r="F1968">
        <f>Table3[[#This Row],[DivPay]]*4</f>
        <v>2.04</v>
      </c>
      <c r="G1968" s="2">
        <f>Table3[[#This Row],[FwdDiv]]/Table3[[#This Row],[SharePrice]]</f>
        <v>2.9163688348820587E-2</v>
      </c>
    </row>
    <row r="1969" spans="2:7" ht="16" x14ac:dyDescent="0.2">
      <c r="B1969" s="62">
        <v>42219</v>
      </c>
      <c r="C1969" s="61">
        <v>69.73</v>
      </c>
      <c r="D1969" s="61"/>
      <c r="E1969" s="61">
        <v>0.51</v>
      </c>
      <c r="F1969">
        <f>Table3[[#This Row],[DivPay]]*4</f>
        <v>2.04</v>
      </c>
      <c r="G1969" s="2">
        <f>Table3[[#This Row],[FwdDiv]]/Table3[[#This Row],[SharePrice]]</f>
        <v>2.9255700559300157E-2</v>
      </c>
    </row>
    <row r="1970" spans="2:7" ht="16" x14ac:dyDescent="0.2">
      <c r="B1970" s="62">
        <v>42216</v>
      </c>
      <c r="C1970" s="61">
        <v>70.010000000000005</v>
      </c>
      <c r="D1970" s="61"/>
      <c r="E1970" s="61">
        <v>0.51</v>
      </c>
      <c r="F1970">
        <f>Table3[[#This Row],[DivPay]]*4</f>
        <v>2.04</v>
      </c>
      <c r="G1970" s="2">
        <f>Table3[[#This Row],[FwdDiv]]/Table3[[#This Row],[SharePrice]]</f>
        <v>2.9138694472218254E-2</v>
      </c>
    </row>
    <row r="1971" spans="2:7" ht="16" x14ac:dyDescent="0.2">
      <c r="B1971" s="62">
        <v>42215</v>
      </c>
      <c r="C1971" s="61">
        <v>70.16</v>
      </c>
      <c r="D1971" s="61"/>
      <c r="E1971" s="61">
        <v>0.51</v>
      </c>
      <c r="F1971">
        <f>Table3[[#This Row],[DivPay]]*4</f>
        <v>2.04</v>
      </c>
      <c r="G1971" s="2">
        <f>Table3[[#This Row],[FwdDiv]]/Table3[[#This Row],[SharePrice]]</f>
        <v>2.9076396807297608E-2</v>
      </c>
    </row>
    <row r="1972" spans="2:7" ht="16" x14ac:dyDescent="0.2">
      <c r="B1972" s="62">
        <v>42214</v>
      </c>
      <c r="C1972" s="61">
        <v>70.77</v>
      </c>
      <c r="D1972" s="61"/>
      <c r="E1972" s="61">
        <v>0.51</v>
      </c>
      <c r="F1972">
        <f>Table3[[#This Row],[DivPay]]*4</f>
        <v>2.04</v>
      </c>
      <c r="G1972" s="2">
        <f>Table3[[#This Row],[FwdDiv]]/Table3[[#This Row],[SharePrice]]</f>
        <v>2.8825773632895298E-2</v>
      </c>
    </row>
    <row r="1973" spans="2:7" ht="16" x14ac:dyDescent="0.2">
      <c r="B1973" s="62">
        <v>42213</v>
      </c>
      <c r="C1973" s="61">
        <v>71.23</v>
      </c>
      <c r="D1973" s="61"/>
      <c r="E1973" s="61">
        <v>0.51</v>
      </c>
      <c r="F1973">
        <f>Table3[[#This Row],[DivPay]]*4</f>
        <v>2.04</v>
      </c>
      <c r="G1973" s="2">
        <f>Table3[[#This Row],[FwdDiv]]/Table3[[#This Row],[SharePrice]]</f>
        <v>2.8639618138424819E-2</v>
      </c>
    </row>
    <row r="1974" spans="2:7" ht="16" x14ac:dyDescent="0.2">
      <c r="B1974" s="62">
        <v>42212</v>
      </c>
      <c r="C1974" s="61">
        <v>69.34</v>
      </c>
      <c r="D1974" s="61"/>
      <c r="E1974" s="61">
        <v>0.51</v>
      </c>
      <c r="F1974">
        <f>Table3[[#This Row],[DivPay]]*4</f>
        <v>2.04</v>
      </c>
      <c r="G1974" s="2">
        <f>Table3[[#This Row],[FwdDiv]]/Table3[[#This Row],[SharePrice]]</f>
        <v>2.9420248053071821E-2</v>
      </c>
    </row>
    <row r="1975" spans="2:7" ht="16" x14ac:dyDescent="0.2">
      <c r="B1975" s="62">
        <v>42209</v>
      </c>
      <c r="C1975" s="61">
        <v>68.08</v>
      </c>
      <c r="D1975" s="61"/>
      <c r="E1975" s="61">
        <v>0.51</v>
      </c>
      <c r="F1975">
        <f>Table3[[#This Row],[DivPay]]*4</f>
        <v>2.04</v>
      </c>
      <c r="G1975" s="2">
        <f>Table3[[#This Row],[FwdDiv]]/Table3[[#This Row],[SharePrice]]</f>
        <v>2.9964747356051705E-2</v>
      </c>
    </row>
    <row r="1976" spans="2:7" ht="16" x14ac:dyDescent="0.2">
      <c r="B1976" s="62">
        <v>42208</v>
      </c>
      <c r="C1976" s="61">
        <v>70.52</v>
      </c>
      <c r="D1976" s="61"/>
      <c r="E1976" s="61">
        <v>0.51</v>
      </c>
      <c r="F1976">
        <f>Table3[[#This Row],[DivPay]]*4</f>
        <v>2.04</v>
      </c>
      <c r="G1976" s="2">
        <f>Table3[[#This Row],[FwdDiv]]/Table3[[#This Row],[SharePrice]]</f>
        <v>2.8927963698241636E-2</v>
      </c>
    </row>
    <row r="1977" spans="2:7" ht="16" x14ac:dyDescent="0.2">
      <c r="B1977" s="62">
        <v>42207</v>
      </c>
      <c r="C1977" s="61">
        <v>70.56</v>
      </c>
      <c r="D1977" s="61"/>
      <c r="E1977" s="61">
        <v>0.51</v>
      </c>
      <c r="F1977">
        <f>Table3[[#This Row],[DivPay]]*4</f>
        <v>2.04</v>
      </c>
      <c r="G1977" s="2">
        <f>Table3[[#This Row],[FwdDiv]]/Table3[[#This Row],[SharePrice]]</f>
        <v>2.8911564625850341E-2</v>
      </c>
    </row>
    <row r="1978" spans="2:7" ht="16" x14ac:dyDescent="0.2">
      <c r="B1978" s="62">
        <v>42206</v>
      </c>
      <c r="C1978" s="61">
        <v>70.540000000000006</v>
      </c>
      <c r="D1978" s="61"/>
      <c r="E1978" s="61">
        <v>0.51</v>
      </c>
      <c r="F1978">
        <f>Table3[[#This Row],[DivPay]]*4</f>
        <v>2.04</v>
      </c>
      <c r="G1978" s="2">
        <f>Table3[[#This Row],[FwdDiv]]/Table3[[#This Row],[SharePrice]]</f>
        <v>2.8919761837255455E-2</v>
      </c>
    </row>
    <row r="1979" spans="2:7" ht="16" x14ac:dyDescent="0.2">
      <c r="B1979" s="62">
        <v>42205</v>
      </c>
      <c r="C1979" s="61">
        <v>70.8</v>
      </c>
      <c r="D1979" s="61"/>
      <c r="E1979" s="61">
        <v>0.51</v>
      </c>
      <c r="F1979">
        <f>Table3[[#This Row],[DivPay]]*4</f>
        <v>2.04</v>
      </c>
      <c r="G1979" s="2">
        <f>Table3[[#This Row],[FwdDiv]]/Table3[[#This Row],[SharePrice]]</f>
        <v>2.8813559322033899E-2</v>
      </c>
    </row>
    <row r="1980" spans="2:7" ht="16" x14ac:dyDescent="0.2">
      <c r="B1980" s="62">
        <v>42202</v>
      </c>
      <c r="C1980" s="61">
        <v>69.989999999999995</v>
      </c>
      <c r="D1980" s="61"/>
      <c r="E1980" s="61">
        <v>0.51</v>
      </c>
      <c r="F1980">
        <f>Table3[[#This Row],[DivPay]]*4</f>
        <v>2.04</v>
      </c>
      <c r="G1980" s="2">
        <f>Table3[[#This Row],[FwdDiv]]/Table3[[#This Row],[SharePrice]]</f>
        <v>2.9147021003000432E-2</v>
      </c>
    </row>
    <row r="1981" spans="2:7" ht="16" x14ac:dyDescent="0.2">
      <c r="B1981" s="62">
        <v>42201</v>
      </c>
      <c r="C1981" s="61">
        <v>69.989999999999995</v>
      </c>
      <c r="D1981" s="61"/>
      <c r="E1981" s="61">
        <v>0.51</v>
      </c>
      <c r="F1981">
        <f>Table3[[#This Row],[DivPay]]*4</f>
        <v>2.04</v>
      </c>
      <c r="G1981" s="2">
        <f>Table3[[#This Row],[FwdDiv]]/Table3[[#This Row],[SharePrice]]</f>
        <v>2.9147021003000432E-2</v>
      </c>
    </row>
    <row r="1982" spans="2:7" ht="16" x14ac:dyDescent="0.2">
      <c r="B1982" s="62">
        <v>42200</v>
      </c>
      <c r="C1982" s="61">
        <v>69.75</v>
      </c>
      <c r="D1982" s="61"/>
      <c r="E1982" s="61">
        <v>0.51</v>
      </c>
      <c r="F1982">
        <f>Table3[[#This Row],[DivPay]]*4</f>
        <v>2.04</v>
      </c>
      <c r="G1982" s="2">
        <f>Table3[[#This Row],[FwdDiv]]/Table3[[#This Row],[SharePrice]]</f>
        <v>2.9247311827956989E-2</v>
      </c>
    </row>
    <row r="1983" spans="2:7" ht="16" x14ac:dyDescent="0.2">
      <c r="B1983" s="62">
        <v>42199</v>
      </c>
      <c r="C1983" s="61">
        <v>69.8</v>
      </c>
      <c r="D1983" s="61"/>
      <c r="E1983" s="61">
        <v>0.51</v>
      </c>
      <c r="F1983">
        <f>Table3[[#This Row],[DivPay]]*4</f>
        <v>2.04</v>
      </c>
      <c r="G1983" s="2">
        <f>Table3[[#This Row],[FwdDiv]]/Table3[[#This Row],[SharePrice]]</f>
        <v>2.9226361031518627E-2</v>
      </c>
    </row>
    <row r="1984" spans="2:7" ht="16" x14ac:dyDescent="0.2">
      <c r="B1984" s="62">
        <v>42198</v>
      </c>
      <c r="C1984" s="61">
        <v>69.569999999999993</v>
      </c>
      <c r="D1984" s="61">
        <v>0.51</v>
      </c>
      <c r="E1984" s="61">
        <v>0.51</v>
      </c>
      <c r="F1984">
        <f>Table3[[#This Row],[DivPay]]*4</f>
        <v>2.04</v>
      </c>
      <c r="G1984" s="2">
        <f>Table3[[#This Row],[FwdDiv]]/Table3[[#This Row],[SharePrice]]</f>
        <v>2.9322984044846921E-2</v>
      </c>
    </row>
    <row r="1985" spans="2:7" ht="16" x14ac:dyDescent="0.2">
      <c r="B1985" s="62">
        <v>42195</v>
      </c>
      <c r="C1985" s="61">
        <v>69.23</v>
      </c>
      <c r="D1985" s="61"/>
      <c r="E1985" s="61">
        <v>0.51</v>
      </c>
      <c r="F1985">
        <f>Table3[[#This Row],[DivPay]]*4</f>
        <v>2.04</v>
      </c>
      <c r="G1985" s="2">
        <f>Table3[[#This Row],[FwdDiv]]/Table3[[#This Row],[SharePrice]]</f>
        <v>2.9466994077711972E-2</v>
      </c>
    </row>
    <row r="1986" spans="2:7" ht="16" x14ac:dyDescent="0.2">
      <c r="B1986" s="62">
        <v>42194</v>
      </c>
      <c r="C1986" s="61">
        <v>67.97</v>
      </c>
      <c r="D1986" s="61"/>
      <c r="E1986" s="61">
        <v>0.51</v>
      </c>
      <c r="F1986">
        <f>Table3[[#This Row],[DivPay]]*4</f>
        <v>2.04</v>
      </c>
      <c r="G1986" s="2">
        <f>Table3[[#This Row],[FwdDiv]]/Table3[[#This Row],[SharePrice]]</f>
        <v>3.0013241135795204E-2</v>
      </c>
    </row>
    <row r="1987" spans="2:7" ht="16" x14ac:dyDescent="0.2">
      <c r="B1987" s="62">
        <v>42193</v>
      </c>
      <c r="C1987" s="61">
        <v>67.66</v>
      </c>
      <c r="D1987" s="61"/>
      <c r="E1987" s="61">
        <v>0.51</v>
      </c>
      <c r="F1987">
        <f>Table3[[#This Row],[DivPay]]*4</f>
        <v>2.04</v>
      </c>
      <c r="G1987" s="2">
        <f>Table3[[#This Row],[FwdDiv]]/Table3[[#This Row],[SharePrice]]</f>
        <v>3.0150753768844223E-2</v>
      </c>
    </row>
    <row r="1988" spans="2:7" ht="16" x14ac:dyDescent="0.2">
      <c r="B1988" s="62">
        <v>42192</v>
      </c>
      <c r="C1988" s="61">
        <v>68.56</v>
      </c>
      <c r="D1988" s="61"/>
      <c r="E1988" s="61">
        <v>0.51</v>
      </c>
      <c r="F1988">
        <f>Table3[[#This Row],[DivPay]]*4</f>
        <v>2.04</v>
      </c>
      <c r="G1988" s="2">
        <f>Table3[[#This Row],[FwdDiv]]/Table3[[#This Row],[SharePrice]]</f>
        <v>2.9754959159859977E-2</v>
      </c>
    </row>
    <row r="1989" spans="2:7" ht="16" x14ac:dyDescent="0.2">
      <c r="B1989" s="62">
        <v>42191</v>
      </c>
      <c r="C1989" s="61">
        <v>68.22</v>
      </c>
      <c r="D1989" s="61"/>
      <c r="E1989" s="61">
        <v>0.51</v>
      </c>
      <c r="F1989">
        <f>Table3[[#This Row],[DivPay]]*4</f>
        <v>2.04</v>
      </c>
      <c r="G1989" s="2">
        <f>Table3[[#This Row],[FwdDiv]]/Table3[[#This Row],[SharePrice]]</f>
        <v>2.9903254177660512E-2</v>
      </c>
    </row>
    <row r="1990" spans="2:7" ht="16" x14ac:dyDescent="0.2">
      <c r="B1990" s="62">
        <v>42187</v>
      </c>
      <c r="C1990" s="61">
        <v>68.209999999999994</v>
      </c>
      <c r="D1990" s="61"/>
      <c r="E1990" s="61">
        <v>0.51</v>
      </c>
      <c r="F1990">
        <f>Table3[[#This Row],[DivPay]]*4</f>
        <v>2.04</v>
      </c>
      <c r="G1990" s="2">
        <f>Table3[[#This Row],[FwdDiv]]/Table3[[#This Row],[SharePrice]]</f>
        <v>2.99076381762205E-2</v>
      </c>
    </row>
    <row r="1991" spans="2:7" ht="16" x14ac:dyDescent="0.2">
      <c r="B1991" s="62">
        <v>42186</v>
      </c>
      <c r="C1991" s="61">
        <v>68.510000000000005</v>
      </c>
      <c r="D1991" s="61"/>
      <c r="E1991" s="61">
        <v>0.51</v>
      </c>
      <c r="F1991">
        <f>Table3[[#This Row],[DivPay]]*4</f>
        <v>2.04</v>
      </c>
      <c r="G1991" s="2">
        <f>Table3[[#This Row],[FwdDiv]]/Table3[[#This Row],[SharePrice]]</f>
        <v>2.9776674937965261E-2</v>
      </c>
    </row>
    <row r="1992" spans="2:7" ht="16" x14ac:dyDescent="0.2">
      <c r="B1992" s="62">
        <v>42185</v>
      </c>
      <c r="C1992" s="61">
        <v>67.19</v>
      </c>
      <c r="D1992" s="61"/>
      <c r="E1992" s="61">
        <v>0.51</v>
      </c>
      <c r="F1992">
        <f>Table3[[#This Row],[DivPay]]*4</f>
        <v>2.04</v>
      </c>
      <c r="G1992" s="2">
        <f>Table3[[#This Row],[FwdDiv]]/Table3[[#This Row],[SharePrice]]</f>
        <v>3.03616609614526E-2</v>
      </c>
    </row>
    <row r="1993" spans="2:7" ht="16" x14ac:dyDescent="0.2">
      <c r="B1993" s="62">
        <v>42184</v>
      </c>
      <c r="C1993" s="61">
        <v>67.180000000000007</v>
      </c>
      <c r="D1993" s="61"/>
      <c r="E1993" s="61">
        <v>0.51</v>
      </c>
      <c r="F1993">
        <f>Table3[[#This Row],[DivPay]]*4</f>
        <v>2.04</v>
      </c>
      <c r="G1993" s="2">
        <f>Table3[[#This Row],[FwdDiv]]/Table3[[#This Row],[SharePrice]]</f>
        <v>3.0366180410836555E-2</v>
      </c>
    </row>
    <row r="1994" spans="2:7" ht="16" x14ac:dyDescent="0.2">
      <c r="B1994" s="62">
        <v>42181</v>
      </c>
      <c r="C1994" s="61">
        <v>70.459999999999994</v>
      </c>
      <c r="D1994" s="61"/>
      <c r="E1994" s="61">
        <v>0.51</v>
      </c>
      <c r="F1994">
        <f>Table3[[#This Row],[DivPay]]*4</f>
        <v>2.04</v>
      </c>
      <c r="G1994" s="2">
        <f>Table3[[#This Row],[FwdDiv]]/Table3[[#This Row],[SharePrice]]</f>
        <v>2.8952597218279877E-2</v>
      </c>
    </row>
    <row r="1995" spans="2:7" ht="16" x14ac:dyDescent="0.2">
      <c r="B1995" s="62">
        <v>42180</v>
      </c>
      <c r="C1995" s="61">
        <v>69.819999999999993</v>
      </c>
      <c r="D1995" s="61"/>
      <c r="E1995" s="61">
        <v>0.51</v>
      </c>
      <c r="F1995">
        <f>Table3[[#This Row],[DivPay]]*4</f>
        <v>2.04</v>
      </c>
      <c r="G1995" s="2">
        <f>Table3[[#This Row],[FwdDiv]]/Table3[[#This Row],[SharePrice]]</f>
        <v>2.9217989114866803E-2</v>
      </c>
    </row>
    <row r="1996" spans="2:7" ht="16" x14ac:dyDescent="0.2">
      <c r="B1996" s="62">
        <v>42179</v>
      </c>
      <c r="C1996" s="61">
        <v>69.22</v>
      </c>
      <c r="D1996" s="61"/>
      <c r="E1996" s="61">
        <v>0.51</v>
      </c>
      <c r="F1996">
        <f>Table3[[#This Row],[DivPay]]*4</f>
        <v>2.04</v>
      </c>
      <c r="G1996" s="2">
        <f>Table3[[#This Row],[FwdDiv]]/Table3[[#This Row],[SharePrice]]</f>
        <v>2.9471251083501879E-2</v>
      </c>
    </row>
    <row r="1997" spans="2:7" ht="16" x14ac:dyDescent="0.2">
      <c r="B1997" s="62">
        <v>42178</v>
      </c>
      <c r="C1997" s="61">
        <v>70.02</v>
      </c>
      <c r="D1997" s="61"/>
      <c r="E1997" s="61">
        <v>0.51</v>
      </c>
      <c r="F1997">
        <f>Table3[[#This Row],[DivPay]]*4</f>
        <v>2.04</v>
      </c>
      <c r="G1997" s="2">
        <f>Table3[[#This Row],[FwdDiv]]/Table3[[#This Row],[SharePrice]]</f>
        <v>2.9134532990574124E-2</v>
      </c>
    </row>
    <row r="1998" spans="2:7" ht="16" x14ac:dyDescent="0.2">
      <c r="B1998" s="62">
        <v>42177</v>
      </c>
      <c r="C1998" s="61">
        <v>70.12</v>
      </c>
      <c r="D1998" s="61"/>
      <c r="E1998" s="61">
        <v>0.51</v>
      </c>
      <c r="F1998">
        <f>Table3[[#This Row],[DivPay]]*4</f>
        <v>2.04</v>
      </c>
      <c r="G1998" s="2">
        <f>Table3[[#This Row],[FwdDiv]]/Table3[[#This Row],[SharePrice]]</f>
        <v>2.9092983456930975E-2</v>
      </c>
    </row>
    <row r="1999" spans="2:7" ht="16" x14ac:dyDescent="0.2">
      <c r="B1999" s="62">
        <v>42174</v>
      </c>
      <c r="C1999" s="61">
        <v>69.48</v>
      </c>
      <c r="D1999" s="61"/>
      <c r="E1999" s="61">
        <v>0.51</v>
      </c>
      <c r="F1999">
        <f>Table3[[#This Row],[DivPay]]*4</f>
        <v>2.04</v>
      </c>
      <c r="G1999" s="2">
        <f>Table3[[#This Row],[FwdDiv]]/Table3[[#This Row],[SharePrice]]</f>
        <v>2.9360967184801381E-2</v>
      </c>
    </row>
    <row r="2000" spans="2:7" ht="16" x14ac:dyDescent="0.2">
      <c r="B2000" s="62">
        <v>42173</v>
      </c>
      <c r="C2000" s="61">
        <v>68.98</v>
      </c>
      <c r="D2000" s="61"/>
      <c r="E2000" s="61">
        <v>0.51</v>
      </c>
      <c r="F2000">
        <f>Table3[[#This Row],[DivPay]]*4</f>
        <v>2.04</v>
      </c>
      <c r="G2000" s="2">
        <f>Table3[[#This Row],[FwdDiv]]/Table3[[#This Row],[SharePrice]]</f>
        <v>2.9573789504204116E-2</v>
      </c>
    </row>
    <row r="2001" spans="2:7" ht="16" x14ac:dyDescent="0.2">
      <c r="B2001" s="62">
        <v>42172</v>
      </c>
      <c r="C2001" s="61">
        <v>67.77</v>
      </c>
      <c r="D2001" s="61"/>
      <c r="E2001" s="61">
        <v>0.51</v>
      </c>
      <c r="F2001">
        <f>Table3[[#This Row],[DivPay]]*4</f>
        <v>2.04</v>
      </c>
      <c r="G2001" s="2">
        <f>Table3[[#This Row],[FwdDiv]]/Table3[[#This Row],[SharePrice]]</f>
        <v>3.0101814962372735E-2</v>
      </c>
    </row>
    <row r="2002" spans="2:7" ht="16" x14ac:dyDescent="0.2">
      <c r="B2002" s="62">
        <v>42171</v>
      </c>
      <c r="C2002" s="61">
        <v>66.77</v>
      </c>
      <c r="D2002" s="61"/>
      <c r="E2002" s="61">
        <v>0.51</v>
      </c>
      <c r="F2002">
        <f>Table3[[#This Row],[DivPay]]*4</f>
        <v>2.04</v>
      </c>
      <c r="G2002" s="2">
        <f>Table3[[#This Row],[FwdDiv]]/Table3[[#This Row],[SharePrice]]</f>
        <v>3.0552643402725777E-2</v>
      </c>
    </row>
    <row r="2003" spans="2:7" ht="16" x14ac:dyDescent="0.2">
      <c r="B2003" s="62">
        <v>42170</v>
      </c>
      <c r="C2003" s="61">
        <v>66.91</v>
      </c>
      <c r="D2003" s="61"/>
      <c r="E2003" s="61">
        <v>0.51</v>
      </c>
      <c r="F2003">
        <f>Table3[[#This Row],[DivPay]]*4</f>
        <v>2.04</v>
      </c>
      <c r="G2003" s="2">
        <f>Table3[[#This Row],[FwdDiv]]/Table3[[#This Row],[SharePrice]]</f>
        <v>3.0488716185921388E-2</v>
      </c>
    </row>
    <row r="2004" spans="2:7" ht="16" x14ac:dyDescent="0.2">
      <c r="B2004" s="62">
        <v>42167</v>
      </c>
      <c r="C2004" s="61">
        <v>67.05</v>
      </c>
      <c r="D2004" s="61"/>
      <c r="E2004" s="61">
        <v>0.51</v>
      </c>
      <c r="F2004">
        <f>Table3[[#This Row],[DivPay]]*4</f>
        <v>2.04</v>
      </c>
      <c r="G2004" s="2">
        <f>Table3[[#This Row],[FwdDiv]]/Table3[[#This Row],[SharePrice]]</f>
        <v>3.0425055928411635E-2</v>
      </c>
    </row>
    <row r="2005" spans="2:7" ht="16" x14ac:dyDescent="0.2">
      <c r="B2005" s="62">
        <v>42166</v>
      </c>
      <c r="C2005" s="61">
        <v>68.040000000000006</v>
      </c>
      <c r="D2005" s="61"/>
      <c r="E2005" s="61">
        <v>0.51</v>
      </c>
      <c r="F2005">
        <f>Table3[[#This Row],[DivPay]]*4</f>
        <v>2.04</v>
      </c>
      <c r="G2005" s="2">
        <f>Table3[[#This Row],[FwdDiv]]/Table3[[#This Row],[SharePrice]]</f>
        <v>2.9982363315696647E-2</v>
      </c>
    </row>
    <row r="2006" spans="2:7" ht="16" x14ac:dyDescent="0.2">
      <c r="B2006" s="62">
        <v>42165</v>
      </c>
      <c r="C2006" s="61">
        <v>68.239999999999995</v>
      </c>
      <c r="D2006" s="61"/>
      <c r="E2006" s="61">
        <v>0.51</v>
      </c>
      <c r="F2006">
        <f>Table3[[#This Row],[DivPay]]*4</f>
        <v>2.04</v>
      </c>
      <c r="G2006" s="2">
        <f>Table3[[#This Row],[FwdDiv]]/Table3[[#This Row],[SharePrice]]</f>
        <v>2.9894490035169991E-2</v>
      </c>
    </row>
    <row r="2007" spans="2:7" ht="16" x14ac:dyDescent="0.2">
      <c r="B2007" s="62">
        <v>42164</v>
      </c>
      <c r="C2007" s="61">
        <v>67.67</v>
      </c>
      <c r="D2007" s="61"/>
      <c r="E2007" s="61">
        <v>0.51</v>
      </c>
      <c r="F2007">
        <f>Table3[[#This Row],[DivPay]]*4</f>
        <v>2.04</v>
      </c>
      <c r="G2007" s="2">
        <f>Table3[[#This Row],[FwdDiv]]/Table3[[#This Row],[SharePrice]]</f>
        <v>3.0146298211910744E-2</v>
      </c>
    </row>
    <row r="2008" spans="2:7" ht="16" x14ac:dyDescent="0.2">
      <c r="B2008" s="62">
        <v>42163</v>
      </c>
      <c r="C2008" s="61">
        <v>67.790000000000006</v>
      </c>
      <c r="D2008" s="61"/>
      <c r="E2008" s="61">
        <v>0.51</v>
      </c>
      <c r="F2008">
        <f>Table3[[#This Row],[DivPay]]*4</f>
        <v>2.04</v>
      </c>
      <c r="G2008" s="2">
        <f>Table3[[#This Row],[FwdDiv]]/Table3[[#This Row],[SharePrice]]</f>
        <v>3.0092934061070952E-2</v>
      </c>
    </row>
    <row r="2009" spans="2:7" ht="16" x14ac:dyDescent="0.2">
      <c r="B2009" s="62">
        <v>42160</v>
      </c>
      <c r="C2009" s="61">
        <v>67.400000000000006</v>
      </c>
      <c r="D2009" s="61"/>
      <c r="E2009" s="61">
        <v>0.51</v>
      </c>
      <c r="F2009">
        <f>Table3[[#This Row],[DivPay]]*4</f>
        <v>2.04</v>
      </c>
      <c r="G2009" s="2">
        <f>Table3[[#This Row],[FwdDiv]]/Table3[[#This Row],[SharePrice]]</f>
        <v>3.0267062314540058E-2</v>
      </c>
    </row>
    <row r="2010" spans="2:7" ht="16" x14ac:dyDescent="0.2">
      <c r="B2010" s="62">
        <v>42159</v>
      </c>
      <c r="C2010" s="61">
        <v>67.42</v>
      </c>
      <c r="D2010" s="61"/>
      <c r="E2010" s="61">
        <v>0.51</v>
      </c>
      <c r="F2010">
        <f>Table3[[#This Row],[DivPay]]*4</f>
        <v>2.04</v>
      </c>
      <c r="G2010" s="2">
        <f>Table3[[#This Row],[FwdDiv]]/Table3[[#This Row],[SharePrice]]</f>
        <v>3.0258083654701867E-2</v>
      </c>
    </row>
    <row r="2011" spans="2:7" ht="16" x14ac:dyDescent="0.2">
      <c r="B2011" s="62">
        <v>42158</v>
      </c>
      <c r="C2011" s="61">
        <v>67.010000000000005</v>
      </c>
      <c r="D2011" s="61"/>
      <c r="E2011" s="61">
        <v>0.51</v>
      </c>
      <c r="F2011">
        <f>Table3[[#This Row],[DivPay]]*4</f>
        <v>2.04</v>
      </c>
      <c r="G2011" s="2">
        <f>Table3[[#This Row],[FwdDiv]]/Table3[[#This Row],[SharePrice]]</f>
        <v>3.0443217430234291E-2</v>
      </c>
    </row>
    <row r="2012" spans="2:7" ht="16" x14ac:dyDescent="0.2">
      <c r="B2012" s="62">
        <v>42157</v>
      </c>
      <c r="C2012" s="61">
        <v>66.62</v>
      </c>
      <c r="D2012" s="61"/>
      <c r="E2012" s="61">
        <v>0.51</v>
      </c>
      <c r="F2012">
        <f>Table3[[#This Row],[DivPay]]*4</f>
        <v>2.04</v>
      </c>
      <c r="G2012" s="2">
        <f>Table3[[#This Row],[FwdDiv]]/Table3[[#This Row],[SharePrice]]</f>
        <v>3.062143500450315E-2</v>
      </c>
    </row>
    <row r="2013" spans="2:7" ht="16" x14ac:dyDescent="0.2">
      <c r="B2013" s="62">
        <v>42156</v>
      </c>
      <c r="C2013" s="61">
        <v>66.930000000000007</v>
      </c>
      <c r="D2013" s="61"/>
      <c r="E2013" s="61">
        <v>0.51</v>
      </c>
      <c r="F2013">
        <f>Table3[[#This Row],[DivPay]]*4</f>
        <v>2.04</v>
      </c>
      <c r="G2013" s="2">
        <f>Table3[[#This Row],[FwdDiv]]/Table3[[#This Row],[SharePrice]]</f>
        <v>3.0479605558045717E-2</v>
      </c>
    </row>
    <row r="2014" spans="2:7" ht="16" x14ac:dyDescent="0.2">
      <c r="B2014" s="62">
        <v>42153</v>
      </c>
      <c r="C2014" s="61">
        <v>66.59</v>
      </c>
      <c r="D2014" s="61"/>
      <c r="E2014" s="61">
        <v>0.51</v>
      </c>
      <c r="F2014">
        <f>Table3[[#This Row],[DivPay]]*4</f>
        <v>2.04</v>
      </c>
      <c r="G2014" s="2">
        <f>Table3[[#This Row],[FwdDiv]]/Table3[[#This Row],[SharePrice]]</f>
        <v>3.0635230515092354E-2</v>
      </c>
    </row>
    <row r="2015" spans="2:7" ht="16" x14ac:dyDescent="0.2">
      <c r="B2015" s="62">
        <v>42152</v>
      </c>
      <c r="C2015" s="61">
        <v>67.47</v>
      </c>
      <c r="D2015" s="61"/>
      <c r="E2015" s="61">
        <v>0.51</v>
      </c>
      <c r="F2015">
        <f>Table3[[#This Row],[DivPay]]*4</f>
        <v>2.04</v>
      </c>
      <c r="G2015" s="2">
        <f>Table3[[#This Row],[FwdDiv]]/Table3[[#This Row],[SharePrice]]</f>
        <v>3.0235660293463761E-2</v>
      </c>
    </row>
    <row r="2016" spans="2:7" ht="16" x14ac:dyDescent="0.2">
      <c r="B2016" s="62">
        <v>42151</v>
      </c>
      <c r="C2016" s="61">
        <v>67.38</v>
      </c>
      <c r="D2016" s="61"/>
      <c r="E2016" s="61">
        <v>0.51</v>
      </c>
      <c r="F2016">
        <f>Table3[[#This Row],[DivPay]]*4</f>
        <v>2.04</v>
      </c>
      <c r="G2016" s="2">
        <f>Table3[[#This Row],[FwdDiv]]/Table3[[#This Row],[SharePrice]]</f>
        <v>3.027604630454141E-2</v>
      </c>
    </row>
    <row r="2017" spans="2:7" ht="16" x14ac:dyDescent="0.2">
      <c r="B2017" s="62">
        <v>42150</v>
      </c>
      <c r="C2017" s="61">
        <v>66.099999999999994</v>
      </c>
      <c r="D2017" s="61"/>
      <c r="E2017" s="61">
        <v>0.51</v>
      </c>
      <c r="F2017">
        <f>Table3[[#This Row],[DivPay]]*4</f>
        <v>2.04</v>
      </c>
      <c r="G2017" s="2">
        <f>Table3[[#This Row],[FwdDiv]]/Table3[[#This Row],[SharePrice]]</f>
        <v>3.0862329803328294E-2</v>
      </c>
    </row>
    <row r="2018" spans="2:7" ht="16" x14ac:dyDescent="0.2">
      <c r="B2018" s="62">
        <v>42146</v>
      </c>
      <c r="C2018" s="61">
        <v>65.48</v>
      </c>
      <c r="D2018" s="61"/>
      <c r="E2018" s="61">
        <v>0.51</v>
      </c>
      <c r="F2018">
        <f>Table3[[#This Row],[DivPay]]*4</f>
        <v>2.04</v>
      </c>
      <c r="G2018" s="2">
        <f>Table3[[#This Row],[FwdDiv]]/Table3[[#This Row],[SharePrice]]</f>
        <v>3.1154551007941355E-2</v>
      </c>
    </row>
    <row r="2019" spans="2:7" ht="16" x14ac:dyDescent="0.2">
      <c r="B2019" s="62">
        <v>42145</v>
      </c>
      <c r="C2019" s="61">
        <v>65.650000000000006</v>
      </c>
      <c r="D2019" s="61"/>
      <c r="E2019" s="61">
        <v>0.51</v>
      </c>
      <c r="F2019">
        <f>Table3[[#This Row],[DivPay]]*4</f>
        <v>2.04</v>
      </c>
      <c r="G2019" s="2">
        <f>Table3[[#This Row],[FwdDiv]]/Table3[[#This Row],[SharePrice]]</f>
        <v>3.1073876618431071E-2</v>
      </c>
    </row>
    <row r="2020" spans="2:7" ht="16" x14ac:dyDescent="0.2">
      <c r="B2020" s="62">
        <v>42144</v>
      </c>
      <c r="C2020" s="61">
        <v>65.89</v>
      </c>
      <c r="D2020" s="61"/>
      <c r="E2020" s="61">
        <v>0.51</v>
      </c>
      <c r="F2020">
        <f>Table3[[#This Row],[DivPay]]*4</f>
        <v>2.04</v>
      </c>
      <c r="G2020" s="2">
        <f>Table3[[#This Row],[FwdDiv]]/Table3[[#This Row],[SharePrice]]</f>
        <v>3.0960692062528456E-2</v>
      </c>
    </row>
    <row r="2021" spans="2:7" ht="16" x14ac:dyDescent="0.2">
      <c r="B2021" s="62">
        <v>42143</v>
      </c>
      <c r="C2021" s="61">
        <v>65.73</v>
      </c>
      <c r="D2021" s="61"/>
      <c r="E2021" s="61">
        <v>0.51</v>
      </c>
      <c r="F2021">
        <f>Table3[[#This Row],[DivPay]]*4</f>
        <v>2.04</v>
      </c>
      <c r="G2021" s="2">
        <f>Table3[[#This Row],[FwdDiv]]/Table3[[#This Row],[SharePrice]]</f>
        <v>3.1036056595162027E-2</v>
      </c>
    </row>
    <row r="2022" spans="2:7" ht="16" x14ac:dyDescent="0.2">
      <c r="B2022" s="62">
        <v>42142</v>
      </c>
      <c r="C2022" s="61">
        <v>65.61</v>
      </c>
      <c r="D2022" s="61"/>
      <c r="E2022" s="61">
        <v>0.51</v>
      </c>
      <c r="F2022">
        <f>Table3[[#This Row],[DivPay]]*4</f>
        <v>2.04</v>
      </c>
      <c r="G2022" s="2">
        <f>Table3[[#This Row],[FwdDiv]]/Table3[[#This Row],[SharePrice]]</f>
        <v>3.1092821216278006E-2</v>
      </c>
    </row>
    <row r="2023" spans="2:7" ht="16" x14ac:dyDescent="0.2">
      <c r="B2023" s="62">
        <v>42139</v>
      </c>
      <c r="C2023" s="61">
        <v>65.989999999999995</v>
      </c>
      <c r="D2023" s="61"/>
      <c r="E2023" s="61">
        <v>0.51</v>
      </c>
      <c r="F2023">
        <f>Table3[[#This Row],[DivPay]]*4</f>
        <v>2.04</v>
      </c>
      <c r="G2023" s="2">
        <f>Table3[[#This Row],[FwdDiv]]/Table3[[#This Row],[SharePrice]]</f>
        <v>3.0913774814365816E-2</v>
      </c>
    </row>
    <row r="2024" spans="2:7" ht="16" x14ac:dyDescent="0.2">
      <c r="B2024" s="62">
        <v>42138</v>
      </c>
      <c r="C2024" s="61">
        <v>65.97</v>
      </c>
      <c r="D2024" s="61"/>
      <c r="E2024" s="61">
        <v>0.51</v>
      </c>
      <c r="F2024">
        <f>Table3[[#This Row],[DivPay]]*4</f>
        <v>2.04</v>
      </c>
      <c r="G2024" s="2">
        <f>Table3[[#This Row],[FwdDiv]]/Table3[[#This Row],[SharePrice]]</f>
        <v>3.0923146884947704E-2</v>
      </c>
    </row>
    <row r="2025" spans="2:7" ht="16" x14ac:dyDescent="0.2">
      <c r="B2025" s="62">
        <v>42137</v>
      </c>
      <c r="C2025" s="61">
        <v>65.3</v>
      </c>
      <c r="D2025" s="61"/>
      <c r="E2025" s="61">
        <v>0.51</v>
      </c>
      <c r="F2025">
        <f>Table3[[#This Row],[DivPay]]*4</f>
        <v>2.04</v>
      </c>
      <c r="G2025" s="2">
        <f>Table3[[#This Row],[FwdDiv]]/Table3[[#This Row],[SharePrice]]</f>
        <v>3.1240428790199084E-2</v>
      </c>
    </row>
    <row r="2026" spans="2:7" ht="16" x14ac:dyDescent="0.2">
      <c r="B2026" s="62">
        <v>42136</v>
      </c>
      <c r="C2026" s="61">
        <v>64.81</v>
      </c>
      <c r="D2026" s="61"/>
      <c r="E2026" s="61">
        <v>0.51</v>
      </c>
      <c r="F2026">
        <f>Table3[[#This Row],[DivPay]]*4</f>
        <v>2.04</v>
      </c>
      <c r="G2026" s="2">
        <f>Table3[[#This Row],[FwdDiv]]/Table3[[#This Row],[SharePrice]]</f>
        <v>3.1476623977781205E-2</v>
      </c>
    </row>
    <row r="2027" spans="2:7" ht="16" x14ac:dyDescent="0.2">
      <c r="B2027" s="62">
        <v>42135</v>
      </c>
      <c r="C2027" s="61">
        <v>65.2</v>
      </c>
      <c r="D2027" s="61"/>
      <c r="E2027" s="61">
        <v>0.51</v>
      </c>
      <c r="F2027">
        <f>Table3[[#This Row],[DivPay]]*4</f>
        <v>2.04</v>
      </c>
      <c r="G2027" s="2">
        <f>Table3[[#This Row],[FwdDiv]]/Table3[[#This Row],[SharePrice]]</f>
        <v>3.1288343558282208E-2</v>
      </c>
    </row>
    <row r="2028" spans="2:7" ht="16" x14ac:dyDescent="0.2">
      <c r="B2028" s="62">
        <v>42132</v>
      </c>
      <c r="C2028" s="61">
        <v>65.239999999999995</v>
      </c>
      <c r="D2028" s="61"/>
      <c r="E2028" s="61">
        <v>0.51</v>
      </c>
      <c r="F2028">
        <f>Table3[[#This Row],[DivPay]]*4</f>
        <v>2.04</v>
      </c>
      <c r="G2028" s="2">
        <f>Table3[[#This Row],[FwdDiv]]/Table3[[#This Row],[SharePrice]]</f>
        <v>3.1269160024524838E-2</v>
      </c>
    </row>
    <row r="2029" spans="2:7" ht="16" x14ac:dyDescent="0.2">
      <c r="B2029" s="62">
        <v>42131</v>
      </c>
      <c r="C2029" s="61">
        <v>64.7</v>
      </c>
      <c r="D2029" s="61"/>
      <c r="E2029" s="61">
        <v>0.51</v>
      </c>
      <c r="F2029">
        <f>Table3[[#This Row],[DivPay]]*4</f>
        <v>2.04</v>
      </c>
      <c r="G2029" s="2">
        <f>Table3[[#This Row],[FwdDiv]]/Table3[[#This Row],[SharePrice]]</f>
        <v>3.1530139103554865E-2</v>
      </c>
    </row>
    <row r="2030" spans="2:7" ht="16" x14ac:dyDescent="0.2">
      <c r="B2030" s="62">
        <v>42130</v>
      </c>
      <c r="C2030" s="61">
        <v>63.94</v>
      </c>
      <c r="D2030" s="61"/>
      <c r="E2030" s="61">
        <v>0.51</v>
      </c>
      <c r="F2030">
        <f>Table3[[#This Row],[DivPay]]*4</f>
        <v>2.04</v>
      </c>
      <c r="G2030" s="2">
        <f>Table3[[#This Row],[FwdDiv]]/Table3[[#This Row],[SharePrice]]</f>
        <v>3.1904910853925557E-2</v>
      </c>
    </row>
    <row r="2031" spans="2:7" ht="16" x14ac:dyDescent="0.2">
      <c r="B2031" s="62">
        <v>42129</v>
      </c>
      <c r="C2031" s="61">
        <v>63.86</v>
      </c>
      <c r="D2031" s="61"/>
      <c r="E2031" s="61">
        <v>0.51</v>
      </c>
      <c r="F2031">
        <f>Table3[[#This Row],[DivPay]]*4</f>
        <v>2.04</v>
      </c>
      <c r="G2031" s="2">
        <f>Table3[[#This Row],[FwdDiv]]/Table3[[#This Row],[SharePrice]]</f>
        <v>3.1944879423739428E-2</v>
      </c>
    </row>
    <row r="2032" spans="2:7" ht="16" x14ac:dyDescent="0.2">
      <c r="B2032" s="62">
        <v>42128</v>
      </c>
      <c r="C2032" s="61">
        <v>64.680000000000007</v>
      </c>
      <c r="D2032" s="61"/>
      <c r="E2032" s="61">
        <v>0.51</v>
      </c>
      <c r="F2032">
        <f>Table3[[#This Row],[DivPay]]*4</f>
        <v>2.04</v>
      </c>
      <c r="G2032" s="2">
        <f>Table3[[#This Row],[FwdDiv]]/Table3[[#This Row],[SharePrice]]</f>
        <v>3.153988868274582E-2</v>
      </c>
    </row>
    <row r="2033" spans="2:7" ht="16" x14ac:dyDescent="0.2">
      <c r="B2033" s="62">
        <v>42125</v>
      </c>
      <c r="C2033" s="61">
        <v>64.319999999999993</v>
      </c>
      <c r="D2033" s="61"/>
      <c r="E2033" s="61">
        <v>0.51</v>
      </c>
      <c r="F2033">
        <f>Table3[[#This Row],[DivPay]]*4</f>
        <v>2.04</v>
      </c>
      <c r="G2033" s="2">
        <f>Table3[[#This Row],[FwdDiv]]/Table3[[#This Row],[SharePrice]]</f>
        <v>3.1716417910447763E-2</v>
      </c>
    </row>
    <row r="2034" spans="2:7" ht="16" x14ac:dyDescent="0.2">
      <c r="B2034" s="62">
        <v>42124</v>
      </c>
      <c r="C2034" s="61">
        <v>64.66</v>
      </c>
      <c r="D2034" s="61"/>
      <c r="E2034" s="61">
        <v>0.51</v>
      </c>
      <c r="F2034">
        <f>Table3[[#This Row],[DivPay]]*4</f>
        <v>2.04</v>
      </c>
      <c r="G2034" s="2">
        <f>Table3[[#This Row],[FwdDiv]]/Table3[[#This Row],[SharePrice]]</f>
        <v>3.1549644293226105E-2</v>
      </c>
    </row>
    <row r="2035" spans="2:7" ht="16" x14ac:dyDescent="0.2">
      <c r="B2035" s="62">
        <v>42123</v>
      </c>
      <c r="C2035" s="61">
        <v>65.63</v>
      </c>
      <c r="D2035" s="61"/>
      <c r="E2035" s="61">
        <v>0.51</v>
      </c>
      <c r="F2035">
        <f>Table3[[#This Row],[DivPay]]*4</f>
        <v>2.04</v>
      </c>
      <c r="G2035" s="2">
        <f>Table3[[#This Row],[FwdDiv]]/Table3[[#This Row],[SharePrice]]</f>
        <v>3.108334603077861E-2</v>
      </c>
    </row>
    <row r="2036" spans="2:7" ht="16" x14ac:dyDescent="0.2">
      <c r="B2036" s="62">
        <v>42122</v>
      </c>
      <c r="C2036" s="61">
        <v>66.489999999999995</v>
      </c>
      <c r="D2036" s="61"/>
      <c r="E2036" s="61">
        <v>0.51</v>
      </c>
      <c r="F2036">
        <f>Table3[[#This Row],[DivPay]]*4</f>
        <v>2.04</v>
      </c>
      <c r="G2036" s="2">
        <f>Table3[[#This Row],[FwdDiv]]/Table3[[#This Row],[SharePrice]]</f>
        <v>3.0681305459467591E-2</v>
      </c>
    </row>
    <row r="2037" spans="2:7" ht="16" x14ac:dyDescent="0.2">
      <c r="B2037" s="62">
        <v>42121</v>
      </c>
      <c r="C2037" s="61">
        <v>65.02</v>
      </c>
      <c r="D2037" s="61"/>
      <c r="E2037" s="61">
        <v>0.51</v>
      </c>
      <c r="F2037">
        <f>Table3[[#This Row],[DivPay]]*4</f>
        <v>2.04</v>
      </c>
      <c r="G2037" s="2">
        <f>Table3[[#This Row],[FwdDiv]]/Table3[[#This Row],[SharePrice]]</f>
        <v>3.1374961550292221E-2</v>
      </c>
    </row>
    <row r="2038" spans="2:7" ht="16" x14ac:dyDescent="0.2">
      <c r="B2038" s="62">
        <v>42118</v>
      </c>
      <c r="C2038" s="61">
        <v>66.069999999999993</v>
      </c>
      <c r="D2038" s="61"/>
      <c r="E2038" s="61">
        <v>0.51</v>
      </c>
      <c r="F2038">
        <f>Table3[[#This Row],[DivPay]]*4</f>
        <v>2.04</v>
      </c>
      <c r="G2038" s="2">
        <f>Table3[[#This Row],[FwdDiv]]/Table3[[#This Row],[SharePrice]]</f>
        <v>3.0876343272286971E-2</v>
      </c>
    </row>
    <row r="2039" spans="2:7" ht="16" x14ac:dyDescent="0.2">
      <c r="B2039" s="62">
        <v>42117</v>
      </c>
      <c r="C2039" s="61">
        <v>64.25</v>
      </c>
      <c r="D2039" s="61"/>
      <c r="E2039" s="61">
        <v>0.51</v>
      </c>
      <c r="F2039">
        <f>Table3[[#This Row],[DivPay]]*4</f>
        <v>2.04</v>
      </c>
      <c r="G2039" s="2">
        <f>Table3[[#This Row],[FwdDiv]]/Table3[[#This Row],[SharePrice]]</f>
        <v>3.1750972762645914E-2</v>
      </c>
    </row>
    <row r="2040" spans="2:7" ht="16" x14ac:dyDescent="0.2">
      <c r="B2040" s="62">
        <v>42116</v>
      </c>
      <c r="C2040" s="61">
        <v>64.52</v>
      </c>
      <c r="D2040" s="61"/>
      <c r="E2040" s="61">
        <v>0.51</v>
      </c>
      <c r="F2040">
        <f>Table3[[#This Row],[DivPay]]*4</f>
        <v>2.04</v>
      </c>
      <c r="G2040" s="2">
        <f>Table3[[#This Row],[FwdDiv]]/Table3[[#This Row],[SharePrice]]</f>
        <v>3.161810291382517E-2</v>
      </c>
    </row>
    <row r="2041" spans="2:7" ht="16" x14ac:dyDescent="0.2">
      <c r="B2041" s="62">
        <v>42115</v>
      </c>
      <c r="C2041" s="61">
        <v>63.61</v>
      </c>
      <c r="D2041" s="61"/>
      <c r="E2041" s="61">
        <v>0.51</v>
      </c>
      <c r="F2041">
        <f>Table3[[#This Row],[DivPay]]*4</f>
        <v>2.04</v>
      </c>
      <c r="G2041" s="2">
        <f>Table3[[#This Row],[FwdDiv]]/Table3[[#This Row],[SharePrice]]</f>
        <v>3.2070429177802236E-2</v>
      </c>
    </row>
    <row r="2042" spans="2:7" ht="16" x14ac:dyDescent="0.2">
      <c r="B2042" s="62">
        <v>42114</v>
      </c>
      <c r="C2042" s="61">
        <v>63.54</v>
      </c>
      <c r="D2042" s="61"/>
      <c r="E2042" s="61">
        <v>0.51</v>
      </c>
      <c r="F2042">
        <f>Table3[[#This Row],[DivPay]]*4</f>
        <v>2.04</v>
      </c>
      <c r="G2042" s="2">
        <f>Table3[[#This Row],[FwdDiv]]/Table3[[#This Row],[SharePrice]]</f>
        <v>3.2105760151085933E-2</v>
      </c>
    </row>
    <row r="2043" spans="2:7" ht="16" x14ac:dyDescent="0.2">
      <c r="B2043" s="62">
        <v>42111</v>
      </c>
      <c r="C2043" s="61">
        <v>62.29</v>
      </c>
      <c r="D2043" s="61"/>
      <c r="E2043" s="61">
        <v>0.51</v>
      </c>
      <c r="F2043">
        <f>Table3[[#This Row],[DivPay]]*4</f>
        <v>2.04</v>
      </c>
      <c r="G2043" s="2">
        <f>Table3[[#This Row],[FwdDiv]]/Table3[[#This Row],[SharePrice]]</f>
        <v>3.2750040134853109E-2</v>
      </c>
    </row>
    <row r="2044" spans="2:7" ht="16" x14ac:dyDescent="0.2">
      <c r="B2044" s="62">
        <v>42110</v>
      </c>
      <c r="C2044" s="61">
        <v>62.59</v>
      </c>
      <c r="D2044" s="61"/>
      <c r="E2044" s="61">
        <v>0.51</v>
      </c>
      <c r="F2044">
        <f>Table3[[#This Row],[DivPay]]*4</f>
        <v>2.04</v>
      </c>
      <c r="G2044" s="2">
        <f>Table3[[#This Row],[FwdDiv]]/Table3[[#This Row],[SharePrice]]</f>
        <v>3.2593065984981628E-2</v>
      </c>
    </row>
    <row r="2045" spans="2:7" ht="16" x14ac:dyDescent="0.2">
      <c r="B2045" s="62">
        <v>42109</v>
      </c>
      <c r="C2045" s="61">
        <v>62.03</v>
      </c>
      <c r="D2045" s="61"/>
      <c r="E2045" s="61">
        <v>0.51</v>
      </c>
      <c r="F2045">
        <f>Table3[[#This Row],[DivPay]]*4</f>
        <v>2.04</v>
      </c>
      <c r="G2045" s="2">
        <f>Table3[[#This Row],[FwdDiv]]/Table3[[#This Row],[SharePrice]]</f>
        <v>3.2887312590681929E-2</v>
      </c>
    </row>
    <row r="2046" spans="2:7" ht="16" x14ac:dyDescent="0.2">
      <c r="B2046" s="62">
        <v>42108</v>
      </c>
      <c r="C2046" s="61">
        <v>61.72</v>
      </c>
      <c r="D2046" s="61"/>
      <c r="E2046" s="61">
        <v>0.51</v>
      </c>
      <c r="F2046">
        <f>Table3[[#This Row],[DivPay]]*4</f>
        <v>2.04</v>
      </c>
      <c r="G2046" s="2">
        <f>Table3[[#This Row],[FwdDiv]]/Table3[[#This Row],[SharePrice]]</f>
        <v>3.3052495139338951E-2</v>
      </c>
    </row>
    <row r="2047" spans="2:7" ht="16" x14ac:dyDescent="0.2">
      <c r="B2047" s="62">
        <v>42107</v>
      </c>
      <c r="C2047" s="61">
        <v>61.2</v>
      </c>
      <c r="D2047" s="61">
        <v>0.51</v>
      </c>
      <c r="E2047" s="61">
        <v>0.51</v>
      </c>
      <c r="F2047">
        <f>Table3[[#This Row],[DivPay]]*4</f>
        <v>2.04</v>
      </c>
      <c r="G2047" s="2">
        <f>Table3[[#This Row],[FwdDiv]]/Table3[[#This Row],[SharePrice]]</f>
        <v>3.3333333333333333E-2</v>
      </c>
    </row>
    <row r="2048" spans="2:7" ht="16" x14ac:dyDescent="0.2">
      <c r="B2048" s="62">
        <v>42104</v>
      </c>
      <c r="C2048" s="61">
        <v>62</v>
      </c>
      <c r="D2048" s="61"/>
      <c r="E2048" s="61">
        <v>0.49</v>
      </c>
      <c r="F2048">
        <f>Table3[[#This Row],[DivPay]]*4</f>
        <v>1.96</v>
      </c>
      <c r="G2048" s="2">
        <f>Table3[[#This Row],[FwdDiv]]/Table3[[#This Row],[SharePrice]]</f>
        <v>3.1612903225806448E-2</v>
      </c>
    </row>
    <row r="2049" spans="2:7" ht="16" x14ac:dyDescent="0.2">
      <c r="B2049" s="62">
        <v>42103</v>
      </c>
      <c r="C2049" s="61">
        <v>60.32</v>
      </c>
      <c r="D2049" s="61"/>
      <c r="E2049" s="61">
        <v>0.49</v>
      </c>
      <c r="F2049">
        <f>Table3[[#This Row],[DivPay]]*4</f>
        <v>1.96</v>
      </c>
      <c r="G2049" s="2">
        <f>Table3[[#This Row],[FwdDiv]]/Table3[[#This Row],[SharePrice]]</f>
        <v>3.249336870026525E-2</v>
      </c>
    </row>
    <row r="2050" spans="2:7" ht="16" x14ac:dyDescent="0.2">
      <c r="B2050" s="62">
        <v>42102</v>
      </c>
      <c r="C2050" s="61">
        <v>58.81</v>
      </c>
      <c r="D2050" s="61"/>
      <c r="E2050" s="61">
        <v>0.49</v>
      </c>
      <c r="F2050">
        <f>Table3[[#This Row],[DivPay]]*4</f>
        <v>1.96</v>
      </c>
      <c r="G2050" s="2">
        <f>Table3[[#This Row],[FwdDiv]]/Table3[[#This Row],[SharePrice]]</f>
        <v>3.3327665363033498E-2</v>
      </c>
    </row>
    <row r="2051" spans="2:7" ht="16" x14ac:dyDescent="0.2">
      <c r="B2051" s="62">
        <v>42101</v>
      </c>
      <c r="C2051" s="61">
        <v>58.42</v>
      </c>
      <c r="D2051" s="61"/>
      <c r="E2051" s="61">
        <v>0.49</v>
      </c>
      <c r="F2051">
        <f>Table3[[#This Row],[DivPay]]*4</f>
        <v>1.96</v>
      </c>
      <c r="G2051" s="2">
        <f>Table3[[#This Row],[FwdDiv]]/Table3[[#This Row],[SharePrice]]</f>
        <v>3.3550154056829852E-2</v>
      </c>
    </row>
    <row r="2052" spans="2:7" ht="16" x14ac:dyDescent="0.2">
      <c r="B2052" s="62">
        <v>42100</v>
      </c>
      <c r="C2052" s="61">
        <v>57.61</v>
      </c>
      <c r="D2052" s="61"/>
      <c r="E2052" s="61">
        <v>0.49</v>
      </c>
      <c r="F2052">
        <f>Table3[[#This Row],[DivPay]]*4</f>
        <v>1.96</v>
      </c>
      <c r="G2052" s="2">
        <f>Table3[[#This Row],[FwdDiv]]/Table3[[#This Row],[SharePrice]]</f>
        <v>3.4021871202916158E-2</v>
      </c>
    </row>
    <row r="2053" spans="2:7" ht="16" x14ac:dyDescent="0.2">
      <c r="B2053" s="62">
        <v>42096</v>
      </c>
      <c r="C2053" s="61">
        <v>57.01</v>
      </c>
      <c r="D2053" s="61"/>
      <c r="E2053" s="61">
        <v>0.49</v>
      </c>
      <c r="F2053">
        <f>Table3[[#This Row],[DivPay]]*4</f>
        <v>1.96</v>
      </c>
      <c r="G2053" s="2">
        <f>Table3[[#This Row],[FwdDiv]]/Table3[[#This Row],[SharePrice]]</f>
        <v>3.4379933345027189E-2</v>
      </c>
    </row>
    <row r="2054" spans="2:7" ht="16" x14ac:dyDescent="0.2">
      <c r="B2054" s="62">
        <v>42095</v>
      </c>
      <c r="C2054" s="61">
        <v>57.1</v>
      </c>
      <c r="D2054" s="61"/>
      <c r="E2054" s="61">
        <v>0.49</v>
      </c>
      <c r="F2054">
        <f>Table3[[#This Row],[DivPay]]*4</f>
        <v>1.96</v>
      </c>
      <c r="G2054" s="2">
        <f>Table3[[#This Row],[FwdDiv]]/Table3[[#This Row],[SharePrice]]</f>
        <v>3.4325744308231175E-2</v>
      </c>
    </row>
    <row r="2055" spans="2:7" ht="16" x14ac:dyDescent="0.2">
      <c r="B2055" s="62">
        <v>42094</v>
      </c>
      <c r="C2055" s="61">
        <v>58.54</v>
      </c>
      <c r="D2055" s="61"/>
      <c r="E2055" s="61">
        <v>0.49</v>
      </c>
      <c r="F2055">
        <f>Table3[[#This Row],[DivPay]]*4</f>
        <v>1.96</v>
      </c>
      <c r="G2055" s="2">
        <f>Table3[[#This Row],[FwdDiv]]/Table3[[#This Row],[SharePrice]]</f>
        <v>3.3481380252818584E-2</v>
      </c>
    </row>
    <row r="2056" spans="2:7" ht="16" x14ac:dyDescent="0.2">
      <c r="B2056" s="62">
        <v>42093</v>
      </c>
      <c r="C2056" s="61">
        <v>58.24</v>
      </c>
      <c r="D2056" s="61"/>
      <c r="E2056" s="61">
        <v>0.49</v>
      </c>
      <c r="F2056">
        <f>Table3[[#This Row],[DivPay]]*4</f>
        <v>1.96</v>
      </c>
      <c r="G2056" s="2">
        <f>Table3[[#This Row],[FwdDiv]]/Table3[[#This Row],[SharePrice]]</f>
        <v>3.3653846153846152E-2</v>
      </c>
    </row>
    <row r="2057" spans="2:7" ht="16" x14ac:dyDescent="0.2">
      <c r="B2057" s="62">
        <v>42090</v>
      </c>
      <c r="C2057" s="61">
        <v>57.65</v>
      </c>
      <c r="D2057" s="61"/>
      <c r="E2057" s="61">
        <v>0.49</v>
      </c>
      <c r="F2057">
        <f>Table3[[#This Row],[DivPay]]*4</f>
        <v>1.96</v>
      </c>
      <c r="G2057" s="2">
        <f>Table3[[#This Row],[FwdDiv]]/Table3[[#This Row],[SharePrice]]</f>
        <v>3.3998265394622723E-2</v>
      </c>
    </row>
    <row r="2058" spans="2:7" ht="16" x14ac:dyDescent="0.2">
      <c r="B2058" s="62">
        <v>42089</v>
      </c>
      <c r="C2058" s="61">
        <v>57.27</v>
      </c>
      <c r="D2058" s="61"/>
      <c r="E2058" s="61">
        <v>0.49</v>
      </c>
      <c r="F2058">
        <f>Table3[[#This Row],[DivPay]]*4</f>
        <v>1.96</v>
      </c>
      <c r="G2058" s="2">
        <f>Table3[[#This Row],[FwdDiv]]/Table3[[#This Row],[SharePrice]]</f>
        <v>3.4223851929456955E-2</v>
      </c>
    </row>
    <row r="2059" spans="2:7" ht="16" x14ac:dyDescent="0.2">
      <c r="B2059" s="62">
        <v>42088</v>
      </c>
      <c r="C2059" s="61">
        <v>58.22</v>
      </c>
      <c r="D2059" s="61"/>
      <c r="E2059" s="61">
        <v>0.49</v>
      </c>
      <c r="F2059">
        <f>Table3[[#This Row],[DivPay]]*4</f>
        <v>1.96</v>
      </c>
      <c r="G2059" s="2">
        <f>Table3[[#This Row],[FwdDiv]]/Table3[[#This Row],[SharePrice]]</f>
        <v>3.366540707660598E-2</v>
      </c>
    </row>
    <row r="2060" spans="2:7" ht="16" x14ac:dyDescent="0.2">
      <c r="B2060" s="62">
        <v>42087</v>
      </c>
      <c r="C2060" s="61">
        <v>59.63</v>
      </c>
      <c r="D2060" s="61"/>
      <c r="E2060" s="61">
        <v>0.49</v>
      </c>
      <c r="F2060">
        <f>Table3[[#This Row],[DivPay]]*4</f>
        <v>1.96</v>
      </c>
      <c r="G2060" s="2">
        <f>Table3[[#This Row],[FwdDiv]]/Table3[[#This Row],[SharePrice]]</f>
        <v>3.2869361059869193E-2</v>
      </c>
    </row>
    <row r="2061" spans="2:7" ht="16" x14ac:dyDescent="0.2">
      <c r="B2061" s="62">
        <v>42086</v>
      </c>
      <c r="C2061" s="61">
        <v>60.48</v>
      </c>
      <c r="D2061" s="61"/>
      <c r="E2061" s="61">
        <v>0.49</v>
      </c>
      <c r="F2061">
        <f>Table3[[#This Row],[DivPay]]*4</f>
        <v>1.96</v>
      </c>
      <c r="G2061" s="2">
        <f>Table3[[#This Row],[FwdDiv]]/Table3[[#This Row],[SharePrice]]</f>
        <v>3.2407407407407406E-2</v>
      </c>
    </row>
    <row r="2062" spans="2:7" ht="16" x14ac:dyDescent="0.2">
      <c r="B2062" s="62">
        <v>42083</v>
      </c>
      <c r="C2062" s="61">
        <v>60.4</v>
      </c>
      <c r="D2062" s="61"/>
      <c r="E2062" s="61">
        <v>0.49</v>
      </c>
      <c r="F2062">
        <f>Table3[[#This Row],[DivPay]]*4</f>
        <v>1.96</v>
      </c>
      <c r="G2062" s="2">
        <f>Table3[[#This Row],[FwdDiv]]/Table3[[#This Row],[SharePrice]]</f>
        <v>3.2450331125827812E-2</v>
      </c>
    </row>
    <row r="2063" spans="2:7" ht="16" x14ac:dyDescent="0.2">
      <c r="B2063" s="62">
        <v>42082</v>
      </c>
      <c r="C2063" s="61">
        <v>61.19</v>
      </c>
      <c r="D2063" s="61"/>
      <c r="E2063" s="61">
        <v>0.49</v>
      </c>
      <c r="F2063">
        <f>Table3[[#This Row],[DivPay]]*4</f>
        <v>1.96</v>
      </c>
      <c r="G2063" s="2">
        <f>Table3[[#This Row],[FwdDiv]]/Table3[[#This Row],[SharePrice]]</f>
        <v>3.2031377676090864E-2</v>
      </c>
    </row>
    <row r="2064" spans="2:7" ht="16" x14ac:dyDescent="0.2">
      <c r="B2064" s="62">
        <v>42081</v>
      </c>
      <c r="C2064" s="61">
        <v>59.89</v>
      </c>
      <c r="D2064" s="61"/>
      <c r="E2064" s="61">
        <v>0.49</v>
      </c>
      <c r="F2064">
        <f>Table3[[#This Row],[DivPay]]*4</f>
        <v>1.96</v>
      </c>
      <c r="G2064" s="2">
        <f>Table3[[#This Row],[FwdDiv]]/Table3[[#This Row],[SharePrice]]</f>
        <v>3.2726665553514778E-2</v>
      </c>
    </row>
    <row r="2065" spans="2:7" ht="16" x14ac:dyDescent="0.2">
      <c r="B2065" s="62">
        <v>42080</v>
      </c>
      <c r="C2065" s="61">
        <v>59.73</v>
      </c>
      <c r="D2065" s="61"/>
      <c r="E2065" s="61">
        <v>0.49</v>
      </c>
      <c r="F2065">
        <f>Table3[[#This Row],[DivPay]]*4</f>
        <v>1.96</v>
      </c>
      <c r="G2065" s="2">
        <f>Table3[[#This Row],[FwdDiv]]/Table3[[#This Row],[SharePrice]]</f>
        <v>3.2814331156872593E-2</v>
      </c>
    </row>
    <row r="2066" spans="2:7" ht="16" x14ac:dyDescent="0.2">
      <c r="B2066" s="62">
        <v>42079</v>
      </c>
      <c r="C2066" s="61">
        <v>59.12</v>
      </c>
      <c r="D2066" s="61"/>
      <c r="E2066" s="61">
        <v>0.49</v>
      </c>
      <c r="F2066">
        <f>Table3[[#This Row],[DivPay]]*4</f>
        <v>1.96</v>
      </c>
      <c r="G2066" s="2">
        <f>Table3[[#This Row],[FwdDiv]]/Table3[[#This Row],[SharePrice]]</f>
        <v>3.3152909336941816E-2</v>
      </c>
    </row>
    <row r="2067" spans="2:7" ht="16" x14ac:dyDescent="0.2">
      <c r="B2067" s="62">
        <v>42076</v>
      </c>
      <c r="C2067" s="61">
        <v>58</v>
      </c>
      <c r="D2067" s="61"/>
      <c r="E2067" s="61">
        <v>0.49</v>
      </c>
      <c r="F2067">
        <f>Table3[[#This Row],[DivPay]]*4</f>
        <v>1.96</v>
      </c>
      <c r="G2067" s="2">
        <f>Table3[[#This Row],[FwdDiv]]/Table3[[#This Row],[SharePrice]]</f>
        <v>3.3793103448275859E-2</v>
      </c>
    </row>
    <row r="2068" spans="2:7" ht="16" x14ac:dyDescent="0.2">
      <c r="B2068" s="62">
        <v>42075</v>
      </c>
      <c r="C2068" s="61">
        <v>58</v>
      </c>
      <c r="D2068" s="61"/>
      <c r="E2068" s="61">
        <v>0.49</v>
      </c>
      <c r="F2068">
        <f>Table3[[#This Row],[DivPay]]*4</f>
        <v>1.96</v>
      </c>
      <c r="G2068" s="2">
        <f>Table3[[#This Row],[FwdDiv]]/Table3[[#This Row],[SharePrice]]</f>
        <v>3.3793103448275859E-2</v>
      </c>
    </row>
    <row r="2069" spans="2:7" ht="16" x14ac:dyDescent="0.2">
      <c r="B2069" s="62">
        <v>42074</v>
      </c>
      <c r="C2069" s="61">
        <v>56.62</v>
      </c>
      <c r="D2069" s="61"/>
      <c r="E2069" s="61">
        <v>0.49</v>
      </c>
      <c r="F2069">
        <f>Table3[[#This Row],[DivPay]]*4</f>
        <v>1.96</v>
      </c>
      <c r="G2069" s="2">
        <f>Table3[[#This Row],[FwdDiv]]/Table3[[#This Row],[SharePrice]]</f>
        <v>3.4616743200282588E-2</v>
      </c>
    </row>
    <row r="2070" spans="2:7" ht="16" x14ac:dyDescent="0.2">
      <c r="B2070" s="62">
        <v>42073</v>
      </c>
      <c r="C2070" s="61">
        <v>55.84</v>
      </c>
      <c r="D2070" s="61"/>
      <c r="E2070" s="61">
        <v>0.49</v>
      </c>
      <c r="F2070">
        <f>Table3[[#This Row],[DivPay]]*4</f>
        <v>1.96</v>
      </c>
      <c r="G2070" s="2">
        <f>Table3[[#This Row],[FwdDiv]]/Table3[[#This Row],[SharePrice]]</f>
        <v>3.5100286532951289E-2</v>
      </c>
    </row>
    <row r="2071" spans="2:7" ht="16" x14ac:dyDescent="0.2">
      <c r="B2071" s="62">
        <v>42072</v>
      </c>
      <c r="C2071" s="61">
        <v>55.54</v>
      </c>
      <c r="D2071" s="61"/>
      <c r="E2071" s="61">
        <v>0.49</v>
      </c>
      <c r="F2071">
        <f>Table3[[#This Row],[DivPay]]*4</f>
        <v>1.96</v>
      </c>
      <c r="G2071" s="2">
        <f>Table3[[#This Row],[FwdDiv]]/Table3[[#This Row],[SharePrice]]</f>
        <v>3.5289881166726683E-2</v>
      </c>
    </row>
    <row r="2072" spans="2:7" ht="16" x14ac:dyDescent="0.2">
      <c r="B2072" s="62">
        <v>42069</v>
      </c>
      <c r="C2072" s="61">
        <v>55.64</v>
      </c>
      <c r="D2072" s="61"/>
      <c r="E2072" s="61">
        <v>0.49</v>
      </c>
      <c r="F2072">
        <f>Table3[[#This Row],[DivPay]]*4</f>
        <v>1.96</v>
      </c>
      <c r="G2072" s="2">
        <f>Table3[[#This Row],[FwdDiv]]/Table3[[#This Row],[SharePrice]]</f>
        <v>3.5226455787203452E-2</v>
      </c>
    </row>
    <row r="2073" spans="2:7" ht="16" x14ac:dyDescent="0.2">
      <c r="B2073" s="62">
        <v>42068</v>
      </c>
      <c r="C2073" s="61">
        <v>56.86</v>
      </c>
      <c r="D2073" s="61"/>
      <c r="E2073" s="61">
        <v>0.49</v>
      </c>
      <c r="F2073">
        <f>Table3[[#This Row],[DivPay]]*4</f>
        <v>1.96</v>
      </c>
      <c r="G2073" s="2">
        <f>Table3[[#This Row],[FwdDiv]]/Table3[[#This Row],[SharePrice]]</f>
        <v>3.4470629616602182E-2</v>
      </c>
    </row>
    <row r="2074" spans="2:7" ht="16" x14ac:dyDescent="0.2">
      <c r="B2074" s="62">
        <v>42067</v>
      </c>
      <c r="C2074" s="61">
        <v>60.27</v>
      </c>
      <c r="D2074" s="61"/>
      <c r="E2074" s="61">
        <v>0.49</v>
      </c>
      <c r="F2074">
        <f>Table3[[#This Row],[DivPay]]*4</f>
        <v>1.96</v>
      </c>
      <c r="G2074" s="2">
        <f>Table3[[#This Row],[FwdDiv]]/Table3[[#This Row],[SharePrice]]</f>
        <v>3.2520325203252029E-2</v>
      </c>
    </row>
    <row r="2075" spans="2:7" ht="16" x14ac:dyDescent="0.2">
      <c r="B2075" s="62">
        <v>42066</v>
      </c>
      <c r="C2075" s="61">
        <v>59.62</v>
      </c>
      <c r="D2075" s="61"/>
      <c r="E2075" s="61">
        <v>0.49</v>
      </c>
      <c r="F2075">
        <f>Table3[[#This Row],[DivPay]]*4</f>
        <v>1.96</v>
      </c>
      <c r="G2075" s="2">
        <f>Table3[[#This Row],[FwdDiv]]/Table3[[#This Row],[SharePrice]]</f>
        <v>3.2874874203287489E-2</v>
      </c>
    </row>
    <row r="2076" spans="2:7" ht="16" x14ac:dyDescent="0.2">
      <c r="B2076" s="62">
        <v>42065</v>
      </c>
      <c r="C2076" s="61">
        <v>60.46</v>
      </c>
      <c r="D2076" s="61"/>
      <c r="E2076" s="61">
        <v>0.49</v>
      </c>
      <c r="F2076">
        <f>Table3[[#This Row],[DivPay]]*4</f>
        <v>1.96</v>
      </c>
      <c r="G2076" s="2">
        <f>Table3[[#This Row],[FwdDiv]]/Table3[[#This Row],[SharePrice]]</f>
        <v>3.2418127687727422E-2</v>
      </c>
    </row>
    <row r="2077" spans="2:7" ht="16" x14ac:dyDescent="0.2">
      <c r="B2077" s="62">
        <v>42062</v>
      </c>
      <c r="C2077" s="61">
        <v>60.5</v>
      </c>
      <c r="D2077" s="61"/>
      <c r="E2077" s="61">
        <v>0.49</v>
      </c>
      <c r="F2077">
        <f>Table3[[#This Row],[DivPay]]*4</f>
        <v>1.96</v>
      </c>
      <c r="G2077" s="2">
        <f>Table3[[#This Row],[FwdDiv]]/Table3[[#This Row],[SharePrice]]</f>
        <v>3.239669421487603E-2</v>
      </c>
    </row>
    <row r="2078" spans="2:7" ht="16" x14ac:dyDescent="0.2">
      <c r="B2078" s="62">
        <v>42061</v>
      </c>
      <c r="C2078" s="61">
        <v>60.52</v>
      </c>
      <c r="D2078" s="61"/>
      <c r="E2078" s="61">
        <v>0.49</v>
      </c>
      <c r="F2078">
        <f>Table3[[#This Row],[DivPay]]*4</f>
        <v>1.96</v>
      </c>
      <c r="G2078" s="2">
        <f>Table3[[#This Row],[FwdDiv]]/Table3[[#This Row],[SharePrice]]</f>
        <v>3.238598810310641E-2</v>
      </c>
    </row>
    <row r="2079" spans="2:7" ht="16" x14ac:dyDescent="0.2">
      <c r="B2079" s="62">
        <v>42060</v>
      </c>
      <c r="C2079" s="61">
        <v>60.62</v>
      </c>
      <c r="D2079" s="61"/>
      <c r="E2079" s="61">
        <v>0.49</v>
      </c>
      <c r="F2079">
        <f>Table3[[#This Row],[DivPay]]*4</f>
        <v>1.96</v>
      </c>
      <c r="G2079" s="2">
        <f>Table3[[#This Row],[FwdDiv]]/Table3[[#This Row],[SharePrice]]</f>
        <v>3.2332563510392612E-2</v>
      </c>
    </row>
    <row r="2080" spans="2:7" ht="16" x14ac:dyDescent="0.2">
      <c r="B2080" s="62">
        <v>42059</v>
      </c>
      <c r="C2080" s="61">
        <v>60.87</v>
      </c>
      <c r="D2080" s="61"/>
      <c r="E2080" s="61">
        <v>0.49</v>
      </c>
      <c r="F2080">
        <f>Table3[[#This Row],[DivPay]]*4</f>
        <v>1.96</v>
      </c>
      <c r="G2080" s="2">
        <f>Table3[[#This Row],[FwdDiv]]/Table3[[#This Row],[SharePrice]]</f>
        <v>3.2199770001642848E-2</v>
      </c>
    </row>
    <row r="2081" spans="2:7" ht="16" x14ac:dyDescent="0.2">
      <c r="B2081" s="62">
        <v>42058</v>
      </c>
      <c r="C2081" s="61">
        <v>60.57</v>
      </c>
      <c r="D2081" s="61"/>
      <c r="E2081" s="61">
        <v>0.49</v>
      </c>
      <c r="F2081">
        <f>Table3[[#This Row],[DivPay]]*4</f>
        <v>1.96</v>
      </c>
      <c r="G2081" s="2">
        <f>Table3[[#This Row],[FwdDiv]]/Table3[[#This Row],[SharePrice]]</f>
        <v>3.2359253755984807E-2</v>
      </c>
    </row>
    <row r="2082" spans="2:7" ht="16" x14ac:dyDescent="0.2">
      <c r="B2082" s="62">
        <v>42055</v>
      </c>
      <c r="C2082" s="61">
        <v>61.3</v>
      </c>
      <c r="D2082" s="61"/>
      <c r="E2082" s="61">
        <v>0.49</v>
      </c>
      <c r="F2082">
        <f>Table3[[#This Row],[DivPay]]*4</f>
        <v>1.96</v>
      </c>
      <c r="G2082" s="2">
        <f>Table3[[#This Row],[FwdDiv]]/Table3[[#This Row],[SharePrice]]</f>
        <v>3.1973898858075042E-2</v>
      </c>
    </row>
    <row r="2083" spans="2:7" ht="16" x14ac:dyDescent="0.2">
      <c r="B2083" s="62">
        <v>42054</v>
      </c>
      <c r="C2083" s="61">
        <v>59</v>
      </c>
      <c r="D2083" s="61"/>
      <c r="E2083" s="61">
        <v>0.49</v>
      </c>
      <c r="F2083">
        <f>Table3[[#This Row],[DivPay]]*4</f>
        <v>1.96</v>
      </c>
      <c r="G2083" s="2">
        <f>Table3[[#This Row],[FwdDiv]]/Table3[[#This Row],[SharePrice]]</f>
        <v>3.3220338983050844E-2</v>
      </c>
    </row>
    <row r="2084" spans="2:7" ht="16" x14ac:dyDescent="0.2">
      <c r="B2084" s="62">
        <v>42053</v>
      </c>
      <c r="C2084" s="61">
        <v>59.24</v>
      </c>
      <c r="D2084" s="61"/>
      <c r="E2084" s="61">
        <v>0.49</v>
      </c>
      <c r="F2084">
        <f>Table3[[#This Row],[DivPay]]*4</f>
        <v>1.96</v>
      </c>
      <c r="G2084" s="2">
        <f>Table3[[#This Row],[FwdDiv]]/Table3[[#This Row],[SharePrice]]</f>
        <v>3.3085752869682648E-2</v>
      </c>
    </row>
    <row r="2085" spans="2:7" ht="16" x14ac:dyDescent="0.2">
      <c r="B2085" s="62">
        <v>42052</v>
      </c>
      <c r="C2085" s="61">
        <v>58.72</v>
      </c>
      <c r="D2085" s="61"/>
      <c r="E2085" s="61">
        <v>0.49</v>
      </c>
      <c r="F2085">
        <f>Table3[[#This Row],[DivPay]]*4</f>
        <v>1.96</v>
      </c>
      <c r="G2085" s="2">
        <f>Table3[[#This Row],[FwdDiv]]/Table3[[#This Row],[SharePrice]]</f>
        <v>3.337874659400545E-2</v>
      </c>
    </row>
    <row r="2086" spans="2:7" ht="16" x14ac:dyDescent="0.2">
      <c r="B2086" s="62">
        <v>42048</v>
      </c>
      <c r="C2086" s="61">
        <v>58.05</v>
      </c>
      <c r="D2086" s="61"/>
      <c r="E2086" s="61">
        <v>0.49</v>
      </c>
      <c r="F2086">
        <f>Table3[[#This Row],[DivPay]]*4</f>
        <v>1.96</v>
      </c>
      <c r="G2086" s="2">
        <f>Table3[[#This Row],[FwdDiv]]/Table3[[#This Row],[SharePrice]]</f>
        <v>3.3763996554694232E-2</v>
      </c>
    </row>
    <row r="2087" spans="2:7" ht="16" x14ac:dyDescent="0.2">
      <c r="B2087" s="62">
        <v>42047</v>
      </c>
      <c r="C2087" s="61">
        <v>57.05</v>
      </c>
      <c r="D2087" s="61"/>
      <c r="E2087" s="61">
        <v>0.49</v>
      </c>
      <c r="F2087">
        <f>Table3[[#This Row],[DivPay]]*4</f>
        <v>1.96</v>
      </c>
      <c r="G2087" s="2">
        <f>Table3[[#This Row],[FwdDiv]]/Table3[[#This Row],[SharePrice]]</f>
        <v>3.4355828220858899E-2</v>
      </c>
    </row>
    <row r="2088" spans="2:7" ht="16" x14ac:dyDescent="0.2">
      <c r="B2088" s="62">
        <v>42046</v>
      </c>
      <c r="C2088" s="61">
        <v>56.69</v>
      </c>
      <c r="D2088" s="61"/>
      <c r="E2088" s="61">
        <v>0.49</v>
      </c>
      <c r="F2088">
        <f>Table3[[#This Row],[DivPay]]*4</f>
        <v>1.96</v>
      </c>
      <c r="G2088" s="2">
        <f>Table3[[#This Row],[FwdDiv]]/Table3[[#This Row],[SharePrice]]</f>
        <v>3.4573998941612276E-2</v>
      </c>
    </row>
    <row r="2089" spans="2:7" ht="16" x14ac:dyDescent="0.2">
      <c r="B2089" s="62">
        <v>42045</v>
      </c>
      <c r="C2089" s="61">
        <v>56.89</v>
      </c>
      <c r="D2089" s="61"/>
      <c r="E2089" s="61">
        <v>0.49</v>
      </c>
      <c r="F2089">
        <f>Table3[[#This Row],[DivPay]]*4</f>
        <v>1.96</v>
      </c>
      <c r="G2089" s="2">
        <f>Table3[[#This Row],[FwdDiv]]/Table3[[#This Row],[SharePrice]]</f>
        <v>3.4452452100544907E-2</v>
      </c>
    </row>
    <row r="2090" spans="2:7" ht="16" x14ac:dyDescent="0.2">
      <c r="B2090" s="62">
        <v>42044</v>
      </c>
      <c r="C2090" s="61">
        <v>55.48</v>
      </c>
      <c r="D2090" s="61"/>
      <c r="E2090" s="61">
        <v>0.49</v>
      </c>
      <c r="F2090">
        <f>Table3[[#This Row],[DivPay]]*4</f>
        <v>1.96</v>
      </c>
      <c r="G2090" s="2">
        <f>Table3[[#This Row],[FwdDiv]]/Table3[[#This Row],[SharePrice]]</f>
        <v>3.5328046142754144E-2</v>
      </c>
    </row>
    <row r="2091" spans="2:7" ht="16" x14ac:dyDescent="0.2">
      <c r="B2091" s="62">
        <v>42041</v>
      </c>
      <c r="C2091" s="61">
        <v>56.9</v>
      </c>
      <c r="D2091" s="61"/>
      <c r="E2091" s="61">
        <v>0.49</v>
      </c>
      <c r="F2091">
        <f>Table3[[#This Row],[DivPay]]*4</f>
        <v>1.96</v>
      </c>
      <c r="G2091" s="2">
        <f>Table3[[#This Row],[FwdDiv]]/Table3[[#This Row],[SharePrice]]</f>
        <v>3.4446397188049212E-2</v>
      </c>
    </row>
    <row r="2092" spans="2:7" ht="16" x14ac:dyDescent="0.2">
      <c r="B2092" s="62">
        <v>42040</v>
      </c>
      <c r="C2092" s="61">
        <v>57.99</v>
      </c>
      <c r="D2092" s="61"/>
      <c r="E2092" s="61">
        <v>0.49</v>
      </c>
      <c r="F2092">
        <f>Table3[[#This Row],[DivPay]]*4</f>
        <v>1.96</v>
      </c>
      <c r="G2092" s="2">
        <f>Table3[[#This Row],[FwdDiv]]/Table3[[#This Row],[SharePrice]]</f>
        <v>3.3798930850146576E-2</v>
      </c>
    </row>
    <row r="2093" spans="2:7" ht="16" x14ac:dyDescent="0.2">
      <c r="B2093" s="62">
        <v>42039</v>
      </c>
      <c r="C2093" s="61">
        <v>56.91</v>
      </c>
      <c r="D2093" s="61"/>
      <c r="E2093" s="61">
        <v>0.49</v>
      </c>
      <c r="F2093">
        <f>Table3[[#This Row],[DivPay]]*4</f>
        <v>1.96</v>
      </c>
      <c r="G2093" s="2">
        <f>Table3[[#This Row],[FwdDiv]]/Table3[[#This Row],[SharePrice]]</f>
        <v>3.4440344403444033E-2</v>
      </c>
    </row>
    <row r="2094" spans="2:7" ht="16" x14ac:dyDescent="0.2">
      <c r="B2094" s="62">
        <v>42038</v>
      </c>
      <c r="C2094" s="61">
        <v>61.65</v>
      </c>
      <c r="D2094" s="61"/>
      <c r="E2094" s="61">
        <v>0.49</v>
      </c>
      <c r="F2094">
        <f>Table3[[#This Row],[DivPay]]*4</f>
        <v>1.96</v>
      </c>
      <c r="G2094" s="2">
        <f>Table3[[#This Row],[FwdDiv]]/Table3[[#This Row],[SharePrice]]</f>
        <v>3.1792376317923761E-2</v>
      </c>
    </row>
    <row r="2095" spans="2:7" ht="16" x14ac:dyDescent="0.2">
      <c r="B2095" s="62">
        <v>42037</v>
      </c>
      <c r="C2095" s="61">
        <v>60.7</v>
      </c>
      <c r="D2095" s="61"/>
      <c r="E2095" s="61">
        <v>0.49</v>
      </c>
      <c r="F2095">
        <f>Table3[[#This Row],[DivPay]]*4</f>
        <v>1.96</v>
      </c>
      <c r="G2095" s="2">
        <f>Table3[[#This Row],[FwdDiv]]/Table3[[#This Row],[SharePrice]]</f>
        <v>3.2289950576606261E-2</v>
      </c>
    </row>
    <row r="2096" spans="2:7" ht="16" x14ac:dyDescent="0.2">
      <c r="B2096" s="62">
        <v>42034</v>
      </c>
      <c r="C2096" s="61">
        <v>60.35</v>
      </c>
      <c r="D2096" s="61"/>
      <c r="E2096" s="61">
        <v>0.49</v>
      </c>
      <c r="F2096">
        <f>Table3[[#This Row],[DivPay]]*4</f>
        <v>1.96</v>
      </c>
      <c r="G2096" s="2">
        <f>Table3[[#This Row],[FwdDiv]]/Table3[[#This Row],[SharePrice]]</f>
        <v>3.2477216238608116E-2</v>
      </c>
    </row>
    <row r="2097" spans="2:7" ht="16" x14ac:dyDescent="0.2">
      <c r="B2097" s="62">
        <v>42033</v>
      </c>
      <c r="C2097" s="61">
        <v>63.12</v>
      </c>
      <c r="D2097" s="61"/>
      <c r="E2097" s="61">
        <v>0.49</v>
      </c>
      <c r="F2097">
        <f>Table3[[#This Row],[DivPay]]*4</f>
        <v>1.96</v>
      </c>
      <c r="G2097" s="2">
        <f>Table3[[#This Row],[FwdDiv]]/Table3[[#This Row],[SharePrice]]</f>
        <v>3.1051964512040557E-2</v>
      </c>
    </row>
    <row r="2098" spans="2:7" ht="16" x14ac:dyDescent="0.2">
      <c r="B2098" s="62">
        <v>42032</v>
      </c>
      <c r="C2098" s="61">
        <v>61.85</v>
      </c>
      <c r="D2098" s="61"/>
      <c r="E2098" s="61">
        <v>0.49</v>
      </c>
      <c r="F2098">
        <f>Table3[[#This Row],[DivPay]]*4</f>
        <v>1.96</v>
      </c>
      <c r="G2098" s="2">
        <f>Table3[[#This Row],[FwdDiv]]/Table3[[#This Row],[SharePrice]]</f>
        <v>3.1689571544058201E-2</v>
      </c>
    </row>
    <row r="2099" spans="2:7" ht="16" x14ac:dyDescent="0.2">
      <c r="B2099" s="62">
        <v>42031</v>
      </c>
      <c r="C2099" s="61">
        <v>63.1</v>
      </c>
      <c r="D2099" s="61"/>
      <c r="E2099" s="61">
        <v>0.49</v>
      </c>
      <c r="F2099">
        <f>Table3[[#This Row],[DivPay]]*4</f>
        <v>1.96</v>
      </c>
      <c r="G2099" s="2">
        <f>Table3[[#This Row],[FwdDiv]]/Table3[[#This Row],[SharePrice]]</f>
        <v>3.1061806656101424E-2</v>
      </c>
    </row>
    <row r="2100" spans="2:7" ht="16" x14ac:dyDescent="0.2">
      <c r="B2100" s="62">
        <v>42030</v>
      </c>
      <c r="C2100" s="61">
        <v>62.83</v>
      </c>
      <c r="D2100" s="61"/>
      <c r="E2100" s="61">
        <v>0.49</v>
      </c>
      <c r="F2100">
        <f>Table3[[#This Row],[DivPay]]*4</f>
        <v>1.96</v>
      </c>
      <c r="G2100" s="2">
        <f>Table3[[#This Row],[FwdDiv]]/Table3[[#This Row],[SharePrice]]</f>
        <v>3.1195288874741364E-2</v>
      </c>
    </row>
    <row r="2101" spans="2:7" ht="16" x14ac:dyDescent="0.2">
      <c r="B2101" s="62">
        <v>42027</v>
      </c>
      <c r="C2101" s="61">
        <v>62.43</v>
      </c>
      <c r="D2101" s="61"/>
      <c r="E2101" s="61">
        <v>0.49</v>
      </c>
      <c r="F2101">
        <f>Table3[[#This Row],[DivPay]]*4</f>
        <v>1.96</v>
      </c>
      <c r="G2101" s="2">
        <f>Table3[[#This Row],[FwdDiv]]/Table3[[#This Row],[SharePrice]]</f>
        <v>3.1395162582091941E-2</v>
      </c>
    </row>
    <row r="2102" spans="2:7" ht="16" x14ac:dyDescent="0.2">
      <c r="B2102" s="62">
        <v>42026</v>
      </c>
      <c r="C2102" s="61">
        <v>62.98</v>
      </c>
      <c r="D2102" s="61"/>
      <c r="E2102" s="61">
        <v>0.49</v>
      </c>
      <c r="F2102">
        <f>Table3[[#This Row],[DivPay]]*4</f>
        <v>1.96</v>
      </c>
      <c r="G2102" s="2">
        <f>Table3[[#This Row],[FwdDiv]]/Table3[[#This Row],[SharePrice]]</f>
        <v>3.1120990790727217E-2</v>
      </c>
    </row>
    <row r="2103" spans="2:7" ht="16" x14ac:dyDescent="0.2">
      <c r="B2103" s="62">
        <v>42025</v>
      </c>
      <c r="C2103" s="61">
        <v>62.7</v>
      </c>
      <c r="D2103" s="61"/>
      <c r="E2103" s="61">
        <v>0.49</v>
      </c>
      <c r="F2103">
        <f>Table3[[#This Row],[DivPay]]*4</f>
        <v>1.96</v>
      </c>
      <c r="G2103" s="2">
        <f>Table3[[#This Row],[FwdDiv]]/Table3[[#This Row],[SharePrice]]</f>
        <v>3.1259968102073363E-2</v>
      </c>
    </row>
    <row r="2104" spans="2:7" ht="16" x14ac:dyDescent="0.2">
      <c r="B2104" s="62">
        <v>42024</v>
      </c>
      <c r="C2104" s="61">
        <v>63.45</v>
      </c>
      <c r="D2104" s="61"/>
      <c r="E2104" s="61">
        <v>0.49</v>
      </c>
      <c r="F2104">
        <f>Table3[[#This Row],[DivPay]]*4</f>
        <v>1.96</v>
      </c>
      <c r="G2104" s="2">
        <f>Table3[[#This Row],[FwdDiv]]/Table3[[#This Row],[SharePrice]]</f>
        <v>3.0890464933018124E-2</v>
      </c>
    </row>
    <row r="2105" spans="2:7" ht="16" x14ac:dyDescent="0.2">
      <c r="B2105" s="62">
        <v>42020</v>
      </c>
      <c r="C2105" s="61">
        <v>64.540000000000006</v>
      </c>
      <c r="D2105" s="61"/>
      <c r="E2105" s="61">
        <v>0.49</v>
      </c>
      <c r="F2105">
        <f>Table3[[#This Row],[DivPay]]*4</f>
        <v>1.96</v>
      </c>
      <c r="G2105" s="2">
        <f>Table3[[#This Row],[FwdDiv]]/Table3[[#This Row],[SharePrice]]</f>
        <v>3.0368763557483726E-2</v>
      </c>
    </row>
    <row r="2106" spans="2:7" ht="16" x14ac:dyDescent="0.2">
      <c r="B2106" s="62">
        <v>42019</v>
      </c>
      <c r="C2106" s="61">
        <v>62.89</v>
      </c>
      <c r="D2106" s="61"/>
      <c r="E2106" s="61">
        <v>0.49</v>
      </c>
      <c r="F2106">
        <f>Table3[[#This Row],[DivPay]]*4</f>
        <v>1.96</v>
      </c>
      <c r="G2106" s="2">
        <f>Table3[[#This Row],[FwdDiv]]/Table3[[#This Row],[SharePrice]]</f>
        <v>3.1165527110828428E-2</v>
      </c>
    </row>
    <row r="2107" spans="2:7" ht="16" x14ac:dyDescent="0.2">
      <c r="B2107" s="62">
        <v>42018</v>
      </c>
      <c r="C2107" s="61">
        <v>63.7</v>
      </c>
      <c r="D2107" s="61"/>
      <c r="E2107" s="61">
        <v>0.49</v>
      </c>
      <c r="F2107">
        <f>Table3[[#This Row],[DivPay]]*4</f>
        <v>1.96</v>
      </c>
      <c r="G2107" s="2">
        <f>Table3[[#This Row],[FwdDiv]]/Table3[[#This Row],[SharePrice]]</f>
        <v>3.0769230769230767E-2</v>
      </c>
    </row>
    <row r="2108" spans="2:7" ht="16" x14ac:dyDescent="0.2">
      <c r="B2108" s="62">
        <v>42017</v>
      </c>
      <c r="C2108" s="61">
        <v>63.39</v>
      </c>
      <c r="D2108" s="61">
        <v>0.49</v>
      </c>
      <c r="E2108" s="61">
        <v>0.49</v>
      </c>
      <c r="F2108">
        <f>Table3[[#This Row],[DivPay]]*4</f>
        <v>1.96</v>
      </c>
      <c r="G2108" s="2">
        <f>Table3[[#This Row],[FwdDiv]]/Table3[[#This Row],[SharePrice]]</f>
        <v>3.0919703423252877E-2</v>
      </c>
    </row>
    <row r="2109" spans="2:7" ht="16" x14ac:dyDescent="0.2">
      <c r="B2109" s="62">
        <v>42016</v>
      </c>
      <c r="C2109" s="61">
        <v>65.760000000000005</v>
      </c>
      <c r="D2109" s="61"/>
      <c r="E2109" s="61">
        <v>0.42</v>
      </c>
      <c r="F2109">
        <f>Table3[[#This Row],[DivPay]]*4</f>
        <v>1.68</v>
      </c>
      <c r="G2109" s="2">
        <f>Table3[[#This Row],[FwdDiv]]/Table3[[#This Row],[SharePrice]]</f>
        <v>2.5547445255474449E-2</v>
      </c>
    </row>
    <row r="2110" spans="2:7" ht="16" x14ac:dyDescent="0.2">
      <c r="B2110" s="62">
        <v>42013</v>
      </c>
      <c r="C2110" s="61">
        <v>65.78</v>
      </c>
      <c r="D2110" s="61"/>
      <c r="E2110" s="61">
        <v>0.42</v>
      </c>
      <c r="F2110">
        <f>Table3[[#This Row],[DivPay]]*4</f>
        <v>1.68</v>
      </c>
      <c r="G2110" s="2">
        <f>Table3[[#This Row],[FwdDiv]]/Table3[[#This Row],[SharePrice]]</f>
        <v>2.5539677713590756E-2</v>
      </c>
    </row>
    <row r="2111" spans="2:7" ht="16" x14ac:dyDescent="0.2">
      <c r="B2111" s="62">
        <v>42012</v>
      </c>
      <c r="C2111" s="61">
        <v>67.63</v>
      </c>
      <c r="D2111" s="61"/>
      <c r="E2111" s="61">
        <v>0.42</v>
      </c>
      <c r="F2111">
        <f>Table3[[#This Row],[DivPay]]*4</f>
        <v>1.68</v>
      </c>
      <c r="G2111" s="2">
        <f>Table3[[#This Row],[FwdDiv]]/Table3[[#This Row],[SharePrice]]</f>
        <v>2.4841046872689634E-2</v>
      </c>
    </row>
    <row r="2112" spans="2:7" ht="16" x14ac:dyDescent="0.2">
      <c r="B2112" s="62">
        <v>42011</v>
      </c>
      <c r="C2112" s="61">
        <v>66.930000000000007</v>
      </c>
      <c r="D2112" s="61"/>
      <c r="E2112" s="61">
        <v>0.42</v>
      </c>
      <c r="F2112">
        <f>Table3[[#This Row],[DivPay]]*4</f>
        <v>1.68</v>
      </c>
      <c r="G2112" s="2">
        <f>Table3[[#This Row],[FwdDiv]]/Table3[[#This Row],[SharePrice]]</f>
        <v>2.5100851636037647E-2</v>
      </c>
    </row>
    <row r="2113" spans="2:7" ht="16" x14ac:dyDescent="0.2">
      <c r="B2113" s="62">
        <v>42010</v>
      </c>
      <c r="C2113" s="61">
        <v>64.33</v>
      </c>
      <c r="D2113" s="61"/>
      <c r="E2113" s="61">
        <v>0.42</v>
      </c>
      <c r="F2113">
        <f>Table3[[#This Row],[DivPay]]*4</f>
        <v>1.68</v>
      </c>
      <c r="G2113" s="2">
        <f>Table3[[#This Row],[FwdDiv]]/Table3[[#This Row],[SharePrice]]</f>
        <v>2.6115342763873776E-2</v>
      </c>
    </row>
    <row r="2114" spans="2:7" ht="16" x14ac:dyDescent="0.2">
      <c r="B2114" s="62">
        <v>42009</v>
      </c>
      <c r="C2114" s="61">
        <v>64.650000000000006</v>
      </c>
      <c r="D2114" s="61"/>
      <c r="E2114" s="61">
        <v>0.42</v>
      </c>
      <c r="F2114">
        <f>Table3[[#This Row],[DivPay]]*4</f>
        <v>1.68</v>
      </c>
      <c r="G2114" s="2">
        <f>Table3[[#This Row],[FwdDiv]]/Table3[[#This Row],[SharePrice]]</f>
        <v>2.5986078886310902E-2</v>
      </c>
    </row>
    <row r="2115" spans="2:7" ht="16" x14ac:dyDescent="0.2">
      <c r="B2115" s="62">
        <v>42006</v>
      </c>
      <c r="C2115" s="61">
        <v>65.89</v>
      </c>
      <c r="D2115" s="61"/>
      <c r="E2115" s="61">
        <v>0.42</v>
      </c>
      <c r="F2115">
        <f>Table3[[#This Row],[DivPay]]*4</f>
        <v>1.68</v>
      </c>
      <c r="G2115" s="2">
        <f>Table3[[#This Row],[FwdDiv]]/Table3[[#This Row],[SharePrice]]</f>
        <v>2.5497040522082258E-2</v>
      </c>
    </row>
    <row r="2116" spans="2:7" ht="16" x14ac:dyDescent="0.2">
      <c r="B2116" s="62">
        <v>42004</v>
      </c>
      <c r="C2116" s="61">
        <v>65.44</v>
      </c>
      <c r="D2116" s="61"/>
      <c r="E2116" s="61">
        <v>0.42</v>
      </c>
      <c r="F2116">
        <f>Table3[[#This Row],[DivPay]]*4</f>
        <v>1.68</v>
      </c>
      <c r="G2116" s="2">
        <f>Table3[[#This Row],[FwdDiv]]/Table3[[#This Row],[SharePrice]]</f>
        <v>2.567237163814181E-2</v>
      </c>
    </row>
    <row r="2117" spans="2:7" ht="16" x14ac:dyDescent="0.2">
      <c r="B2117" s="62">
        <v>42003</v>
      </c>
      <c r="C2117" s="61">
        <v>66.3</v>
      </c>
      <c r="D2117" s="61"/>
      <c r="E2117" s="61">
        <v>0.42</v>
      </c>
      <c r="F2117">
        <f>Table3[[#This Row],[DivPay]]*4</f>
        <v>1.68</v>
      </c>
      <c r="G2117" s="2">
        <f>Table3[[#This Row],[FwdDiv]]/Table3[[#This Row],[SharePrice]]</f>
        <v>2.5339366515837104E-2</v>
      </c>
    </row>
    <row r="2118" spans="2:7" ht="16" x14ac:dyDescent="0.2">
      <c r="B2118" s="62">
        <v>42002</v>
      </c>
      <c r="C2118" s="61">
        <v>67.14</v>
      </c>
      <c r="D2118" s="61"/>
      <c r="E2118" s="61">
        <v>0.42</v>
      </c>
      <c r="F2118">
        <f>Table3[[#This Row],[DivPay]]*4</f>
        <v>1.68</v>
      </c>
      <c r="G2118" s="2">
        <f>Table3[[#This Row],[FwdDiv]]/Table3[[#This Row],[SharePrice]]</f>
        <v>2.5022341376228774E-2</v>
      </c>
    </row>
    <row r="2119" spans="2:7" ht="16" x14ac:dyDescent="0.2">
      <c r="B2119" s="62">
        <v>41999</v>
      </c>
      <c r="C2119" s="61">
        <v>66.98</v>
      </c>
      <c r="D2119" s="61"/>
      <c r="E2119" s="61">
        <v>0.42</v>
      </c>
      <c r="F2119">
        <f>Table3[[#This Row],[DivPay]]*4</f>
        <v>1.68</v>
      </c>
      <c r="G2119" s="2">
        <f>Table3[[#This Row],[FwdDiv]]/Table3[[#This Row],[SharePrice]]</f>
        <v>2.5082114063899669E-2</v>
      </c>
    </row>
    <row r="2120" spans="2:7" ht="16" x14ac:dyDescent="0.2">
      <c r="B2120" s="62">
        <v>41997</v>
      </c>
      <c r="C2120" s="61">
        <v>66.209999999999994</v>
      </c>
      <c r="D2120" s="61"/>
      <c r="E2120" s="61">
        <v>0.42</v>
      </c>
      <c r="F2120">
        <f>Table3[[#This Row],[DivPay]]*4</f>
        <v>1.68</v>
      </c>
      <c r="G2120" s="2">
        <f>Table3[[#This Row],[FwdDiv]]/Table3[[#This Row],[SharePrice]]</f>
        <v>2.5373810602628003E-2</v>
      </c>
    </row>
    <row r="2121" spans="2:7" ht="16" x14ac:dyDescent="0.2">
      <c r="B2121" s="62">
        <v>41996</v>
      </c>
      <c r="C2121" s="61">
        <v>64.349999999999994</v>
      </c>
      <c r="D2121" s="61"/>
      <c r="E2121" s="61">
        <v>0.42</v>
      </c>
      <c r="F2121">
        <f>Table3[[#This Row],[DivPay]]*4</f>
        <v>1.68</v>
      </c>
      <c r="G2121" s="2">
        <f>Table3[[#This Row],[FwdDiv]]/Table3[[#This Row],[SharePrice]]</f>
        <v>2.6107226107226107E-2</v>
      </c>
    </row>
    <row r="2122" spans="2:7" ht="16" x14ac:dyDescent="0.2">
      <c r="B2122" s="62">
        <v>41995</v>
      </c>
      <c r="C2122" s="61">
        <v>66.97</v>
      </c>
      <c r="D2122" s="61"/>
      <c r="E2122" s="61">
        <v>0.42</v>
      </c>
      <c r="F2122">
        <f>Table3[[#This Row],[DivPay]]*4</f>
        <v>1.68</v>
      </c>
      <c r="G2122" s="2">
        <f>Table3[[#This Row],[FwdDiv]]/Table3[[#This Row],[SharePrice]]</f>
        <v>2.5085859340002986E-2</v>
      </c>
    </row>
    <row r="2123" spans="2:7" ht="16" x14ac:dyDescent="0.2">
      <c r="B2123" s="62">
        <v>41992</v>
      </c>
      <c r="C2123" s="61">
        <v>67.709999999999994</v>
      </c>
      <c r="D2123" s="61"/>
      <c r="E2123" s="61">
        <v>0.42</v>
      </c>
      <c r="F2123">
        <f>Table3[[#This Row],[DivPay]]*4</f>
        <v>1.68</v>
      </c>
      <c r="G2123" s="2">
        <f>Table3[[#This Row],[FwdDiv]]/Table3[[#This Row],[SharePrice]]</f>
        <v>2.4811696942844484E-2</v>
      </c>
    </row>
    <row r="2124" spans="2:7" ht="16" x14ac:dyDescent="0.2">
      <c r="B2124" s="62">
        <v>41991</v>
      </c>
      <c r="C2124" s="61">
        <v>67.92</v>
      </c>
      <c r="D2124" s="61"/>
      <c r="E2124" s="61">
        <v>0.42</v>
      </c>
      <c r="F2124">
        <f>Table3[[#This Row],[DivPay]]*4</f>
        <v>1.68</v>
      </c>
      <c r="G2124" s="2">
        <f>Table3[[#This Row],[FwdDiv]]/Table3[[#This Row],[SharePrice]]</f>
        <v>2.4734982332155476E-2</v>
      </c>
    </row>
    <row r="2125" spans="2:7" ht="16" x14ac:dyDescent="0.2">
      <c r="B2125" s="62">
        <v>41990</v>
      </c>
      <c r="C2125" s="61">
        <v>66.569999999999993</v>
      </c>
      <c r="D2125" s="61"/>
      <c r="E2125" s="61">
        <v>0.42</v>
      </c>
      <c r="F2125">
        <f>Table3[[#This Row],[DivPay]]*4</f>
        <v>1.68</v>
      </c>
      <c r="G2125" s="2">
        <f>Table3[[#This Row],[FwdDiv]]/Table3[[#This Row],[SharePrice]]</f>
        <v>2.5236593059936911E-2</v>
      </c>
    </row>
    <row r="2126" spans="2:7" ht="16" x14ac:dyDescent="0.2">
      <c r="B2126" s="62">
        <v>41989</v>
      </c>
      <c r="C2126" s="61">
        <v>65.25</v>
      </c>
      <c r="D2126" s="61"/>
      <c r="E2126" s="61">
        <v>0.42</v>
      </c>
      <c r="F2126">
        <f>Table3[[#This Row],[DivPay]]*4</f>
        <v>1.68</v>
      </c>
      <c r="G2126" s="2">
        <f>Table3[[#This Row],[FwdDiv]]/Table3[[#This Row],[SharePrice]]</f>
        <v>2.574712643678161E-2</v>
      </c>
    </row>
    <row r="2127" spans="2:7" ht="16" x14ac:dyDescent="0.2">
      <c r="B2127" s="62">
        <v>41988</v>
      </c>
      <c r="C2127" s="61">
        <v>65.62</v>
      </c>
      <c r="D2127" s="61"/>
      <c r="E2127" s="61">
        <v>0.42</v>
      </c>
      <c r="F2127">
        <f>Table3[[#This Row],[DivPay]]*4</f>
        <v>1.68</v>
      </c>
      <c r="G2127" s="2">
        <f>Table3[[#This Row],[FwdDiv]]/Table3[[#This Row],[SharePrice]]</f>
        <v>2.5601950624809508E-2</v>
      </c>
    </row>
    <row r="2128" spans="2:7" ht="16" x14ac:dyDescent="0.2">
      <c r="B2128" s="62">
        <v>41985</v>
      </c>
      <c r="C2128" s="61">
        <v>65.27</v>
      </c>
      <c r="D2128" s="61"/>
      <c r="E2128" s="61">
        <v>0.42</v>
      </c>
      <c r="F2128">
        <f>Table3[[#This Row],[DivPay]]*4</f>
        <v>1.68</v>
      </c>
      <c r="G2128" s="2">
        <f>Table3[[#This Row],[FwdDiv]]/Table3[[#This Row],[SharePrice]]</f>
        <v>2.5739237015474186E-2</v>
      </c>
    </row>
    <row r="2129" spans="2:7" ht="16" x14ac:dyDescent="0.2">
      <c r="B2129" s="62">
        <v>41984</v>
      </c>
      <c r="C2129" s="61">
        <v>67.03</v>
      </c>
      <c r="D2129" s="61"/>
      <c r="E2129" s="61">
        <v>0.42</v>
      </c>
      <c r="F2129">
        <f>Table3[[#This Row],[DivPay]]*4</f>
        <v>1.68</v>
      </c>
      <c r="G2129" s="2">
        <f>Table3[[#This Row],[FwdDiv]]/Table3[[#This Row],[SharePrice]]</f>
        <v>2.506340444577055E-2</v>
      </c>
    </row>
    <row r="2130" spans="2:7" ht="16" x14ac:dyDescent="0.2">
      <c r="B2130" s="62">
        <v>41983</v>
      </c>
      <c r="C2130" s="61">
        <v>67.58</v>
      </c>
      <c r="D2130" s="61"/>
      <c r="E2130" s="61">
        <v>0.42</v>
      </c>
      <c r="F2130">
        <f>Table3[[#This Row],[DivPay]]*4</f>
        <v>1.68</v>
      </c>
      <c r="G2130" s="2">
        <f>Table3[[#This Row],[FwdDiv]]/Table3[[#This Row],[SharePrice]]</f>
        <v>2.4859425865640723E-2</v>
      </c>
    </row>
    <row r="2131" spans="2:7" ht="16" x14ac:dyDescent="0.2">
      <c r="B2131" s="62">
        <v>41982</v>
      </c>
      <c r="C2131" s="61">
        <v>69.14</v>
      </c>
      <c r="D2131" s="61"/>
      <c r="E2131" s="61">
        <v>0.42</v>
      </c>
      <c r="F2131">
        <f>Table3[[#This Row],[DivPay]]*4</f>
        <v>1.68</v>
      </c>
      <c r="G2131" s="2">
        <f>Table3[[#This Row],[FwdDiv]]/Table3[[#This Row],[SharePrice]]</f>
        <v>2.4298524732426958E-2</v>
      </c>
    </row>
    <row r="2132" spans="2:7" ht="16" x14ac:dyDescent="0.2">
      <c r="B2132" s="62">
        <v>41981</v>
      </c>
      <c r="C2132" s="61">
        <v>69.42</v>
      </c>
      <c r="D2132" s="61"/>
      <c r="E2132" s="61">
        <v>0.42</v>
      </c>
      <c r="F2132">
        <f>Table3[[#This Row],[DivPay]]*4</f>
        <v>1.68</v>
      </c>
      <c r="G2132" s="2">
        <f>Table3[[#This Row],[FwdDiv]]/Table3[[#This Row],[SharePrice]]</f>
        <v>2.4200518582541054E-2</v>
      </c>
    </row>
    <row r="2133" spans="2:7" ht="16" x14ac:dyDescent="0.2">
      <c r="B2133" s="62">
        <v>41978</v>
      </c>
      <c r="C2133" s="61">
        <v>69.709999999999994</v>
      </c>
      <c r="D2133" s="61"/>
      <c r="E2133" s="61">
        <v>0.42</v>
      </c>
      <c r="F2133">
        <f>Table3[[#This Row],[DivPay]]*4</f>
        <v>1.68</v>
      </c>
      <c r="G2133" s="2">
        <f>Table3[[#This Row],[FwdDiv]]/Table3[[#This Row],[SharePrice]]</f>
        <v>2.4099842203414146E-2</v>
      </c>
    </row>
    <row r="2134" spans="2:7" ht="16" x14ac:dyDescent="0.2">
      <c r="B2134" s="62">
        <v>41977</v>
      </c>
      <c r="C2134" s="61">
        <v>69.569999999999993</v>
      </c>
      <c r="D2134" s="61"/>
      <c r="E2134" s="61">
        <v>0.42</v>
      </c>
      <c r="F2134">
        <f>Table3[[#This Row],[DivPay]]*4</f>
        <v>1.68</v>
      </c>
      <c r="G2134" s="2">
        <f>Table3[[#This Row],[FwdDiv]]/Table3[[#This Row],[SharePrice]]</f>
        <v>2.4148339801638639E-2</v>
      </c>
    </row>
    <row r="2135" spans="2:7" ht="16" x14ac:dyDescent="0.2">
      <c r="B2135" s="62">
        <v>41976</v>
      </c>
      <c r="C2135" s="61">
        <v>68.5</v>
      </c>
      <c r="D2135" s="61"/>
      <c r="E2135" s="61">
        <v>0.42</v>
      </c>
      <c r="F2135">
        <f>Table3[[#This Row],[DivPay]]*4</f>
        <v>1.68</v>
      </c>
      <c r="G2135" s="2">
        <f>Table3[[#This Row],[FwdDiv]]/Table3[[#This Row],[SharePrice]]</f>
        <v>2.4525547445255473E-2</v>
      </c>
    </row>
    <row r="2136" spans="2:7" ht="16" x14ac:dyDescent="0.2">
      <c r="B2136" s="62">
        <v>41975</v>
      </c>
      <c r="C2136" s="61">
        <v>69.27</v>
      </c>
      <c r="D2136" s="61"/>
      <c r="E2136" s="61">
        <v>0.42</v>
      </c>
      <c r="F2136">
        <f>Table3[[#This Row],[DivPay]]*4</f>
        <v>1.68</v>
      </c>
      <c r="G2136" s="2">
        <f>Table3[[#This Row],[FwdDiv]]/Table3[[#This Row],[SharePrice]]</f>
        <v>2.4252923343438718E-2</v>
      </c>
    </row>
    <row r="2137" spans="2:7" ht="16" x14ac:dyDescent="0.2">
      <c r="B2137" s="62">
        <v>41974</v>
      </c>
      <c r="C2137" s="61">
        <v>69.11</v>
      </c>
      <c r="D2137" s="61"/>
      <c r="E2137" s="61">
        <v>0.42</v>
      </c>
      <c r="F2137">
        <f>Table3[[#This Row],[DivPay]]*4</f>
        <v>1.68</v>
      </c>
      <c r="G2137" s="2">
        <f>Table3[[#This Row],[FwdDiv]]/Table3[[#This Row],[SharePrice]]</f>
        <v>2.4309072493126898E-2</v>
      </c>
    </row>
    <row r="2138" spans="2:7" ht="16" x14ac:dyDescent="0.2">
      <c r="B2138" s="62">
        <v>41971</v>
      </c>
      <c r="C2138" s="61">
        <v>69.2</v>
      </c>
      <c r="D2138" s="61"/>
      <c r="E2138" s="61">
        <v>0.42</v>
      </c>
      <c r="F2138">
        <f>Table3[[#This Row],[DivPay]]*4</f>
        <v>1.68</v>
      </c>
      <c r="G2138" s="2">
        <f>Table3[[#This Row],[FwdDiv]]/Table3[[#This Row],[SharePrice]]</f>
        <v>2.4277456647398842E-2</v>
      </c>
    </row>
    <row r="2139" spans="2:7" ht="16" x14ac:dyDescent="0.2">
      <c r="B2139" s="62">
        <v>41969</v>
      </c>
      <c r="C2139" s="61">
        <v>68.7</v>
      </c>
      <c r="D2139" s="61"/>
      <c r="E2139" s="61">
        <v>0.42</v>
      </c>
      <c r="F2139">
        <f>Table3[[#This Row],[DivPay]]*4</f>
        <v>1.68</v>
      </c>
      <c r="G2139" s="2">
        <f>Table3[[#This Row],[FwdDiv]]/Table3[[#This Row],[SharePrice]]</f>
        <v>2.4454148471615717E-2</v>
      </c>
    </row>
    <row r="2140" spans="2:7" ht="16" x14ac:dyDescent="0.2">
      <c r="B2140" s="62">
        <v>41968</v>
      </c>
      <c r="C2140" s="61">
        <v>68.06</v>
      </c>
      <c r="D2140" s="61"/>
      <c r="E2140" s="61">
        <v>0.42</v>
      </c>
      <c r="F2140">
        <f>Table3[[#This Row],[DivPay]]*4</f>
        <v>1.68</v>
      </c>
      <c r="G2140" s="2">
        <f>Table3[[#This Row],[FwdDiv]]/Table3[[#This Row],[SharePrice]]</f>
        <v>2.4684102262709371E-2</v>
      </c>
    </row>
    <row r="2141" spans="2:7" ht="16" x14ac:dyDescent="0.2">
      <c r="B2141" s="62">
        <v>41967</v>
      </c>
      <c r="C2141" s="61">
        <v>67.78</v>
      </c>
      <c r="D2141" s="61"/>
      <c r="E2141" s="61">
        <v>0.42</v>
      </c>
      <c r="F2141">
        <f>Table3[[#This Row],[DivPay]]*4</f>
        <v>1.68</v>
      </c>
      <c r="G2141" s="2">
        <f>Table3[[#This Row],[FwdDiv]]/Table3[[#This Row],[SharePrice]]</f>
        <v>2.4786072587784005E-2</v>
      </c>
    </row>
    <row r="2142" spans="2:7" ht="16" x14ac:dyDescent="0.2">
      <c r="B2142" s="62">
        <v>41964</v>
      </c>
      <c r="C2142" s="61">
        <v>67.36</v>
      </c>
      <c r="D2142" s="61"/>
      <c r="E2142" s="61">
        <v>0.42</v>
      </c>
      <c r="F2142">
        <f>Table3[[#This Row],[DivPay]]*4</f>
        <v>1.68</v>
      </c>
      <c r="G2142" s="2">
        <f>Table3[[#This Row],[FwdDiv]]/Table3[[#This Row],[SharePrice]]</f>
        <v>2.4940617577197149E-2</v>
      </c>
    </row>
    <row r="2143" spans="2:7" ht="16" x14ac:dyDescent="0.2">
      <c r="B2143" s="62">
        <v>41963</v>
      </c>
      <c r="C2143" s="61">
        <v>65.19</v>
      </c>
      <c r="D2143" s="61"/>
      <c r="E2143" s="61">
        <v>0.42</v>
      </c>
      <c r="F2143">
        <f>Table3[[#This Row],[DivPay]]*4</f>
        <v>1.68</v>
      </c>
      <c r="G2143" s="2">
        <f>Table3[[#This Row],[FwdDiv]]/Table3[[#This Row],[SharePrice]]</f>
        <v>2.5770823745973309E-2</v>
      </c>
    </row>
    <row r="2144" spans="2:7" ht="16" x14ac:dyDescent="0.2">
      <c r="B2144" s="62">
        <v>41962</v>
      </c>
      <c r="C2144" s="61">
        <v>65.5</v>
      </c>
      <c r="D2144" s="61"/>
      <c r="E2144" s="61">
        <v>0.42</v>
      </c>
      <c r="F2144">
        <f>Table3[[#This Row],[DivPay]]*4</f>
        <v>1.68</v>
      </c>
      <c r="G2144" s="2">
        <f>Table3[[#This Row],[FwdDiv]]/Table3[[#This Row],[SharePrice]]</f>
        <v>2.5648854961832061E-2</v>
      </c>
    </row>
    <row r="2145" spans="2:7" ht="16" x14ac:dyDescent="0.2">
      <c r="B2145" s="62">
        <v>41961</v>
      </c>
      <c r="C2145" s="61">
        <v>66.05</v>
      </c>
      <c r="D2145" s="61"/>
      <c r="E2145" s="61">
        <v>0.42</v>
      </c>
      <c r="F2145">
        <f>Table3[[#This Row],[DivPay]]*4</f>
        <v>1.68</v>
      </c>
      <c r="G2145" s="2">
        <f>Table3[[#This Row],[FwdDiv]]/Table3[[#This Row],[SharePrice]]</f>
        <v>2.5435276305828917E-2</v>
      </c>
    </row>
    <row r="2146" spans="2:7" ht="16" x14ac:dyDescent="0.2">
      <c r="B2146" s="62">
        <v>41960</v>
      </c>
      <c r="C2146" s="61">
        <v>65.040000000000006</v>
      </c>
      <c r="D2146" s="61"/>
      <c r="E2146" s="61">
        <v>0.42</v>
      </c>
      <c r="F2146">
        <f>Table3[[#This Row],[DivPay]]*4</f>
        <v>1.68</v>
      </c>
      <c r="G2146" s="2">
        <f>Table3[[#This Row],[FwdDiv]]/Table3[[#This Row],[SharePrice]]</f>
        <v>2.5830258302583023E-2</v>
      </c>
    </row>
    <row r="2147" spans="2:7" ht="16" x14ac:dyDescent="0.2">
      <c r="B2147" s="62">
        <v>41957</v>
      </c>
      <c r="C2147" s="61">
        <v>64</v>
      </c>
      <c r="D2147" s="61"/>
      <c r="E2147" s="61">
        <v>0.42</v>
      </c>
      <c r="F2147">
        <f>Table3[[#This Row],[DivPay]]*4</f>
        <v>1.68</v>
      </c>
      <c r="G2147" s="2">
        <f>Table3[[#This Row],[FwdDiv]]/Table3[[#This Row],[SharePrice]]</f>
        <v>2.6249999999999999E-2</v>
      </c>
    </row>
    <row r="2148" spans="2:7" ht="16" x14ac:dyDescent="0.2">
      <c r="B2148" s="62">
        <v>41956</v>
      </c>
      <c r="C2148" s="61">
        <v>63.63</v>
      </c>
      <c r="D2148" s="61"/>
      <c r="E2148" s="61">
        <v>0.42</v>
      </c>
      <c r="F2148">
        <f>Table3[[#This Row],[DivPay]]*4</f>
        <v>1.68</v>
      </c>
      <c r="G2148" s="2">
        <f>Table3[[#This Row],[FwdDiv]]/Table3[[#This Row],[SharePrice]]</f>
        <v>2.6402640264026399E-2</v>
      </c>
    </row>
    <row r="2149" spans="2:7" ht="16" x14ac:dyDescent="0.2">
      <c r="B2149" s="62">
        <v>41955</v>
      </c>
      <c r="C2149" s="61">
        <v>63.76</v>
      </c>
      <c r="D2149" s="61"/>
      <c r="E2149" s="61">
        <v>0.42</v>
      </c>
      <c r="F2149">
        <f>Table3[[#This Row],[DivPay]]*4</f>
        <v>1.68</v>
      </c>
      <c r="G2149" s="2">
        <f>Table3[[#This Row],[FwdDiv]]/Table3[[#This Row],[SharePrice]]</f>
        <v>2.6348808030112924E-2</v>
      </c>
    </row>
    <row r="2150" spans="2:7" ht="16" x14ac:dyDescent="0.2">
      <c r="B2150" s="62">
        <v>41954</v>
      </c>
      <c r="C2150" s="61">
        <v>63.85</v>
      </c>
      <c r="D2150" s="61"/>
      <c r="E2150" s="61">
        <v>0.42</v>
      </c>
      <c r="F2150">
        <f>Table3[[#This Row],[DivPay]]*4</f>
        <v>1.68</v>
      </c>
      <c r="G2150" s="2">
        <f>Table3[[#This Row],[FwdDiv]]/Table3[[#This Row],[SharePrice]]</f>
        <v>2.6311667971808925E-2</v>
      </c>
    </row>
    <row r="2151" spans="2:7" ht="16" x14ac:dyDescent="0.2">
      <c r="B2151" s="62">
        <v>41953</v>
      </c>
      <c r="C2151" s="61">
        <v>63.79</v>
      </c>
      <c r="D2151" s="61"/>
      <c r="E2151" s="61">
        <v>0.42</v>
      </c>
      <c r="F2151">
        <f>Table3[[#This Row],[DivPay]]*4</f>
        <v>1.68</v>
      </c>
      <c r="G2151" s="2">
        <f>Table3[[#This Row],[FwdDiv]]/Table3[[#This Row],[SharePrice]]</f>
        <v>2.6336416366201598E-2</v>
      </c>
    </row>
    <row r="2152" spans="2:7" ht="16" x14ac:dyDescent="0.2">
      <c r="B2152" s="62">
        <v>41950</v>
      </c>
      <c r="C2152" s="61">
        <v>61.5</v>
      </c>
      <c r="D2152" s="61"/>
      <c r="E2152" s="61">
        <v>0.42</v>
      </c>
      <c r="F2152">
        <f>Table3[[#This Row],[DivPay]]*4</f>
        <v>1.68</v>
      </c>
      <c r="G2152" s="2">
        <f>Table3[[#This Row],[FwdDiv]]/Table3[[#This Row],[SharePrice]]</f>
        <v>2.7317073170731707E-2</v>
      </c>
    </row>
    <row r="2153" spans="2:7" ht="16" x14ac:dyDescent="0.2">
      <c r="B2153" s="62">
        <v>41949</v>
      </c>
      <c r="C2153" s="61">
        <v>62.71</v>
      </c>
      <c r="D2153" s="61"/>
      <c r="E2153" s="61">
        <v>0.42</v>
      </c>
      <c r="F2153">
        <f>Table3[[#This Row],[DivPay]]*4</f>
        <v>1.68</v>
      </c>
      <c r="G2153" s="2">
        <f>Table3[[#This Row],[FwdDiv]]/Table3[[#This Row],[SharePrice]]</f>
        <v>2.6789985648221971E-2</v>
      </c>
    </row>
    <row r="2154" spans="2:7" ht="16" x14ac:dyDescent="0.2">
      <c r="B2154" s="62">
        <v>41948</v>
      </c>
      <c r="C2154" s="61">
        <v>62.54</v>
      </c>
      <c r="D2154" s="61"/>
      <c r="E2154" s="61">
        <v>0.42</v>
      </c>
      <c r="F2154">
        <f>Table3[[#This Row],[DivPay]]*4</f>
        <v>1.68</v>
      </c>
      <c r="G2154" s="2">
        <f>Table3[[#This Row],[FwdDiv]]/Table3[[#This Row],[SharePrice]]</f>
        <v>2.6862807803006074E-2</v>
      </c>
    </row>
    <row r="2155" spans="2:7" ht="16" x14ac:dyDescent="0.2">
      <c r="B2155" s="62">
        <v>41947</v>
      </c>
      <c r="C2155" s="61">
        <v>62.66</v>
      </c>
      <c r="D2155" s="61"/>
      <c r="E2155" s="61">
        <v>0.42</v>
      </c>
      <c r="F2155">
        <f>Table3[[#This Row],[DivPay]]*4</f>
        <v>1.68</v>
      </c>
      <c r="G2155" s="2">
        <f>Table3[[#This Row],[FwdDiv]]/Table3[[#This Row],[SharePrice]]</f>
        <v>2.6811362910947975E-2</v>
      </c>
    </row>
    <row r="2156" spans="2:7" ht="16" x14ac:dyDescent="0.2">
      <c r="B2156" s="62">
        <v>41946</v>
      </c>
      <c r="C2156" s="61">
        <v>63.25</v>
      </c>
      <c r="D2156" s="61"/>
      <c r="E2156" s="61">
        <v>0.42</v>
      </c>
      <c r="F2156">
        <f>Table3[[#This Row],[DivPay]]*4</f>
        <v>1.68</v>
      </c>
      <c r="G2156" s="2">
        <f>Table3[[#This Row],[FwdDiv]]/Table3[[#This Row],[SharePrice]]</f>
        <v>2.6561264822134386E-2</v>
      </c>
    </row>
    <row r="2157" spans="2:7" ht="16" x14ac:dyDescent="0.2">
      <c r="B2157" s="62">
        <v>41943</v>
      </c>
      <c r="C2157" s="61">
        <v>63.46</v>
      </c>
      <c r="D2157" s="61"/>
      <c r="E2157" s="61">
        <v>0.42</v>
      </c>
      <c r="F2157">
        <f>Table3[[#This Row],[DivPay]]*4</f>
        <v>1.68</v>
      </c>
      <c r="G2157" s="2">
        <f>Table3[[#This Row],[FwdDiv]]/Table3[[#This Row],[SharePrice]]</f>
        <v>2.6473369051370942E-2</v>
      </c>
    </row>
    <row r="2158" spans="2:7" ht="16" x14ac:dyDescent="0.2">
      <c r="B2158" s="62">
        <v>41942</v>
      </c>
      <c r="C2158" s="61">
        <v>61.18</v>
      </c>
      <c r="D2158" s="61"/>
      <c r="E2158" s="61">
        <v>0.42</v>
      </c>
      <c r="F2158">
        <f>Table3[[#This Row],[DivPay]]*4</f>
        <v>1.68</v>
      </c>
      <c r="G2158" s="2">
        <f>Table3[[#This Row],[FwdDiv]]/Table3[[#This Row],[SharePrice]]</f>
        <v>2.7459954233409609E-2</v>
      </c>
    </row>
    <row r="2159" spans="2:7" ht="16" x14ac:dyDescent="0.2">
      <c r="B2159" s="62">
        <v>41941</v>
      </c>
      <c r="C2159" s="61">
        <v>59.98</v>
      </c>
      <c r="D2159" s="61"/>
      <c r="E2159" s="61">
        <v>0.42</v>
      </c>
      <c r="F2159">
        <f>Table3[[#This Row],[DivPay]]*4</f>
        <v>1.68</v>
      </c>
      <c r="G2159" s="2">
        <f>Table3[[#This Row],[FwdDiv]]/Table3[[#This Row],[SharePrice]]</f>
        <v>2.8009336445481828E-2</v>
      </c>
    </row>
    <row r="2160" spans="2:7" ht="16" x14ac:dyDescent="0.2">
      <c r="B2160" s="62">
        <v>41940</v>
      </c>
      <c r="C2160" s="61">
        <v>60.93</v>
      </c>
      <c r="D2160" s="61"/>
      <c r="E2160" s="61">
        <v>0.42</v>
      </c>
      <c r="F2160">
        <f>Table3[[#This Row],[DivPay]]*4</f>
        <v>1.68</v>
      </c>
      <c r="G2160" s="2">
        <f>Table3[[#This Row],[FwdDiv]]/Table3[[#This Row],[SharePrice]]</f>
        <v>2.7572624322993598E-2</v>
      </c>
    </row>
    <row r="2161" spans="2:7" ht="16" x14ac:dyDescent="0.2">
      <c r="B2161" s="62">
        <v>41939</v>
      </c>
      <c r="C2161" s="61">
        <v>60.49</v>
      </c>
      <c r="D2161" s="61"/>
      <c r="E2161" s="61">
        <v>0.42</v>
      </c>
      <c r="F2161">
        <f>Table3[[#This Row],[DivPay]]*4</f>
        <v>1.68</v>
      </c>
      <c r="G2161" s="2">
        <f>Table3[[#This Row],[FwdDiv]]/Table3[[#This Row],[SharePrice]]</f>
        <v>2.7773185650520744E-2</v>
      </c>
    </row>
    <row r="2162" spans="2:7" ht="16" x14ac:dyDescent="0.2">
      <c r="B2162" s="62">
        <v>41936</v>
      </c>
      <c r="C2162" s="61">
        <v>60.29</v>
      </c>
      <c r="D2162" s="61"/>
      <c r="E2162" s="61">
        <v>0.42</v>
      </c>
      <c r="F2162">
        <f>Table3[[#This Row],[DivPay]]*4</f>
        <v>1.68</v>
      </c>
      <c r="G2162" s="2">
        <f>Table3[[#This Row],[FwdDiv]]/Table3[[#This Row],[SharePrice]]</f>
        <v>2.7865317631448002E-2</v>
      </c>
    </row>
    <row r="2163" spans="2:7" ht="16" x14ac:dyDescent="0.2">
      <c r="B2163" s="62">
        <v>41935</v>
      </c>
      <c r="C2163" s="61">
        <v>59.52</v>
      </c>
      <c r="D2163" s="61"/>
      <c r="E2163" s="61">
        <v>0.42</v>
      </c>
      <c r="F2163">
        <f>Table3[[#This Row],[DivPay]]*4</f>
        <v>1.68</v>
      </c>
      <c r="G2163" s="2">
        <f>Table3[[#This Row],[FwdDiv]]/Table3[[#This Row],[SharePrice]]</f>
        <v>2.8225806451612899E-2</v>
      </c>
    </row>
    <row r="2164" spans="2:7" ht="16" x14ac:dyDescent="0.2">
      <c r="B2164" s="62">
        <v>41934</v>
      </c>
      <c r="C2164" s="61">
        <v>56.9</v>
      </c>
      <c r="D2164" s="61"/>
      <c r="E2164" s="61">
        <v>0.42</v>
      </c>
      <c r="F2164">
        <f>Table3[[#This Row],[DivPay]]*4</f>
        <v>1.68</v>
      </c>
      <c r="G2164" s="2">
        <f>Table3[[#This Row],[FwdDiv]]/Table3[[#This Row],[SharePrice]]</f>
        <v>2.9525483304042179E-2</v>
      </c>
    </row>
    <row r="2165" spans="2:7" ht="16" x14ac:dyDescent="0.2">
      <c r="B2165" s="62">
        <v>41933</v>
      </c>
      <c r="C2165" s="61">
        <v>56.29</v>
      </c>
      <c r="D2165" s="61"/>
      <c r="E2165" s="61">
        <v>0.42</v>
      </c>
      <c r="F2165">
        <f>Table3[[#This Row],[DivPay]]*4</f>
        <v>1.68</v>
      </c>
      <c r="G2165" s="2">
        <f>Table3[[#This Row],[FwdDiv]]/Table3[[#This Row],[SharePrice]]</f>
        <v>2.984544324036241E-2</v>
      </c>
    </row>
    <row r="2166" spans="2:7" ht="16" x14ac:dyDescent="0.2">
      <c r="B2166" s="62">
        <v>41932</v>
      </c>
      <c r="C2166" s="61">
        <v>54.41</v>
      </c>
      <c r="D2166" s="61"/>
      <c r="E2166" s="61">
        <v>0.42</v>
      </c>
      <c r="F2166">
        <f>Table3[[#This Row],[DivPay]]*4</f>
        <v>1.68</v>
      </c>
      <c r="G2166" s="2">
        <f>Table3[[#This Row],[FwdDiv]]/Table3[[#This Row],[SharePrice]]</f>
        <v>3.0876677081418856E-2</v>
      </c>
    </row>
    <row r="2167" spans="2:7" ht="16" x14ac:dyDescent="0.2">
      <c r="B2167" s="62">
        <v>41929</v>
      </c>
      <c r="C2167" s="61">
        <v>53.37</v>
      </c>
      <c r="D2167" s="61"/>
      <c r="E2167" s="61">
        <v>0.42</v>
      </c>
      <c r="F2167">
        <f>Table3[[#This Row],[DivPay]]*4</f>
        <v>1.68</v>
      </c>
      <c r="G2167" s="2">
        <f>Table3[[#This Row],[FwdDiv]]/Table3[[#This Row],[SharePrice]]</f>
        <v>3.1478358628442948E-2</v>
      </c>
    </row>
    <row r="2168" spans="2:7" ht="16" x14ac:dyDescent="0.2">
      <c r="B2168" s="62">
        <v>41928</v>
      </c>
      <c r="C2168" s="61">
        <v>52.9</v>
      </c>
      <c r="D2168" s="61"/>
      <c r="E2168" s="61">
        <v>0.42</v>
      </c>
      <c r="F2168">
        <f>Table3[[#This Row],[DivPay]]*4</f>
        <v>1.68</v>
      </c>
      <c r="G2168" s="2">
        <f>Table3[[#This Row],[FwdDiv]]/Table3[[#This Row],[SharePrice]]</f>
        <v>3.1758034026465029E-2</v>
      </c>
    </row>
    <row r="2169" spans="2:7" ht="16" x14ac:dyDescent="0.2">
      <c r="B2169" s="62">
        <v>41927</v>
      </c>
      <c r="C2169" s="61">
        <v>54.63</v>
      </c>
      <c r="D2169" s="61"/>
      <c r="E2169" s="61">
        <v>0.42</v>
      </c>
      <c r="F2169">
        <f>Table3[[#This Row],[DivPay]]*4</f>
        <v>1.68</v>
      </c>
      <c r="G2169" s="2">
        <f>Table3[[#This Row],[FwdDiv]]/Table3[[#This Row],[SharePrice]]</f>
        <v>3.075233388248215E-2</v>
      </c>
    </row>
    <row r="2170" spans="2:7" ht="16" x14ac:dyDescent="0.2">
      <c r="B2170" s="62">
        <v>41926</v>
      </c>
      <c r="C2170" s="61">
        <v>54.13</v>
      </c>
      <c r="D2170" s="61"/>
      <c r="E2170" s="61">
        <v>0.42</v>
      </c>
      <c r="F2170">
        <f>Table3[[#This Row],[DivPay]]*4</f>
        <v>1.68</v>
      </c>
      <c r="G2170" s="2">
        <f>Table3[[#This Row],[FwdDiv]]/Table3[[#This Row],[SharePrice]]</f>
        <v>3.1036393866617398E-2</v>
      </c>
    </row>
    <row r="2171" spans="2:7" ht="16" x14ac:dyDescent="0.2">
      <c r="B2171" s="62">
        <v>41925</v>
      </c>
      <c r="C2171" s="61">
        <v>53.62</v>
      </c>
      <c r="D2171" s="61"/>
      <c r="E2171" s="61">
        <v>0.42</v>
      </c>
      <c r="F2171">
        <f>Table3[[#This Row],[DivPay]]*4</f>
        <v>1.68</v>
      </c>
      <c r="G2171" s="2">
        <f>Table3[[#This Row],[FwdDiv]]/Table3[[#This Row],[SharePrice]]</f>
        <v>3.1331592689295036E-2</v>
      </c>
    </row>
    <row r="2172" spans="2:7" ht="16" x14ac:dyDescent="0.2">
      <c r="B2172" s="62">
        <v>41922</v>
      </c>
      <c r="C2172" s="61">
        <v>54.97</v>
      </c>
      <c r="D2172" s="61">
        <v>0.42</v>
      </c>
      <c r="E2172" s="61">
        <v>0.42</v>
      </c>
      <c r="F2172">
        <f>Table3[[#This Row],[DivPay]]*4</f>
        <v>1.68</v>
      </c>
      <c r="G2172" s="2">
        <f>Table3[[#This Row],[FwdDiv]]/Table3[[#This Row],[SharePrice]]</f>
        <v>3.0562124795342913E-2</v>
      </c>
    </row>
    <row r="2173" spans="2:7" ht="16" x14ac:dyDescent="0.2">
      <c r="B2173" s="62">
        <v>41921</v>
      </c>
      <c r="C2173" s="61">
        <v>56.72</v>
      </c>
      <c r="D2173" s="61"/>
      <c r="E2173" s="61">
        <v>0.42</v>
      </c>
      <c r="F2173">
        <f>Table3[[#This Row],[DivPay]]*4</f>
        <v>1.68</v>
      </c>
      <c r="G2173" s="2">
        <f>Table3[[#This Row],[FwdDiv]]/Table3[[#This Row],[SharePrice]]</f>
        <v>2.9619181946403384E-2</v>
      </c>
    </row>
    <row r="2174" spans="2:7" ht="16" x14ac:dyDescent="0.2">
      <c r="B2174" s="62">
        <v>41920</v>
      </c>
      <c r="C2174" s="61">
        <v>58.34</v>
      </c>
      <c r="D2174" s="61"/>
      <c r="E2174" s="61">
        <v>0.42</v>
      </c>
      <c r="F2174">
        <f>Table3[[#This Row],[DivPay]]*4</f>
        <v>1.68</v>
      </c>
      <c r="G2174" s="2">
        <f>Table3[[#This Row],[FwdDiv]]/Table3[[#This Row],[SharePrice]]</f>
        <v>2.8796708947548849E-2</v>
      </c>
    </row>
    <row r="2175" spans="2:7" ht="16" x14ac:dyDescent="0.2">
      <c r="B2175" s="62">
        <v>41919</v>
      </c>
      <c r="C2175" s="61">
        <v>56.65</v>
      </c>
      <c r="D2175" s="61"/>
      <c r="E2175" s="61">
        <v>0.42</v>
      </c>
      <c r="F2175">
        <f>Table3[[#This Row],[DivPay]]*4</f>
        <v>1.68</v>
      </c>
      <c r="G2175" s="2">
        <f>Table3[[#This Row],[FwdDiv]]/Table3[[#This Row],[SharePrice]]</f>
        <v>2.965578111209179E-2</v>
      </c>
    </row>
    <row r="2176" spans="2:7" ht="16" x14ac:dyDescent="0.2">
      <c r="B2176" s="62">
        <v>41918</v>
      </c>
      <c r="C2176" s="61">
        <v>57.81</v>
      </c>
      <c r="D2176" s="61"/>
      <c r="E2176" s="61">
        <v>0.42</v>
      </c>
      <c r="F2176">
        <f>Table3[[#This Row],[DivPay]]*4</f>
        <v>1.68</v>
      </c>
      <c r="G2176" s="2">
        <f>Table3[[#This Row],[FwdDiv]]/Table3[[#This Row],[SharePrice]]</f>
        <v>2.9060716139076282E-2</v>
      </c>
    </row>
    <row r="2177" spans="2:7" ht="16" x14ac:dyDescent="0.2">
      <c r="B2177" s="62">
        <v>41915</v>
      </c>
      <c r="C2177" s="61">
        <v>58.69</v>
      </c>
      <c r="D2177" s="61"/>
      <c r="E2177" s="61">
        <v>0.42</v>
      </c>
      <c r="F2177">
        <f>Table3[[#This Row],[DivPay]]*4</f>
        <v>1.68</v>
      </c>
      <c r="G2177" s="2">
        <f>Table3[[#This Row],[FwdDiv]]/Table3[[#This Row],[SharePrice]]</f>
        <v>2.8624978701652752E-2</v>
      </c>
    </row>
    <row r="2178" spans="2:7" ht="16" x14ac:dyDescent="0.2">
      <c r="B2178" s="62">
        <v>41914</v>
      </c>
      <c r="C2178" s="61">
        <v>56.67</v>
      </c>
      <c r="D2178" s="61"/>
      <c r="E2178" s="61">
        <v>0.42</v>
      </c>
      <c r="F2178">
        <f>Table3[[#This Row],[DivPay]]*4</f>
        <v>1.68</v>
      </c>
      <c r="G2178" s="2">
        <f>Table3[[#This Row],[FwdDiv]]/Table3[[#This Row],[SharePrice]]</f>
        <v>2.9645314981471677E-2</v>
      </c>
    </row>
    <row r="2179" spans="2:7" ht="16" x14ac:dyDescent="0.2">
      <c r="B2179" s="62">
        <v>41913</v>
      </c>
      <c r="C2179" s="61">
        <v>57.23</v>
      </c>
      <c r="D2179" s="61"/>
      <c r="E2179" s="61">
        <v>0.42</v>
      </c>
      <c r="F2179">
        <f>Table3[[#This Row],[DivPay]]*4</f>
        <v>1.68</v>
      </c>
      <c r="G2179" s="2">
        <f>Table3[[#This Row],[FwdDiv]]/Table3[[#This Row],[SharePrice]]</f>
        <v>2.9355233269264373E-2</v>
      </c>
    </row>
    <row r="2180" spans="2:7" ht="16" x14ac:dyDescent="0.2">
      <c r="B2180" s="62">
        <v>41912</v>
      </c>
      <c r="C2180" s="61">
        <v>57.76</v>
      </c>
      <c r="D2180" s="61"/>
      <c r="E2180" s="61">
        <v>0.42</v>
      </c>
      <c r="F2180">
        <f>Table3[[#This Row],[DivPay]]*4</f>
        <v>1.68</v>
      </c>
      <c r="G2180" s="2">
        <f>Table3[[#This Row],[FwdDiv]]/Table3[[#This Row],[SharePrice]]</f>
        <v>2.9085872576177285E-2</v>
      </c>
    </row>
    <row r="2181" spans="2:7" ht="16" x14ac:dyDescent="0.2">
      <c r="B2181" s="62">
        <v>41911</v>
      </c>
      <c r="C2181" s="61">
        <v>58.52</v>
      </c>
      <c r="D2181" s="61"/>
      <c r="E2181" s="61">
        <v>0.42</v>
      </c>
      <c r="F2181">
        <f>Table3[[#This Row],[DivPay]]*4</f>
        <v>1.68</v>
      </c>
      <c r="G2181" s="2">
        <f>Table3[[#This Row],[FwdDiv]]/Table3[[#This Row],[SharePrice]]</f>
        <v>2.8708133971291863E-2</v>
      </c>
    </row>
    <row r="2182" spans="2:7" ht="16" x14ac:dyDescent="0.2">
      <c r="B2182" s="62">
        <v>41908</v>
      </c>
      <c r="C2182" s="61">
        <v>59.19</v>
      </c>
      <c r="D2182" s="61"/>
      <c r="E2182" s="61">
        <v>0.42</v>
      </c>
      <c r="F2182">
        <f>Table3[[#This Row],[DivPay]]*4</f>
        <v>1.68</v>
      </c>
      <c r="G2182" s="2">
        <f>Table3[[#This Row],[FwdDiv]]/Table3[[#This Row],[SharePrice]]</f>
        <v>2.838317283324886E-2</v>
      </c>
    </row>
    <row r="2183" spans="2:7" ht="16" x14ac:dyDescent="0.2">
      <c r="B2183" s="62">
        <v>41907</v>
      </c>
      <c r="C2183" s="61">
        <v>58</v>
      </c>
      <c r="D2183" s="61"/>
      <c r="E2183" s="61">
        <v>0.42</v>
      </c>
      <c r="F2183">
        <f>Table3[[#This Row],[DivPay]]*4</f>
        <v>1.68</v>
      </c>
      <c r="G2183" s="2">
        <f>Table3[[#This Row],[FwdDiv]]/Table3[[#This Row],[SharePrice]]</f>
        <v>2.8965517241379309E-2</v>
      </c>
    </row>
    <row r="2184" spans="2:7" ht="16" x14ac:dyDescent="0.2">
      <c r="B2184" s="62">
        <v>41906</v>
      </c>
      <c r="C2184" s="61">
        <v>59.05</v>
      </c>
      <c r="D2184" s="61"/>
      <c r="E2184" s="61">
        <v>0.42</v>
      </c>
      <c r="F2184">
        <f>Table3[[#This Row],[DivPay]]*4</f>
        <v>1.68</v>
      </c>
      <c r="G2184" s="2">
        <f>Table3[[#This Row],[FwdDiv]]/Table3[[#This Row],[SharePrice]]</f>
        <v>2.8450465707027944E-2</v>
      </c>
    </row>
    <row r="2185" spans="2:7" ht="16" x14ac:dyDescent="0.2">
      <c r="B2185" s="62">
        <v>41905</v>
      </c>
      <c r="C2185" s="61">
        <v>57.56</v>
      </c>
      <c r="D2185" s="61"/>
      <c r="E2185" s="61">
        <v>0.42</v>
      </c>
      <c r="F2185">
        <f>Table3[[#This Row],[DivPay]]*4</f>
        <v>1.68</v>
      </c>
      <c r="G2185" s="2">
        <f>Table3[[#This Row],[FwdDiv]]/Table3[[#This Row],[SharePrice]]</f>
        <v>2.918693537178596E-2</v>
      </c>
    </row>
    <row r="2186" spans="2:7" ht="16" x14ac:dyDescent="0.2">
      <c r="B2186" s="62">
        <v>41904</v>
      </c>
      <c r="C2186" s="61">
        <v>58.71</v>
      </c>
      <c r="D2186" s="61"/>
      <c r="E2186" s="61">
        <v>0.42</v>
      </c>
      <c r="F2186">
        <f>Table3[[#This Row],[DivPay]]*4</f>
        <v>1.68</v>
      </c>
      <c r="G2186" s="2">
        <f>Table3[[#This Row],[FwdDiv]]/Table3[[#This Row],[SharePrice]]</f>
        <v>2.8615227388860499E-2</v>
      </c>
    </row>
    <row r="2187" spans="2:7" ht="16" x14ac:dyDescent="0.2">
      <c r="B2187" s="62">
        <v>41901</v>
      </c>
      <c r="C2187" s="61">
        <v>59.06</v>
      </c>
      <c r="D2187" s="61"/>
      <c r="E2187" s="61">
        <v>0.42</v>
      </c>
      <c r="F2187">
        <f>Table3[[#This Row],[DivPay]]*4</f>
        <v>1.68</v>
      </c>
      <c r="G2187" s="2">
        <f>Table3[[#This Row],[FwdDiv]]/Table3[[#This Row],[SharePrice]]</f>
        <v>2.8445648493057904E-2</v>
      </c>
    </row>
    <row r="2188" spans="2:7" ht="16" x14ac:dyDescent="0.2">
      <c r="B2188" s="62">
        <v>41900</v>
      </c>
      <c r="C2188" s="61">
        <v>59.45</v>
      </c>
      <c r="D2188" s="61"/>
      <c r="E2188" s="61">
        <v>0.42</v>
      </c>
      <c r="F2188">
        <f>Table3[[#This Row],[DivPay]]*4</f>
        <v>1.68</v>
      </c>
      <c r="G2188" s="2">
        <f>Table3[[#This Row],[FwdDiv]]/Table3[[#This Row],[SharePrice]]</f>
        <v>2.8259041211101763E-2</v>
      </c>
    </row>
    <row r="2189" spans="2:7" ht="16" x14ac:dyDescent="0.2">
      <c r="B2189" s="62">
        <v>41899</v>
      </c>
      <c r="C2189" s="61">
        <v>59.62</v>
      </c>
      <c r="D2189" s="61"/>
      <c r="E2189" s="61">
        <v>0.42</v>
      </c>
      <c r="F2189">
        <f>Table3[[#This Row],[DivPay]]*4</f>
        <v>1.68</v>
      </c>
      <c r="G2189" s="2">
        <f>Table3[[#This Row],[FwdDiv]]/Table3[[#This Row],[SharePrice]]</f>
        <v>2.8178463602817845E-2</v>
      </c>
    </row>
    <row r="2190" spans="2:7" ht="16" x14ac:dyDescent="0.2">
      <c r="B2190" s="62">
        <v>41898</v>
      </c>
      <c r="C2190" s="61">
        <v>58.6</v>
      </c>
      <c r="D2190" s="61"/>
      <c r="E2190" s="61">
        <v>0.42</v>
      </c>
      <c r="F2190">
        <f>Table3[[#This Row],[DivPay]]*4</f>
        <v>1.68</v>
      </c>
      <c r="G2190" s="2">
        <f>Table3[[#This Row],[FwdDiv]]/Table3[[#This Row],[SharePrice]]</f>
        <v>2.8668941979522182E-2</v>
      </c>
    </row>
    <row r="2191" spans="2:7" ht="16" x14ac:dyDescent="0.2">
      <c r="B2191" s="62">
        <v>41897</v>
      </c>
      <c r="C2191" s="61">
        <v>57.93</v>
      </c>
      <c r="D2191" s="61"/>
      <c r="E2191" s="61">
        <v>0.42</v>
      </c>
      <c r="F2191">
        <f>Table3[[#This Row],[DivPay]]*4</f>
        <v>1.68</v>
      </c>
      <c r="G2191" s="2">
        <f>Table3[[#This Row],[FwdDiv]]/Table3[[#This Row],[SharePrice]]</f>
        <v>2.900051786639047E-2</v>
      </c>
    </row>
    <row r="2192" spans="2:7" ht="16" x14ac:dyDescent="0.2">
      <c r="B2192" s="62">
        <v>41894</v>
      </c>
      <c r="C2192" s="61">
        <v>57.88</v>
      </c>
      <c r="D2192" s="61"/>
      <c r="E2192" s="61">
        <v>0.42</v>
      </c>
      <c r="F2192">
        <f>Table3[[#This Row],[DivPay]]*4</f>
        <v>1.68</v>
      </c>
      <c r="G2192" s="2">
        <f>Table3[[#This Row],[FwdDiv]]/Table3[[#This Row],[SharePrice]]</f>
        <v>2.9025570145127848E-2</v>
      </c>
    </row>
    <row r="2193" spans="2:7" ht="16" x14ac:dyDescent="0.2">
      <c r="B2193" s="62">
        <v>41893</v>
      </c>
      <c r="C2193" s="61">
        <v>57.85</v>
      </c>
      <c r="D2193" s="61"/>
      <c r="E2193" s="61">
        <v>0.42</v>
      </c>
      <c r="F2193">
        <f>Table3[[#This Row],[DivPay]]*4</f>
        <v>1.68</v>
      </c>
      <c r="G2193" s="2">
        <f>Table3[[#This Row],[FwdDiv]]/Table3[[#This Row],[SharePrice]]</f>
        <v>2.9040622299049263E-2</v>
      </c>
    </row>
    <row r="2194" spans="2:7" ht="16" x14ac:dyDescent="0.2">
      <c r="B2194" s="62">
        <v>41892</v>
      </c>
      <c r="C2194" s="61">
        <v>57.19</v>
      </c>
      <c r="D2194" s="61"/>
      <c r="E2194" s="61">
        <v>0.42</v>
      </c>
      <c r="F2194">
        <f>Table3[[#This Row],[DivPay]]*4</f>
        <v>1.68</v>
      </c>
      <c r="G2194" s="2">
        <f>Table3[[#This Row],[FwdDiv]]/Table3[[#This Row],[SharePrice]]</f>
        <v>2.937576499388005E-2</v>
      </c>
    </row>
    <row r="2195" spans="2:7" ht="16" x14ac:dyDescent="0.2">
      <c r="B2195" s="62">
        <v>41891</v>
      </c>
      <c r="C2195" s="61">
        <v>56.95</v>
      </c>
      <c r="D2195" s="61"/>
      <c r="E2195" s="61">
        <v>0.42</v>
      </c>
      <c r="F2195">
        <f>Table3[[#This Row],[DivPay]]*4</f>
        <v>1.68</v>
      </c>
      <c r="G2195" s="2">
        <f>Table3[[#This Row],[FwdDiv]]/Table3[[#This Row],[SharePrice]]</f>
        <v>2.9499561018437225E-2</v>
      </c>
    </row>
    <row r="2196" spans="2:7" ht="16" x14ac:dyDescent="0.2">
      <c r="B2196" s="62">
        <v>41890</v>
      </c>
      <c r="C2196" s="61">
        <v>55.57</v>
      </c>
      <c r="D2196" s="61"/>
      <c r="E2196" s="61">
        <v>0.42</v>
      </c>
      <c r="F2196">
        <f>Table3[[#This Row],[DivPay]]*4</f>
        <v>1.68</v>
      </c>
      <c r="G2196" s="2">
        <f>Table3[[#This Row],[FwdDiv]]/Table3[[#This Row],[SharePrice]]</f>
        <v>3.0232139643692639E-2</v>
      </c>
    </row>
    <row r="2197" spans="2:7" ht="16" x14ac:dyDescent="0.2">
      <c r="B2197" s="62">
        <v>41887</v>
      </c>
      <c r="C2197" s="61">
        <v>55.94</v>
      </c>
      <c r="D2197" s="61"/>
      <c r="E2197" s="61">
        <v>0.42</v>
      </c>
      <c r="F2197">
        <f>Table3[[#This Row],[DivPay]]*4</f>
        <v>1.68</v>
      </c>
      <c r="G2197" s="2">
        <f>Table3[[#This Row],[FwdDiv]]/Table3[[#This Row],[SharePrice]]</f>
        <v>3.0032177332856631E-2</v>
      </c>
    </row>
    <row r="2198" spans="2:7" ht="16" x14ac:dyDescent="0.2">
      <c r="B2198" s="62">
        <v>41886</v>
      </c>
      <c r="C2198" s="61">
        <v>55.54</v>
      </c>
      <c r="D2198" s="61"/>
      <c r="E2198" s="61">
        <v>0.42</v>
      </c>
      <c r="F2198">
        <f>Table3[[#This Row],[DivPay]]*4</f>
        <v>1.68</v>
      </c>
      <c r="G2198" s="2">
        <f>Table3[[#This Row],[FwdDiv]]/Table3[[#This Row],[SharePrice]]</f>
        <v>3.0248469571480013E-2</v>
      </c>
    </row>
    <row r="2199" spans="2:7" ht="16" x14ac:dyDescent="0.2">
      <c r="B2199" s="62">
        <v>41885</v>
      </c>
      <c r="C2199" s="61">
        <v>55.51</v>
      </c>
      <c r="D2199" s="61"/>
      <c r="E2199" s="61">
        <v>0.42</v>
      </c>
      <c r="F2199">
        <f>Table3[[#This Row],[DivPay]]*4</f>
        <v>1.68</v>
      </c>
      <c r="G2199" s="2">
        <f>Table3[[#This Row],[FwdDiv]]/Table3[[#This Row],[SharePrice]]</f>
        <v>3.0264817150063052E-2</v>
      </c>
    </row>
    <row r="2200" spans="2:7" ht="16" x14ac:dyDescent="0.2">
      <c r="B2200" s="62">
        <v>41884</v>
      </c>
      <c r="C2200" s="61">
        <v>55.07</v>
      </c>
      <c r="D2200" s="61"/>
      <c r="E2200" s="61">
        <v>0.42</v>
      </c>
      <c r="F2200">
        <f>Table3[[#This Row],[DivPay]]*4</f>
        <v>1.68</v>
      </c>
      <c r="G2200" s="2">
        <f>Table3[[#This Row],[FwdDiv]]/Table3[[#This Row],[SharePrice]]</f>
        <v>3.0506627928091518E-2</v>
      </c>
    </row>
    <row r="2201" spans="2:7" ht="16" x14ac:dyDescent="0.2">
      <c r="B2201" s="62">
        <v>41880</v>
      </c>
      <c r="C2201" s="61">
        <v>55.28</v>
      </c>
      <c r="D2201" s="61"/>
      <c r="E2201" s="61">
        <v>0.42</v>
      </c>
      <c r="F2201">
        <f>Table3[[#This Row],[DivPay]]*4</f>
        <v>1.68</v>
      </c>
      <c r="G2201" s="2">
        <f>Table3[[#This Row],[FwdDiv]]/Table3[[#This Row],[SharePrice]]</f>
        <v>3.0390738060781474E-2</v>
      </c>
    </row>
    <row r="2202" spans="2:7" ht="16" x14ac:dyDescent="0.2">
      <c r="B2202" s="62">
        <v>41879</v>
      </c>
      <c r="C2202" s="61">
        <v>55.6</v>
      </c>
      <c r="D2202" s="61"/>
      <c r="E2202" s="61">
        <v>0.42</v>
      </c>
      <c r="F2202">
        <f>Table3[[#This Row],[DivPay]]*4</f>
        <v>1.68</v>
      </c>
      <c r="G2202" s="2">
        <f>Table3[[#This Row],[FwdDiv]]/Table3[[#This Row],[SharePrice]]</f>
        <v>3.0215827338129494E-2</v>
      </c>
    </row>
    <row r="2203" spans="2:7" ht="16" x14ac:dyDescent="0.2">
      <c r="B2203" s="62">
        <v>41878</v>
      </c>
      <c r="C2203" s="61">
        <v>55.7</v>
      </c>
      <c r="D2203" s="61"/>
      <c r="E2203" s="61">
        <v>0.42</v>
      </c>
      <c r="F2203">
        <f>Table3[[#This Row],[DivPay]]*4</f>
        <v>1.68</v>
      </c>
      <c r="G2203" s="2">
        <f>Table3[[#This Row],[FwdDiv]]/Table3[[#This Row],[SharePrice]]</f>
        <v>3.016157989228007E-2</v>
      </c>
    </row>
    <row r="2204" spans="2:7" ht="16" x14ac:dyDescent="0.2">
      <c r="B2204" s="62">
        <v>41877</v>
      </c>
      <c r="C2204" s="61">
        <v>55.75</v>
      </c>
      <c r="D2204" s="61"/>
      <c r="E2204" s="61">
        <v>0.42</v>
      </c>
      <c r="F2204">
        <f>Table3[[#This Row],[DivPay]]*4</f>
        <v>1.68</v>
      </c>
      <c r="G2204" s="2">
        <f>Table3[[#This Row],[FwdDiv]]/Table3[[#This Row],[SharePrice]]</f>
        <v>3.0134529147982061E-2</v>
      </c>
    </row>
    <row r="2205" spans="2:7" ht="16" x14ac:dyDescent="0.2">
      <c r="B2205" s="62">
        <v>41876</v>
      </c>
      <c r="C2205" s="61">
        <v>55.87</v>
      </c>
      <c r="D2205" s="61"/>
      <c r="E2205" s="61">
        <v>0.42</v>
      </c>
      <c r="F2205">
        <f>Table3[[#This Row],[DivPay]]*4</f>
        <v>1.68</v>
      </c>
      <c r="G2205" s="2">
        <f>Table3[[#This Row],[FwdDiv]]/Table3[[#This Row],[SharePrice]]</f>
        <v>3.0069804904241989E-2</v>
      </c>
    </row>
    <row r="2206" spans="2:7" ht="16" x14ac:dyDescent="0.2">
      <c r="B2206" s="62">
        <v>41873</v>
      </c>
      <c r="C2206" s="61">
        <v>55.2</v>
      </c>
      <c r="D2206" s="61"/>
      <c r="E2206" s="61">
        <v>0.42</v>
      </c>
      <c r="F2206">
        <f>Table3[[#This Row],[DivPay]]*4</f>
        <v>1.68</v>
      </c>
      <c r="G2206" s="2">
        <f>Table3[[#This Row],[FwdDiv]]/Table3[[#This Row],[SharePrice]]</f>
        <v>3.043478260869565E-2</v>
      </c>
    </row>
    <row r="2207" spans="2:7" ht="16" x14ac:dyDescent="0.2">
      <c r="B2207" s="62">
        <v>41872</v>
      </c>
      <c r="C2207" s="61">
        <v>54.96</v>
      </c>
      <c r="D2207" s="61"/>
      <c r="E2207" s="61">
        <v>0.42</v>
      </c>
      <c r="F2207">
        <f>Table3[[#This Row],[DivPay]]*4</f>
        <v>1.68</v>
      </c>
      <c r="G2207" s="2">
        <f>Table3[[#This Row],[FwdDiv]]/Table3[[#This Row],[SharePrice]]</f>
        <v>3.0567685589519649E-2</v>
      </c>
    </row>
    <row r="2208" spans="2:7" ht="16" x14ac:dyDescent="0.2">
      <c r="B2208" s="62">
        <v>41871</v>
      </c>
      <c r="C2208" s="61">
        <v>55.06</v>
      </c>
      <c r="D2208" s="61"/>
      <c r="E2208" s="61">
        <v>0.42</v>
      </c>
      <c r="F2208">
        <f>Table3[[#This Row],[DivPay]]*4</f>
        <v>1.68</v>
      </c>
      <c r="G2208" s="2">
        <f>Table3[[#This Row],[FwdDiv]]/Table3[[#This Row],[SharePrice]]</f>
        <v>3.051216854340719E-2</v>
      </c>
    </row>
    <row r="2209" spans="2:7" ht="16" x14ac:dyDescent="0.2">
      <c r="B2209" s="62">
        <v>41870</v>
      </c>
      <c r="C2209" s="61">
        <v>55.29</v>
      </c>
      <c r="D2209" s="61"/>
      <c r="E2209" s="61">
        <v>0.42</v>
      </c>
      <c r="F2209">
        <f>Table3[[#This Row],[DivPay]]*4</f>
        <v>1.68</v>
      </c>
      <c r="G2209" s="2">
        <f>Table3[[#This Row],[FwdDiv]]/Table3[[#This Row],[SharePrice]]</f>
        <v>3.0385241454150839E-2</v>
      </c>
    </row>
    <row r="2210" spans="2:7" ht="16" x14ac:dyDescent="0.2">
      <c r="B2210" s="62">
        <v>41869</v>
      </c>
      <c r="C2210" s="61">
        <v>54.31</v>
      </c>
      <c r="D2210" s="61"/>
      <c r="E2210" s="61">
        <v>0.42</v>
      </c>
      <c r="F2210">
        <f>Table3[[#This Row],[DivPay]]*4</f>
        <v>1.68</v>
      </c>
      <c r="G2210" s="2">
        <f>Table3[[#This Row],[FwdDiv]]/Table3[[#This Row],[SharePrice]]</f>
        <v>3.093352973669674E-2</v>
      </c>
    </row>
    <row r="2211" spans="2:7" ht="16" x14ac:dyDescent="0.2">
      <c r="B2211" s="62">
        <v>41866</v>
      </c>
      <c r="C2211" s="61">
        <v>53.9</v>
      </c>
      <c r="D2211" s="61"/>
      <c r="E2211" s="61">
        <v>0.42</v>
      </c>
      <c r="F2211">
        <f>Table3[[#This Row],[DivPay]]*4</f>
        <v>1.68</v>
      </c>
      <c r="G2211" s="2">
        <f>Table3[[#This Row],[FwdDiv]]/Table3[[#This Row],[SharePrice]]</f>
        <v>3.1168831168831169E-2</v>
      </c>
    </row>
    <row r="2212" spans="2:7" ht="16" x14ac:dyDescent="0.2">
      <c r="B2212" s="62">
        <v>41865</v>
      </c>
      <c r="C2212" s="61">
        <v>54.19</v>
      </c>
      <c r="D2212" s="61"/>
      <c r="E2212" s="61">
        <v>0.42</v>
      </c>
      <c r="F2212">
        <f>Table3[[#This Row],[DivPay]]*4</f>
        <v>1.68</v>
      </c>
      <c r="G2212" s="2">
        <f>Table3[[#This Row],[FwdDiv]]/Table3[[#This Row],[SharePrice]]</f>
        <v>3.1002029894814542E-2</v>
      </c>
    </row>
    <row r="2213" spans="2:7" ht="16" x14ac:dyDescent="0.2">
      <c r="B2213" s="62">
        <v>41864</v>
      </c>
      <c r="C2213" s="61">
        <v>53.6</v>
      </c>
      <c r="D2213" s="61"/>
      <c r="E2213" s="61">
        <v>0.42</v>
      </c>
      <c r="F2213">
        <f>Table3[[#This Row],[DivPay]]*4</f>
        <v>1.68</v>
      </c>
      <c r="G2213" s="2">
        <f>Table3[[#This Row],[FwdDiv]]/Table3[[#This Row],[SharePrice]]</f>
        <v>3.134328358208955E-2</v>
      </c>
    </row>
    <row r="2214" spans="2:7" ht="16" x14ac:dyDescent="0.2">
      <c r="B2214" s="62">
        <v>41863</v>
      </c>
      <c r="C2214" s="61">
        <v>52.84</v>
      </c>
      <c r="D2214" s="61"/>
      <c r="E2214" s="61">
        <v>0.42</v>
      </c>
      <c r="F2214">
        <f>Table3[[#This Row],[DivPay]]*4</f>
        <v>1.68</v>
      </c>
      <c r="G2214" s="2">
        <f>Table3[[#This Row],[FwdDiv]]/Table3[[#This Row],[SharePrice]]</f>
        <v>3.1794095382286142E-2</v>
      </c>
    </row>
    <row r="2215" spans="2:7" ht="16" x14ac:dyDescent="0.2">
      <c r="B2215" s="62">
        <v>41862</v>
      </c>
      <c r="C2215" s="61">
        <v>53.31</v>
      </c>
      <c r="D2215" s="61"/>
      <c r="E2215" s="61">
        <v>0.42</v>
      </c>
      <c r="F2215">
        <f>Table3[[#This Row],[DivPay]]*4</f>
        <v>1.68</v>
      </c>
      <c r="G2215" s="2">
        <f>Table3[[#This Row],[FwdDiv]]/Table3[[#This Row],[SharePrice]]</f>
        <v>3.1513787281935844E-2</v>
      </c>
    </row>
    <row r="2216" spans="2:7" ht="16" x14ac:dyDescent="0.2">
      <c r="B2216" s="62">
        <v>41859</v>
      </c>
      <c r="C2216" s="61">
        <v>52.82</v>
      </c>
      <c r="D2216" s="61"/>
      <c r="E2216" s="61">
        <v>0.42</v>
      </c>
      <c r="F2216">
        <f>Table3[[#This Row],[DivPay]]*4</f>
        <v>1.68</v>
      </c>
      <c r="G2216" s="2">
        <f>Table3[[#This Row],[FwdDiv]]/Table3[[#This Row],[SharePrice]]</f>
        <v>3.1806134040136311E-2</v>
      </c>
    </row>
    <row r="2217" spans="2:7" ht="16" x14ac:dyDescent="0.2">
      <c r="B2217" s="62">
        <v>41858</v>
      </c>
      <c r="C2217" s="61">
        <v>52.43</v>
      </c>
      <c r="D2217" s="61"/>
      <c r="E2217" s="61">
        <v>0.42</v>
      </c>
      <c r="F2217">
        <f>Table3[[#This Row],[DivPay]]*4</f>
        <v>1.68</v>
      </c>
      <c r="G2217" s="2">
        <f>Table3[[#This Row],[FwdDiv]]/Table3[[#This Row],[SharePrice]]</f>
        <v>3.2042723631508674E-2</v>
      </c>
    </row>
    <row r="2218" spans="2:7" ht="16" x14ac:dyDescent="0.2">
      <c r="B2218" s="62">
        <v>41857</v>
      </c>
      <c r="C2218" s="61">
        <v>52.05</v>
      </c>
      <c r="D2218" s="61"/>
      <c r="E2218" s="61">
        <v>0.42</v>
      </c>
      <c r="F2218">
        <f>Table3[[#This Row],[DivPay]]*4</f>
        <v>1.68</v>
      </c>
      <c r="G2218" s="2">
        <f>Table3[[#This Row],[FwdDiv]]/Table3[[#This Row],[SharePrice]]</f>
        <v>3.2276657060518729E-2</v>
      </c>
    </row>
    <row r="2219" spans="2:7" ht="16" x14ac:dyDescent="0.2">
      <c r="B2219" s="62">
        <v>41856</v>
      </c>
      <c r="C2219" s="61">
        <v>52.79</v>
      </c>
      <c r="D2219" s="61"/>
      <c r="E2219" s="61">
        <v>0.42</v>
      </c>
      <c r="F2219">
        <f>Table3[[#This Row],[DivPay]]*4</f>
        <v>1.68</v>
      </c>
      <c r="G2219" s="2">
        <f>Table3[[#This Row],[FwdDiv]]/Table3[[#This Row],[SharePrice]]</f>
        <v>3.1824209130517145E-2</v>
      </c>
    </row>
    <row r="2220" spans="2:7" ht="16" x14ac:dyDescent="0.2">
      <c r="B2220" s="62">
        <v>41855</v>
      </c>
      <c r="C2220" s="61">
        <v>53.29</v>
      </c>
      <c r="D2220" s="61"/>
      <c r="E2220" s="61">
        <v>0.42</v>
      </c>
      <c r="F2220">
        <f>Table3[[#This Row],[DivPay]]*4</f>
        <v>1.68</v>
      </c>
      <c r="G2220" s="2">
        <f>Table3[[#This Row],[FwdDiv]]/Table3[[#This Row],[SharePrice]]</f>
        <v>3.1525614561831485E-2</v>
      </c>
    </row>
    <row r="2221" spans="2:7" ht="16" x14ac:dyDescent="0.2">
      <c r="B2221" s="62">
        <v>41852</v>
      </c>
      <c r="C2221" s="61">
        <v>52.48</v>
      </c>
      <c r="D2221" s="61"/>
      <c r="E2221" s="61">
        <v>0.42</v>
      </c>
      <c r="F2221">
        <f>Table3[[#This Row],[DivPay]]*4</f>
        <v>1.68</v>
      </c>
      <c r="G2221" s="2">
        <f>Table3[[#This Row],[FwdDiv]]/Table3[[#This Row],[SharePrice]]</f>
        <v>3.201219512195122E-2</v>
      </c>
    </row>
    <row r="2222" spans="2:7" ht="16" x14ac:dyDescent="0.2">
      <c r="B2222" s="62">
        <v>41851</v>
      </c>
      <c r="C2222" s="61">
        <v>52.34</v>
      </c>
      <c r="D2222" s="61"/>
      <c r="E2222" s="61">
        <v>0.42</v>
      </c>
      <c r="F2222">
        <f>Table3[[#This Row],[DivPay]]*4</f>
        <v>1.68</v>
      </c>
      <c r="G2222" s="2">
        <f>Table3[[#This Row],[FwdDiv]]/Table3[[#This Row],[SharePrice]]</f>
        <v>3.2097821933511649E-2</v>
      </c>
    </row>
    <row r="2223" spans="2:7" ht="16" x14ac:dyDescent="0.2">
      <c r="B2223" s="62">
        <v>41850</v>
      </c>
      <c r="C2223" s="61">
        <v>53.75</v>
      </c>
      <c r="D2223" s="61"/>
      <c r="E2223" s="61">
        <v>0.42</v>
      </c>
      <c r="F2223">
        <f>Table3[[#This Row],[DivPay]]*4</f>
        <v>1.68</v>
      </c>
      <c r="G2223" s="2">
        <f>Table3[[#This Row],[FwdDiv]]/Table3[[#This Row],[SharePrice]]</f>
        <v>3.1255813953488372E-2</v>
      </c>
    </row>
    <row r="2224" spans="2:7" ht="16" x14ac:dyDescent="0.2">
      <c r="B2224" s="62">
        <v>41849</v>
      </c>
      <c r="C2224" s="61">
        <v>53.43</v>
      </c>
      <c r="D2224" s="61"/>
      <c r="E2224" s="61">
        <v>0.42</v>
      </c>
      <c r="F2224">
        <f>Table3[[#This Row],[DivPay]]*4</f>
        <v>1.68</v>
      </c>
      <c r="G2224" s="2">
        <f>Table3[[#This Row],[FwdDiv]]/Table3[[#This Row],[SharePrice]]</f>
        <v>3.1443009545199324E-2</v>
      </c>
    </row>
    <row r="2225" spans="2:7" ht="16" x14ac:dyDescent="0.2">
      <c r="B2225" s="62">
        <v>41848</v>
      </c>
      <c r="C2225" s="61">
        <v>53.74</v>
      </c>
      <c r="D2225" s="61"/>
      <c r="E2225" s="61">
        <v>0.42</v>
      </c>
      <c r="F2225">
        <f>Table3[[#This Row],[DivPay]]*4</f>
        <v>1.68</v>
      </c>
      <c r="G2225" s="2">
        <f>Table3[[#This Row],[FwdDiv]]/Table3[[#This Row],[SharePrice]]</f>
        <v>3.1261630070710825E-2</v>
      </c>
    </row>
    <row r="2226" spans="2:7" ht="16" x14ac:dyDescent="0.2">
      <c r="B2226" s="62">
        <v>41845</v>
      </c>
      <c r="C2226" s="61">
        <v>53.18</v>
      </c>
      <c r="D2226" s="61"/>
      <c r="E2226" s="61">
        <v>0.42</v>
      </c>
      <c r="F2226">
        <f>Table3[[#This Row],[DivPay]]*4</f>
        <v>1.68</v>
      </c>
      <c r="G2226" s="2">
        <f>Table3[[#This Row],[FwdDiv]]/Table3[[#This Row],[SharePrice]]</f>
        <v>3.1590823617901463E-2</v>
      </c>
    </row>
    <row r="2227" spans="2:7" ht="16" x14ac:dyDescent="0.2">
      <c r="B2227" s="62">
        <v>41844</v>
      </c>
      <c r="C2227" s="61">
        <v>54.08</v>
      </c>
      <c r="D2227" s="61"/>
      <c r="E2227" s="61">
        <v>0.42</v>
      </c>
      <c r="F2227">
        <f>Table3[[#This Row],[DivPay]]*4</f>
        <v>1.68</v>
      </c>
      <c r="G2227" s="2">
        <f>Table3[[#This Row],[FwdDiv]]/Table3[[#This Row],[SharePrice]]</f>
        <v>3.1065088757396449E-2</v>
      </c>
    </row>
    <row r="2228" spans="2:7" ht="16" x14ac:dyDescent="0.2">
      <c r="B2228" s="62">
        <v>41843</v>
      </c>
      <c r="C2228" s="61">
        <v>54.48</v>
      </c>
      <c r="D2228" s="61"/>
      <c r="E2228" s="61">
        <v>0.42</v>
      </c>
      <c r="F2228">
        <f>Table3[[#This Row],[DivPay]]*4</f>
        <v>1.68</v>
      </c>
      <c r="G2228" s="2">
        <f>Table3[[#This Row],[FwdDiv]]/Table3[[#This Row],[SharePrice]]</f>
        <v>3.0837004405286344E-2</v>
      </c>
    </row>
    <row r="2229" spans="2:7" ht="16" x14ac:dyDescent="0.2">
      <c r="B2229" s="62">
        <v>41842</v>
      </c>
      <c r="C2229" s="61">
        <v>54.05</v>
      </c>
      <c r="D2229" s="61"/>
      <c r="E2229" s="61">
        <v>0.42</v>
      </c>
      <c r="F2229">
        <f>Table3[[#This Row],[DivPay]]*4</f>
        <v>1.68</v>
      </c>
      <c r="G2229" s="2">
        <f>Table3[[#This Row],[FwdDiv]]/Table3[[#This Row],[SharePrice]]</f>
        <v>3.1082331174838114E-2</v>
      </c>
    </row>
    <row r="2230" spans="2:7" ht="16" x14ac:dyDescent="0.2">
      <c r="B2230" s="62">
        <v>41841</v>
      </c>
      <c r="C2230" s="61">
        <v>54</v>
      </c>
      <c r="D2230" s="61"/>
      <c r="E2230" s="61">
        <v>0.42</v>
      </c>
      <c r="F2230">
        <f>Table3[[#This Row],[DivPay]]*4</f>
        <v>1.68</v>
      </c>
      <c r="G2230" s="2">
        <f>Table3[[#This Row],[FwdDiv]]/Table3[[#This Row],[SharePrice]]</f>
        <v>3.111111111111111E-2</v>
      </c>
    </row>
    <row r="2231" spans="2:7" ht="16" x14ac:dyDescent="0.2">
      <c r="B2231" s="62">
        <v>41838</v>
      </c>
      <c r="C2231" s="61">
        <v>54.91</v>
      </c>
      <c r="D2231" s="61"/>
      <c r="E2231" s="61">
        <v>0.42</v>
      </c>
      <c r="F2231">
        <f>Table3[[#This Row],[DivPay]]*4</f>
        <v>1.68</v>
      </c>
      <c r="G2231" s="2">
        <f>Table3[[#This Row],[FwdDiv]]/Table3[[#This Row],[SharePrice]]</f>
        <v>3.0595519941722819E-2</v>
      </c>
    </row>
    <row r="2232" spans="2:7" ht="16" x14ac:dyDescent="0.2">
      <c r="B2232" s="62">
        <v>41837</v>
      </c>
      <c r="C2232" s="61">
        <v>53.52</v>
      </c>
      <c r="D2232" s="61"/>
      <c r="E2232" s="61">
        <v>0.42</v>
      </c>
      <c r="F2232">
        <f>Table3[[#This Row],[DivPay]]*4</f>
        <v>1.68</v>
      </c>
      <c r="G2232" s="2">
        <f>Table3[[#This Row],[FwdDiv]]/Table3[[#This Row],[SharePrice]]</f>
        <v>3.1390134529147982E-2</v>
      </c>
    </row>
    <row r="2233" spans="2:7" ht="16" x14ac:dyDescent="0.2">
      <c r="B2233" s="62">
        <v>41836</v>
      </c>
      <c r="C2233" s="61">
        <v>53.65</v>
      </c>
      <c r="D2233" s="61"/>
      <c r="E2233" s="61">
        <v>0.42</v>
      </c>
      <c r="F2233">
        <f>Table3[[#This Row],[DivPay]]*4</f>
        <v>1.68</v>
      </c>
      <c r="G2233" s="2">
        <f>Table3[[#This Row],[FwdDiv]]/Table3[[#This Row],[SharePrice]]</f>
        <v>3.1314072693383037E-2</v>
      </c>
    </row>
    <row r="2234" spans="2:7" ht="16" x14ac:dyDescent="0.2">
      <c r="B2234" s="62">
        <v>41835</v>
      </c>
      <c r="C2234" s="61">
        <v>53.44</v>
      </c>
      <c r="D2234" s="61"/>
      <c r="E2234" s="61">
        <v>0.42</v>
      </c>
      <c r="F2234">
        <f>Table3[[#This Row],[DivPay]]*4</f>
        <v>1.68</v>
      </c>
      <c r="G2234" s="2">
        <f>Table3[[#This Row],[FwdDiv]]/Table3[[#This Row],[SharePrice]]</f>
        <v>3.1437125748502992E-2</v>
      </c>
    </row>
    <row r="2235" spans="2:7" ht="16" x14ac:dyDescent="0.2">
      <c r="B2235" s="62">
        <v>41834</v>
      </c>
      <c r="C2235" s="61">
        <v>54.85</v>
      </c>
      <c r="D2235" s="61"/>
      <c r="E2235" s="61">
        <v>0.42</v>
      </c>
      <c r="F2235">
        <f>Table3[[#This Row],[DivPay]]*4</f>
        <v>1.68</v>
      </c>
      <c r="G2235" s="2">
        <f>Table3[[#This Row],[FwdDiv]]/Table3[[#This Row],[SharePrice]]</f>
        <v>3.0628988149498632E-2</v>
      </c>
    </row>
    <row r="2236" spans="2:7" ht="16" x14ac:dyDescent="0.2">
      <c r="B2236" s="62">
        <v>41831</v>
      </c>
      <c r="C2236" s="61">
        <v>54.96</v>
      </c>
      <c r="D2236" s="61">
        <v>0.42</v>
      </c>
      <c r="E2236" s="61">
        <v>0.42</v>
      </c>
      <c r="F2236">
        <f>Table3[[#This Row],[DivPay]]*4</f>
        <v>1.68</v>
      </c>
      <c r="G2236" s="2">
        <f>Table3[[#This Row],[FwdDiv]]/Table3[[#This Row],[SharePrice]]</f>
        <v>3.0567685589519649E-2</v>
      </c>
    </row>
    <row r="2237" spans="2:7" ht="16" x14ac:dyDescent="0.2">
      <c r="B2237" s="62">
        <v>41830</v>
      </c>
      <c r="C2237" s="61">
        <v>55.79</v>
      </c>
      <c r="D2237" s="61"/>
      <c r="E2237" s="61">
        <v>0.42</v>
      </c>
      <c r="F2237">
        <f>Table3[[#This Row],[DivPay]]*4</f>
        <v>1.68</v>
      </c>
      <c r="G2237" s="2">
        <f>Table3[[#This Row],[FwdDiv]]/Table3[[#This Row],[SharePrice]]</f>
        <v>3.0112923462986198E-2</v>
      </c>
    </row>
    <row r="2238" spans="2:7" ht="16" x14ac:dyDescent="0.2">
      <c r="B2238" s="62">
        <v>41829</v>
      </c>
      <c r="C2238" s="61">
        <v>55.01</v>
      </c>
      <c r="D2238" s="61"/>
      <c r="E2238" s="61">
        <v>0.42</v>
      </c>
      <c r="F2238">
        <f>Table3[[#This Row],[DivPay]]*4</f>
        <v>1.68</v>
      </c>
      <c r="G2238" s="2">
        <f>Table3[[#This Row],[FwdDiv]]/Table3[[#This Row],[SharePrice]]</f>
        <v>3.0539901836029813E-2</v>
      </c>
    </row>
    <row r="2239" spans="2:7" ht="16" x14ac:dyDescent="0.2">
      <c r="B2239" s="62">
        <v>41828</v>
      </c>
      <c r="C2239" s="61">
        <v>55.69</v>
      </c>
      <c r="D2239" s="61"/>
      <c r="E2239" s="61">
        <v>0.42</v>
      </c>
      <c r="F2239">
        <f>Table3[[#This Row],[DivPay]]*4</f>
        <v>1.68</v>
      </c>
      <c r="G2239" s="2">
        <f>Table3[[#This Row],[FwdDiv]]/Table3[[#This Row],[SharePrice]]</f>
        <v>3.0166995869994613E-2</v>
      </c>
    </row>
    <row r="2240" spans="2:7" ht="16" x14ac:dyDescent="0.2">
      <c r="B2240" s="62">
        <v>41827</v>
      </c>
      <c r="C2240" s="61">
        <v>57.4</v>
      </c>
      <c r="D2240" s="61"/>
      <c r="E2240" s="61">
        <v>0.42</v>
      </c>
      <c r="F2240">
        <f>Table3[[#This Row],[DivPay]]*4</f>
        <v>1.68</v>
      </c>
      <c r="G2240" s="2">
        <f>Table3[[#This Row],[FwdDiv]]/Table3[[#This Row],[SharePrice]]</f>
        <v>2.9268292682926828E-2</v>
      </c>
    </row>
    <row r="2241" spans="2:7" ht="16" x14ac:dyDescent="0.2">
      <c r="B2241" s="62">
        <v>41823</v>
      </c>
      <c r="C2241" s="61">
        <v>58.22</v>
      </c>
      <c r="D2241" s="61"/>
      <c r="E2241" s="61">
        <v>0.42</v>
      </c>
      <c r="F2241">
        <f>Table3[[#This Row],[DivPay]]*4</f>
        <v>1.68</v>
      </c>
      <c r="G2241" s="2">
        <f>Table3[[#This Row],[FwdDiv]]/Table3[[#This Row],[SharePrice]]</f>
        <v>2.8856063208519408E-2</v>
      </c>
    </row>
    <row r="2242" spans="2:7" ht="16" x14ac:dyDescent="0.2">
      <c r="B2242" s="62">
        <v>41822</v>
      </c>
      <c r="C2242" s="61">
        <v>58.11</v>
      </c>
      <c r="D2242" s="61"/>
      <c r="E2242" s="61">
        <v>0.42</v>
      </c>
      <c r="F2242">
        <f>Table3[[#This Row],[DivPay]]*4</f>
        <v>1.68</v>
      </c>
      <c r="G2242" s="2">
        <f>Table3[[#This Row],[FwdDiv]]/Table3[[#This Row],[SharePrice]]</f>
        <v>2.8910686628807435E-2</v>
      </c>
    </row>
    <row r="2243" spans="2:7" ht="16" x14ac:dyDescent="0.2">
      <c r="B2243" s="62">
        <v>41821</v>
      </c>
      <c r="C2243" s="61">
        <v>56.89</v>
      </c>
      <c r="D2243" s="61"/>
      <c r="E2243" s="61">
        <v>0.42</v>
      </c>
      <c r="F2243">
        <f>Table3[[#This Row],[DivPay]]*4</f>
        <v>1.68</v>
      </c>
      <c r="G2243" s="2">
        <f>Table3[[#This Row],[FwdDiv]]/Table3[[#This Row],[SharePrice]]</f>
        <v>2.9530673229038493E-2</v>
      </c>
    </row>
    <row r="2244" spans="2:7" ht="16" x14ac:dyDescent="0.2">
      <c r="B2244" s="62">
        <v>41820</v>
      </c>
      <c r="C2244" s="61">
        <v>56.44</v>
      </c>
      <c r="D2244" s="61"/>
      <c r="E2244" s="61">
        <v>0.42</v>
      </c>
      <c r="F2244">
        <f>Table3[[#This Row],[DivPay]]*4</f>
        <v>1.68</v>
      </c>
      <c r="G2244" s="2">
        <f>Table3[[#This Row],[FwdDiv]]/Table3[[#This Row],[SharePrice]]</f>
        <v>2.9766123316796598E-2</v>
      </c>
    </row>
    <row r="2245" spans="2:7" ht="16" x14ac:dyDescent="0.2">
      <c r="B2245" s="62">
        <v>41817</v>
      </c>
      <c r="C2245" s="61">
        <v>56.79</v>
      </c>
      <c r="D2245" s="61"/>
      <c r="E2245" s="61">
        <v>0.42</v>
      </c>
      <c r="F2245">
        <f>Table3[[#This Row],[DivPay]]*4</f>
        <v>1.68</v>
      </c>
      <c r="G2245" s="2">
        <f>Table3[[#This Row],[FwdDiv]]/Table3[[#This Row],[SharePrice]]</f>
        <v>2.958267300581088E-2</v>
      </c>
    </row>
    <row r="2246" spans="2:7" ht="16" x14ac:dyDescent="0.2">
      <c r="B2246" s="62">
        <v>41816</v>
      </c>
      <c r="C2246" s="61">
        <v>56.51</v>
      </c>
      <c r="D2246" s="61"/>
      <c r="E2246" s="61">
        <v>0.42</v>
      </c>
      <c r="F2246">
        <f>Table3[[#This Row],[DivPay]]*4</f>
        <v>1.68</v>
      </c>
      <c r="G2246" s="2">
        <f>Table3[[#This Row],[FwdDiv]]/Table3[[#This Row],[SharePrice]]</f>
        <v>2.9729251459918598E-2</v>
      </c>
    </row>
    <row r="2247" spans="2:7" ht="16" x14ac:dyDescent="0.2">
      <c r="B2247" s="62">
        <v>41815</v>
      </c>
      <c r="C2247" s="61">
        <v>55</v>
      </c>
      <c r="D2247" s="61"/>
      <c r="E2247" s="61">
        <v>0.42</v>
      </c>
      <c r="F2247">
        <f>Table3[[#This Row],[DivPay]]*4</f>
        <v>1.68</v>
      </c>
      <c r="G2247" s="2">
        <f>Table3[[#This Row],[FwdDiv]]/Table3[[#This Row],[SharePrice]]</f>
        <v>3.0545454545454546E-2</v>
      </c>
    </row>
    <row r="2248" spans="2:7" ht="16" x14ac:dyDescent="0.2">
      <c r="B2248" s="62">
        <v>41814</v>
      </c>
      <c r="C2248" s="61">
        <v>53.59</v>
      </c>
      <c r="D2248" s="61"/>
      <c r="E2248" s="61">
        <v>0.42</v>
      </c>
      <c r="F2248">
        <f>Table3[[#This Row],[DivPay]]*4</f>
        <v>1.68</v>
      </c>
      <c r="G2248" s="2">
        <f>Table3[[#This Row],[FwdDiv]]/Table3[[#This Row],[SharePrice]]</f>
        <v>3.1349132300802385E-2</v>
      </c>
    </row>
    <row r="2249" spans="2:7" ht="16" x14ac:dyDescent="0.2">
      <c r="B2249" s="62">
        <v>41813</v>
      </c>
      <c r="C2249" s="61">
        <v>53.75</v>
      </c>
      <c r="D2249" s="61"/>
      <c r="E2249" s="61">
        <v>0.42</v>
      </c>
      <c r="F2249">
        <f>Table3[[#This Row],[DivPay]]*4</f>
        <v>1.68</v>
      </c>
      <c r="G2249" s="2">
        <f>Table3[[#This Row],[FwdDiv]]/Table3[[#This Row],[SharePrice]]</f>
        <v>3.1255813953488372E-2</v>
      </c>
    </row>
    <row r="2250" spans="2:7" ht="16" x14ac:dyDescent="0.2">
      <c r="B2250" s="62">
        <v>41810</v>
      </c>
      <c r="C2250" s="61">
        <v>53.3</v>
      </c>
      <c r="D2250" s="61"/>
      <c r="E2250" s="61">
        <v>0.42</v>
      </c>
      <c r="F2250">
        <f>Table3[[#This Row],[DivPay]]*4</f>
        <v>1.68</v>
      </c>
      <c r="G2250" s="2">
        <f>Table3[[#This Row],[FwdDiv]]/Table3[[#This Row],[SharePrice]]</f>
        <v>3.1519699812382743E-2</v>
      </c>
    </row>
    <row r="2251" spans="2:7" ht="16" x14ac:dyDescent="0.2">
      <c r="B2251" s="62">
        <v>41809</v>
      </c>
      <c r="C2251" s="61">
        <v>54.19</v>
      </c>
      <c r="D2251" s="61"/>
      <c r="E2251" s="61">
        <v>0.42</v>
      </c>
      <c r="F2251">
        <f>Table3[[#This Row],[DivPay]]*4</f>
        <v>1.68</v>
      </c>
      <c r="G2251" s="2">
        <f>Table3[[#This Row],[FwdDiv]]/Table3[[#This Row],[SharePrice]]</f>
        <v>3.1002029894814542E-2</v>
      </c>
    </row>
    <row r="2252" spans="2:7" ht="16" x14ac:dyDescent="0.2">
      <c r="B2252" s="62">
        <v>41808</v>
      </c>
      <c r="C2252" s="61">
        <v>54.57</v>
      </c>
      <c r="D2252" s="61"/>
      <c r="E2252" s="61">
        <v>0.42</v>
      </c>
      <c r="F2252">
        <f>Table3[[#This Row],[DivPay]]*4</f>
        <v>1.68</v>
      </c>
      <c r="G2252" s="2">
        <f>Table3[[#This Row],[FwdDiv]]/Table3[[#This Row],[SharePrice]]</f>
        <v>3.0786146234194612E-2</v>
      </c>
    </row>
    <row r="2253" spans="2:7" ht="16" x14ac:dyDescent="0.2">
      <c r="B2253" s="62">
        <v>41807</v>
      </c>
      <c r="C2253" s="61">
        <v>54.3</v>
      </c>
      <c r="D2253" s="61"/>
      <c r="E2253" s="61">
        <v>0.42</v>
      </c>
      <c r="F2253">
        <f>Table3[[#This Row],[DivPay]]*4</f>
        <v>1.68</v>
      </c>
      <c r="G2253" s="2">
        <f>Table3[[#This Row],[FwdDiv]]/Table3[[#This Row],[SharePrice]]</f>
        <v>3.0939226519337018E-2</v>
      </c>
    </row>
    <row r="2254" spans="2:7" ht="16" x14ac:dyDescent="0.2">
      <c r="B2254" s="62">
        <v>41806</v>
      </c>
      <c r="C2254" s="61">
        <v>54</v>
      </c>
      <c r="D2254" s="61"/>
      <c r="E2254" s="61">
        <v>0.42</v>
      </c>
      <c r="F2254">
        <f>Table3[[#This Row],[DivPay]]*4</f>
        <v>1.68</v>
      </c>
      <c r="G2254" s="2">
        <f>Table3[[#This Row],[FwdDiv]]/Table3[[#This Row],[SharePrice]]</f>
        <v>3.111111111111111E-2</v>
      </c>
    </row>
    <row r="2255" spans="2:7" ht="16" x14ac:dyDescent="0.2">
      <c r="B2255" s="62">
        <v>41803</v>
      </c>
      <c r="C2255" s="61">
        <v>54.16</v>
      </c>
      <c r="D2255" s="61"/>
      <c r="E2255" s="61">
        <v>0.42</v>
      </c>
      <c r="F2255">
        <f>Table3[[#This Row],[DivPay]]*4</f>
        <v>1.68</v>
      </c>
      <c r="G2255" s="2">
        <f>Table3[[#This Row],[FwdDiv]]/Table3[[#This Row],[SharePrice]]</f>
        <v>3.10192023633678E-2</v>
      </c>
    </row>
    <row r="2256" spans="2:7" ht="16" x14ac:dyDescent="0.2">
      <c r="B2256" s="62">
        <v>41802</v>
      </c>
      <c r="C2256" s="61">
        <v>53.66</v>
      </c>
      <c r="D2256" s="61"/>
      <c r="E2256" s="61">
        <v>0.42</v>
      </c>
      <c r="F2256">
        <f>Table3[[#This Row],[DivPay]]*4</f>
        <v>1.68</v>
      </c>
      <c r="G2256" s="2">
        <f>Table3[[#This Row],[FwdDiv]]/Table3[[#This Row],[SharePrice]]</f>
        <v>3.1308237048080508E-2</v>
      </c>
    </row>
    <row r="2257" spans="2:7" ht="16" x14ac:dyDescent="0.2">
      <c r="B2257" s="62">
        <v>41801</v>
      </c>
      <c r="C2257" s="61">
        <v>54.23</v>
      </c>
      <c r="D2257" s="61"/>
      <c r="E2257" s="61">
        <v>0.42</v>
      </c>
      <c r="F2257">
        <f>Table3[[#This Row],[DivPay]]*4</f>
        <v>1.68</v>
      </c>
      <c r="G2257" s="2">
        <f>Table3[[#This Row],[FwdDiv]]/Table3[[#This Row],[SharePrice]]</f>
        <v>3.0979162825004611E-2</v>
      </c>
    </row>
    <row r="2258" spans="2:7" ht="16" x14ac:dyDescent="0.2">
      <c r="B2258" s="62">
        <v>41800</v>
      </c>
      <c r="C2258" s="61">
        <v>53.97</v>
      </c>
      <c r="D2258" s="61"/>
      <c r="E2258" s="61">
        <v>0.42</v>
      </c>
      <c r="F2258">
        <f>Table3[[#This Row],[DivPay]]*4</f>
        <v>1.68</v>
      </c>
      <c r="G2258" s="2">
        <f>Table3[[#This Row],[FwdDiv]]/Table3[[#This Row],[SharePrice]]</f>
        <v>3.1128404669260701E-2</v>
      </c>
    </row>
    <row r="2259" spans="2:7" ht="16" x14ac:dyDescent="0.2">
      <c r="B2259" s="62">
        <v>41799</v>
      </c>
      <c r="C2259" s="61">
        <v>53.84</v>
      </c>
      <c r="D2259" s="61"/>
      <c r="E2259" s="61">
        <v>0.42</v>
      </c>
      <c r="F2259">
        <f>Table3[[#This Row],[DivPay]]*4</f>
        <v>1.68</v>
      </c>
      <c r="G2259" s="2">
        <f>Table3[[#This Row],[FwdDiv]]/Table3[[#This Row],[SharePrice]]</f>
        <v>3.1203566121842493E-2</v>
      </c>
    </row>
    <row r="2260" spans="2:7" ht="16" x14ac:dyDescent="0.2">
      <c r="B2260" s="62">
        <v>41796</v>
      </c>
      <c r="C2260" s="61">
        <v>55.1</v>
      </c>
      <c r="D2260" s="61"/>
      <c r="E2260" s="61">
        <v>0.42</v>
      </c>
      <c r="F2260">
        <f>Table3[[#This Row],[DivPay]]*4</f>
        <v>1.68</v>
      </c>
      <c r="G2260" s="2">
        <f>Table3[[#This Row],[FwdDiv]]/Table3[[#This Row],[SharePrice]]</f>
        <v>3.0490018148820325E-2</v>
      </c>
    </row>
    <row r="2261" spans="2:7" ht="16" x14ac:dyDescent="0.2">
      <c r="B2261" s="62">
        <v>41795</v>
      </c>
      <c r="C2261" s="61">
        <v>55.3</v>
      </c>
      <c r="D2261" s="61"/>
      <c r="E2261" s="61">
        <v>0.42</v>
      </c>
      <c r="F2261">
        <f>Table3[[#This Row],[DivPay]]*4</f>
        <v>1.68</v>
      </c>
      <c r="G2261" s="2">
        <f>Table3[[#This Row],[FwdDiv]]/Table3[[#This Row],[SharePrice]]</f>
        <v>3.0379746835443037E-2</v>
      </c>
    </row>
    <row r="2262" spans="2:7" ht="16" x14ac:dyDescent="0.2">
      <c r="B2262" s="62">
        <v>41794</v>
      </c>
      <c r="C2262" s="61">
        <v>54.58</v>
      </c>
      <c r="D2262" s="61"/>
      <c r="E2262" s="61">
        <v>0.42</v>
      </c>
      <c r="F2262">
        <f>Table3[[#This Row],[DivPay]]*4</f>
        <v>1.68</v>
      </c>
      <c r="G2262" s="2">
        <f>Table3[[#This Row],[FwdDiv]]/Table3[[#This Row],[SharePrice]]</f>
        <v>3.0780505679736166E-2</v>
      </c>
    </row>
    <row r="2263" spans="2:7" ht="16" x14ac:dyDescent="0.2">
      <c r="B2263" s="62">
        <v>41793</v>
      </c>
      <c r="C2263" s="61">
        <v>54.37</v>
      </c>
      <c r="D2263" s="61"/>
      <c r="E2263" s="61">
        <v>0.42</v>
      </c>
      <c r="F2263">
        <f>Table3[[#This Row],[DivPay]]*4</f>
        <v>1.68</v>
      </c>
      <c r="G2263" s="2">
        <f>Table3[[#This Row],[FwdDiv]]/Table3[[#This Row],[SharePrice]]</f>
        <v>3.0899393047636566E-2</v>
      </c>
    </row>
    <row r="2264" spans="2:7" ht="16" x14ac:dyDescent="0.2">
      <c r="B2264" s="62">
        <v>41792</v>
      </c>
      <c r="C2264" s="61">
        <v>54.15</v>
      </c>
      <c r="D2264" s="61"/>
      <c r="E2264" s="61">
        <v>0.42</v>
      </c>
      <c r="F2264">
        <f>Table3[[#This Row],[DivPay]]*4</f>
        <v>1.68</v>
      </c>
      <c r="G2264" s="2">
        <f>Table3[[#This Row],[FwdDiv]]/Table3[[#This Row],[SharePrice]]</f>
        <v>3.1024930747922438E-2</v>
      </c>
    </row>
    <row r="2265" spans="2:7" ht="16" x14ac:dyDescent="0.2">
      <c r="B2265" s="62">
        <v>41789</v>
      </c>
      <c r="C2265" s="61">
        <v>54.33</v>
      </c>
      <c r="D2265" s="61"/>
      <c r="E2265" s="61">
        <v>0.42</v>
      </c>
      <c r="F2265">
        <f>Table3[[#This Row],[DivPay]]*4</f>
        <v>1.68</v>
      </c>
      <c r="G2265" s="2">
        <f>Table3[[#This Row],[FwdDiv]]/Table3[[#This Row],[SharePrice]]</f>
        <v>3.0922142462727776E-2</v>
      </c>
    </row>
    <row r="2266" spans="2:7" ht="16" x14ac:dyDescent="0.2">
      <c r="B2266" s="62">
        <v>41788</v>
      </c>
      <c r="C2266" s="61">
        <v>54.03</v>
      </c>
      <c r="D2266" s="61"/>
      <c r="E2266" s="61">
        <v>0.42</v>
      </c>
      <c r="F2266">
        <f>Table3[[#This Row],[DivPay]]*4</f>
        <v>1.68</v>
      </c>
      <c r="G2266" s="2">
        <f>Table3[[#This Row],[FwdDiv]]/Table3[[#This Row],[SharePrice]]</f>
        <v>3.1093836757357021E-2</v>
      </c>
    </row>
    <row r="2267" spans="2:7" ht="16" x14ac:dyDescent="0.2">
      <c r="B2267" s="62">
        <v>41787</v>
      </c>
      <c r="C2267" s="61">
        <v>54.07</v>
      </c>
      <c r="D2267" s="61"/>
      <c r="E2267" s="61">
        <v>0.42</v>
      </c>
      <c r="F2267">
        <f>Table3[[#This Row],[DivPay]]*4</f>
        <v>1.68</v>
      </c>
      <c r="G2267" s="2">
        <f>Table3[[#This Row],[FwdDiv]]/Table3[[#This Row],[SharePrice]]</f>
        <v>3.1070834103939335E-2</v>
      </c>
    </row>
    <row r="2268" spans="2:7" ht="16" x14ac:dyDescent="0.2">
      <c r="B2268" s="62">
        <v>41786</v>
      </c>
      <c r="C2268" s="61">
        <v>53.99</v>
      </c>
      <c r="D2268" s="61"/>
      <c r="E2268" s="61">
        <v>0.42</v>
      </c>
      <c r="F2268">
        <f>Table3[[#This Row],[DivPay]]*4</f>
        <v>1.68</v>
      </c>
      <c r="G2268" s="2">
        <f>Table3[[#This Row],[FwdDiv]]/Table3[[#This Row],[SharePrice]]</f>
        <v>3.1116873495091683E-2</v>
      </c>
    </row>
    <row r="2269" spans="2:7" ht="16" x14ac:dyDescent="0.2">
      <c r="B2269" s="62">
        <v>41782</v>
      </c>
      <c r="C2269" s="61">
        <v>53.95</v>
      </c>
      <c r="D2269" s="61"/>
      <c r="E2269" s="61">
        <v>0.42</v>
      </c>
      <c r="F2269">
        <f>Table3[[#This Row],[DivPay]]*4</f>
        <v>1.68</v>
      </c>
      <c r="G2269" s="2">
        <f>Table3[[#This Row],[FwdDiv]]/Table3[[#This Row],[SharePrice]]</f>
        <v>3.1139944392956437E-2</v>
      </c>
    </row>
    <row r="2270" spans="2:7" ht="16" x14ac:dyDescent="0.2">
      <c r="B2270" s="62">
        <v>41781</v>
      </c>
      <c r="C2270" s="61">
        <v>53.63</v>
      </c>
      <c r="D2270" s="61"/>
      <c r="E2270" s="61">
        <v>0.42</v>
      </c>
      <c r="F2270">
        <f>Table3[[#This Row],[DivPay]]*4</f>
        <v>1.68</v>
      </c>
      <c r="G2270" s="2">
        <f>Table3[[#This Row],[FwdDiv]]/Table3[[#This Row],[SharePrice]]</f>
        <v>3.1325750512772699E-2</v>
      </c>
    </row>
    <row r="2271" spans="2:7" ht="16" x14ac:dyDescent="0.2">
      <c r="B2271" s="62">
        <v>41780</v>
      </c>
      <c r="C2271" s="61">
        <v>53.27</v>
      </c>
      <c r="D2271" s="61"/>
      <c r="E2271" s="61">
        <v>0.42</v>
      </c>
      <c r="F2271">
        <f>Table3[[#This Row],[DivPay]]*4</f>
        <v>1.68</v>
      </c>
      <c r="G2271" s="2">
        <f>Table3[[#This Row],[FwdDiv]]/Table3[[#This Row],[SharePrice]]</f>
        <v>3.1537450722733243E-2</v>
      </c>
    </row>
    <row r="2272" spans="2:7" ht="16" x14ac:dyDescent="0.2">
      <c r="B2272" s="62">
        <v>41779</v>
      </c>
      <c r="C2272" s="61">
        <v>53.54</v>
      </c>
      <c r="D2272" s="61"/>
      <c r="E2272" s="61">
        <v>0.42</v>
      </c>
      <c r="F2272">
        <f>Table3[[#This Row],[DivPay]]*4</f>
        <v>1.68</v>
      </c>
      <c r="G2272" s="2">
        <f>Table3[[#This Row],[FwdDiv]]/Table3[[#This Row],[SharePrice]]</f>
        <v>3.1378408666417633E-2</v>
      </c>
    </row>
    <row r="2273" spans="2:7" ht="16" x14ac:dyDescent="0.2">
      <c r="B2273" s="62">
        <v>41778</v>
      </c>
      <c r="C2273" s="61">
        <v>54.11</v>
      </c>
      <c r="D2273" s="61"/>
      <c r="E2273" s="61">
        <v>0.42</v>
      </c>
      <c r="F2273">
        <f>Table3[[#This Row],[DivPay]]*4</f>
        <v>1.68</v>
      </c>
      <c r="G2273" s="2">
        <f>Table3[[#This Row],[FwdDiv]]/Table3[[#This Row],[SharePrice]]</f>
        <v>3.1047865459249677E-2</v>
      </c>
    </row>
    <row r="2274" spans="2:7" ht="16" x14ac:dyDescent="0.2">
      <c r="B2274" s="62">
        <v>41775</v>
      </c>
      <c r="C2274" s="61">
        <v>52.93</v>
      </c>
      <c r="D2274" s="61"/>
      <c r="E2274" s="61">
        <v>0.42</v>
      </c>
      <c r="F2274">
        <f>Table3[[#This Row],[DivPay]]*4</f>
        <v>1.68</v>
      </c>
      <c r="G2274" s="2">
        <f>Table3[[#This Row],[FwdDiv]]/Table3[[#This Row],[SharePrice]]</f>
        <v>3.1740034007179292E-2</v>
      </c>
    </row>
    <row r="2275" spans="2:7" ht="16" x14ac:dyDescent="0.2">
      <c r="B2275" s="62">
        <v>41774</v>
      </c>
      <c r="C2275" s="61">
        <v>52.69</v>
      </c>
      <c r="D2275" s="61"/>
      <c r="E2275" s="61">
        <v>0.42</v>
      </c>
      <c r="F2275">
        <f>Table3[[#This Row],[DivPay]]*4</f>
        <v>1.68</v>
      </c>
      <c r="G2275" s="2">
        <f>Table3[[#This Row],[FwdDiv]]/Table3[[#This Row],[SharePrice]]</f>
        <v>3.188460808502562E-2</v>
      </c>
    </row>
    <row r="2276" spans="2:7" ht="16" x14ac:dyDescent="0.2">
      <c r="B2276" s="62">
        <v>41773</v>
      </c>
      <c r="C2276" s="61">
        <v>52.87</v>
      </c>
      <c r="D2276" s="61"/>
      <c r="E2276" s="61">
        <v>0.42</v>
      </c>
      <c r="F2276">
        <f>Table3[[#This Row],[DivPay]]*4</f>
        <v>1.68</v>
      </c>
      <c r="G2276" s="2">
        <f>Table3[[#This Row],[FwdDiv]]/Table3[[#This Row],[SharePrice]]</f>
        <v>3.177605447323624E-2</v>
      </c>
    </row>
    <row r="2277" spans="2:7" ht="16" x14ac:dyDescent="0.2">
      <c r="B2277" s="62">
        <v>41772</v>
      </c>
      <c r="C2277" s="61">
        <v>52.2</v>
      </c>
      <c r="D2277" s="61"/>
      <c r="E2277" s="61">
        <v>0.42</v>
      </c>
      <c r="F2277">
        <f>Table3[[#This Row],[DivPay]]*4</f>
        <v>1.68</v>
      </c>
      <c r="G2277" s="2">
        <f>Table3[[#This Row],[FwdDiv]]/Table3[[#This Row],[SharePrice]]</f>
        <v>3.2183908045977011E-2</v>
      </c>
    </row>
    <row r="2278" spans="2:7" ht="16" x14ac:dyDescent="0.2">
      <c r="B2278" s="62">
        <v>41771</v>
      </c>
      <c r="C2278" s="61">
        <v>52.37</v>
      </c>
      <c r="D2278" s="61"/>
      <c r="E2278" s="61">
        <v>0.42</v>
      </c>
      <c r="F2278">
        <f>Table3[[#This Row],[DivPay]]*4</f>
        <v>1.68</v>
      </c>
      <c r="G2278" s="2">
        <f>Table3[[#This Row],[FwdDiv]]/Table3[[#This Row],[SharePrice]]</f>
        <v>3.2079434790910827E-2</v>
      </c>
    </row>
    <row r="2279" spans="2:7" ht="16" x14ac:dyDescent="0.2">
      <c r="B2279" s="62">
        <v>41768</v>
      </c>
      <c r="C2279" s="61">
        <v>52.26</v>
      </c>
      <c r="D2279" s="61"/>
      <c r="E2279" s="61">
        <v>0.42</v>
      </c>
      <c r="F2279">
        <f>Table3[[#This Row],[DivPay]]*4</f>
        <v>1.68</v>
      </c>
      <c r="G2279" s="2">
        <f>Table3[[#This Row],[FwdDiv]]/Table3[[#This Row],[SharePrice]]</f>
        <v>3.2146957520091848E-2</v>
      </c>
    </row>
    <row r="2280" spans="2:7" ht="16" x14ac:dyDescent="0.2">
      <c r="B2280" s="62">
        <v>41767</v>
      </c>
      <c r="C2280" s="61">
        <v>52.15</v>
      </c>
      <c r="D2280" s="61"/>
      <c r="E2280" s="61">
        <v>0.42</v>
      </c>
      <c r="F2280">
        <f>Table3[[#This Row],[DivPay]]*4</f>
        <v>1.68</v>
      </c>
      <c r="G2280" s="2">
        <f>Table3[[#This Row],[FwdDiv]]/Table3[[#This Row],[SharePrice]]</f>
        <v>3.2214765100671137E-2</v>
      </c>
    </row>
    <row r="2281" spans="2:7" ht="16" x14ac:dyDescent="0.2">
      <c r="B2281" s="62">
        <v>41766</v>
      </c>
      <c r="C2281" s="61">
        <v>52.79</v>
      </c>
      <c r="D2281" s="61"/>
      <c r="E2281" s="61">
        <v>0.42</v>
      </c>
      <c r="F2281">
        <f>Table3[[#This Row],[DivPay]]*4</f>
        <v>1.68</v>
      </c>
      <c r="G2281" s="2">
        <f>Table3[[#This Row],[FwdDiv]]/Table3[[#This Row],[SharePrice]]</f>
        <v>3.1824209130517145E-2</v>
      </c>
    </row>
    <row r="2282" spans="2:7" ht="16" x14ac:dyDescent="0.2">
      <c r="B2282" s="62">
        <v>41765</v>
      </c>
      <c r="C2282" s="61">
        <v>50.91</v>
      </c>
      <c r="D2282" s="61"/>
      <c r="E2282" s="61">
        <v>0.42</v>
      </c>
      <c r="F2282">
        <f>Table3[[#This Row],[DivPay]]*4</f>
        <v>1.68</v>
      </c>
      <c r="G2282" s="2">
        <f>Table3[[#This Row],[FwdDiv]]/Table3[[#This Row],[SharePrice]]</f>
        <v>3.2999410724808484E-2</v>
      </c>
    </row>
    <row r="2283" spans="2:7" ht="16" x14ac:dyDescent="0.2">
      <c r="B2283" s="62">
        <v>41764</v>
      </c>
      <c r="C2283" s="61">
        <v>51.36</v>
      </c>
      <c r="D2283" s="61"/>
      <c r="E2283" s="61">
        <v>0.42</v>
      </c>
      <c r="F2283">
        <f>Table3[[#This Row],[DivPay]]*4</f>
        <v>1.68</v>
      </c>
      <c r="G2283" s="2">
        <f>Table3[[#This Row],[FwdDiv]]/Table3[[#This Row],[SharePrice]]</f>
        <v>3.2710280373831772E-2</v>
      </c>
    </row>
    <row r="2284" spans="2:7" ht="16" x14ac:dyDescent="0.2">
      <c r="B2284" s="62">
        <v>41761</v>
      </c>
      <c r="C2284" s="61">
        <v>51.18</v>
      </c>
      <c r="D2284" s="61"/>
      <c r="E2284" s="61">
        <v>0.42</v>
      </c>
      <c r="F2284">
        <f>Table3[[#This Row],[DivPay]]*4</f>
        <v>1.68</v>
      </c>
      <c r="G2284" s="2">
        <f>Table3[[#This Row],[FwdDiv]]/Table3[[#This Row],[SharePrice]]</f>
        <v>3.2825322391559199E-2</v>
      </c>
    </row>
    <row r="2285" spans="2:7" ht="16" x14ac:dyDescent="0.2">
      <c r="B2285" s="62">
        <v>41760</v>
      </c>
      <c r="C2285" s="61">
        <v>51.61</v>
      </c>
      <c r="D2285" s="61"/>
      <c r="E2285" s="61">
        <v>0.42</v>
      </c>
      <c r="F2285">
        <f>Table3[[#This Row],[DivPay]]*4</f>
        <v>1.68</v>
      </c>
      <c r="G2285" s="2">
        <f>Table3[[#This Row],[FwdDiv]]/Table3[[#This Row],[SharePrice]]</f>
        <v>3.2551831040496026E-2</v>
      </c>
    </row>
    <row r="2286" spans="2:7" ht="16" x14ac:dyDescent="0.2">
      <c r="B2286" s="62">
        <v>41759</v>
      </c>
      <c r="C2286" s="61">
        <v>52.08</v>
      </c>
      <c r="D2286" s="61"/>
      <c r="E2286" s="61">
        <v>0.42</v>
      </c>
      <c r="F2286">
        <f>Table3[[#This Row],[DivPay]]*4</f>
        <v>1.68</v>
      </c>
      <c r="G2286" s="2">
        <f>Table3[[#This Row],[FwdDiv]]/Table3[[#This Row],[SharePrice]]</f>
        <v>3.2258064516129031E-2</v>
      </c>
    </row>
    <row r="2287" spans="2:7" ht="16" x14ac:dyDescent="0.2">
      <c r="B2287" s="62">
        <v>41758</v>
      </c>
      <c r="C2287" s="61">
        <v>51.37</v>
      </c>
      <c r="D2287" s="61"/>
      <c r="E2287" s="61">
        <v>0.42</v>
      </c>
      <c r="F2287">
        <f>Table3[[#This Row],[DivPay]]*4</f>
        <v>1.68</v>
      </c>
      <c r="G2287" s="2">
        <f>Table3[[#This Row],[FwdDiv]]/Table3[[#This Row],[SharePrice]]</f>
        <v>3.2703912789565893E-2</v>
      </c>
    </row>
    <row r="2288" spans="2:7" ht="16" x14ac:dyDescent="0.2">
      <c r="B2288" s="62">
        <v>41757</v>
      </c>
      <c r="C2288" s="61">
        <v>50.87</v>
      </c>
      <c r="D2288" s="61"/>
      <c r="E2288" s="61">
        <v>0.42</v>
      </c>
      <c r="F2288">
        <f>Table3[[#This Row],[DivPay]]*4</f>
        <v>1.68</v>
      </c>
      <c r="G2288" s="2">
        <f>Table3[[#This Row],[FwdDiv]]/Table3[[#This Row],[SharePrice]]</f>
        <v>3.302535875761746E-2</v>
      </c>
    </row>
    <row r="2289" spans="2:7" ht="16" x14ac:dyDescent="0.2">
      <c r="B2289" s="62">
        <v>41754</v>
      </c>
      <c r="C2289" s="61">
        <v>49.14</v>
      </c>
      <c r="D2289" s="61"/>
      <c r="E2289" s="61">
        <v>0.42</v>
      </c>
      <c r="F2289">
        <f>Table3[[#This Row],[DivPay]]*4</f>
        <v>1.68</v>
      </c>
      <c r="G2289" s="2">
        <f>Table3[[#This Row],[FwdDiv]]/Table3[[#This Row],[SharePrice]]</f>
        <v>3.4188034188034185E-2</v>
      </c>
    </row>
    <row r="2290" spans="2:7" ht="16" x14ac:dyDescent="0.2">
      <c r="B2290" s="62">
        <v>41753</v>
      </c>
      <c r="C2290" s="61">
        <v>49.32</v>
      </c>
      <c r="D2290" s="61"/>
      <c r="E2290" s="61">
        <v>0.42</v>
      </c>
      <c r="F2290">
        <f>Table3[[#This Row],[DivPay]]*4</f>
        <v>1.68</v>
      </c>
      <c r="G2290" s="2">
        <f>Table3[[#This Row],[FwdDiv]]/Table3[[#This Row],[SharePrice]]</f>
        <v>3.4063260340632603E-2</v>
      </c>
    </row>
    <row r="2291" spans="2:7" ht="16" x14ac:dyDescent="0.2">
      <c r="B2291" s="62">
        <v>41752</v>
      </c>
      <c r="C2291" s="61">
        <v>50.14</v>
      </c>
      <c r="D2291" s="61"/>
      <c r="E2291" s="61">
        <v>0.42</v>
      </c>
      <c r="F2291">
        <f>Table3[[#This Row],[DivPay]]*4</f>
        <v>1.68</v>
      </c>
      <c r="G2291" s="2">
        <f>Table3[[#This Row],[FwdDiv]]/Table3[[#This Row],[SharePrice]]</f>
        <v>3.3506182688472275E-2</v>
      </c>
    </row>
    <row r="2292" spans="2:7" ht="16" x14ac:dyDescent="0.2">
      <c r="B2292" s="62">
        <v>41751</v>
      </c>
      <c r="C2292" s="61">
        <v>50.01</v>
      </c>
      <c r="D2292" s="61"/>
      <c r="E2292" s="61">
        <v>0.42</v>
      </c>
      <c r="F2292">
        <f>Table3[[#This Row],[DivPay]]*4</f>
        <v>1.68</v>
      </c>
      <c r="G2292" s="2">
        <f>Table3[[#This Row],[FwdDiv]]/Table3[[#This Row],[SharePrice]]</f>
        <v>3.3593281343731254E-2</v>
      </c>
    </row>
    <row r="2293" spans="2:7" ht="16" x14ac:dyDescent="0.2">
      <c r="B2293" s="62">
        <v>41750</v>
      </c>
      <c r="C2293" s="61">
        <v>49.43</v>
      </c>
      <c r="D2293" s="61"/>
      <c r="E2293" s="61">
        <v>0.42</v>
      </c>
      <c r="F2293">
        <f>Table3[[#This Row],[DivPay]]*4</f>
        <v>1.68</v>
      </c>
      <c r="G2293" s="2">
        <f>Table3[[#This Row],[FwdDiv]]/Table3[[#This Row],[SharePrice]]</f>
        <v>3.3987457009913007E-2</v>
      </c>
    </row>
    <row r="2294" spans="2:7" ht="16" x14ac:dyDescent="0.2">
      <c r="B2294" s="62">
        <v>41746</v>
      </c>
      <c r="C2294" s="61">
        <v>48.55</v>
      </c>
      <c r="D2294" s="61"/>
      <c r="E2294" s="61">
        <v>0.42</v>
      </c>
      <c r="F2294">
        <f>Table3[[#This Row],[DivPay]]*4</f>
        <v>1.68</v>
      </c>
      <c r="G2294" s="2">
        <f>Table3[[#This Row],[FwdDiv]]/Table3[[#This Row],[SharePrice]]</f>
        <v>3.460350154479918E-2</v>
      </c>
    </row>
    <row r="2295" spans="2:7" ht="16" x14ac:dyDescent="0.2">
      <c r="B2295" s="62">
        <v>41745</v>
      </c>
      <c r="C2295" s="61">
        <v>48.12</v>
      </c>
      <c r="D2295" s="61"/>
      <c r="E2295" s="61">
        <v>0.42</v>
      </c>
      <c r="F2295">
        <f>Table3[[#This Row],[DivPay]]*4</f>
        <v>1.68</v>
      </c>
      <c r="G2295" s="2">
        <f>Table3[[#This Row],[FwdDiv]]/Table3[[#This Row],[SharePrice]]</f>
        <v>3.4912718204488775E-2</v>
      </c>
    </row>
    <row r="2296" spans="2:7" ht="16" x14ac:dyDescent="0.2">
      <c r="B2296" s="62">
        <v>41744</v>
      </c>
      <c r="C2296" s="61">
        <v>47.86</v>
      </c>
      <c r="D2296" s="61"/>
      <c r="E2296" s="61">
        <v>0.42</v>
      </c>
      <c r="F2296">
        <f>Table3[[#This Row],[DivPay]]*4</f>
        <v>1.68</v>
      </c>
      <c r="G2296" s="2">
        <f>Table3[[#This Row],[FwdDiv]]/Table3[[#This Row],[SharePrice]]</f>
        <v>3.5102381947346425E-2</v>
      </c>
    </row>
    <row r="2297" spans="2:7" ht="16" x14ac:dyDescent="0.2">
      <c r="B2297" s="62">
        <v>41743</v>
      </c>
      <c r="C2297" s="61">
        <v>46.83</v>
      </c>
      <c r="D2297" s="61"/>
      <c r="E2297" s="61">
        <v>0.42</v>
      </c>
      <c r="F2297">
        <f>Table3[[#This Row],[DivPay]]*4</f>
        <v>1.68</v>
      </c>
      <c r="G2297" s="2">
        <f>Table3[[#This Row],[FwdDiv]]/Table3[[#This Row],[SharePrice]]</f>
        <v>3.5874439461883408E-2</v>
      </c>
    </row>
    <row r="2298" spans="2:7" ht="16" x14ac:dyDescent="0.2">
      <c r="B2298" s="62">
        <v>41740</v>
      </c>
      <c r="C2298" s="61">
        <v>46.46</v>
      </c>
      <c r="D2298" s="61">
        <v>0.42</v>
      </c>
      <c r="E2298" s="61">
        <v>0.42</v>
      </c>
      <c r="F2298">
        <f>Table3[[#This Row],[DivPay]]*4</f>
        <v>1.68</v>
      </c>
      <c r="G2298" s="2">
        <f>Table3[[#This Row],[FwdDiv]]/Table3[[#This Row],[SharePrice]]</f>
        <v>3.6160137752905726E-2</v>
      </c>
    </row>
    <row r="2299" spans="2:7" ht="16" x14ac:dyDescent="0.2">
      <c r="B2299" s="62">
        <v>41739</v>
      </c>
      <c r="C2299" s="61">
        <v>47.35</v>
      </c>
      <c r="D2299" s="61"/>
      <c r="E2299" s="61">
        <v>0.4</v>
      </c>
      <c r="F2299">
        <f>Table3[[#This Row],[DivPay]]*4</f>
        <v>1.6</v>
      </c>
      <c r="G2299" s="2">
        <f>Table3[[#This Row],[FwdDiv]]/Table3[[#This Row],[SharePrice]]</f>
        <v>3.3790918690601898E-2</v>
      </c>
    </row>
    <row r="2300" spans="2:7" ht="16" x14ac:dyDescent="0.2">
      <c r="B2300" s="62">
        <v>41738</v>
      </c>
      <c r="C2300" s="61">
        <v>50.63</v>
      </c>
      <c r="D2300" s="61"/>
      <c r="E2300" s="61">
        <v>0.4</v>
      </c>
      <c r="F2300">
        <f>Table3[[#This Row],[DivPay]]*4</f>
        <v>1.6</v>
      </c>
      <c r="G2300" s="2">
        <f>Table3[[#This Row],[FwdDiv]]/Table3[[#This Row],[SharePrice]]</f>
        <v>3.1601817104483509E-2</v>
      </c>
    </row>
    <row r="2301" spans="2:7" ht="16" x14ac:dyDescent="0.2">
      <c r="B2301" s="62">
        <v>41737</v>
      </c>
      <c r="C2301" s="61">
        <v>49.1</v>
      </c>
      <c r="D2301" s="61"/>
      <c r="E2301" s="61">
        <v>0.4</v>
      </c>
      <c r="F2301">
        <f>Table3[[#This Row],[DivPay]]*4</f>
        <v>1.6</v>
      </c>
      <c r="G2301" s="2">
        <f>Table3[[#This Row],[FwdDiv]]/Table3[[#This Row],[SharePrice]]</f>
        <v>3.2586558044806521E-2</v>
      </c>
    </row>
    <row r="2302" spans="2:7" ht="16" x14ac:dyDescent="0.2">
      <c r="B2302" s="62">
        <v>41736</v>
      </c>
      <c r="C2302" s="61">
        <v>50.62</v>
      </c>
      <c r="D2302" s="61"/>
      <c r="E2302" s="61">
        <v>0.4</v>
      </c>
      <c r="F2302">
        <f>Table3[[#This Row],[DivPay]]*4</f>
        <v>1.6</v>
      </c>
      <c r="G2302" s="2">
        <f>Table3[[#This Row],[FwdDiv]]/Table3[[#This Row],[SharePrice]]</f>
        <v>3.1608060055314108E-2</v>
      </c>
    </row>
    <row r="2303" spans="2:7" ht="16" x14ac:dyDescent="0.2">
      <c r="B2303" s="62">
        <v>41733</v>
      </c>
      <c r="C2303" s="61">
        <v>52.2</v>
      </c>
      <c r="D2303" s="61"/>
      <c r="E2303" s="61">
        <v>0.4</v>
      </c>
      <c r="F2303">
        <f>Table3[[#This Row],[DivPay]]*4</f>
        <v>1.6</v>
      </c>
      <c r="G2303" s="2">
        <f>Table3[[#This Row],[FwdDiv]]/Table3[[#This Row],[SharePrice]]</f>
        <v>3.0651340996168581E-2</v>
      </c>
    </row>
    <row r="2304" spans="2:7" ht="16" x14ac:dyDescent="0.2">
      <c r="B2304" s="62">
        <v>41732</v>
      </c>
      <c r="C2304" s="61">
        <v>53.5</v>
      </c>
      <c r="D2304" s="61"/>
      <c r="E2304" s="61">
        <v>0.4</v>
      </c>
      <c r="F2304">
        <f>Table3[[#This Row],[DivPay]]*4</f>
        <v>1.6</v>
      </c>
      <c r="G2304" s="2">
        <f>Table3[[#This Row],[FwdDiv]]/Table3[[#This Row],[SharePrice]]</f>
        <v>2.9906542056074768E-2</v>
      </c>
    </row>
    <row r="2305" spans="2:7" ht="16" x14ac:dyDescent="0.2">
      <c r="B2305" s="62">
        <v>41731</v>
      </c>
      <c r="C2305" s="61">
        <v>53.34</v>
      </c>
      <c r="D2305" s="61"/>
      <c r="E2305" s="61">
        <v>0.4</v>
      </c>
      <c r="F2305">
        <f>Table3[[#This Row],[DivPay]]*4</f>
        <v>1.6</v>
      </c>
      <c r="G2305" s="2">
        <f>Table3[[#This Row],[FwdDiv]]/Table3[[#This Row],[SharePrice]]</f>
        <v>2.9996250468691414E-2</v>
      </c>
    </row>
    <row r="2306" spans="2:7" ht="16" x14ac:dyDescent="0.2">
      <c r="B2306" s="62">
        <v>41730</v>
      </c>
      <c r="C2306" s="61">
        <v>52.1</v>
      </c>
      <c r="D2306" s="61"/>
      <c r="E2306" s="61">
        <v>0.4</v>
      </c>
      <c r="F2306">
        <f>Table3[[#This Row],[DivPay]]*4</f>
        <v>1.6</v>
      </c>
      <c r="G2306" s="2">
        <f>Table3[[#This Row],[FwdDiv]]/Table3[[#This Row],[SharePrice]]</f>
        <v>3.0710172744721691E-2</v>
      </c>
    </row>
    <row r="2307" spans="2:7" ht="16" x14ac:dyDescent="0.2">
      <c r="B2307" s="62">
        <v>41729</v>
      </c>
      <c r="C2307" s="61">
        <v>51.4</v>
      </c>
      <c r="D2307" s="61"/>
      <c r="E2307" s="61">
        <v>0.4</v>
      </c>
      <c r="F2307">
        <f>Table3[[#This Row],[DivPay]]*4</f>
        <v>1.6</v>
      </c>
      <c r="G2307" s="2">
        <f>Table3[[#This Row],[FwdDiv]]/Table3[[#This Row],[SharePrice]]</f>
        <v>3.1128404669260704E-2</v>
      </c>
    </row>
    <row r="2308" spans="2:7" ht="16" x14ac:dyDescent="0.2">
      <c r="B2308" s="62">
        <v>41726</v>
      </c>
      <c r="C2308" s="61">
        <v>50.98</v>
      </c>
      <c r="D2308" s="61"/>
      <c r="E2308" s="61">
        <v>0.4</v>
      </c>
      <c r="F2308">
        <f>Table3[[#This Row],[DivPay]]*4</f>
        <v>1.6</v>
      </c>
      <c r="G2308" s="2">
        <f>Table3[[#This Row],[FwdDiv]]/Table3[[#This Row],[SharePrice]]</f>
        <v>3.1384856806590825E-2</v>
      </c>
    </row>
    <row r="2309" spans="2:7" ht="16" x14ac:dyDescent="0.2">
      <c r="B2309" s="62">
        <v>41725</v>
      </c>
      <c r="C2309" s="61">
        <v>51.66</v>
      </c>
      <c r="D2309" s="61"/>
      <c r="E2309" s="61">
        <v>0.4</v>
      </c>
      <c r="F2309">
        <f>Table3[[#This Row],[DivPay]]*4</f>
        <v>1.6</v>
      </c>
      <c r="G2309" s="2">
        <f>Table3[[#This Row],[FwdDiv]]/Table3[[#This Row],[SharePrice]]</f>
        <v>3.0971738288811463E-2</v>
      </c>
    </row>
    <row r="2310" spans="2:7" ht="16" x14ac:dyDescent="0.2">
      <c r="B2310" s="62">
        <v>41724</v>
      </c>
      <c r="C2310" s="61">
        <v>51.5</v>
      </c>
      <c r="D2310" s="61"/>
      <c r="E2310" s="61">
        <v>0.4</v>
      </c>
      <c r="F2310">
        <f>Table3[[#This Row],[DivPay]]*4</f>
        <v>1.6</v>
      </c>
      <c r="G2310" s="2">
        <f>Table3[[#This Row],[FwdDiv]]/Table3[[#This Row],[SharePrice]]</f>
        <v>3.1067961165048546E-2</v>
      </c>
    </row>
    <row r="2311" spans="2:7" ht="16" x14ac:dyDescent="0.2">
      <c r="B2311" s="62">
        <v>41723</v>
      </c>
      <c r="C2311" s="61">
        <v>51.69</v>
      </c>
      <c r="D2311" s="61"/>
      <c r="E2311" s="61">
        <v>0.4</v>
      </c>
      <c r="F2311">
        <f>Table3[[#This Row],[DivPay]]*4</f>
        <v>1.6</v>
      </c>
      <c r="G2311" s="2">
        <f>Table3[[#This Row],[FwdDiv]]/Table3[[#This Row],[SharePrice]]</f>
        <v>3.0953762816792421E-2</v>
      </c>
    </row>
    <row r="2312" spans="2:7" ht="16" x14ac:dyDescent="0.2">
      <c r="B2312" s="62">
        <v>41722</v>
      </c>
      <c r="C2312" s="61">
        <v>51.36</v>
      </c>
      <c r="D2312" s="61"/>
      <c r="E2312" s="61">
        <v>0.4</v>
      </c>
      <c r="F2312">
        <f>Table3[[#This Row],[DivPay]]*4</f>
        <v>1.6</v>
      </c>
      <c r="G2312" s="2">
        <f>Table3[[#This Row],[FwdDiv]]/Table3[[#This Row],[SharePrice]]</f>
        <v>3.1152647975077885E-2</v>
      </c>
    </row>
    <row r="2313" spans="2:7" ht="16" x14ac:dyDescent="0.2">
      <c r="B2313" s="62">
        <v>41719</v>
      </c>
      <c r="C2313" s="61">
        <v>53.46</v>
      </c>
      <c r="D2313" s="61"/>
      <c r="E2313" s="61">
        <v>0.4</v>
      </c>
      <c r="F2313">
        <f>Table3[[#This Row],[DivPay]]*4</f>
        <v>1.6</v>
      </c>
      <c r="G2313" s="2">
        <f>Table3[[#This Row],[FwdDiv]]/Table3[[#This Row],[SharePrice]]</f>
        <v>2.9928918817807709E-2</v>
      </c>
    </row>
    <row r="2314" spans="2:7" ht="16" x14ac:dyDescent="0.2">
      <c r="B2314" s="62">
        <v>41718</v>
      </c>
      <c r="C2314" s="61">
        <v>53.68</v>
      </c>
      <c r="D2314" s="61"/>
      <c r="E2314" s="61">
        <v>0.4</v>
      </c>
      <c r="F2314">
        <f>Table3[[#This Row],[DivPay]]*4</f>
        <v>1.6</v>
      </c>
      <c r="G2314" s="2">
        <f>Table3[[#This Row],[FwdDiv]]/Table3[[#This Row],[SharePrice]]</f>
        <v>2.9806259314456039E-2</v>
      </c>
    </row>
    <row r="2315" spans="2:7" ht="16" x14ac:dyDescent="0.2">
      <c r="B2315" s="62">
        <v>41717</v>
      </c>
      <c r="C2315" s="61">
        <v>53.11</v>
      </c>
      <c r="D2315" s="61"/>
      <c r="E2315" s="61">
        <v>0.4</v>
      </c>
      <c r="F2315">
        <f>Table3[[#This Row],[DivPay]]*4</f>
        <v>1.6</v>
      </c>
      <c r="G2315" s="2">
        <f>Table3[[#This Row],[FwdDiv]]/Table3[[#This Row],[SharePrice]]</f>
        <v>3.0126153266804748E-2</v>
      </c>
    </row>
    <row r="2316" spans="2:7" ht="16" x14ac:dyDescent="0.2">
      <c r="B2316" s="62">
        <v>41716</v>
      </c>
      <c r="C2316" s="61">
        <v>53.1</v>
      </c>
      <c r="D2316" s="61"/>
      <c r="E2316" s="61">
        <v>0.4</v>
      </c>
      <c r="F2316">
        <f>Table3[[#This Row],[DivPay]]*4</f>
        <v>1.6</v>
      </c>
      <c r="G2316" s="2">
        <f>Table3[[#This Row],[FwdDiv]]/Table3[[#This Row],[SharePrice]]</f>
        <v>3.0131826741996236E-2</v>
      </c>
    </row>
    <row r="2317" spans="2:7" ht="16" x14ac:dyDescent="0.2">
      <c r="B2317" s="62">
        <v>41715</v>
      </c>
      <c r="C2317" s="61">
        <v>51.98</v>
      </c>
      <c r="D2317" s="61"/>
      <c r="E2317" s="61">
        <v>0.4</v>
      </c>
      <c r="F2317">
        <f>Table3[[#This Row],[DivPay]]*4</f>
        <v>1.6</v>
      </c>
      <c r="G2317" s="2">
        <f>Table3[[#This Row],[FwdDiv]]/Table3[[#This Row],[SharePrice]]</f>
        <v>3.0781069642170068E-2</v>
      </c>
    </row>
    <row r="2318" spans="2:7" ht="16" x14ac:dyDescent="0.2">
      <c r="B2318" s="62">
        <v>41712</v>
      </c>
      <c r="C2318" s="61">
        <v>51.21</v>
      </c>
      <c r="D2318" s="61"/>
      <c r="E2318" s="61">
        <v>0.4</v>
      </c>
      <c r="F2318">
        <f>Table3[[#This Row],[DivPay]]*4</f>
        <v>1.6</v>
      </c>
      <c r="G2318" s="2">
        <f>Table3[[#This Row],[FwdDiv]]/Table3[[#This Row],[SharePrice]]</f>
        <v>3.1243897676235113E-2</v>
      </c>
    </row>
    <row r="2319" spans="2:7" ht="16" x14ac:dyDescent="0.2">
      <c r="B2319" s="62">
        <v>41711</v>
      </c>
      <c r="C2319" s="61">
        <v>51.32</v>
      </c>
      <c r="D2319" s="61"/>
      <c r="E2319" s="61">
        <v>0.4</v>
      </c>
      <c r="F2319">
        <f>Table3[[#This Row],[DivPay]]*4</f>
        <v>1.6</v>
      </c>
      <c r="G2319" s="2">
        <f>Table3[[#This Row],[FwdDiv]]/Table3[[#This Row],[SharePrice]]</f>
        <v>3.1176929072486363E-2</v>
      </c>
    </row>
    <row r="2320" spans="2:7" ht="16" x14ac:dyDescent="0.2">
      <c r="B2320" s="62">
        <v>41710</v>
      </c>
      <c r="C2320" s="61">
        <v>51.64</v>
      </c>
      <c r="D2320" s="61"/>
      <c r="E2320" s="61">
        <v>0.4</v>
      </c>
      <c r="F2320">
        <f>Table3[[#This Row],[DivPay]]*4</f>
        <v>1.6</v>
      </c>
      <c r="G2320" s="2">
        <f>Table3[[#This Row],[FwdDiv]]/Table3[[#This Row],[SharePrice]]</f>
        <v>3.0983733539891558E-2</v>
      </c>
    </row>
    <row r="2321" spans="2:7" ht="16" x14ac:dyDescent="0.2">
      <c r="B2321" s="62">
        <v>41709</v>
      </c>
      <c r="C2321" s="61">
        <v>51.75</v>
      </c>
      <c r="D2321" s="61"/>
      <c r="E2321" s="61">
        <v>0.4</v>
      </c>
      <c r="F2321">
        <f>Table3[[#This Row],[DivPay]]*4</f>
        <v>1.6</v>
      </c>
      <c r="G2321" s="2">
        <f>Table3[[#This Row],[FwdDiv]]/Table3[[#This Row],[SharePrice]]</f>
        <v>3.0917874396135268E-2</v>
      </c>
    </row>
    <row r="2322" spans="2:7" ht="16" x14ac:dyDescent="0.2">
      <c r="B2322" s="62">
        <v>41708</v>
      </c>
      <c r="C2322" s="61">
        <v>51.66</v>
      </c>
      <c r="D2322" s="61"/>
      <c r="E2322" s="61">
        <v>0.4</v>
      </c>
      <c r="F2322">
        <f>Table3[[#This Row],[DivPay]]*4</f>
        <v>1.6</v>
      </c>
      <c r="G2322" s="2">
        <f>Table3[[#This Row],[FwdDiv]]/Table3[[#This Row],[SharePrice]]</f>
        <v>3.0971738288811463E-2</v>
      </c>
    </row>
    <row r="2323" spans="2:7" ht="16" x14ac:dyDescent="0.2">
      <c r="B2323" s="62">
        <v>41705</v>
      </c>
      <c r="C2323" s="61">
        <v>51.46</v>
      </c>
      <c r="D2323" s="61"/>
      <c r="E2323" s="61">
        <v>0.4</v>
      </c>
      <c r="F2323">
        <f>Table3[[#This Row],[DivPay]]*4</f>
        <v>1.6</v>
      </c>
      <c r="G2323" s="2">
        <f>Table3[[#This Row],[FwdDiv]]/Table3[[#This Row],[SharePrice]]</f>
        <v>3.109211037699184E-2</v>
      </c>
    </row>
    <row r="2324" spans="2:7" ht="16" x14ac:dyDescent="0.2">
      <c r="B2324" s="62">
        <v>41704</v>
      </c>
      <c r="C2324" s="61">
        <v>52.04</v>
      </c>
      <c r="D2324" s="61"/>
      <c r="E2324" s="61">
        <v>0.4</v>
      </c>
      <c r="F2324">
        <f>Table3[[#This Row],[DivPay]]*4</f>
        <v>1.6</v>
      </c>
      <c r="G2324" s="2">
        <f>Table3[[#This Row],[FwdDiv]]/Table3[[#This Row],[SharePrice]]</f>
        <v>3.0745580322828595E-2</v>
      </c>
    </row>
    <row r="2325" spans="2:7" ht="16" x14ac:dyDescent="0.2">
      <c r="B2325" s="62">
        <v>41703</v>
      </c>
      <c r="C2325" s="61">
        <v>51.7</v>
      </c>
      <c r="D2325" s="61"/>
      <c r="E2325" s="61">
        <v>0.4</v>
      </c>
      <c r="F2325">
        <f>Table3[[#This Row],[DivPay]]*4</f>
        <v>1.6</v>
      </c>
      <c r="G2325" s="2">
        <f>Table3[[#This Row],[FwdDiv]]/Table3[[#This Row],[SharePrice]]</f>
        <v>3.0947775628626693E-2</v>
      </c>
    </row>
    <row r="2326" spans="2:7" ht="16" x14ac:dyDescent="0.2">
      <c r="B2326" s="62">
        <v>41702</v>
      </c>
      <c r="C2326" s="61">
        <v>51.59</v>
      </c>
      <c r="D2326" s="61"/>
      <c r="E2326" s="61">
        <v>0.4</v>
      </c>
      <c r="F2326">
        <f>Table3[[#This Row],[DivPay]]*4</f>
        <v>1.6</v>
      </c>
      <c r="G2326" s="2">
        <f>Table3[[#This Row],[FwdDiv]]/Table3[[#This Row],[SharePrice]]</f>
        <v>3.1013762357045938E-2</v>
      </c>
    </row>
    <row r="2327" spans="2:7" ht="16" x14ac:dyDescent="0.2">
      <c r="B2327" s="62">
        <v>41701</v>
      </c>
      <c r="C2327" s="61">
        <v>50.09</v>
      </c>
      <c r="D2327" s="61"/>
      <c r="E2327" s="61">
        <v>0.4</v>
      </c>
      <c r="F2327">
        <f>Table3[[#This Row],[DivPay]]*4</f>
        <v>1.6</v>
      </c>
      <c r="G2327" s="2">
        <f>Table3[[#This Row],[FwdDiv]]/Table3[[#This Row],[SharePrice]]</f>
        <v>3.1942503493711319E-2</v>
      </c>
    </row>
    <row r="2328" spans="2:7" ht="16" x14ac:dyDescent="0.2">
      <c r="B2328" s="62">
        <v>41698</v>
      </c>
      <c r="C2328" s="61">
        <v>50.91</v>
      </c>
      <c r="D2328" s="61"/>
      <c r="E2328" s="61">
        <v>0.4</v>
      </c>
      <c r="F2328">
        <f>Table3[[#This Row],[DivPay]]*4</f>
        <v>1.6</v>
      </c>
      <c r="G2328" s="2">
        <f>Table3[[#This Row],[FwdDiv]]/Table3[[#This Row],[SharePrice]]</f>
        <v>3.1428010214103325E-2</v>
      </c>
    </row>
    <row r="2329" spans="2:7" ht="16" x14ac:dyDescent="0.2">
      <c r="B2329" s="62">
        <v>41697</v>
      </c>
      <c r="C2329" s="61">
        <v>50.91</v>
      </c>
      <c r="D2329" s="61"/>
      <c r="E2329" s="61">
        <v>0.4</v>
      </c>
      <c r="F2329">
        <f>Table3[[#This Row],[DivPay]]*4</f>
        <v>1.6</v>
      </c>
      <c r="G2329" s="2">
        <f>Table3[[#This Row],[FwdDiv]]/Table3[[#This Row],[SharePrice]]</f>
        <v>3.1428010214103325E-2</v>
      </c>
    </row>
    <row r="2330" spans="2:7" ht="16" x14ac:dyDescent="0.2">
      <c r="B2330" s="62">
        <v>41696</v>
      </c>
      <c r="C2330" s="61">
        <v>50.74</v>
      </c>
      <c r="D2330" s="61"/>
      <c r="E2330" s="61">
        <v>0.4</v>
      </c>
      <c r="F2330">
        <f>Table3[[#This Row],[DivPay]]*4</f>
        <v>1.6</v>
      </c>
      <c r="G2330" s="2">
        <f>Table3[[#This Row],[FwdDiv]]/Table3[[#This Row],[SharePrice]]</f>
        <v>3.1533307055577456E-2</v>
      </c>
    </row>
    <row r="2331" spans="2:7" ht="16" x14ac:dyDescent="0.2">
      <c r="B2331" s="62">
        <v>41695</v>
      </c>
      <c r="C2331" s="61">
        <v>50.72</v>
      </c>
      <c r="D2331" s="61"/>
      <c r="E2331" s="61">
        <v>0.4</v>
      </c>
      <c r="F2331">
        <f>Table3[[#This Row],[DivPay]]*4</f>
        <v>1.6</v>
      </c>
      <c r="G2331" s="2">
        <f>Table3[[#This Row],[FwdDiv]]/Table3[[#This Row],[SharePrice]]</f>
        <v>3.1545741324921141E-2</v>
      </c>
    </row>
    <row r="2332" spans="2:7" ht="16" x14ac:dyDescent="0.2">
      <c r="B2332" s="62">
        <v>41694</v>
      </c>
      <c r="C2332" s="61">
        <v>50.85</v>
      </c>
      <c r="D2332" s="61"/>
      <c r="E2332" s="61">
        <v>0.4</v>
      </c>
      <c r="F2332">
        <f>Table3[[#This Row],[DivPay]]*4</f>
        <v>1.6</v>
      </c>
      <c r="G2332" s="2">
        <f>Table3[[#This Row],[FwdDiv]]/Table3[[#This Row],[SharePrice]]</f>
        <v>3.1465093411996069E-2</v>
      </c>
    </row>
    <row r="2333" spans="2:7" ht="16" x14ac:dyDescent="0.2">
      <c r="B2333" s="62">
        <v>41691</v>
      </c>
      <c r="C2333" s="61">
        <v>51.04</v>
      </c>
      <c r="D2333" s="61"/>
      <c r="E2333" s="61">
        <v>0.4</v>
      </c>
      <c r="F2333">
        <f>Table3[[#This Row],[DivPay]]*4</f>
        <v>1.6</v>
      </c>
      <c r="G2333" s="2">
        <f>Table3[[#This Row],[FwdDiv]]/Table3[[#This Row],[SharePrice]]</f>
        <v>3.1347962382445145E-2</v>
      </c>
    </row>
    <row r="2334" spans="2:7" ht="16" x14ac:dyDescent="0.2">
      <c r="B2334" s="62">
        <v>41690</v>
      </c>
      <c r="C2334" s="61">
        <v>51.86</v>
      </c>
      <c r="D2334" s="61"/>
      <c r="E2334" s="61">
        <v>0.4</v>
      </c>
      <c r="F2334">
        <f>Table3[[#This Row],[DivPay]]*4</f>
        <v>1.6</v>
      </c>
      <c r="G2334" s="2">
        <f>Table3[[#This Row],[FwdDiv]]/Table3[[#This Row],[SharePrice]]</f>
        <v>3.0852294639413809E-2</v>
      </c>
    </row>
    <row r="2335" spans="2:7" ht="16" x14ac:dyDescent="0.2">
      <c r="B2335" s="62">
        <v>41689</v>
      </c>
      <c r="C2335" s="61">
        <v>51.19</v>
      </c>
      <c r="D2335" s="61"/>
      <c r="E2335" s="61">
        <v>0.4</v>
      </c>
      <c r="F2335">
        <f>Table3[[#This Row],[DivPay]]*4</f>
        <v>1.6</v>
      </c>
      <c r="G2335" s="2">
        <f>Table3[[#This Row],[FwdDiv]]/Table3[[#This Row],[SharePrice]]</f>
        <v>3.1256104707950774E-2</v>
      </c>
    </row>
    <row r="2336" spans="2:7" ht="16" x14ac:dyDescent="0.2">
      <c r="B2336" s="62">
        <v>41688</v>
      </c>
      <c r="C2336" s="61">
        <v>51.46</v>
      </c>
      <c r="D2336" s="61"/>
      <c r="E2336" s="61">
        <v>0.4</v>
      </c>
      <c r="F2336">
        <f>Table3[[#This Row],[DivPay]]*4</f>
        <v>1.6</v>
      </c>
      <c r="G2336" s="2">
        <f>Table3[[#This Row],[FwdDiv]]/Table3[[#This Row],[SharePrice]]</f>
        <v>3.109211037699184E-2</v>
      </c>
    </row>
    <row r="2337" spans="2:7" ht="16" x14ac:dyDescent="0.2">
      <c r="B2337" s="62">
        <v>41684</v>
      </c>
      <c r="C2337" s="61">
        <v>50.73</v>
      </c>
      <c r="D2337" s="61"/>
      <c r="E2337" s="61">
        <v>0.4</v>
      </c>
      <c r="F2337">
        <f>Table3[[#This Row],[DivPay]]*4</f>
        <v>1.6</v>
      </c>
      <c r="G2337" s="2">
        <f>Table3[[#This Row],[FwdDiv]]/Table3[[#This Row],[SharePrice]]</f>
        <v>3.1539522964715162E-2</v>
      </c>
    </row>
    <row r="2338" spans="2:7" ht="16" x14ac:dyDescent="0.2">
      <c r="B2338" s="62">
        <v>41683</v>
      </c>
      <c r="C2338" s="61">
        <v>50.35</v>
      </c>
      <c r="D2338" s="61"/>
      <c r="E2338" s="61">
        <v>0.4</v>
      </c>
      <c r="F2338">
        <f>Table3[[#This Row],[DivPay]]*4</f>
        <v>1.6</v>
      </c>
      <c r="G2338" s="2">
        <f>Table3[[#This Row],[FwdDiv]]/Table3[[#This Row],[SharePrice]]</f>
        <v>3.1777557100297914E-2</v>
      </c>
    </row>
    <row r="2339" spans="2:7" ht="16" x14ac:dyDescent="0.2">
      <c r="B2339" s="62">
        <v>41682</v>
      </c>
      <c r="C2339" s="61">
        <v>50.56</v>
      </c>
      <c r="D2339" s="61"/>
      <c r="E2339" s="61">
        <v>0.4</v>
      </c>
      <c r="F2339">
        <f>Table3[[#This Row],[DivPay]]*4</f>
        <v>1.6</v>
      </c>
      <c r="G2339" s="2">
        <f>Table3[[#This Row],[FwdDiv]]/Table3[[#This Row],[SharePrice]]</f>
        <v>3.1645569620253167E-2</v>
      </c>
    </row>
    <row r="2340" spans="2:7" ht="16" x14ac:dyDescent="0.2">
      <c r="B2340" s="62">
        <v>41681</v>
      </c>
      <c r="C2340" s="61">
        <v>49.66</v>
      </c>
      <c r="D2340" s="61"/>
      <c r="E2340" s="61">
        <v>0.4</v>
      </c>
      <c r="F2340">
        <f>Table3[[#This Row],[DivPay]]*4</f>
        <v>1.6</v>
      </c>
      <c r="G2340" s="2">
        <f>Table3[[#This Row],[FwdDiv]]/Table3[[#This Row],[SharePrice]]</f>
        <v>3.221908981071285E-2</v>
      </c>
    </row>
    <row r="2341" spans="2:7" ht="16" x14ac:dyDescent="0.2">
      <c r="B2341" s="62">
        <v>41680</v>
      </c>
      <c r="C2341" s="61">
        <v>49.55</v>
      </c>
      <c r="D2341" s="61"/>
      <c r="E2341" s="61">
        <v>0.4</v>
      </c>
      <c r="F2341">
        <f>Table3[[#This Row],[DivPay]]*4</f>
        <v>1.6</v>
      </c>
      <c r="G2341" s="2">
        <f>Table3[[#This Row],[FwdDiv]]/Table3[[#This Row],[SharePrice]]</f>
        <v>3.2290615539858729E-2</v>
      </c>
    </row>
    <row r="2342" spans="2:7" ht="16" x14ac:dyDescent="0.2">
      <c r="B2342" s="62">
        <v>41677</v>
      </c>
      <c r="C2342" s="61">
        <v>48.89</v>
      </c>
      <c r="D2342" s="61"/>
      <c r="E2342" s="61">
        <v>0.4</v>
      </c>
      <c r="F2342">
        <f>Table3[[#This Row],[DivPay]]*4</f>
        <v>1.6</v>
      </c>
      <c r="G2342" s="2">
        <f>Table3[[#This Row],[FwdDiv]]/Table3[[#This Row],[SharePrice]]</f>
        <v>3.2726528942524036E-2</v>
      </c>
    </row>
    <row r="2343" spans="2:7" ht="16" x14ac:dyDescent="0.2">
      <c r="B2343" s="62">
        <v>41676</v>
      </c>
      <c r="C2343" s="61">
        <v>47.93</v>
      </c>
      <c r="D2343" s="61"/>
      <c r="E2343" s="61">
        <v>0.4</v>
      </c>
      <c r="F2343">
        <f>Table3[[#This Row],[DivPay]]*4</f>
        <v>1.6</v>
      </c>
      <c r="G2343" s="2">
        <f>Table3[[#This Row],[FwdDiv]]/Table3[[#This Row],[SharePrice]]</f>
        <v>3.3382015439182143E-2</v>
      </c>
    </row>
    <row r="2344" spans="2:7" ht="16" x14ac:dyDescent="0.2">
      <c r="B2344" s="62">
        <v>41675</v>
      </c>
      <c r="C2344" s="61">
        <v>47.73</v>
      </c>
      <c r="D2344" s="61"/>
      <c r="E2344" s="61">
        <v>0.4</v>
      </c>
      <c r="F2344">
        <f>Table3[[#This Row],[DivPay]]*4</f>
        <v>1.6</v>
      </c>
      <c r="G2344" s="2">
        <f>Table3[[#This Row],[FwdDiv]]/Table3[[#This Row],[SharePrice]]</f>
        <v>3.3521893987010269E-2</v>
      </c>
    </row>
    <row r="2345" spans="2:7" ht="16" x14ac:dyDescent="0.2">
      <c r="B2345" s="62">
        <v>41674</v>
      </c>
      <c r="C2345" s="61">
        <v>47.95</v>
      </c>
      <c r="D2345" s="61"/>
      <c r="E2345" s="61">
        <v>0.4</v>
      </c>
      <c r="F2345">
        <f>Table3[[#This Row],[DivPay]]*4</f>
        <v>1.6</v>
      </c>
      <c r="G2345" s="2">
        <f>Table3[[#This Row],[FwdDiv]]/Table3[[#This Row],[SharePrice]]</f>
        <v>3.3368091762252347E-2</v>
      </c>
    </row>
    <row r="2346" spans="2:7" ht="16" x14ac:dyDescent="0.2">
      <c r="B2346" s="62">
        <v>41673</v>
      </c>
      <c r="C2346" s="61">
        <v>47.35</v>
      </c>
      <c r="D2346" s="61"/>
      <c r="E2346" s="61">
        <v>0.4</v>
      </c>
      <c r="F2346">
        <f>Table3[[#This Row],[DivPay]]*4</f>
        <v>1.6</v>
      </c>
      <c r="G2346" s="2">
        <f>Table3[[#This Row],[FwdDiv]]/Table3[[#This Row],[SharePrice]]</f>
        <v>3.3790918690601898E-2</v>
      </c>
    </row>
    <row r="2347" spans="2:7" ht="16" x14ac:dyDescent="0.2">
      <c r="B2347" s="62">
        <v>41670</v>
      </c>
      <c r="C2347" s="61">
        <v>49.23</v>
      </c>
      <c r="D2347" s="61"/>
      <c r="E2347" s="61">
        <v>0.4</v>
      </c>
      <c r="F2347">
        <f>Table3[[#This Row],[DivPay]]*4</f>
        <v>1.6</v>
      </c>
      <c r="G2347" s="2">
        <f>Table3[[#This Row],[FwdDiv]]/Table3[[#This Row],[SharePrice]]</f>
        <v>3.2500507820434697E-2</v>
      </c>
    </row>
    <row r="2348" spans="2:7" ht="16" x14ac:dyDescent="0.2">
      <c r="B2348" s="62">
        <v>41669</v>
      </c>
      <c r="C2348" s="61">
        <v>48.31</v>
      </c>
      <c r="D2348" s="61"/>
      <c r="E2348" s="61">
        <v>0.4</v>
      </c>
      <c r="F2348">
        <f>Table3[[#This Row],[DivPay]]*4</f>
        <v>1.6</v>
      </c>
      <c r="G2348" s="2">
        <f>Table3[[#This Row],[FwdDiv]]/Table3[[#This Row],[SharePrice]]</f>
        <v>3.3119436969571515E-2</v>
      </c>
    </row>
    <row r="2349" spans="2:7" ht="16" x14ac:dyDescent="0.2">
      <c r="B2349" s="62">
        <v>41668</v>
      </c>
      <c r="C2349" s="61">
        <v>47.61</v>
      </c>
      <c r="D2349" s="61"/>
      <c r="E2349" s="61">
        <v>0.4</v>
      </c>
      <c r="F2349">
        <f>Table3[[#This Row],[DivPay]]*4</f>
        <v>1.6</v>
      </c>
      <c r="G2349" s="2">
        <f>Table3[[#This Row],[FwdDiv]]/Table3[[#This Row],[SharePrice]]</f>
        <v>3.3606385213190509E-2</v>
      </c>
    </row>
    <row r="2350" spans="2:7" ht="16" x14ac:dyDescent="0.2">
      <c r="B2350" s="62">
        <v>41667</v>
      </c>
      <c r="C2350" s="61">
        <v>47.69</v>
      </c>
      <c r="D2350" s="61"/>
      <c r="E2350" s="61">
        <v>0.4</v>
      </c>
      <c r="F2350">
        <f>Table3[[#This Row],[DivPay]]*4</f>
        <v>1.6</v>
      </c>
      <c r="G2350" s="2">
        <f>Table3[[#This Row],[FwdDiv]]/Table3[[#This Row],[SharePrice]]</f>
        <v>3.3550010484378279E-2</v>
      </c>
    </row>
    <row r="2351" spans="2:7" ht="16" x14ac:dyDescent="0.2">
      <c r="B2351" s="62">
        <v>41666</v>
      </c>
      <c r="C2351" s="61">
        <v>46.83</v>
      </c>
      <c r="D2351" s="61"/>
      <c r="E2351" s="61">
        <v>0.4</v>
      </c>
      <c r="F2351">
        <f>Table3[[#This Row],[DivPay]]*4</f>
        <v>1.6</v>
      </c>
      <c r="G2351" s="2">
        <f>Table3[[#This Row],[FwdDiv]]/Table3[[#This Row],[SharePrice]]</f>
        <v>3.4166132820841341E-2</v>
      </c>
    </row>
    <row r="2352" spans="2:7" ht="16" x14ac:dyDescent="0.2">
      <c r="B2352" s="62">
        <v>41663</v>
      </c>
      <c r="C2352" s="61">
        <v>47.79</v>
      </c>
      <c r="D2352" s="61"/>
      <c r="E2352" s="61">
        <v>0.4</v>
      </c>
      <c r="F2352">
        <f>Table3[[#This Row],[DivPay]]*4</f>
        <v>1.6</v>
      </c>
      <c r="G2352" s="2">
        <f>Table3[[#This Row],[FwdDiv]]/Table3[[#This Row],[SharePrice]]</f>
        <v>3.3479807491106926E-2</v>
      </c>
    </row>
    <row r="2353" spans="2:7" ht="16" x14ac:dyDescent="0.2">
      <c r="B2353" s="62">
        <v>41662</v>
      </c>
      <c r="C2353" s="61">
        <v>48.87</v>
      </c>
      <c r="D2353" s="61"/>
      <c r="E2353" s="61">
        <v>0.4</v>
      </c>
      <c r="F2353">
        <f>Table3[[#This Row],[DivPay]]*4</f>
        <v>1.6</v>
      </c>
      <c r="G2353" s="2">
        <f>Table3[[#This Row],[FwdDiv]]/Table3[[#This Row],[SharePrice]]</f>
        <v>3.2739922242684676E-2</v>
      </c>
    </row>
    <row r="2354" spans="2:7" ht="16" x14ac:dyDescent="0.2">
      <c r="B2354" s="62">
        <v>41661</v>
      </c>
      <c r="C2354" s="61">
        <v>49.08</v>
      </c>
      <c r="D2354" s="61"/>
      <c r="E2354" s="61">
        <v>0.4</v>
      </c>
      <c r="F2354">
        <f>Table3[[#This Row],[DivPay]]*4</f>
        <v>1.6</v>
      </c>
      <c r="G2354" s="2">
        <f>Table3[[#This Row],[FwdDiv]]/Table3[[#This Row],[SharePrice]]</f>
        <v>3.2599837000815E-2</v>
      </c>
    </row>
    <row r="2355" spans="2:7" ht="16" x14ac:dyDescent="0.2">
      <c r="B2355" s="62">
        <v>41660</v>
      </c>
      <c r="C2355" s="61">
        <v>50</v>
      </c>
      <c r="D2355" s="61"/>
      <c r="E2355" s="61">
        <v>0.4</v>
      </c>
      <c r="F2355">
        <f>Table3[[#This Row],[DivPay]]*4</f>
        <v>1.6</v>
      </c>
      <c r="G2355" s="2">
        <f>Table3[[#This Row],[FwdDiv]]/Table3[[#This Row],[SharePrice]]</f>
        <v>3.2000000000000001E-2</v>
      </c>
    </row>
    <row r="2356" spans="2:7" ht="16" x14ac:dyDescent="0.2">
      <c r="B2356" s="62">
        <v>41656</v>
      </c>
      <c r="C2356" s="61">
        <v>50.06</v>
      </c>
      <c r="D2356" s="61"/>
      <c r="E2356" s="61">
        <v>0.4</v>
      </c>
      <c r="F2356">
        <f>Table3[[#This Row],[DivPay]]*4</f>
        <v>1.6</v>
      </c>
      <c r="G2356" s="2">
        <f>Table3[[#This Row],[FwdDiv]]/Table3[[#This Row],[SharePrice]]</f>
        <v>3.1961646024770279E-2</v>
      </c>
    </row>
    <row r="2357" spans="2:7" ht="16" x14ac:dyDescent="0.2">
      <c r="B2357" s="62">
        <v>41655</v>
      </c>
      <c r="C2357" s="61">
        <v>50.5</v>
      </c>
      <c r="D2357" s="61"/>
      <c r="E2357" s="61">
        <v>0.4</v>
      </c>
      <c r="F2357">
        <f>Table3[[#This Row],[DivPay]]*4</f>
        <v>1.6</v>
      </c>
      <c r="G2357" s="2">
        <f>Table3[[#This Row],[FwdDiv]]/Table3[[#This Row],[SharePrice]]</f>
        <v>3.1683168316831684E-2</v>
      </c>
    </row>
    <row r="2358" spans="2:7" ht="16" x14ac:dyDescent="0.2">
      <c r="B2358" s="62">
        <v>41654</v>
      </c>
      <c r="C2358" s="61">
        <v>50.11</v>
      </c>
      <c r="D2358" s="61"/>
      <c r="E2358" s="61">
        <v>0.4</v>
      </c>
      <c r="F2358">
        <f>Table3[[#This Row],[DivPay]]*4</f>
        <v>1.6</v>
      </c>
      <c r="G2358" s="2">
        <f>Table3[[#This Row],[FwdDiv]]/Table3[[#This Row],[SharePrice]]</f>
        <v>3.1929754540011977E-2</v>
      </c>
    </row>
    <row r="2359" spans="2:7" ht="16" x14ac:dyDescent="0.2">
      <c r="B2359" s="62">
        <v>41653</v>
      </c>
      <c r="C2359" s="61">
        <v>50.6</v>
      </c>
      <c r="D2359" s="61"/>
      <c r="E2359" s="61">
        <v>0.4</v>
      </c>
      <c r="F2359">
        <f>Table3[[#This Row],[DivPay]]*4</f>
        <v>1.6</v>
      </c>
      <c r="G2359" s="2">
        <f>Table3[[#This Row],[FwdDiv]]/Table3[[#This Row],[SharePrice]]</f>
        <v>3.1620553359683792E-2</v>
      </c>
    </row>
    <row r="2360" spans="2:7" ht="16" x14ac:dyDescent="0.2">
      <c r="B2360" s="62">
        <v>41652</v>
      </c>
      <c r="C2360" s="61">
        <v>49.83</v>
      </c>
      <c r="D2360" s="61">
        <v>0.4</v>
      </c>
      <c r="E2360" s="61">
        <v>0.4</v>
      </c>
      <c r="F2360">
        <f>Table3[[#This Row],[DivPay]]*4</f>
        <v>1.6</v>
      </c>
      <c r="G2360" s="2">
        <f>Table3[[#This Row],[FwdDiv]]/Table3[[#This Row],[SharePrice]]</f>
        <v>3.2109171182018864E-2</v>
      </c>
    </row>
    <row r="2361" spans="2:7" ht="16" x14ac:dyDescent="0.2">
      <c r="B2361" s="62">
        <v>41649</v>
      </c>
      <c r="C2361" s="61">
        <v>50.9</v>
      </c>
      <c r="D2361" s="61"/>
      <c r="E2361" s="61">
        <v>0.4</v>
      </c>
      <c r="F2361">
        <f>Table3[[#This Row],[DivPay]]*4</f>
        <v>1.6</v>
      </c>
      <c r="G2361" s="2">
        <f>Table3[[#This Row],[FwdDiv]]/Table3[[#This Row],[SharePrice]]</f>
        <v>3.1434184675834975E-2</v>
      </c>
    </row>
    <row r="2362" spans="2:7" ht="16" x14ac:dyDescent="0.2">
      <c r="B2362" s="62">
        <v>41648</v>
      </c>
      <c r="C2362" s="61">
        <v>51.22</v>
      </c>
      <c r="D2362" s="61"/>
      <c r="E2362" s="61">
        <v>0.4</v>
      </c>
      <c r="F2362">
        <f>Table3[[#This Row],[DivPay]]*4</f>
        <v>1.6</v>
      </c>
      <c r="G2362" s="2">
        <f>Table3[[#This Row],[FwdDiv]]/Table3[[#This Row],[SharePrice]]</f>
        <v>3.1237797735259667E-2</v>
      </c>
    </row>
    <row r="2363" spans="2:7" ht="16" x14ac:dyDescent="0.2">
      <c r="B2363" s="62">
        <v>41647</v>
      </c>
      <c r="C2363" s="61">
        <v>50.36</v>
      </c>
      <c r="D2363" s="61"/>
      <c r="E2363" s="61">
        <v>0.4</v>
      </c>
      <c r="F2363">
        <f>Table3[[#This Row],[DivPay]]*4</f>
        <v>1.6</v>
      </c>
      <c r="G2363" s="2">
        <f>Table3[[#This Row],[FwdDiv]]/Table3[[#This Row],[SharePrice]]</f>
        <v>3.1771247021445591E-2</v>
      </c>
    </row>
    <row r="2364" spans="2:7" ht="16" x14ac:dyDescent="0.2">
      <c r="B2364" s="62">
        <v>41646</v>
      </c>
      <c r="C2364" s="61">
        <v>50.49</v>
      </c>
      <c r="D2364" s="61"/>
      <c r="E2364" s="61">
        <v>0.4</v>
      </c>
      <c r="F2364">
        <f>Table3[[#This Row],[DivPay]]*4</f>
        <v>1.6</v>
      </c>
      <c r="G2364" s="2">
        <f>Table3[[#This Row],[FwdDiv]]/Table3[[#This Row],[SharePrice]]</f>
        <v>3.1689443454149334E-2</v>
      </c>
    </row>
    <row r="2365" spans="2:7" ht="16" x14ac:dyDescent="0.2">
      <c r="B2365" s="62">
        <v>41645</v>
      </c>
      <c r="C2365" s="61">
        <v>50.39</v>
      </c>
      <c r="D2365" s="61"/>
      <c r="E2365" s="61">
        <v>0.4</v>
      </c>
      <c r="F2365">
        <f>Table3[[#This Row],[DivPay]]*4</f>
        <v>1.6</v>
      </c>
      <c r="G2365" s="2">
        <f>Table3[[#This Row],[FwdDiv]]/Table3[[#This Row],[SharePrice]]</f>
        <v>3.1752331811867436E-2</v>
      </c>
    </row>
    <row r="2366" spans="2:7" ht="16" x14ac:dyDescent="0.2">
      <c r="B2366" s="62">
        <v>41642</v>
      </c>
      <c r="C2366" s="61">
        <v>52.3</v>
      </c>
      <c r="D2366" s="61"/>
      <c r="E2366" s="61">
        <v>0.4</v>
      </c>
      <c r="F2366">
        <f>Table3[[#This Row],[DivPay]]*4</f>
        <v>1.6</v>
      </c>
      <c r="G2366" s="2">
        <f>Table3[[#This Row],[FwdDiv]]/Table3[[#This Row],[SharePrice]]</f>
        <v>3.0592734225621417E-2</v>
      </c>
    </row>
    <row r="2367" spans="2:7" ht="16" x14ac:dyDescent="0.2">
      <c r="B2367" s="62">
        <v>41641</v>
      </c>
      <c r="C2367" s="61">
        <v>51.98</v>
      </c>
      <c r="D2367" s="61"/>
      <c r="E2367" s="61">
        <v>0.4</v>
      </c>
      <c r="F2367">
        <f>Table3[[#This Row],[DivPay]]*4</f>
        <v>1.6</v>
      </c>
      <c r="G2367" s="2">
        <f>Table3[[#This Row],[FwdDiv]]/Table3[[#This Row],[SharePrice]]</f>
        <v>3.0781069642170068E-2</v>
      </c>
    </row>
    <row r="2368" spans="2:7" ht="16" x14ac:dyDescent="0.2">
      <c r="B2368" s="62">
        <v>41639</v>
      </c>
      <c r="C2368" s="61">
        <v>52.81</v>
      </c>
      <c r="D2368" s="61"/>
      <c r="E2368" s="61">
        <v>0.4</v>
      </c>
      <c r="F2368">
        <f>Table3[[#This Row],[DivPay]]*4</f>
        <v>1.6</v>
      </c>
      <c r="G2368" s="2">
        <f>Table3[[#This Row],[FwdDiv]]/Table3[[#This Row],[SharePrice]]</f>
        <v>3.0297292179511458E-2</v>
      </c>
    </row>
    <row r="2369" spans="2:7" ht="16" x14ac:dyDescent="0.2">
      <c r="B2369" s="62">
        <v>41638</v>
      </c>
      <c r="C2369" s="61">
        <v>53.01</v>
      </c>
      <c r="D2369" s="61"/>
      <c r="E2369" s="61">
        <v>0.4</v>
      </c>
      <c r="F2369">
        <f>Table3[[#This Row],[DivPay]]*4</f>
        <v>1.6</v>
      </c>
      <c r="G2369" s="2">
        <f>Table3[[#This Row],[FwdDiv]]/Table3[[#This Row],[SharePrice]]</f>
        <v>3.0182984342576876E-2</v>
      </c>
    </row>
    <row r="2370" spans="2:7" ht="16" x14ac:dyDescent="0.2">
      <c r="B2370" s="62">
        <v>41635</v>
      </c>
      <c r="C2370" s="61">
        <v>52.55</v>
      </c>
      <c r="D2370" s="61"/>
      <c r="E2370" s="61">
        <v>0.4</v>
      </c>
      <c r="F2370">
        <f>Table3[[#This Row],[DivPay]]*4</f>
        <v>1.6</v>
      </c>
      <c r="G2370" s="2">
        <f>Table3[[#This Row],[FwdDiv]]/Table3[[#This Row],[SharePrice]]</f>
        <v>3.0447193149381546E-2</v>
      </c>
    </row>
    <row r="2371" spans="2:7" ht="16" x14ac:dyDescent="0.2">
      <c r="B2371" s="62">
        <v>41634</v>
      </c>
      <c r="C2371" s="61">
        <v>52.99</v>
      </c>
      <c r="D2371" s="61"/>
      <c r="E2371" s="61">
        <v>0.4</v>
      </c>
      <c r="F2371">
        <f>Table3[[#This Row],[DivPay]]*4</f>
        <v>1.6</v>
      </c>
      <c r="G2371" s="2">
        <f>Table3[[#This Row],[FwdDiv]]/Table3[[#This Row],[SharePrice]]</f>
        <v>3.0194376297414609E-2</v>
      </c>
    </row>
    <row r="2372" spans="2:7" ht="16" x14ac:dyDescent="0.2">
      <c r="B2372" s="62">
        <v>41632</v>
      </c>
      <c r="C2372" s="61">
        <v>52.36</v>
      </c>
      <c r="D2372" s="61"/>
      <c r="E2372" s="61">
        <v>0.4</v>
      </c>
      <c r="F2372">
        <f>Table3[[#This Row],[DivPay]]*4</f>
        <v>1.6</v>
      </c>
      <c r="G2372" s="2">
        <f>Table3[[#This Row],[FwdDiv]]/Table3[[#This Row],[SharePrice]]</f>
        <v>3.0557677616501147E-2</v>
      </c>
    </row>
    <row r="2373" spans="2:7" ht="16" x14ac:dyDescent="0.2">
      <c r="B2373" s="62">
        <v>41631</v>
      </c>
      <c r="C2373" s="61">
        <v>52.58</v>
      </c>
      <c r="D2373" s="61"/>
      <c r="E2373" s="61">
        <v>0.4</v>
      </c>
      <c r="F2373">
        <f>Table3[[#This Row],[DivPay]]*4</f>
        <v>1.6</v>
      </c>
      <c r="G2373" s="2">
        <f>Table3[[#This Row],[FwdDiv]]/Table3[[#This Row],[SharePrice]]</f>
        <v>3.0429821224800306E-2</v>
      </c>
    </row>
    <row r="2374" spans="2:7" ht="16" x14ac:dyDescent="0.2">
      <c r="B2374" s="62">
        <v>41628</v>
      </c>
      <c r="C2374" s="61">
        <v>52.59</v>
      </c>
      <c r="D2374" s="61"/>
      <c r="E2374" s="61">
        <v>0.4</v>
      </c>
      <c r="F2374">
        <f>Table3[[#This Row],[DivPay]]*4</f>
        <v>1.6</v>
      </c>
      <c r="G2374" s="2">
        <f>Table3[[#This Row],[FwdDiv]]/Table3[[#This Row],[SharePrice]]</f>
        <v>3.0424034987640236E-2</v>
      </c>
    </row>
    <row r="2375" spans="2:7" ht="16" x14ac:dyDescent="0.2">
      <c r="B2375" s="62">
        <v>41627</v>
      </c>
      <c r="C2375" s="61">
        <v>52.63</v>
      </c>
      <c r="D2375" s="61"/>
      <c r="E2375" s="61">
        <v>0.4</v>
      </c>
      <c r="F2375">
        <f>Table3[[#This Row],[DivPay]]*4</f>
        <v>1.6</v>
      </c>
      <c r="G2375" s="2">
        <f>Table3[[#This Row],[FwdDiv]]/Table3[[#This Row],[SharePrice]]</f>
        <v>3.0400912027360821E-2</v>
      </c>
    </row>
    <row r="2376" spans="2:7" ht="16" x14ac:dyDescent="0.2">
      <c r="B2376" s="62">
        <v>41626</v>
      </c>
      <c r="C2376" s="61">
        <v>54.32</v>
      </c>
      <c r="D2376" s="61"/>
      <c r="E2376" s="61">
        <v>0.4</v>
      </c>
      <c r="F2376">
        <f>Table3[[#This Row],[DivPay]]*4</f>
        <v>1.6</v>
      </c>
      <c r="G2376" s="2">
        <f>Table3[[#This Row],[FwdDiv]]/Table3[[#This Row],[SharePrice]]</f>
        <v>2.9455081001472757E-2</v>
      </c>
    </row>
    <row r="2377" spans="2:7" ht="16" x14ac:dyDescent="0.2">
      <c r="B2377" s="62">
        <v>41625</v>
      </c>
      <c r="C2377" s="61">
        <v>53.63</v>
      </c>
      <c r="D2377" s="61"/>
      <c r="E2377" s="61">
        <v>0.4</v>
      </c>
      <c r="F2377">
        <f>Table3[[#This Row],[DivPay]]*4</f>
        <v>1.6</v>
      </c>
      <c r="G2377" s="2">
        <f>Table3[[#This Row],[FwdDiv]]/Table3[[#This Row],[SharePrice]]</f>
        <v>2.9834048107402575E-2</v>
      </c>
    </row>
    <row r="2378" spans="2:7" ht="16" x14ac:dyDescent="0.2">
      <c r="B2378" s="62">
        <v>41624</v>
      </c>
      <c r="C2378" s="61">
        <v>53.37</v>
      </c>
      <c r="D2378" s="61"/>
      <c r="E2378" s="61">
        <v>0.4</v>
      </c>
      <c r="F2378">
        <f>Table3[[#This Row],[DivPay]]*4</f>
        <v>1.6</v>
      </c>
      <c r="G2378" s="2">
        <f>Table3[[#This Row],[FwdDiv]]/Table3[[#This Row],[SharePrice]]</f>
        <v>2.9979389169945664E-2</v>
      </c>
    </row>
    <row r="2379" spans="2:7" ht="16" x14ac:dyDescent="0.2">
      <c r="B2379" s="62">
        <v>41621</v>
      </c>
      <c r="C2379" s="61">
        <v>52.37</v>
      </c>
      <c r="D2379" s="61"/>
      <c r="E2379" s="61">
        <v>0.4</v>
      </c>
      <c r="F2379">
        <f>Table3[[#This Row],[DivPay]]*4</f>
        <v>1.6</v>
      </c>
      <c r="G2379" s="2">
        <f>Table3[[#This Row],[FwdDiv]]/Table3[[#This Row],[SharePrice]]</f>
        <v>3.0551842658010316E-2</v>
      </c>
    </row>
    <row r="2380" spans="2:7" ht="16" x14ac:dyDescent="0.2">
      <c r="B2380" s="62">
        <v>41620</v>
      </c>
      <c r="C2380" s="61">
        <v>52.39</v>
      </c>
      <c r="D2380" s="61"/>
      <c r="E2380" s="61">
        <v>0.4</v>
      </c>
      <c r="F2380">
        <f>Table3[[#This Row],[DivPay]]*4</f>
        <v>1.6</v>
      </c>
      <c r="G2380" s="2">
        <f>Table3[[#This Row],[FwdDiv]]/Table3[[#This Row],[SharePrice]]</f>
        <v>3.0540179423554116E-2</v>
      </c>
    </row>
    <row r="2381" spans="2:7" ht="16" x14ac:dyDescent="0.2">
      <c r="B2381" s="62">
        <v>41619</v>
      </c>
      <c r="C2381" s="61">
        <v>52.67</v>
      </c>
      <c r="D2381" s="61"/>
      <c r="E2381" s="61">
        <v>0.4</v>
      </c>
      <c r="F2381">
        <f>Table3[[#This Row],[DivPay]]*4</f>
        <v>1.6</v>
      </c>
      <c r="G2381" s="2">
        <f>Table3[[#This Row],[FwdDiv]]/Table3[[#This Row],[SharePrice]]</f>
        <v>3.0377824188342509E-2</v>
      </c>
    </row>
    <row r="2382" spans="2:7" ht="16" x14ac:dyDescent="0.2">
      <c r="B2382" s="62">
        <v>41618</v>
      </c>
      <c r="C2382" s="61">
        <v>52.14</v>
      </c>
      <c r="D2382" s="61"/>
      <c r="E2382" s="61">
        <v>0.4</v>
      </c>
      <c r="F2382">
        <f>Table3[[#This Row],[DivPay]]*4</f>
        <v>1.6</v>
      </c>
      <c r="G2382" s="2">
        <f>Table3[[#This Row],[FwdDiv]]/Table3[[#This Row],[SharePrice]]</f>
        <v>3.0686612965093979E-2</v>
      </c>
    </row>
    <row r="2383" spans="2:7" ht="16" x14ac:dyDescent="0.2">
      <c r="B2383" s="62">
        <v>41617</v>
      </c>
      <c r="C2383" s="61">
        <v>51.21</v>
      </c>
      <c r="D2383" s="61"/>
      <c r="E2383" s="61">
        <v>0.4</v>
      </c>
      <c r="F2383">
        <f>Table3[[#This Row],[DivPay]]*4</f>
        <v>1.6</v>
      </c>
      <c r="G2383" s="2">
        <f>Table3[[#This Row],[FwdDiv]]/Table3[[#This Row],[SharePrice]]</f>
        <v>3.1243897676235113E-2</v>
      </c>
    </row>
    <row r="2384" spans="2:7" ht="16" x14ac:dyDescent="0.2">
      <c r="B2384" s="62">
        <v>41614</v>
      </c>
      <c r="C2384" s="61">
        <v>51.35</v>
      </c>
      <c r="D2384" s="61"/>
      <c r="E2384" s="61">
        <v>0.4</v>
      </c>
      <c r="F2384">
        <f>Table3[[#This Row],[DivPay]]*4</f>
        <v>1.6</v>
      </c>
      <c r="G2384" s="2">
        <f>Table3[[#This Row],[FwdDiv]]/Table3[[#This Row],[SharePrice]]</f>
        <v>3.1158714703018502E-2</v>
      </c>
    </row>
    <row r="2385" spans="2:7" ht="16" x14ac:dyDescent="0.2">
      <c r="B2385" s="62">
        <v>41613</v>
      </c>
      <c r="C2385" s="61">
        <v>49.76</v>
      </c>
      <c r="D2385" s="61"/>
      <c r="E2385" s="61">
        <v>0.4</v>
      </c>
      <c r="F2385">
        <f>Table3[[#This Row],[DivPay]]*4</f>
        <v>1.6</v>
      </c>
      <c r="G2385" s="2">
        <f>Table3[[#This Row],[FwdDiv]]/Table3[[#This Row],[SharePrice]]</f>
        <v>3.2154340836012867E-2</v>
      </c>
    </row>
    <row r="2386" spans="2:7" ht="16" x14ac:dyDescent="0.2">
      <c r="B2386" s="62">
        <v>41612</v>
      </c>
      <c r="C2386" s="61">
        <v>49.67</v>
      </c>
      <c r="D2386" s="61"/>
      <c r="E2386" s="61">
        <v>0.4</v>
      </c>
      <c r="F2386">
        <f>Table3[[#This Row],[DivPay]]*4</f>
        <v>1.6</v>
      </c>
      <c r="G2386" s="2">
        <f>Table3[[#This Row],[FwdDiv]]/Table3[[#This Row],[SharePrice]]</f>
        <v>3.2212603180994566E-2</v>
      </c>
    </row>
    <row r="2387" spans="2:7" ht="16" x14ac:dyDescent="0.2">
      <c r="B2387" s="62">
        <v>41611</v>
      </c>
      <c r="C2387" s="61">
        <v>49.97</v>
      </c>
      <c r="D2387" s="61"/>
      <c r="E2387" s="61">
        <v>0.4</v>
      </c>
      <c r="F2387">
        <f>Table3[[#This Row],[DivPay]]*4</f>
        <v>1.6</v>
      </c>
      <c r="G2387" s="2">
        <f>Table3[[#This Row],[FwdDiv]]/Table3[[#This Row],[SharePrice]]</f>
        <v>3.2019211526916155E-2</v>
      </c>
    </row>
    <row r="2388" spans="2:7" ht="16" x14ac:dyDescent="0.2">
      <c r="B2388" s="62">
        <v>41610</v>
      </c>
      <c r="C2388" s="61">
        <v>48.39</v>
      </c>
      <c r="D2388" s="61"/>
      <c r="E2388" s="61">
        <v>0.4</v>
      </c>
      <c r="F2388">
        <f>Table3[[#This Row],[DivPay]]*4</f>
        <v>1.6</v>
      </c>
      <c r="G2388" s="2">
        <f>Table3[[#This Row],[FwdDiv]]/Table3[[#This Row],[SharePrice]]</f>
        <v>3.3064682785699524E-2</v>
      </c>
    </row>
    <row r="2389" spans="2:7" ht="16" x14ac:dyDescent="0.2">
      <c r="B2389" s="62">
        <v>41607</v>
      </c>
      <c r="C2389" s="61">
        <v>48.45</v>
      </c>
      <c r="D2389" s="61"/>
      <c r="E2389" s="61">
        <v>0.4</v>
      </c>
      <c r="F2389">
        <f>Table3[[#This Row],[DivPay]]*4</f>
        <v>1.6</v>
      </c>
      <c r="G2389" s="2">
        <f>Table3[[#This Row],[FwdDiv]]/Table3[[#This Row],[SharePrice]]</f>
        <v>3.3023735810113516E-2</v>
      </c>
    </row>
    <row r="2390" spans="2:7" ht="16" x14ac:dyDescent="0.2">
      <c r="B2390" s="62">
        <v>41605</v>
      </c>
      <c r="C2390" s="61">
        <v>48.25</v>
      </c>
      <c r="D2390" s="61"/>
      <c r="E2390" s="61">
        <v>0.4</v>
      </c>
      <c r="F2390">
        <f>Table3[[#This Row],[DivPay]]*4</f>
        <v>1.6</v>
      </c>
      <c r="G2390" s="2">
        <f>Table3[[#This Row],[FwdDiv]]/Table3[[#This Row],[SharePrice]]</f>
        <v>3.316062176165803E-2</v>
      </c>
    </row>
    <row r="2391" spans="2:7" ht="16" x14ac:dyDescent="0.2">
      <c r="B2391" s="62">
        <v>41604</v>
      </c>
      <c r="C2391" s="61">
        <v>48.6</v>
      </c>
      <c r="D2391" s="61"/>
      <c r="E2391" s="61">
        <v>0.4</v>
      </c>
      <c r="F2391">
        <f>Table3[[#This Row],[DivPay]]*4</f>
        <v>1.6</v>
      </c>
      <c r="G2391" s="2">
        <f>Table3[[#This Row],[FwdDiv]]/Table3[[#This Row],[SharePrice]]</f>
        <v>3.292181069958848E-2</v>
      </c>
    </row>
    <row r="2392" spans="2:7" ht="16" x14ac:dyDescent="0.2">
      <c r="B2392" s="62">
        <v>41603</v>
      </c>
      <c r="C2392" s="61">
        <v>48.41</v>
      </c>
      <c r="D2392" s="61"/>
      <c r="E2392" s="61">
        <v>0.4</v>
      </c>
      <c r="F2392">
        <f>Table3[[#This Row],[DivPay]]*4</f>
        <v>1.6</v>
      </c>
      <c r="G2392" s="2">
        <f>Table3[[#This Row],[FwdDiv]]/Table3[[#This Row],[SharePrice]]</f>
        <v>3.3051022516009096E-2</v>
      </c>
    </row>
    <row r="2393" spans="2:7" ht="16" x14ac:dyDescent="0.2">
      <c r="B2393" s="62">
        <v>41600</v>
      </c>
      <c r="C2393" s="61">
        <v>48.94</v>
      </c>
      <c r="D2393" s="61"/>
      <c r="E2393" s="61">
        <v>0.4</v>
      </c>
      <c r="F2393">
        <f>Table3[[#This Row],[DivPay]]*4</f>
        <v>1.6</v>
      </c>
      <c r="G2393" s="2">
        <f>Table3[[#This Row],[FwdDiv]]/Table3[[#This Row],[SharePrice]]</f>
        <v>3.2693093583980384E-2</v>
      </c>
    </row>
    <row r="2394" spans="2:7" ht="16" x14ac:dyDescent="0.2">
      <c r="B2394" s="62">
        <v>41599</v>
      </c>
      <c r="C2394" s="61">
        <v>48.57</v>
      </c>
      <c r="D2394" s="61"/>
      <c r="E2394" s="61">
        <v>0.4</v>
      </c>
      <c r="F2394">
        <f>Table3[[#This Row],[DivPay]]*4</f>
        <v>1.6</v>
      </c>
      <c r="G2394" s="2">
        <f>Table3[[#This Row],[FwdDiv]]/Table3[[#This Row],[SharePrice]]</f>
        <v>3.2942145357216387E-2</v>
      </c>
    </row>
    <row r="2395" spans="2:7" ht="16" x14ac:dyDescent="0.2">
      <c r="B2395" s="62">
        <v>41598</v>
      </c>
      <c r="C2395" s="61">
        <v>47.95</v>
      </c>
      <c r="D2395" s="61"/>
      <c r="E2395" s="61">
        <v>0.4</v>
      </c>
      <c r="F2395">
        <f>Table3[[#This Row],[DivPay]]*4</f>
        <v>1.6</v>
      </c>
      <c r="G2395" s="2">
        <f>Table3[[#This Row],[FwdDiv]]/Table3[[#This Row],[SharePrice]]</f>
        <v>3.3368091762252347E-2</v>
      </c>
    </row>
    <row r="2396" spans="2:7" ht="16" x14ac:dyDescent="0.2">
      <c r="B2396" s="62">
        <v>41597</v>
      </c>
      <c r="C2396" s="61">
        <v>48.46</v>
      </c>
      <c r="D2396" s="61"/>
      <c r="E2396" s="61">
        <v>0.4</v>
      </c>
      <c r="F2396">
        <f>Table3[[#This Row],[DivPay]]*4</f>
        <v>1.6</v>
      </c>
      <c r="G2396" s="2">
        <f>Table3[[#This Row],[FwdDiv]]/Table3[[#This Row],[SharePrice]]</f>
        <v>3.3016921172100699E-2</v>
      </c>
    </row>
    <row r="2397" spans="2:7" ht="16" x14ac:dyDescent="0.2">
      <c r="B2397" s="62">
        <v>41596</v>
      </c>
      <c r="C2397" s="61">
        <v>48.87</v>
      </c>
      <c r="D2397" s="61"/>
      <c r="E2397" s="61">
        <v>0.4</v>
      </c>
      <c r="F2397">
        <f>Table3[[#This Row],[DivPay]]*4</f>
        <v>1.6</v>
      </c>
      <c r="G2397" s="2">
        <f>Table3[[#This Row],[FwdDiv]]/Table3[[#This Row],[SharePrice]]</f>
        <v>3.2739922242684676E-2</v>
      </c>
    </row>
    <row r="2398" spans="2:7" ht="16" x14ac:dyDescent="0.2">
      <c r="B2398" s="62">
        <v>41593</v>
      </c>
      <c r="C2398" s="61">
        <v>48.44</v>
      </c>
      <c r="D2398" s="61"/>
      <c r="E2398" s="61">
        <v>0.4</v>
      </c>
      <c r="F2398">
        <f>Table3[[#This Row],[DivPay]]*4</f>
        <v>1.6</v>
      </c>
      <c r="G2398" s="2">
        <f>Table3[[#This Row],[FwdDiv]]/Table3[[#This Row],[SharePrice]]</f>
        <v>3.303055326176714E-2</v>
      </c>
    </row>
    <row r="2399" spans="2:7" ht="16" x14ac:dyDescent="0.2">
      <c r="B2399" s="62">
        <v>41592</v>
      </c>
      <c r="C2399" s="61">
        <v>48.04</v>
      </c>
      <c r="D2399" s="61"/>
      <c r="E2399" s="61">
        <v>0.4</v>
      </c>
      <c r="F2399">
        <f>Table3[[#This Row],[DivPay]]*4</f>
        <v>1.6</v>
      </c>
      <c r="G2399" s="2">
        <f>Table3[[#This Row],[FwdDiv]]/Table3[[#This Row],[SharePrice]]</f>
        <v>3.3305578684429647E-2</v>
      </c>
    </row>
    <row r="2400" spans="2:7" ht="16" x14ac:dyDescent="0.2">
      <c r="B2400" s="62">
        <v>41591</v>
      </c>
      <c r="C2400" s="61">
        <v>47.85</v>
      </c>
      <c r="D2400" s="61"/>
      <c r="E2400" s="61">
        <v>0.4</v>
      </c>
      <c r="F2400">
        <f>Table3[[#This Row],[DivPay]]*4</f>
        <v>1.6</v>
      </c>
      <c r="G2400" s="2">
        <f>Table3[[#This Row],[FwdDiv]]/Table3[[#This Row],[SharePrice]]</f>
        <v>3.343782654127482E-2</v>
      </c>
    </row>
    <row r="2401" spans="2:7" ht="16" x14ac:dyDescent="0.2">
      <c r="B2401" s="62">
        <v>41590</v>
      </c>
      <c r="C2401" s="61">
        <v>47.48</v>
      </c>
      <c r="D2401" s="61"/>
      <c r="E2401" s="61">
        <v>0.4</v>
      </c>
      <c r="F2401">
        <f>Table3[[#This Row],[DivPay]]*4</f>
        <v>1.6</v>
      </c>
      <c r="G2401" s="2">
        <f>Table3[[#This Row],[FwdDiv]]/Table3[[#This Row],[SharePrice]]</f>
        <v>3.3698399326032018E-2</v>
      </c>
    </row>
    <row r="2402" spans="2:7" ht="16" x14ac:dyDescent="0.2">
      <c r="B2402" s="62">
        <v>41589</v>
      </c>
      <c r="C2402" s="61">
        <v>48.57</v>
      </c>
      <c r="D2402" s="61"/>
      <c r="E2402" s="61">
        <v>0.4</v>
      </c>
      <c r="F2402">
        <f>Table3[[#This Row],[DivPay]]*4</f>
        <v>1.6</v>
      </c>
      <c r="G2402" s="2">
        <f>Table3[[#This Row],[FwdDiv]]/Table3[[#This Row],[SharePrice]]</f>
        <v>3.2942145357216387E-2</v>
      </c>
    </row>
    <row r="2403" spans="2:7" ht="16" x14ac:dyDescent="0.2">
      <c r="B2403" s="62">
        <v>41586</v>
      </c>
      <c r="C2403" s="61">
        <v>48.03</v>
      </c>
      <c r="D2403" s="61"/>
      <c r="E2403" s="61">
        <v>0.4</v>
      </c>
      <c r="F2403">
        <f>Table3[[#This Row],[DivPay]]*4</f>
        <v>1.6</v>
      </c>
      <c r="G2403" s="2">
        <f>Table3[[#This Row],[FwdDiv]]/Table3[[#This Row],[SharePrice]]</f>
        <v>3.3312513012700398E-2</v>
      </c>
    </row>
    <row r="2404" spans="2:7" ht="16" x14ac:dyDescent="0.2">
      <c r="B2404" s="62">
        <v>41585</v>
      </c>
      <c r="C2404" s="61">
        <v>47.24</v>
      </c>
      <c r="D2404" s="61"/>
      <c r="E2404" s="61">
        <v>0.4</v>
      </c>
      <c r="F2404">
        <f>Table3[[#This Row],[DivPay]]*4</f>
        <v>1.6</v>
      </c>
      <c r="G2404" s="2">
        <f>Table3[[#This Row],[FwdDiv]]/Table3[[#This Row],[SharePrice]]</f>
        <v>3.3869602032176122E-2</v>
      </c>
    </row>
    <row r="2405" spans="2:7" ht="16" x14ac:dyDescent="0.2">
      <c r="B2405" s="62">
        <v>41584</v>
      </c>
      <c r="C2405" s="61">
        <v>48.05</v>
      </c>
      <c r="D2405" s="61"/>
      <c r="E2405" s="61">
        <v>0.4</v>
      </c>
      <c r="F2405">
        <f>Table3[[#This Row],[DivPay]]*4</f>
        <v>1.6</v>
      </c>
      <c r="G2405" s="2">
        <f>Table3[[#This Row],[FwdDiv]]/Table3[[#This Row],[SharePrice]]</f>
        <v>3.3298647242455778E-2</v>
      </c>
    </row>
    <row r="2406" spans="2:7" ht="16" x14ac:dyDescent="0.2">
      <c r="B2406" s="62">
        <v>41583</v>
      </c>
      <c r="C2406" s="61">
        <v>48.17</v>
      </c>
      <c r="D2406" s="61"/>
      <c r="E2406" s="61">
        <v>0.4</v>
      </c>
      <c r="F2406">
        <f>Table3[[#This Row],[DivPay]]*4</f>
        <v>1.6</v>
      </c>
      <c r="G2406" s="2">
        <f>Table3[[#This Row],[FwdDiv]]/Table3[[#This Row],[SharePrice]]</f>
        <v>3.3215694415611376E-2</v>
      </c>
    </row>
    <row r="2407" spans="2:7" ht="16" x14ac:dyDescent="0.2">
      <c r="B2407" s="62">
        <v>41582</v>
      </c>
      <c r="C2407" s="61">
        <v>48.76</v>
      </c>
      <c r="D2407" s="61"/>
      <c r="E2407" s="61">
        <v>0.4</v>
      </c>
      <c r="F2407">
        <f>Table3[[#This Row],[DivPay]]*4</f>
        <v>1.6</v>
      </c>
      <c r="G2407" s="2">
        <f>Table3[[#This Row],[FwdDiv]]/Table3[[#This Row],[SharePrice]]</f>
        <v>3.2813781788351114E-2</v>
      </c>
    </row>
    <row r="2408" spans="2:7" ht="16" x14ac:dyDescent="0.2">
      <c r="B2408" s="62">
        <v>41579</v>
      </c>
      <c r="C2408" s="61">
        <v>48.96</v>
      </c>
      <c r="D2408" s="61"/>
      <c r="E2408" s="61">
        <v>0.4</v>
      </c>
      <c r="F2408">
        <f>Table3[[#This Row],[DivPay]]*4</f>
        <v>1.6</v>
      </c>
      <c r="G2408" s="2">
        <f>Table3[[#This Row],[FwdDiv]]/Table3[[#This Row],[SharePrice]]</f>
        <v>3.2679738562091505E-2</v>
      </c>
    </row>
    <row r="2409" spans="2:7" ht="16" x14ac:dyDescent="0.2">
      <c r="B2409" s="62">
        <v>41578</v>
      </c>
      <c r="C2409" s="61">
        <v>48.45</v>
      </c>
      <c r="D2409" s="61"/>
      <c r="E2409" s="61">
        <v>0.4</v>
      </c>
      <c r="F2409">
        <f>Table3[[#This Row],[DivPay]]*4</f>
        <v>1.6</v>
      </c>
      <c r="G2409" s="2">
        <f>Table3[[#This Row],[FwdDiv]]/Table3[[#This Row],[SharePrice]]</f>
        <v>3.3023735810113516E-2</v>
      </c>
    </row>
    <row r="2410" spans="2:7" ht="16" x14ac:dyDescent="0.2">
      <c r="B2410" s="62">
        <v>41577</v>
      </c>
      <c r="C2410" s="61">
        <v>48.8</v>
      </c>
      <c r="D2410" s="61"/>
      <c r="E2410" s="61">
        <v>0.4</v>
      </c>
      <c r="F2410">
        <f>Table3[[#This Row],[DivPay]]*4</f>
        <v>1.6</v>
      </c>
      <c r="G2410" s="2">
        <f>Table3[[#This Row],[FwdDiv]]/Table3[[#This Row],[SharePrice]]</f>
        <v>3.2786885245901641E-2</v>
      </c>
    </row>
    <row r="2411" spans="2:7" ht="16" x14ac:dyDescent="0.2">
      <c r="B2411" s="62">
        <v>41576</v>
      </c>
      <c r="C2411" s="61">
        <v>49.79</v>
      </c>
      <c r="D2411" s="61"/>
      <c r="E2411" s="61">
        <v>0.4</v>
      </c>
      <c r="F2411">
        <f>Table3[[#This Row],[DivPay]]*4</f>
        <v>1.6</v>
      </c>
      <c r="G2411" s="2">
        <f>Table3[[#This Row],[FwdDiv]]/Table3[[#This Row],[SharePrice]]</f>
        <v>3.2134966860815427E-2</v>
      </c>
    </row>
    <row r="2412" spans="2:7" ht="16" x14ac:dyDescent="0.2">
      <c r="B2412" s="62">
        <v>41575</v>
      </c>
      <c r="C2412" s="61">
        <v>49.42</v>
      </c>
      <c r="D2412" s="61"/>
      <c r="E2412" s="61">
        <v>0.4</v>
      </c>
      <c r="F2412">
        <f>Table3[[#This Row],[DivPay]]*4</f>
        <v>1.6</v>
      </c>
      <c r="G2412" s="2">
        <f>Table3[[#This Row],[FwdDiv]]/Table3[[#This Row],[SharePrice]]</f>
        <v>3.2375556454876567E-2</v>
      </c>
    </row>
    <row r="2413" spans="2:7" ht="16" x14ac:dyDescent="0.2">
      <c r="B2413" s="62">
        <v>41572</v>
      </c>
      <c r="C2413" s="61">
        <v>49.3</v>
      </c>
      <c r="D2413" s="61"/>
      <c r="E2413" s="61">
        <v>0.4</v>
      </c>
      <c r="F2413">
        <f>Table3[[#This Row],[DivPay]]*4</f>
        <v>1.6</v>
      </c>
      <c r="G2413" s="2">
        <f>Table3[[#This Row],[FwdDiv]]/Table3[[#This Row],[SharePrice]]</f>
        <v>3.2454361054766741E-2</v>
      </c>
    </row>
    <row r="2414" spans="2:7" ht="16" x14ac:dyDescent="0.2">
      <c r="B2414" s="62">
        <v>41571</v>
      </c>
      <c r="C2414" s="61">
        <v>47.93</v>
      </c>
      <c r="D2414" s="61"/>
      <c r="E2414" s="61">
        <v>0.4</v>
      </c>
      <c r="F2414">
        <f>Table3[[#This Row],[DivPay]]*4</f>
        <v>1.6</v>
      </c>
      <c r="G2414" s="2">
        <f>Table3[[#This Row],[FwdDiv]]/Table3[[#This Row],[SharePrice]]</f>
        <v>3.3382015439182143E-2</v>
      </c>
    </row>
    <row r="2415" spans="2:7" ht="16" x14ac:dyDescent="0.2">
      <c r="B2415" s="62">
        <v>41570</v>
      </c>
      <c r="C2415" s="61">
        <v>48.33</v>
      </c>
      <c r="D2415" s="61"/>
      <c r="E2415" s="61">
        <v>0.4</v>
      </c>
      <c r="F2415">
        <f>Table3[[#This Row],[DivPay]]*4</f>
        <v>1.6</v>
      </c>
      <c r="G2415" s="2">
        <f>Table3[[#This Row],[FwdDiv]]/Table3[[#This Row],[SharePrice]]</f>
        <v>3.3105731429753781E-2</v>
      </c>
    </row>
    <row r="2416" spans="2:7" ht="16" x14ac:dyDescent="0.2">
      <c r="B2416" s="62">
        <v>41569</v>
      </c>
      <c r="C2416" s="61">
        <v>49</v>
      </c>
      <c r="D2416" s="61"/>
      <c r="E2416" s="61">
        <v>0.4</v>
      </c>
      <c r="F2416">
        <f>Table3[[#This Row],[DivPay]]*4</f>
        <v>1.6</v>
      </c>
      <c r="G2416" s="2">
        <f>Table3[[#This Row],[FwdDiv]]/Table3[[#This Row],[SharePrice]]</f>
        <v>3.2653061224489799E-2</v>
      </c>
    </row>
    <row r="2417" spans="2:7" ht="16" x14ac:dyDescent="0.2">
      <c r="B2417" s="62">
        <v>41568</v>
      </c>
      <c r="C2417" s="61">
        <v>48.35</v>
      </c>
      <c r="D2417" s="61"/>
      <c r="E2417" s="61">
        <v>0.4</v>
      </c>
      <c r="F2417">
        <f>Table3[[#This Row],[DivPay]]*4</f>
        <v>1.6</v>
      </c>
      <c r="G2417" s="2">
        <f>Table3[[#This Row],[FwdDiv]]/Table3[[#This Row],[SharePrice]]</f>
        <v>3.3092037228541885E-2</v>
      </c>
    </row>
    <row r="2418" spans="2:7" ht="16" x14ac:dyDescent="0.2">
      <c r="B2418" s="62">
        <v>41565</v>
      </c>
      <c r="C2418" s="61">
        <v>48.33</v>
      </c>
      <c r="D2418" s="61"/>
      <c r="E2418" s="61">
        <v>0.4</v>
      </c>
      <c r="F2418">
        <f>Table3[[#This Row],[DivPay]]*4</f>
        <v>1.6</v>
      </c>
      <c r="G2418" s="2">
        <f>Table3[[#This Row],[FwdDiv]]/Table3[[#This Row],[SharePrice]]</f>
        <v>3.3105731429753781E-2</v>
      </c>
    </row>
    <row r="2419" spans="2:7" ht="16" x14ac:dyDescent="0.2">
      <c r="B2419" s="62">
        <v>41564</v>
      </c>
      <c r="C2419" s="61">
        <v>48.17</v>
      </c>
      <c r="D2419" s="61"/>
      <c r="E2419" s="61">
        <v>0.4</v>
      </c>
      <c r="F2419">
        <f>Table3[[#This Row],[DivPay]]*4</f>
        <v>1.6</v>
      </c>
      <c r="G2419" s="2">
        <f>Table3[[#This Row],[FwdDiv]]/Table3[[#This Row],[SharePrice]]</f>
        <v>3.3215694415611376E-2</v>
      </c>
    </row>
    <row r="2420" spans="2:7" ht="16" x14ac:dyDescent="0.2">
      <c r="B2420" s="62">
        <v>41563</v>
      </c>
      <c r="C2420" s="61">
        <v>47.06</v>
      </c>
      <c r="D2420" s="61"/>
      <c r="E2420" s="61">
        <v>0.4</v>
      </c>
      <c r="F2420">
        <f>Table3[[#This Row],[DivPay]]*4</f>
        <v>1.6</v>
      </c>
      <c r="G2420" s="2">
        <f>Table3[[#This Row],[FwdDiv]]/Table3[[#This Row],[SharePrice]]</f>
        <v>3.3999150021249466E-2</v>
      </c>
    </row>
    <row r="2421" spans="2:7" ht="16" x14ac:dyDescent="0.2">
      <c r="B2421" s="62">
        <v>41562</v>
      </c>
      <c r="C2421" s="61">
        <v>46.08</v>
      </c>
      <c r="D2421" s="61"/>
      <c r="E2421" s="61">
        <v>0.4</v>
      </c>
      <c r="F2421">
        <f>Table3[[#This Row],[DivPay]]*4</f>
        <v>1.6</v>
      </c>
      <c r="G2421" s="2">
        <f>Table3[[#This Row],[FwdDiv]]/Table3[[#This Row],[SharePrice]]</f>
        <v>3.4722222222222224E-2</v>
      </c>
    </row>
    <row r="2422" spans="2:7" ht="16" x14ac:dyDescent="0.2">
      <c r="B2422" s="62">
        <v>41561</v>
      </c>
      <c r="C2422" s="61">
        <v>46.33</v>
      </c>
      <c r="D2422" s="61"/>
      <c r="E2422" s="61">
        <v>0.4</v>
      </c>
      <c r="F2422">
        <f>Table3[[#This Row],[DivPay]]*4</f>
        <v>1.6</v>
      </c>
      <c r="G2422" s="2">
        <f>Table3[[#This Row],[FwdDiv]]/Table3[[#This Row],[SharePrice]]</f>
        <v>3.4534858622922514E-2</v>
      </c>
    </row>
    <row r="2423" spans="2:7" ht="16" x14ac:dyDescent="0.2">
      <c r="B2423" s="62">
        <v>41558</v>
      </c>
      <c r="C2423" s="61">
        <v>45.65</v>
      </c>
      <c r="D2423" s="61"/>
      <c r="E2423" s="61">
        <v>0.4</v>
      </c>
      <c r="F2423">
        <f>Table3[[#This Row],[DivPay]]*4</f>
        <v>1.6</v>
      </c>
      <c r="G2423" s="2">
        <f>Table3[[#This Row],[FwdDiv]]/Table3[[#This Row],[SharePrice]]</f>
        <v>3.504928806133626E-2</v>
      </c>
    </row>
    <row r="2424" spans="2:7" ht="16" x14ac:dyDescent="0.2">
      <c r="B2424" s="62">
        <v>41557</v>
      </c>
      <c r="C2424" s="61">
        <v>45.68</v>
      </c>
      <c r="D2424" s="61">
        <v>0.4</v>
      </c>
      <c r="E2424" s="61">
        <v>0.4</v>
      </c>
      <c r="F2424">
        <f>Table3[[#This Row],[DivPay]]*4</f>
        <v>1.6</v>
      </c>
      <c r="G2424" s="2">
        <f>Table3[[#This Row],[FwdDiv]]/Table3[[#This Row],[SharePrice]]</f>
        <v>3.5026269702276708E-2</v>
      </c>
    </row>
    <row r="2425" spans="2:7" ht="16" x14ac:dyDescent="0.2">
      <c r="B2425" s="62">
        <v>41556</v>
      </c>
      <c r="C2425" s="61">
        <v>44.81</v>
      </c>
      <c r="D2425" s="61"/>
      <c r="E2425" s="61">
        <v>0.4</v>
      </c>
      <c r="F2425">
        <f>Table3[[#This Row],[DivPay]]*4</f>
        <v>1.6</v>
      </c>
      <c r="G2425" s="2">
        <f>Table3[[#This Row],[FwdDiv]]/Table3[[#This Row],[SharePrice]]</f>
        <v>3.5706315554563717E-2</v>
      </c>
    </row>
    <row r="2426" spans="2:7" ht="16" x14ac:dyDescent="0.2">
      <c r="B2426" s="62">
        <v>41555</v>
      </c>
      <c r="C2426" s="61">
        <v>44.52</v>
      </c>
      <c r="D2426" s="61"/>
      <c r="E2426" s="61">
        <v>0.4</v>
      </c>
      <c r="F2426">
        <f>Table3[[#This Row],[DivPay]]*4</f>
        <v>1.6</v>
      </c>
      <c r="G2426" s="2">
        <f>Table3[[#This Row],[FwdDiv]]/Table3[[#This Row],[SharePrice]]</f>
        <v>3.5938903863432167E-2</v>
      </c>
    </row>
    <row r="2427" spans="2:7" ht="16" x14ac:dyDescent="0.2">
      <c r="B2427" s="62">
        <v>41554</v>
      </c>
      <c r="C2427" s="61">
        <v>46.09</v>
      </c>
      <c r="D2427" s="61"/>
      <c r="E2427" s="61">
        <v>0.4</v>
      </c>
      <c r="F2427">
        <f>Table3[[#This Row],[DivPay]]*4</f>
        <v>1.6</v>
      </c>
      <c r="G2427" s="2">
        <f>Table3[[#This Row],[FwdDiv]]/Table3[[#This Row],[SharePrice]]</f>
        <v>3.4714688652636147E-2</v>
      </c>
    </row>
    <row r="2428" spans="2:7" ht="16" x14ac:dyDescent="0.2">
      <c r="B2428" s="62">
        <v>41551</v>
      </c>
      <c r="C2428" s="61">
        <v>46.8</v>
      </c>
      <c r="D2428" s="61"/>
      <c r="E2428" s="61">
        <v>0.4</v>
      </c>
      <c r="F2428">
        <f>Table3[[#This Row],[DivPay]]*4</f>
        <v>1.6</v>
      </c>
      <c r="G2428" s="2">
        <f>Table3[[#This Row],[FwdDiv]]/Table3[[#This Row],[SharePrice]]</f>
        <v>3.4188034188034191E-2</v>
      </c>
    </row>
    <row r="2429" spans="2:7" ht="16" x14ac:dyDescent="0.2">
      <c r="B2429" s="62">
        <v>41550</v>
      </c>
      <c r="C2429" s="61">
        <v>46.01</v>
      </c>
      <c r="D2429" s="61"/>
      <c r="E2429" s="61">
        <v>0.4</v>
      </c>
      <c r="F2429">
        <f>Table3[[#This Row],[DivPay]]*4</f>
        <v>1.6</v>
      </c>
      <c r="G2429" s="2">
        <f>Table3[[#This Row],[FwdDiv]]/Table3[[#This Row],[SharePrice]]</f>
        <v>3.4775048902412523E-2</v>
      </c>
    </row>
    <row r="2430" spans="2:7" ht="16" x14ac:dyDescent="0.2">
      <c r="B2430" s="62">
        <v>41549</v>
      </c>
      <c r="C2430" s="61">
        <v>45.95</v>
      </c>
      <c r="D2430" s="61"/>
      <c r="E2430" s="61">
        <v>0.4</v>
      </c>
      <c r="F2430">
        <f>Table3[[#This Row],[DivPay]]*4</f>
        <v>1.6</v>
      </c>
      <c r="G2430" s="2">
        <f>Table3[[#This Row],[FwdDiv]]/Table3[[#This Row],[SharePrice]]</f>
        <v>3.4820457018498369E-2</v>
      </c>
    </row>
    <row r="2431" spans="2:7" ht="16" x14ac:dyDescent="0.2">
      <c r="B2431" s="62">
        <v>41548</v>
      </c>
      <c r="C2431" s="61">
        <v>45.8</v>
      </c>
      <c r="D2431" s="61"/>
      <c r="E2431" s="61">
        <v>0.4</v>
      </c>
      <c r="F2431">
        <f>Table3[[#This Row],[DivPay]]*4</f>
        <v>1.6</v>
      </c>
      <c r="G2431" s="2">
        <f>Table3[[#This Row],[FwdDiv]]/Table3[[#This Row],[SharePrice]]</f>
        <v>3.4934497816593892E-2</v>
      </c>
    </row>
    <row r="2432" spans="2:7" ht="16" x14ac:dyDescent="0.2">
      <c r="B2432" s="62">
        <v>41547</v>
      </c>
      <c r="C2432" s="61">
        <v>44.73</v>
      </c>
      <c r="D2432" s="61"/>
      <c r="E2432" s="61">
        <v>0.4</v>
      </c>
      <c r="F2432">
        <f>Table3[[#This Row],[DivPay]]*4</f>
        <v>1.6</v>
      </c>
      <c r="G2432" s="2">
        <f>Table3[[#This Row],[FwdDiv]]/Table3[[#This Row],[SharePrice]]</f>
        <v>3.5770176615247042E-2</v>
      </c>
    </row>
    <row r="2433" spans="2:7" ht="16" x14ac:dyDescent="0.2">
      <c r="B2433" s="62">
        <v>41544</v>
      </c>
      <c r="C2433" s="61">
        <v>44.33</v>
      </c>
      <c r="D2433" s="61"/>
      <c r="E2433" s="61">
        <v>0.4</v>
      </c>
      <c r="F2433">
        <f>Table3[[#This Row],[DivPay]]*4</f>
        <v>1.6</v>
      </c>
      <c r="G2433" s="2">
        <f>Table3[[#This Row],[FwdDiv]]/Table3[[#This Row],[SharePrice]]</f>
        <v>3.609293931874577E-2</v>
      </c>
    </row>
    <row r="2434" spans="2:7" ht="16" x14ac:dyDescent="0.2">
      <c r="B2434" s="62">
        <v>41543</v>
      </c>
      <c r="C2434" s="61">
        <v>45</v>
      </c>
      <c r="D2434" s="61"/>
      <c r="E2434" s="61">
        <v>0.4</v>
      </c>
      <c r="F2434">
        <f>Table3[[#This Row],[DivPay]]*4</f>
        <v>1.6</v>
      </c>
      <c r="G2434" s="2">
        <f>Table3[[#This Row],[FwdDiv]]/Table3[[#This Row],[SharePrice]]</f>
        <v>3.5555555555555556E-2</v>
      </c>
    </row>
    <row r="2435" spans="2:7" ht="16" x14ac:dyDescent="0.2">
      <c r="B2435" s="62">
        <v>41542</v>
      </c>
      <c r="C2435" s="61">
        <v>45.33</v>
      </c>
      <c r="D2435" s="61"/>
      <c r="E2435" s="61">
        <v>0.4</v>
      </c>
      <c r="F2435">
        <f>Table3[[#This Row],[DivPay]]*4</f>
        <v>1.6</v>
      </c>
      <c r="G2435" s="2">
        <f>Table3[[#This Row],[FwdDiv]]/Table3[[#This Row],[SharePrice]]</f>
        <v>3.5296712993602472E-2</v>
      </c>
    </row>
    <row r="2436" spans="2:7" ht="16" x14ac:dyDescent="0.2">
      <c r="B2436" s="62">
        <v>41541</v>
      </c>
      <c r="C2436" s="61">
        <v>45.98</v>
      </c>
      <c r="D2436" s="61"/>
      <c r="E2436" s="61">
        <v>0.4</v>
      </c>
      <c r="F2436">
        <f>Table3[[#This Row],[DivPay]]*4</f>
        <v>1.6</v>
      </c>
      <c r="G2436" s="2">
        <f>Table3[[#This Row],[FwdDiv]]/Table3[[#This Row],[SharePrice]]</f>
        <v>3.4797738147020446E-2</v>
      </c>
    </row>
    <row r="2437" spans="2:7" ht="16" x14ac:dyDescent="0.2">
      <c r="B2437" s="62">
        <v>41540</v>
      </c>
      <c r="C2437" s="61">
        <v>47.1</v>
      </c>
      <c r="D2437" s="61"/>
      <c r="E2437" s="61">
        <v>0.4</v>
      </c>
      <c r="F2437">
        <f>Table3[[#This Row],[DivPay]]*4</f>
        <v>1.6</v>
      </c>
      <c r="G2437" s="2">
        <f>Table3[[#This Row],[FwdDiv]]/Table3[[#This Row],[SharePrice]]</f>
        <v>3.3970276008492568E-2</v>
      </c>
    </row>
    <row r="2438" spans="2:7" ht="16" x14ac:dyDescent="0.2">
      <c r="B2438" s="62">
        <v>41537</v>
      </c>
      <c r="C2438" s="61">
        <v>47.84</v>
      </c>
      <c r="D2438" s="61"/>
      <c r="E2438" s="61">
        <v>0.4</v>
      </c>
      <c r="F2438">
        <f>Table3[[#This Row],[DivPay]]*4</f>
        <v>1.6</v>
      </c>
      <c r="G2438" s="2">
        <f>Table3[[#This Row],[FwdDiv]]/Table3[[#This Row],[SharePrice]]</f>
        <v>3.3444816053511704E-2</v>
      </c>
    </row>
    <row r="2439" spans="2:7" ht="16" x14ac:dyDescent="0.2">
      <c r="B2439" s="62">
        <v>41536</v>
      </c>
      <c r="C2439" s="61">
        <v>47.4</v>
      </c>
      <c r="D2439" s="61"/>
      <c r="E2439" s="61">
        <v>0.4</v>
      </c>
      <c r="F2439">
        <f>Table3[[#This Row],[DivPay]]*4</f>
        <v>1.6</v>
      </c>
      <c r="G2439" s="2">
        <f>Table3[[#This Row],[FwdDiv]]/Table3[[#This Row],[SharePrice]]</f>
        <v>3.375527426160338E-2</v>
      </c>
    </row>
    <row r="2440" spans="2:7" ht="16" x14ac:dyDescent="0.2">
      <c r="B2440" s="62">
        <v>41535</v>
      </c>
      <c r="C2440" s="61">
        <v>47.92</v>
      </c>
      <c r="D2440" s="61"/>
      <c r="E2440" s="61">
        <v>0.4</v>
      </c>
      <c r="F2440">
        <f>Table3[[#This Row],[DivPay]]*4</f>
        <v>1.6</v>
      </c>
      <c r="G2440" s="2">
        <f>Table3[[#This Row],[FwdDiv]]/Table3[[#This Row],[SharePrice]]</f>
        <v>3.3388981636060099E-2</v>
      </c>
    </row>
    <row r="2441" spans="2:7" ht="16" x14ac:dyDescent="0.2">
      <c r="B2441" s="62">
        <v>41534</v>
      </c>
      <c r="C2441" s="61">
        <v>47.6</v>
      </c>
      <c r="D2441" s="61"/>
      <c r="E2441" s="61">
        <v>0.4</v>
      </c>
      <c r="F2441">
        <f>Table3[[#This Row],[DivPay]]*4</f>
        <v>1.6</v>
      </c>
      <c r="G2441" s="2">
        <f>Table3[[#This Row],[FwdDiv]]/Table3[[#This Row],[SharePrice]]</f>
        <v>3.3613445378151259E-2</v>
      </c>
    </row>
    <row r="2442" spans="2:7" ht="16" x14ac:dyDescent="0.2">
      <c r="B2442" s="62">
        <v>41533</v>
      </c>
      <c r="C2442" s="61">
        <v>45.82</v>
      </c>
      <c r="D2442" s="61"/>
      <c r="E2442" s="61">
        <v>0.4</v>
      </c>
      <c r="F2442">
        <f>Table3[[#This Row],[DivPay]]*4</f>
        <v>1.6</v>
      </c>
      <c r="G2442" s="2">
        <f>Table3[[#This Row],[FwdDiv]]/Table3[[#This Row],[SharePrice]]</f>
        <v>3.4919249236141425E-2</v>
      </c>
    </row>
    <row r="2443" spans="2:7" ht="16" x14ac:dyDescent="0.2">
      <c r="B2443" s="62">
        <v>41530</v>
      </c>
      <c r="C2443" s="61">
        <v>44.89</v>
      </c>
      <c r="D2443" s="61"/>
      <c r="E2443" s="61">
        <v>0.4</v>
      </c>
      <c r="F2443">
        <f>Table3[[#This Row],[DivPay]]*4</f>
        <v>1.6</v>
      </c>
      <c r="G2443" s="2">
        <f>Table3[[#This Row],[FwdDiv]]/Table3[[#This Row],[SharePrice]]</f>
        <v>3.5642682111828916E-2</v>
      </c>
    </row>
    <row r="2444" spans="2:7" ht="16" x14ac:dyDescent="0.2">
      <c r="B2444" s="62">
        <v>41529</v>
      </c>
      <c r="C2444" s="61">
        <v>44.7</v>
      </c>
      <c r="D2444" s="61"/>
      <c r="E2444" s="61">
        <v>0.4</v>
      </c>
      <c r="F2444">
        <f>Table3[[#This Row],[DivPay]]*4</f>
        <v>1.6</v>
      </c>
      <c r="G2444" s="2">
        <f>Table3[[#This Row],[FwdDiv]]/Table3[[#This Row],[SharePrice]]</f>
        <v>3.5794183445190156E-2</v>
      </c>
    </row>
    <row r="2445" spans="2:7" ht="16" x14ac:dyDescent="0.2">
      <c r="B2445" s="62">
        <v>41528</v>
      </c>
      <c r="C2445" s="61">
        <v>44.95</v>
      </c>
      <c r="D2445" s="61"/>
      <c r="E2445" s="61">
        <v>0.4</v>
      </c>
      <c r="F2445">
        <f>Table3[[#This Row],[DivPay]]*4</f>
        <v>1.6</v>
      </c>
      <c r="G2445" s="2">
        <f>Table3[[#This Row],[FwdDiv]]/Table3[[#This Row],[SharePrice]]</f>
        <v>3.5595105672969966E-2</v>
      </c>
    </row>
    <row r="2446" spans="2:7" ht="16" x14ac:dyDescent="0.2">
      <c r="B2446" s="62">
        <v>41527</v>
      </c>
      <c r="C2446" s="61">
        <v>44.78</v>
      </c>
      <c r="D2446" s="61"/>
      <c r="E2446" s="61">
        <v>0.4</v>
      </c>
      <c r="F2446">
        <f>Table3[[#This Row],[DivPay]]*4</f>
        <v>1.6</v>
      </c>
      <c r="G2446" s="2">
        <f>Table3[[#This Row],[FwdDiv]]/Table3[[#This Row],[SharePrice]]</f>
        <v>3.5730236712818227E-2</v>
      </c>
    </row>
    <row r="2447" spans="2:7" ht="16" x14ac:dyDescent="0.2">
      <c r="B2447" s="62">
        <v>41526</v>
      </c>
      <c r="C2447" s="61">
        <v>44.43</v>
      </c>
      <c r="D2447" s="61"/>
      <c r="E2447" s="61">
        <v>0.4</v>
      </c>
      <c r="F2447">
        <f>Table3[[#This Row],[DivPay]]*4</f>
        <v>1.6</v>
      </c>
      <c r="G2447" s="2">
        <f>Table3[[#This Row],[FwdDiv]]/Table3[[#This Row],[SharePrice]]</f>
        <v>3.6011703803736216E-2</v>
      </c>
    </row>
    <row r="2448" spans="2:7" ht="16" x14ac:dyDescent="0.2">
      <c r="B2448" s="62">
        <v>41523</v>
      </c>
      <c r="C2448" s="61">
        <v>43.89</v>
      </c>
      <c r="D2448" s="61"/>
      <c r="E2448" s="61">
        <v>0.4</v>
      </c>
      <c r="F2448">
        <f>Table3[[#This Row],[DivPay]]*4</f>
        <v>1.6</v>
      </c>
      <c r="G2448" s="2">
        <f>Table3[[#This Row],[FwdDiv]]/Table3[[#This Row],[SharePrice]]</f>
        <v>3.6454773296878559E-2</v>
      </c>
    </row>
    <row r="2449" spans="2:7" ht="16" x14ac:dyDescent="0.2">
      <c r="B2449" s="62">
        <v>41522</v>
      </c>
      <c r="C2449" s="61">
        <v>43.51</v>
      </c>
      <c r="D2449" s="61"/>
      <c r="E2449" s="61">
        <v>0.4</v>
      </c>
      <c r="F2449">
        <f>Table3[[#This Row],[DivPay]]*4</f>
        <v>1.6</v>
      </c>
      <c r="G2449" s="2">
        <f>Table3[[#This Row],[FwdDiv]]/Table3[[#This Row],[SharePrice]]</f>
        <v>3.6773155596414621E-2</v>
      </c>
    </row>
    <row r="2450" spans="2:7" ht="16" x14ac:dyDescent="0.2">
      <c r="B2450" s="62">
        <v>41521</v>
      </c>
      <c r="C2450" s="61">
        <v>43.13</v>
      </c>
      <c r="D2450" s="61"/>
      <c r="E2450" s="61">
        <v>0.4</v>
      </c>
      <c r="F2450">
        <f>Table3[[#This Row],[DivPay]]*4</f>
        <v>1.6</v>
      </c>
      <c r="G2450" s="2">
        <f>Table3[[#This Row],[FwdDiv]]/Table3[[#This Row],[SharePrice]]</f>
        <v>3.7097148156735447E-2</v>
      </c>
    </row>
    <row r="2451" spans="2:7" ht="16" x14ac:dyDescent="0.2">
      <c r="B2451" s="62">
        <v>41520</v>
      </c>
      <c r="C2451" s="61">
        <v>42.59</v>
      </c>
      <c r="D2451" s="61"/>
      <c r="E2451" s="61">
        <v>0.4</v>
      </c>
      <c r="F2451">
        <f>Table3[[#This Row],[DivPay]]*4</f>
        <v>1.6</v>
      </c>
      <c r="G2451" s="2">
        <f>Table3[[#This Row],[FwdDiv]]/Table3[[#This Row],[SharePrice]]</f>
        <v>3.7567504108945764E-2</v>
      </c>
    </row>
    <row r="2452" spans="2:7" ht="16" x14ac:dyDescent="0.2">
      <c r="B2452" s="62">
        <v>41516</v>
      </c>
      <c r="C2452" s="61">
        <v>42.61</v>
      </c>
      <c r="D2452" s="61"/>
      <c r="E2452" s="61">
        <v>0.4</v>
      </c>
      <c r="F2452">
        <f>Table3[[#This Row],[DivPay]]*4</f>
        <v>1.6</v>
      </c>
      <c r="G2452" s="2">
        <f>Table3[[#This Row],[FwdDiv]]/Table3[[#This Row],[SharePrice]]</f>
        <v>3.7549870922318707E-2</v>
      </c>
    </row>
    <row r="2453" spans="2:7" ht="16" x14ac:dyDescent="0.2">
      <c r="B2453" s="62">
        <v>41515</v>
      </c>
      <c r="C2453" s="61">
        <v>42.62</v>
      </c>
      <c r="D2453" s="61"/>
      <c r="E2453" s="61">
        <v>0.4</v>
      </c>
      <c r="F2453">
        <f>Table3[[#This Row],[DivPay]]*4</f>
        <v>1.6</v>
      </c>
      <c r="G2453" s="2">
        <f>Table3[[#This Row],[FwdDiv]]/Table3[[#This Row],[SharePrice]]</f>
        <v>3.7541060534960119E-2</v>
      </c>
    </row>
    <row r="2454" spans="2:7" ht="16" x14ac:dyDescent="0.2">
      <c r="B2454" s="62">
        <v>41514</v>
      </c>
      <c r="C2454" s="61">
        <v>42.56</v>
      </c>
      <c r="D2454" s="61"/>
      <c r="E2454" s="61">
        <v>0.4</v>
      </c>
      <c r="F2454">
        <f>Table3[[#This Row],[DivPay]]*4</f>
        <v>1.6</v>
      </c>
      <c r="G2454" s="2">
        <f>Table3[[#This Row],[FwdDiv]]/Table3[[#This Row],[SharePrice]]</f>
        <v>3.7593984962406013E-2</v>
      </c>
    </row>
    <row r="2455" spans="2:7" ht="16" x14ac:dyDescent="0.2">
      <c r="B2455" s="62">
        <v>41513</v>
      </c>
      <c r="C2455" s="61">
        <v>42.63</v>
      </c>
      <c r="D2455" s="61"/>
      <c r="E2455" s="61">
        <v>0.4</v>
      </c>
      <c r="F2455">
        <f>Table3[[#This Row],[DivPay]]*4</f>
        <v>1.6</v>
      </c>
      <c r="G2455" s="2">
        <f>Table3[[#This Row],[FwdDiv]]/Table3[[#This Row],[SharePrice]]</f>
        <v>3.7532254281022755E-2</v>
      </c>
    </row>
    <row r="2456" spans="2:7" ht="16" x14ac:dyDescent="0.2">
      <c r="B2456" s="62">
        <v>41512</v>
      </c>
      <c r="C2456" s="61">
        <v>43.45</v>
      </c>
      <c r="D2456" s="61"/>
      <c r="E2456" s="61">
        <v>0.4</v>
      </c>
      <c r="F2456">
        <f>Table3[[#This Row],[DivPay]]*4</f>
        <v>1.6</v>
      </c>
      <c r="G2456" s="2">
        <f>Table3[[#This Row],[FwdDiv]]/Table3[[#This Row],[SharePrice]]</f>
        <v>3.6823935558112773E-2</v>
      </c>
    </row>
    <row r="2457" spans="2:7" ht="16" x14ac:dyDescent="0.2">
      <c r="B2457" s="62">
        <v>41509</v>
      </c>
      <c r="C2457" s="61">
        <v>43.43</v>
      </c>
      <c r="D2457" s="61"/>
      <c r="E2457" s="61">
        <v>0.4</v>
      </c>
      <c r="F2457">
        <f>Table3[[#This Row],[DivPay]]*4</f>
        <v>1.6</v>
      </c>
      <c r="G2457" s="2">
        <f>Table3[[#This Row],[FwdDiv]]/Table3[[#This Row],[SharePrice]]</f>
        <v>3.6840893391664749E-2</v>
      </c>
    </row>
    <row r="2458" spans="2:7" ht="16" x14ac:dyDescent="0.2">
      <c r="B2458" s="62">
        <v>41508</v>
      </c>
      <c r="C2458" s="61">
        <v>42.92</v>
      </c>
      <c r="D2458" s="61"/>
      <c r="E2458" s="61">
        <v>0.4</v>
      </c>
      <c r="F2458">
        <f>Table3[[#This Row],[DivPay]]*4</f>
        <v>1.6</v>
      </c>
      <c r="G2458" s="2">
        <f>Table3[[#This Row],[FwdDiv]]/Table3[[#This Row],[SharePrice]]</f>
        <v>3.7278657968313145E-2</v>
      </c>
    </row>
    <row r="2459" spans="2:7" ht="16" x14ac:dyDescent="0.2">
      <c r="B2459" s="62">
        <v>41507</v>
      </c>
      <c r="C2459" s="61">
        <v>42.31</v>
      </c>
      <c r="D2459" s="61"/>
      <c r="E2459" s="61">
        <v>0.4</v>
      </c>
      <c r="F2459">
        <f>Table3[[#This Row],[DivPay]]*4</f>
        <v>1.6</v>
      </c>
      <c r="G2459" s="2">
        <f>Table3[[#This Row],[FwdDiv]]/Table3[[#This Row],[SharePrice]]</f>
        <v>3.7816119120775232E-2</v>
      </c>
    </row>
    <row r="2460" spans="2:7" ht="16" x14ac:dyDescent="0.2">
      <c r="B2460" s="62">
        <v>41506</v>
      </c>
      <c r="C2460" s="61">
        <v>42.97</v>
      </c>
      <c r="D2460" s="61"/>
      <c r="E2460" s="61">
        <v>0.4</v>
      </c>
      <c r="F2460">
        <f>Table3[[#This Row],[DivPay]]*4</f>
        <v>1.6</v>
      </c>
      <c r="G2460" s="2">
        <f>Table3[[#This Row],[FwdDiv]]/Table3[[#This Row],[SharePrice]]</f>
        <v>3.723528042820573E-2</v>
      </c>
    </row>
    <row r="2461" spans="2:7" ht="16" x14ac:dyDescent="0.2">
      <c r="B2461" s="62">
        <v>41505</v>
      </c>
      <c r="C2461" s="61">
        <v>43.37</v>
      </c>
      <c r="D2461" s="61"/>
      <c r="E2461" s="61">
        <v>0.4</v>
      </c>
      <c r="F2461">
        <f>Table3[[#This Row],[DivPay]]*4</f>
        <v>1.6</v>
      </c>
      <c r="G2461" s="2">
        <f>Table3[[#This Row],[FwdDiv]]/Table3[[#This Row],[SharePrice]]</f>
        <v>3.6891860733225736E-2</v>
      </c>
    </row>
    <row r="2462" spans="2:7" ht="16" x14ac:dyDescent="0.2">
      <c r="B2462" s="62">
        <v>41502</v>
      </c>
      <c r="C2462" s="61">
        <v>43</v>
      </c>
      <c r="D2462" s="61"/>
      <c r="E2462" s="61">
        <v>0.4</v>
      </c>
      <c r="F2462">
        <f>Table3[[#This Row],[DivPay]]*4</f>
        <v>1.6</v>
      </c>
      <c r="G2462" s="2">
        <f>Table3[[#This Row],[FwdDiv]]/Table3[[#This Row],[SharePrice]]</f>
        <v>3.7209302325581395E-2</v>
      </c>
    </row>
    <row r="2463" spans="2:7" ht="16" x14ac:dyDescent="0.2">
      <c r="B2463" s="62">
        <v>41501</v>
      </c>
      <c r="C2463" s="61">
        <v>43.21</v>
      </c>
      <c r="D2463" s="61"/>
      <c r="E2463" s="61">
        <v>0.4</v>
      </c>
      <c r="F2463">
        <f>Table3[[#This Row],[DivPay]]*4</f>
        <v>1.6</v>
      </c>
      <c r="G2463" s="2">
        <f>Table3[[#This Row],[FwdDiv]]/Table3[[#This Row],[SharePrice]]</f>
        <v>3.7028465632955337E-2</v>
      </c>
    </row>
    <row r="2464" spans="2:7" ht="16" x14ac:dyDescent="0.2">
      <c r="B2464" s="62">
        <v>41500</v>
      </c>
      <c r="C2464" s="61">
        <v>44.58</v>
      </c>
      <c r="D2464" s="61"/>
      <c r="E2464" s="61">
        <v>0.4</v>
      </c>
      <c r="F2464">
        <f>Table3[[#This Row],[DivPay]]*4</f>
        <v>1.6</v>
      </c>
      <c r="G2464" s="2">
        <f>Table3[[#This Row],[FwdDiv]]/Table3[[#This Row],[SharePrice]]</f>
        <v>3.5890533871691346E-2</v>
      </c>
    </row>
    <row r="2465" spans="2:7" ht="16" x14ac:dyDescent="0.2">
      <c r="B2465" s="62">
        <v>41499</v>
      </c>
      <c r="C2465" s="61">
        <v>44.93</v>
      </c>
      <c r="D2465" s="61"/>
      <c r="E2465" s="61">
        <v>0.4</v>
      </c>
      <c r="F2465">
        <f>Table3[[#This Row],[DivPay]]*4</f>
        <v>1.6</v>
      </c>
      <c r="G2465" s="2">
        <f>Table3[[#This Row],[FwdDiv]]/Table3[[#This Row],[SharePrice]]</f>
        <v>3.561095036723793E-2</v>
      </c>
    </row>
    <row r="2466" spans="2:7" ht="16" x14ac:dyDescent="0.2">
      <c r="B2466" s="62">
        <v>41498</v>
      </c>
      <c r="C2466" s="61">
        <v>45.04</v>
      </c>
      <c r="D2466" s="61"/>
      <c r="E2466" s="61">
        <v>0.4</v>
      </c>
      <c r="F2466">
        <f>Table3[[#This Row],[DivPay]]*4</f>
        <v>1.6</v>
      </c>
      <c r="G2466" s="2">
        <f>Table3[[#This Row],[FwdDiv]]/Table3[[#This Row],[SharePrice]]</f>
        <v>3.5523978685612793E-2</v>
      </c>
    </row>
    <row r="2467" spans="2:7" ht="16" x14ac:dyDescent="0.2">
      <c r="B2467" s="62">
        <v>41495</v>
      </c>
      <c r="C2467" s="61">
        <v>44.71</v>
      </c>
      <c r="D2467" s="61"/>
      <c r="E2467" s="61">
        <v>0.4</v>
      </c>
      <c r="F2467">
        <f>Table3[[#This Row],[DivPay]]*4</f>
        <v>1.6</v>
      </c>
      <c r="G2467" s="2">
        <f>Table3[[#This Row],[FwdDiv]]/Table3[[#This Row],[SharePrice]]</f>
        <v>3.5786177588906287E-2</v>
      </c>
    </row>
    <row r="2468" spans="2:7" ht="16" x14ac:dyDescent="0.2">
      <c r="B2468" s="62">
        <v>41494</v>
      </c>
      <c r="C2468" s="61">
        <v>45.06</v>
      </c>
      <c r="D2468" s="61"/>
      <c r="E2468" s="61">
        <v>0.4</v>
      </c>
      <c r="F2468">
        <f>Table3[[#This Row],[DivPay]]*4</f>
        <v>1.6</v>
      </c>
      <c r="G2468" s="2">
        <f>Table3[[#This Row],[FwdDiv]]/Table3[[#This Row],[SharePrice]]</f>
        <v>3.5508211273857081E-2</v>
      </c>
    </row>
    <row r="2469" spans="2:7" ht="16" x14ac:dyDescent="0.2">
      <c r="B2469" s="62">
        <v>41493</v>
      </c>
      <c r="C2469" s="61">
        <v>44.57</v>
      </c>
      <c r="D2469" s="61"/>
      <c r="E2469" s="61">
        <v>0.4</v>
      </c>
      <c r="F2469">
        <f>Table3[[#This Row],[DivPay]]*4</f>
        <v>1.6</v>
      </c>
      <c r="G2469" s="2">
        <f>Table3[[#This Row],[FwdDiv]]/Table3[[#This Row],[SharePrice]]</f>
        <v>3.5898586493156831E-2</v>
      </c>
    </row>
    <row r="2470" spans="2:7" ht="16" x14ac:dyDescent="0.2">
      <c r="B2470" s="62">
        <v>41492</v>
      </c>
      <c r="C2470" s="61">
        <v>44.88</v>
      </c>
      <c r="D2470" s="61"/>
      <c r="E2470" s="61">
        <v>0.4</v>
      </c>
      <c r="F2470">
        <f>Table3[[#This Row],[DivPay]]*4</f>
        <v>1.6</v>
      </c>
      <c r="G2470" s="2">
        <f>Table3[[#This Row],[FwdDiv]]/Table3[[#This Row],[SharePrice]]</f>
        <v>3.5650623885918005E-2</v>
      </c>
    </row>
    <row r="2471" spans="2:7" ht="16" x14ac:dyDescent="0.2">
      <c r="B2471" s="62">
        <v>41491</v>
      </c>
      <c r="C2471" s="61">
        <v>44.71</v>
      </c>
      <c r="D2471" s="61"/>
      <c r="E2471" s="61">
        <v>0.4</v>
      </c>
      <c r="F2471">
        <f>Table3[[#This Row],[DivPay]]*4</f>
        <v>1.6</v>
      </c>
      <c r="G2471" s="2">
        <f>Table3[[#This Row],[FwdDiv]]/Table3[[#This Row],[SharePrice]]</f>
        <v>3.5786177588906287E-2</v>
      </c>
    </row>
    <row r="2472" spans="2:7" ht="16" x14ac:dyDescent="0.2">
      <c r="B2472" s="62">
        <v>41488</v>
      </c>
      <c r="C2472" s="61">
        <v>45.32</v>
      </c>
      <c r="D2472" s="61"/>
      <c r="E2472" s="61">
        <v>0.4</v>
      </c>
      <c r="F2472">
        <f>Table3[[#This Row],[DivPay]]*4</f>
        <v>1.6</v>
      </c>
      <c r="G2472" s="2">
        <f>Table3[[#This Row],[FwdDiv]]/Table3[[#This Row],[SharePrice]]</f>
        <v>3.5304501323918804E-2</v>
      </c>
    </row>
    <row r="2473" spans="2:7" ht="16" x14ac:dyDescent="0.2">
      <c r="B2473" s="62">
        <v>41487</v>
      </c>
      <c r="C2473" s="61">
        <v>45.25</v>
      </c>
      <c r="D2473" s="61"/>
      <c r="E2473" s="61">
        <v>0.4</v>
      </c>
      <c r="F2473">
        <f>Table3[[#This Row],[DivPay]]*4</f>
        <v>1.6</v>
      </c>
      <c r="G2473" s="2">
        <f>Table3[[#This Row],[FwdDiv]]/Table3[[#This Row],[SharePrice]]</f>
        <v>3.535911602209945E-2</v>
      </c>
    </row>
    <row r="2474" spans="2:7" ht="16" x14ac:dyDescent="0.2">
      <c r="B2474" s="62">
        <v>41486</v>
      </c>
      <c r="C2474" s="61">
        <v>45.48</v>
      </c>
      <c r="D2474" s="61"/>
      <c r="E2474" s="61">
        <v>0.4</v>
      </c>
      <c r="F2474">
        <f>Table3[[#This Row],[DivPay]]*4</f>
        <v>1.6</v>
      </c>
      <c r="G2474" s="2">
        <f>Table3[[#This Row],[FwdDiv]]/Table3[[#This Row],[SharePrice]]</f>
        <v>3.518029903254178E-2</v>
      </c>
    </row>
    <row r="2475" spans="2:7" ht="16" x14ac:dyDescent="0.2">
      <c r="B2475" s="62">
        <v>41485</v>
      </c>
      <c r="C2475" s="61">
        <v>44.7</v>
      </c>
      <c r="D2475" s="61"/>
      <c r="E2475" s="61">
        <v>0.4</v>
      </c>
      <c r="F2475">
        <f>Table3[[#This Row],[DivPay]]*4</f>
        <v>1.6</v>
      </c>
      <c r="G2475" s="2">
        <f>Table3[[#This Row],[FwdDiv]]/Table3[[#This Row],[SharePrice]]</f>
        <v>3.5794183445190156E-2</v>
      </c>
    </row>
    <row r="2476" spans="2:7" ht="16" x14ac:dyDescent="0.2">
      <c r="B2476" s="62">
        <v>41484</v>
      </c>
      <c r="C2476" s="61">
        <v>45.06</v>
      </c>
      <c r="D2476" s="61"/>
      <c r="E2476" s="61">
        <v>0.4</v>
      </c>
      <c r="F2476">
        <f>Table3[[#This Row],[DivPay]]*4</f>
        <v>1.6</v>
      </c>
      <c r="G2476" s="2">
        <f>Table3[[#This Row],[FwdDiv]]/Table3[[#This Row],[SharePrice]]</f>
        <v>3.5508211273857081E-2</v>
      </c>
    </row>
    <row r="2477" spans="2:7" ht="16" x14ac:dyDescent="0.2">
      <c r="B2477" s="62">
        <v>41481</v>
      </c>
      <c r="C2477" s="61">
        <v>44.79</v>
      </c>
      <c r="D2477" s="61"/>
      <c r="E2477" s="61">
        <v>0.4</v>
      </c>
      <c r="F2477">
        <f>Table3[[#This Row],[DivPay]]*4</f>
        <v>1.6</v>
      </c>
      <c r="G2477" s="2">
        <f>Table3[[#This Row],[FwdDiv]]/Table3[[#This Row],[SharePrice]]</f>
        <v>3.5722259432909131E-2</v>
      </c>
    </row>
    <row r="2478" spans="2:7" ht="16" x14ac:dyDescent="0.2">
      <c r="B2478" s="62">
        <v>41480</v>
      </c>
      <c r="C2478" s="61">
        <v>44.24</v>
      </c>
      <c r="D2478" s="61"/>
      <c r="E2478" s="61">
        <v>0.4</v>
      </c>
      <c r="F2478">
        <f>Table3[[#This Row],[DivPay]]*4</f>
        <v>1.6</v>
      </c>
      <c r="G2478" s="2">
        <f>Table3[[#This Row],[FwdDiv]]/Table3[[#This Row],[SharePrice]]</f>
        <v>3.6166365280289332E-2</v>
      </c>
    </row>
    <row r="2479" spans="2:7" ht="16" x14ac:dyDescent="0.2">
      <c r="B2479" s="62">
        <v>41479</v>
      </c>
      <c r="C2479" s="61">
        <v>43.64</v>
      </c>
      <c r="D2479" s="61"/>
      <c r="E2479" s="61">
        <v>0.4</v>
      </c>
      <c r="F2479">
        <f>Table3[[#This Row],[DivPay]]*4</f>
        <v>1.6</v>
      </c>
      <c r="G2479" s="2">
        <f>Table3[[#This Row],[FwdDiv]]/Table3[[#This Row],[SharePrice]]</f>
        <v>3.6663611365719523E-2</v>
      </c>
    </row>
    <row r="2480" spans="2:7" ht="16" x14ac:dyDescent="0.2">
      <c r="B2480" s="62">
        <v>41478</v>
      </c>
      <c r="C2480" s="61">
        <v>44.31</v>
      </c>
      <c r="D2480" s="61"/>
      <c r="E2480" s="61">
        <v>0.4</v>
      </c>
      <c r="F2480">
        <f>Table3[[#This Row],[DivPay]]*4</f>
        <v>1.6</v>
      </c>
      <c r="G2480" s="2">
        <f>Table3[[#This Row],[FwdDiv]]/Table3[[#This Row],[SharePrice]]</f>
        <v>3.6109230422026628E-2</v>
      </c>
    </row>
    <row r="2481" spans="2:7" ht="16" x14ac:dyDescent="0.2">
      <c r="B2481" s="62">
        <v>41477</v>
      </c>
      <c r="C2481" s="61">
        <v>44.97</v>
      </c>
      <c r="D2481" s="61"/>
      <c r="E2481" s="61">
        <v>0.4</v>
      </c>
      <c r="F2481">
        <f>Table3[[#This Row],[DivPay]]*4</f>
        <v>1.6</v>
      </c>
      <c r="G2481" s="2">
        <f>Table3[[#This Row],[FwdDiv]]/Table3[[#This Row],[SharePrice]]</f>
        <v>3.5579275072270405E-2</v>
      </c>
    </row>
    <row r="2482" spans="2:7" ht="16" x14ac:dyDescent="0.2">
      <c r="B2482" s="62">
        <v>41474</v>
      </c>
      <c r="C2482" s="61">
        <v>44.52</v>
      </c>
      <c r="D2482" s="61"/>
      <c r="E2482" s="61">
        <v>0.4</v>
      </c>
      <c r="F2482">
        <f>Table3[[#This Row],[DivPay]]*4</f>
        <v>1.6</v>
      </c>
      <c r="G2482" s="2">
        <f>Table3[[#This Row],[FwdDiv]]/Table3[[#This Row],[SharePrice]]</f>
        <v>3.5938903863432167E-2</v>
      </c>
    </row>
    <row r="2483" spans="2:7" ht="16" x14ac:dyDescent="0.2">
      <c r="B2483" s="62">
        <v>41473</v>
      </c>
      <c r="C2483" s="61">
        <v>44.32</v>
      </c>
      <c r="D2483" s="61"/>
      <c r="E2483" s="61">
        <v>0.4</v>
      </c>
      <c r="F2483">
        <f>Table3[[#This Row],[DivPay]]*4</f>
        <v>1.6</v>
      </c>
      <c r="G2483" s="2">
        <f>Table3[[#This Row],[FwdDiv]]/Table3[[#This Row],[SharePrice]]</f>
        <v>3.6101083032490974E-2</v>
      </c>
    </row>
    <row r="2484" spans="2:7" ht="16" x14ac:dyDescent="0.2">
      <c r="B2484" s="62">
        <v>41472</v>
      </c>
      <c r="C2484" s="61">
        <v>43.96</v>
      </c>
      <c r="D2484" s="61"/>
      <c r="E2484" s="61">
        <v>0.4</v>
      </c>
      <c r="F2484">
        <f>Table3[[#This Row],[DivPay]]*4</f>
        <v>1.6</v>
      </c>
      <c r="G2484" s="2">
        <f>Table3[[#This Row],[FwdDiv]]/Table3[[#This Row],[SharePrice]]</f>
        <v>3.6396724294813471E-2</v>
      </c>
    </row>
    <row r="2485" spans="2:7" ht="16" x14ac:dyDescent="0.2">
      <c r="B2485" s="62">
        <v>41471</v>
      </c>
      <c r="C2485" s="61">
        <v>43.81</v>
      </c>
      <c r="D2485" s="61"/>
      <c r="E2485" s="61">
        <v>0.4</v>
      </c>
      <c r="F2485">
        <f>Table3[[#This Row],[DivPay]]*4</f>
        <v>1.6</v>
      </c>
      <c r="G2485" s="2">
        <f>Table3[[#This Row],[FwdDiv]]/Table3[[#This Row],[SharePrice]]</f>
        <v>3.6521342159324358E-2</v>
      </c>
    </row>
    <row r="2486" spans="2:7" ht="16" x14ac:dyDescent="0.2">
      <c r="B2486" s="62">
        <v>41470</v>
      </c>
      <c r="C2486" s="61">
        <v>44.62</v>
      </c>
      <c r="D2486" s="61"/>
      <c r="E2486" s="61">
        <v>0.4</v>
      </c>
      <c r="F2486">
        <f>Table3[[#This Row],[DivPay]]*4</f>
        <v>1.6</v>
      </c>
      <c r="G2486" s="2">
        <f>Table3[[#This Row],[FwdDiv]]/Table3[[#This Row],[SharePrice]]</f>
        <v>3.5858359480053795E-2</v>
      </c>
    </row>
    <row r="2487" spans="2:7" ht="16" x14ac:dyDescent="0.2">
      <c r="B2487" s="62">
        <v>41467</v>
      </c>
      <c r="C2487" s="61">
        <v>45.05</v>
      </c>
      <c r="D2487" s="61"/>
      <c r="E2487" s="61">
        <v>0.4</v>
      </c>
      <c r="F2487">
        <f>Table3[[#This Row],[DivPay]]*4</f>
        <v>1.6</v>
      </c>
      <c r="G2487" s="2">
        <f>Table3[[#This Row],[FwdDiv]]/Table3[[#This Row],[SharePrice]]</f>
        <v>3.5516093229744736E-2</v>
      </c>
    </row>
    <row r="2488" spans="2:7" ht="16" x14ac:dyDescent="0.2">
      <c r="B2488" s="62">
        <v>41466</v>
      </c>
      <c r="C2488" s="61">
        <v>43.78</v>
      </c>
      <c r="D2488" s="61">
        <v>0.4</v>
      </c>
      <c r="E2488" s="61">
        <v>0.4</v>
      </c>
      <c r="F2488">
        <f>Table3[[#This Row],[DivPay]]*4</f>
        <v>1.6</v>
      </c>
      <c r="G2488" s="2">
        <f>Table3[[#This Row],[FwdDiv]]/Table3[[#This Row],[SharePrice]]</f>
        <v>3.654636820465966E-2</v>
      </c>
    </row>
    <row r="2489" spans="2:7" ht="16" x14ac:dyDescent="0.2">
      <c r="B2489" s="62">
        <v>41465</v>
      </c>
      <c r="C2489" s="61">
        <v>43.91</v>
      </c>
      <c r="D2489" s="61"/>
      <c r="E2489" s="61">
        <v>0.4</v>
      </c>
      <c r="F2489">
        <f>Table3[[#This Row],[DivPay]]*4</f>
        <v>1.6</v>
      </c>
      <c r="G2489" s="2">
        <f>Table3[[#This Row],[FwdDiv]]/Table3[[#This Row],[SharePrice]]</f>
        <v>3.6438168982008662E-2</v>
      </c>
    </row>
    <row r="2490" spans="2:7" ht="16" x14ac:dyDescent="0.2">
      <c r="B2490" s="62">
        <v>41464</v>
      </c>
      <c r="C2490" s="61">
        <v>43.32</v>
      </c>
      <c r="D2490" s="61"/>
      <c r="E2490" s="61">
        <v>0.4</v>
      </c>
      <c r="F2490">
        <f>Table3[[#This Row],[DivPay]]*4</f>
        <v>1.6</v>
      </c>
      <c r="G2490" s="2">
        <f>Table3[[#This Row],[FwdDiv]]/Table3[[#This Row],[SharePrice]]</f>
        <v>3.6934441366574332E-2</v>
      </c>
    </row>
    <row r="2491" spans="2:7" ht="16" x14ac:dyDescent="0.2">
      <c r="B2491" s="62">
        <v>41463</v>
      </c>
      <c r="C2491" s="61">
        <v>43.68</v>
      </c>
      <c r="D2491" s="61"/>
      <c r="E2491" s="61">
        <v>0.4</v>
      </c>
      <c r="F2491">
        <f>Table3[[#This Row],[DivPay]]*4</f>
        <v>1.6</v>
      </c>
      <c r="G2491" s="2">
        <f>Table3[[#This Row],[FwdDiv]]/Table3[[#This Row],[SharePrice]]</f>
        <v>3.6630036630036632E-2</v>
      </c>
    </row>
    <row r="2492" spans="2:7" ht="16" x14ac:dyDescent="0.2">
      <c r="B2492" s="62">
        <v>41460</v>
      </c>
      <c r="C2492" s="61">
        <v>42.72</v>
      </c>
      <c r="D2492" s="61"/>
      <c r="E2492" s="61">
        <v>0.4</v>
      </c>
      <c r="F2492">
        <f>Table3[[#This Row],[DivPay]]*4</f>
        <v>1.6</v>
      </c>
      <c r="G2492" s="2">
        <f>Table3[[#This Row],[FwdDiv]]/Table3[[#This Row],[SharePrice]]</f>
        <v>3.7453183520599252E-2</v>
      </c>
    </row>
    <row r="2493" spans="2:7" ht="16" x14ac:dyDescent="0.2">
      <c r="B2493" s="62">
        <v>41458</v>
      </c>
      <c r="C2493" s="61">
        <v>42.23</v>
      </c>
      <c r="D2493" s="61"/>
      <c r="E2493" s="61">
        <v>0.4</v>
      </c>
      <c r="F2493">
        <f>Table3[[#This Row],[DivPay]]*4</f>
        <v>1.6</v>
      </c>
      <c r="G2493" s="2">
        <f>Table3[[#This Row],[FwdDiv]]/Table3[[#This Row],[SharePrice]]</f>
        <v>3.788775751835189E-2</v>
      </c>
    </row>
    <row r="2494" spans="2:7" ht="16" x14ac:dyDescent="0.2">
      <c r="B2494" s="62">
        <v>41457</v>
      </c>
      <c r="C2494" s="61">
        <v>42.21</v>
      </c>
      <c r="D2494" s="61"/>
      <c r="E2494" s="61">
        <v>0.4</v>
      </c>
      <c r="F2494">
        <f>Table3[[#This Row],[DivPay]]*4</f>
        <v>1.6</v>
      </c>
      <c r="G2494" s="2">
        <f>Table3[[#This Row],[FwdDiv]]/Table3[[#This Row],[SharePrice]]</f>
        <v>3.7905709547500596E-2</v>
      </c>
    </row>
    <row r="2495" spans="2:7" ht="16" x14ac:dyDescent="0.2">
      <c r="B2495" s="62">
        <v>41456</v>
      </c>
      <c r="C2495" s="61">
        <v>41.61</v>
      </c>
      <c r="D2495" s="61"/>
      <c r="E2495" s="61">
        <v>0.4</v>
      </c>
      <c r="F2495">
        <f>Table3[[#This Row],[DivPay]]*4</f>
        <v>1.6</v>
      </c>
      <c r="G2495" s="2">
        <f>Table3[[#This Row],[FwdDiv]]/Table3[[#This Row],[SharePrice]]</f>
        <v>3.8452295121365061E-2</v>
      </c>
    </row>
    <row r="2496" spans="2:7" ht="16" x14ac:dyDescent="0.2">
      <c r="B2496" s="62">
        <v>41453</v>
      </c>
      <c r="C2496" s="61">
        <v>41.34</v>
      </c>
      <c r="D2496" s="61"/>
      <c r="E2496" s="61">
        <v>0.4</v>
      </c>
      <c r="F2496">
        <f>Table3[[#This Row],[DivPay]]*4</f>
        <v>1.6</v>
      </c>
      <c r="G2496" s="2">
        <f>Table3[[#This Row],[FwdDiv]]/Table3[[#This Row],[SharePrice]]</f>
        <v>3.8703434929850025E-2</v>
      </c>
    </row>
    <row r="2497" spans="2:7" ht="16" x14ac:dyDescent="0.2">
      <c r="B2497" s="62">
        <v>41452</v>
      </c>
      <c r="C2497" s="61">
        <v>43.13</v>
      </c>
      <c r="D2497" s="61"/>
      <c r="E2497" s="61">
        <v>0.4</v>
      </c>
      <c r="F2497">
        <f>Table3[[#This Row],[DivPay]]*4</f>
        <v>1.6</v>
      </c>
      <c r="G2497" s="2">
        <f>Table3[[#This Row],[FwdDiv]]/Table3[[#This Row],[SharePrice]]</f>
        <v>3.7097148156735447E-2</v>
      </c>
    </row>
    <row r="2498" spans="2:7" ht="16" x14ac:dyDescent="0.2">
      <c r="B2498" s="62">
        <v>41451</v>
      </c>
      <c r="C2498" s="61">
        <v>43.38</v>
      </c>
      <c r="D2498" s="61"/>
      <c r="E2498" s="61">
        <v>0.4</v>
      </c>
      <c r="F2498">
        <f>Table3[[#This Row],[DivPay]]*4</f>
        <v>1.6</v>
      </c>
      <c r="G2498" s="2">
        <f>Table3[[#This Row],[FwdDiv]]/Table3[[#This Row],[SharePrice]]</f>
        <v>3.6883356385431075E-2</v>
      </c>
    </row>
    <row r="2499" spans="2:7" ht="16" x14ac:dyDescent="0.2">
      <c r="B2499" s="62">
        <v>41450</v>
      </c>
      <c r="C2499" s="61">
        <v>42.63</v>
      </c>
      <c r="D2499" s="61"/>
      <c r="E2499" s="61">
        <v>0.4</v>
      </c>
      <c r="F2499">
        <f>Table3[[#This Row],[DivPay]]*4</f>
        <v>1.6</v>
      </c>
      <c r="G2499" s="2">
        <f>Table3[[#This Row],[FwdDiv]]/Table3[[#This Row],[SharePrice]]</f>
        <v>3.7532254281022755E-2</v>
      </c>
    </row>
    <row r="2500" spans="2:7" ht="16" x14ac:dyDescent="0.2">
      <c r="B2500" s="62">
        <v>41449</v>
      </c>
      <c r="C2500" s="61">
        <v>41.89</v>
      </c>
      <c r="D2500" s="61"/>
      <c r="E2500" s="61">
        <v>0.4</v>
      </c>
      <c r="F2500">
        <f>Table3[[#This Row],[DivPay]]*4</f>
        <v>1.6</v>
      </c>
      <c r="G2500" s="2">
        <f>Table3[[#This Row],[FwdDiv]]/Table3[[#This Row],[SharePrice]]</f>
        <v>3.8195273334924805E-2</v>
      </c>
    </row>
    <row r="2501" spans="2:7" ht="16" x14ac:dyDescent="0.2">
      <c r="B2501" s="62">
        <v>41446</v>
      </c>
      <c r="C2501" s="61">
        <v>42.62</v>
      </c>
      <c r="D2501" s="61"/>
      <c r="E2501" s="61">
        <v>0.4</v>
      </c>
      <c r="F2501">
        <f>Table3[[#This Row],[DivPay]]*4</f>
        <v>1.6</v>
      </c>
      <c r="G2501" s="2">
        <f>Table3[[#This Row],[FwdDiv]]/Table3[[#This Row],[SharePrice]]</f>
        <v>3.7541060534960119E-2</v>
      </c>
    </row>
    <row r="2502" spans="2:7" ht="16" x14ac:dyDescent="0.2">
      <c r="B2502" s="62">
        <v>41445</v>
      </c>
      <c r="C2502" s="61">
        <v>41.06</v>
      </c>
      <c r="D2502" s="61"/>
      <c r="E2502" s="61">
        <v>0.4</v>
      </c>
      <c r="F2502">
        <f>Table3[[#This Row],[DivPay]]*4</f>
        <v>1.6</v>
      </c>
      <c r="G2502" s="2">
        <f>Table3[[#This Row],[FwdDiv]]/Table3[[#This Row],[SharePrice]]</f>
        <v>3.896736483195324E-2</v>
      </c>
    </row>
    <row r="2503" spans="2:7" ht="16" x14ac:dyDescent="0.2">
      <c r="B2503" s="62">
        <v>41444</v>
      </c>
      <c r="C2503" s="61">
        <v>43.04</v>
      </c>
      <c r="D2503" s="61"/>
      <c r="E2503" s="61">
        <v>0.4</v>
      </c>
      <c r="F2503">
        <f>Table3[[#This Row],[DivPay]]*4</f>
        <v>1.6</v>
      </c>
      <c r="G2503" s="2">
        <f>Table3[[#This Row],[FwdDiv]]/Table3[[#This Row],[SharePrice]]</f>
        <v>3.717472118959108E-2</v>
      </c>
    </row>
    <row r="2504" spans="2:7" ht="16" x14ac:dyDescent="0.2">
      <c r="B2504" s="62">
        <v>41443</v>
      </c>
      <c r="C2504" s="61">
        <v>43.54</v>
      </c>
      <c r="D2504" s="61"/>
      <c r="E2504" s="61">
        <v>0.4</v>
      </c>
      <c r="F2504">
        <f>Table3[[#This Row],[DivPay]]*4</f>
        <v>1.6</v>
      </c>
      <c r="G2504" s="2">
        <f>Table3[[#This Row],[FwdDiv]]/Table3[[#This Row],[SharePrice]]</f>
        <v>3.6747818098300418E-2</v>
      </c>
    </row>
    <row r="2505" spans="2:7" ht="16" x14ac:dyDescent="0.2">
      <c r="B2505" s="62">
        <v>41442</v>
      </c>
      <c r="C2505" s="61">
        <v>43.01</v>
      </c>
      <c r="D2505" s="61"/>
      <c r="E2505" s="61">
        <v>0.4</v>
      </c>
      <c r="F2505">
        <f>Table3[[#This Row],[DivPay]]*4</f>
        <v>1.6</v>
      </c>
      <c r="G2505" s="2">
        <f>Table3[[#This Row],[FwdDiv]]/Table3[[#This Row],[SharePrice]]</f>
        <v>3.7200651011392701E-2</v>
      </c>
    </row>
    <row r="2506" spans="2:7" ht="16" x14ac:dyDescent="0.2">
      <c r="B2506" s="62">
        <v>41439</v>
      </c>
      <c r="C2506" s="61">
        <v>43.21</v>
      </c>
      <c r="D2506" s="61"/>
      <c r="E2506" s="61">
        <v>0.4</v>
      </c>
      <c r="F2506">
        <f>Table3[[#This Row],[DivPay]]*4</f>
        <v>1.6</v>
      </c>
      <c r="G2506" s="2">
        <f>Table3[[#This Row],[FwdDiv]]/Table3[[#This Row],[SharePrice]]</f>
        <v>3.7028465632955337E-2</v>
      </c>
    </row>
    <row r="2507" spans="2:7" ht="16" x14ac:dyDescent="0.2">
      <c r="B2507" s="62">
        <v>41438</v>
      </c>
      <c r="C2507" s="61">
        <v>43.15</v>
      </c>
      <c r="D2507" s="61"/>
      <c r="E2507" s="61">
        <v>0.4</v>
      </c>
      <c r="F2507">
        <f>Table3[[#This Row],[DivPay]]*4</f>
        <v>1.6</v>
      </c>
      <c r="G2507" s="2">
        <f>Table3[[#This Row],[FwdDiv]]/Table3[[#This Row],[SharePrice]]</f>
        <v>3.7079953650057944E-2</v>
      </c>
    </row>
    <row r="2508" spans="2:7" ht="16" x14ac:dyDescent="0.2">
      <c r="B2508" s="62">
        <v>41437</v>
      </c>
      <c r="C2508" s="61">
        <v>42.77</v>
      </c>
      <c r="D2508" s="61"/>
      <c r="E2508" s="61">
        <v>0.4</v>
      </c>
      <c r="F2508">
        <f>Table3[[#This Row],[DivPay]]*4</f>
        <v>1.6</v>
      </c>
      <c r="G2508" s="2">
        <f>Table3[[#This Row],[FwdDiv]]/Table3[[#This Row],[SharePrice]]</f>
        <v>3.740939911152677E-2</v>
      </c>
    </row>
    <row r="2509" spans="2:7" ht="16" x14ac:dyDescent="0.2">
      <c r="B2509" s="62">
        <v>41436</v>
      </c>
      <c r="C2509" s="61">
        <v>43.59</v>
      </c>
      <c r="D2509" s="61"/>
      <c r="E2509" s="61">
        <v>0.4</v>
      </c>
      <c r="F2509">
        <f>Table3[[#This Row],[DivPay]]*4</f>
        <v>1.6</v>
      </c>
      <c r="G2509" s="2">
        <f>Table3[[#This Row],[FwdDiv]]/Table3[[#This Row],[SharePrice]]</f>
        <v>3.670566643725625E-2</v>
      </c>
    </row>
    <row r="2510" spans="2:7" ht="16" x14ac:dyDescent="0.2">
      <c r="B2510" s="62">
        <v>41435</v>
      </c>
      <c r="C2510" s="61">
        <v>43.92</v>
      </c>
      <c r="D2510" s="61"/>
      <c r="E2510" s="61">
        <v>0.4</v>
      </c>
      <c r="F2510">
        <f>Table3[[#This Row],[DivPay]]*4</f>
        <v>1.6</v>
      </c>
      <c r="G2510" s="2">
        <f>Table3[[#This Row],[FwdDiv]]/Table3[[#This Row],[SharePrice]]</f>
        <v>3.6429872495446269E-2</v>
      </c>
    </row>
    <row r="2511" spans="2:7" ht="16" x14ac:dyDescent="0.2">
      <c r="B2511" s="62">
        <v>41432</v>
      </c>
      <c r="C2511" s="61">
        <v>44</v>
      </c>
      <c r="D2511" s="61"/>
      <c r="E2511" s="61">
        <v>0.4</v>
      </c>
      <c r="F2511">
        <f>Table3[[#This Row],[DivPay]]*4</f>
        <v>1.6</v>
      </c>
      <c r="G2511" s="2">
        <f>Table3[[#This Row],[FwdDiv]]/Table3[[#This Row],[SharePrice]]</f>
        <v>3.6363636363636369E-2</v>
      </c>
    </row>
    <row r="2512" spans="2:7" ht="16" x14ac:dyDescent="0.2">
      <c r="B2512" s="62">
        <v>41431</v>
      </c>
      <c r="C2512" s="61">
        <v>43.5</v>
      </c>
      <c r="D2512" s="61"/>
      <c r="E2512" s="61">
        <v>0.4</v>
      </c>
      <c r="F2512">
        <f>Table3[[#This Row],[DivPay]]*4</f>
        <v>1.6</v>
      </c>
      <c r="G2512" s="2">
        <f>Table3[[#This Row],[FwdDiv]]/Table3[[#This Row],[SharePrice]]</f>
        <v>3.6781609195402298E-2</v>
      </c>
    </row>
    <row r="2513" spans="2:7" ht="16" x14ac:dyDescent="0.2">
      <c r="B2513" s="62">
        <v>41430</v>
      </c>
      <c r="C2513" s="61">
        <v>43.04</v>
      </c>
      <c r="D2513" s="61"/>
      <c r="E2513" s="61">
        <v>0.4</v>
      </c>
      <c r="F2513">
        <f>Table3[[#This Row],[DivPay]]*4</f>
        <v>1.6</v>
      </c>
      <c r="G2513" s="2">
        <f>Table3[[#This Row],[FwdDiv]]/Table3[[#This Row],[SharePrice]]</f>
        <v>3.717472118959108E-2</v>
      </c>
    </row>
    <row r="2514" spans="2:7" ht="16" x14ac:dyDescent="0.2">
      <c r="B2514" s="62">
        <v>41429</v>
      </c>
      <c r="C2514" s="61">
        <v>43.63</v>
      </c>
      <c r="D2514" s="61"/>
      <c r="E2514" s="61">
        <v>0.4</v>
      </c>
      <c r="F2514">
        <f>Table3[[#This Row],[DivPay]]*4</f>
        <v>1.6</v>
      </c>
      <c r="G2514" s="2">
        <f>Table3[[#This Row],[FwdDiv]]/Table3[[#This Row],[SharePrice]]</f>
        <v>3.6672014668805868E-2</v>
      </c>
    </row>
    <row r="2515" spans="2:7" ht="16" x14ac:dyDescent="0.2">
      <c r="B2515" s="62">
        <v>41428</v>
      </c>
      <c r="C2515" s="61">
        <v>43.36</v>
      </c>
      <c r="D2515" s="61"/>
      <c r="E2515" s="61">
        <v>0.4</v>
      </c>
      <c r="F2515">
        <f>Table3[[#This Row],[DivPay]]*4</f>
        <v>1.6</v>
      </c>
      <c r="G2515" s="2">
        <f>Table3[[#This Row],[FwdDiv]]/Table3[[#This Row],[SharePrice]]</f>
        <v>3.6900369003690037E-2</v>
      </c>
    </row>
    <row r="2516" spans="2:7" ht="16" x14ac:dyDescent="0.2">
      <c r="B2516" s="62">
        <v>41425</v>
      </c>
      <c r="C2516" s="61">
        <v>42.69</v>
      </c>
      <c r="D2516" s="61"/>
      <c r="E2516" s="61">
        <v>0.4</v>
      </c>
      <c r="F2516">
        <f>Table3[[#This Row],[DivPay]]*4</f>
        <v>1.6</v>
      </c>
      <c r="G2516" s="2">
        <f>Table3[[#This Row],[FwdDiv]]/Table3[[#This Row],[SharePrice]]</f>
        <v>3.7479503396580002E-2</v>
      </c>
    </row>
    <row r="2517" spans="2:7" ht="16" x14ac:dyDescent="0.2">
      <c r="B2517" s="62">
        <v>41424</v>
      </c>
      <c r="C2517" s="61">
        <v>44.55</v>
      </c>
      <c r="D2517" s="61"/>
      <c r="E2517" s="61">
        <v>0.4</v>
      </c>
      <c r="F2517">
        <f>Table3[[#This Row],[DivPay]]*4</f>
        <v>1.6</v>
      </c>
      <c r="G2517" s="2">
        <f>Table3[[#This Row],[FwdDiv]]/Table3[[#This Row],[SharePrice]]</f>
        <v>3.5914702581369251E-2</v>
      </c>
    </row>
    <row r="2518" spans="2:7" ht="16" x14ac:dyDescent="0.2">
      <c r="B2518" s="62">
        <v>41423</v>
      </c>
      <c r="C2518" s="61">
        <v>43.88</v>
      </c>
      <c r="D2518" s="61"/>
      <c r="E2518" s="61">
        <v>0.4</v>
      </c>
      <c r="F2518">
        <f>Table3[[#This Row],[DivPay]]*4</f>
        <v>1.6</v>
      </c>
      <c r="G2518" s="2">
        <f>Table3[[#This Row],[FwdDiv]]/Table3[[#This Row],[SharePrice]]</f>
        <v>3.6463081130355512E-2</v>
      </c>
    </row>
    <row r="2519" spans="2:7" ht="16" x14ac:dyDescent="0.2">
      <c r="B2519" s="62">
        <v>41422</v>
      </c>
      <c r="C2519" s="61">
        <v>45.39</v>
      </c>
      <c r="D2519" s="61"/>
      <c r="E2519" s="61">
        <v>0.4</v>
      </c>
      <c r="F2519">
        <f>Table3[[#This Row],[DivPay]]*4</f>
        <v>1.6</v>
      </c>
      <c r="G2519" s="2">
        <f>Table3[[#This Row],[FwdDiv]]/Table3[[#This Row],[SharePrice]]</f>
        <v>3.5250055078211058E-2</v>
      </c>
    </row>
    <row r="2520" spans="2:7" ht="16" x14ac:dyDescent="0.2">
      <c r="B2520" s="62">
        <v>41418</v>
      </c>
      <c r="C2520" s="61">
        <v>45.44</v>
      </c>
      <c r="D2520" s="61"/>
      <c r="E2520" s="61">
        <v>0.4</v>
      </c>
      <c r="F2520">
        <f>Table3[[#This Row],[DivPay]]*4</f>
        <v>1.6</v>
      </c>
      <c r="G2520" s="2">
        <f>Table3[[#This Row],[FwdDiv]]/Table3[[#This Row],[SharePrice]]</f>
        <v>3.5211267605633804E-2</v>
      </c>
    </row>
    <row r="2521" spans="2:7" ht="16" x14ac:dyDescent="0.2">
      <c r="B2521" s="62">
        <v>41417</v>
      </c>
      <c r="C2521" s="61">
        <v>46.59</v>
      </c>
      <c r="D2521" s="61"/>
      <c r="E2521" s="61">
        <v>0.4</v>
      </c>
      <c r="F2521">
        <f>Table3[[#This Row],[DivPay]]*4</f>
        <v>1.6</v>
      </c>
      <c r="G2521" s="2">
        <f>Table3[[#This Row],[FwdDiv]]/Table3[[#This Row],[SharePrice]]</f>
        <v>3.4342133505044004E-2</v>
      </c>
    </row>
    <row r="2522" spans="2:7" ht="16" x14ac:dyDescent="0.2">
      <c r="B2522" s="62">
        <v>41416</v>
      </c>
      <c r="C2522" s="61">
        <v>46.76</v>
      </c>
      <c r="D2522" s="61"/>
      <c r="E2522" s="61">
        <v>0.4</v>
      </c>
      <c r="F2522">
        <f>Table3[[#This Row],[DivPay]]*4</f>
        <v>1.6</v>
      </c>
      <c r="G2522" s="2">
        <f>Table3[[#This Row],[FwdDiv]]/Table3[[#This Row],[SharePrice]]</f>
        <v>3.4217279726261762E-2</v>
      </c>
    </row>
    <row r="2523" spans="2:7" ht="16" x14ac:dyDescent="0.2">
      <c r="B2523" s="62">
        <v>41415</v>
      </c>
      <c r="C2523" s="61">
        <v>46.54</v>
      </c>
      <c r="D2523" s="61"/>
      <c r="E2523" s="61">
        <v>0.4</v>
      </c>
      <c r="F2523">
        <f>Table3[[#This Row],[DivPay]]*4</f>
        <v>1.6</v>
      </c>
      <c r="G2523" s="2">
        <f>Table3[[#This Row],[FwdDiv]]/Table3[[#This Row],[SharePrice]]</f>
        <v>3.4379028792436615E-2</v>
      </c>
    </row>
    <row r="2524" spans="2:7" ht="16" x14ac:dyDescent="0.2">
      <c r="B2524" s="62">
        <v>41414</v>
      </c>
      <c r="C2524" s="61">
        <v>46.26</v>
      </c>
      <c r="D2524" s="61"/>
      <c r="E2524" s="61">
        <v>0.4</v>
      </c>
      <c r="F2524">
        <f>Table3[[#This Row],[DivPay]]*4</f>
        <v>1.6</v>
      </c>
      <c r="G2524" s="2">
        <f>Table3[[#This Row],[FwdDiv]]/Table3[[#This Row],[SharePrice]]</f>
        <v>3.4587116299178558E-2</v>
      </c>
    </row>
    <row r="2525" spans="2:7" ht="16" x14ac:dyDescent="0.2">
      <c r="B2525" s="62">
        <v>41411</v>
      </c>
      <c r="C2525" s="61">
        <v>47.17</v>
      </c>
      <c r="D2525" s="61"/>
      <c r="E2525" s="61">
        <v>0.4</v>
      </c>
      <c r="F2525">
        <f>Table3[[#This Row],[DivPay]]*4</f>
        <v>1.6</v>
      </c>
      <c r="G2525" s="2">
        <f>Table3[[#This Row],[FwdDiv]]/Table3[[#This Row],[SharePrice]]</f>
        <v>3.3919864320542718E-2</v>
      </c>
    </row>
    <row r="2526" spans="2:7" ht="16" x14ac:dyDescent="0.2">
      <c r="B2526" s="62">
        <v>41410</v>
      </c>
      <c r="C2526" s="61">
        <v>46.21</v>
      </c>
      <c r="D2526" s="61"/>
      <c r="E2526" s="61">
        <v>0.4</v>
      </c>
      <c r="F2526">
        <f>Table3[[#This Row],[DivPay]]*4</f>
        <v>1.6</v>
      </c>
      <c r="G2526" s="2">
        <f>Table3[[#This Row],[FwdDiv]]/Table3[[#This Row],[SharePrice]]</f>
        <v>3.4624540142826232E-2</v>
      </c>
    </row>
    <row r="2527" spans="2:7" ht="16" x14ac:dyDescent="0.2">
      <c r="B2527" s="62">
        <v>41409</v>
      </c>
      <c r="C2527" s="61">
        <v>46.03</v>
      </c>
      <c r="D2527" s="61"/>
      <c r="E2527" s="61">
        <v>0.4</v>
      </c>
      <c r="F2527">
        <f>Table3[[#This Row],[DivPay]]*4</f>
        <v>1.6</v>
      </c>
      <c r="G2527" s="2">
        <f>Table3[[#This Row],[FwdDiv]]/Table3[[#This Row],[SharePrice]]</f>
        <v>3.4759939170106453E-2</v>
      </c>
    </row>
    <row r="2528" spans="2:7" ht="16" x14ac:dyDescent="0.2">
      <c r="B2528" s="62">
        <v>41408</v>
      </c>
      <c r="C2528" s="61">
        <v>45.35</v>
      </c>
      <c r="D2528" s="61"/>
      <c r="E2528" s="61">
        <v>0.4</v>
      </c>
      <c r="F2528">
        <f>Table3[[#This Row],[DivPay]]*4</f>
        <v>1.6</v>
      </c>
      <c r="G2528" s="2">
        <f>Table3[[#This Row],[FwdDiv]]/Table3[[#This Row],[SharePrice]]</f>
        <v>3.5281146637265712E-2</v>
      </c>
    </row>
    <row r="2529" spans="2:7" ht="16" x14ac:dyDescent="0.2">
      <c r="B2529" s="62">
        <v>41407</v>
      </c>
      <c r="C2529" s="61">
        <v>44.54</v>
      </c>
      <c r="D2529" s="61"/>
      <c r="E2529" s="61">
        <v>0.4</v>
      </c>
      <c r="F2529">
        <f>Table3[[#This Row],[DivPay]]*4</f>
        <v>1.6</v>
      </c>
      <c r="G2529" s="2">
        <f>Table3[[#This Row],[FwdDiv]]/Table3[[#This Row],[SharePrice]]</f>
        <v>3.5922766052986083E-2</v>
      </c>
    </row>
    <row r="2530" spans="2:7" ht="16" x14ac:dyDescent="0.2">
      <c r="B2530" s="62">
        <v>41404</v>
      </c>
      <c r="C2530" s="61">
        <v>45.01</v>
      </c>
      <c r="D2530" s="61"/>
      <c r="E2530" s="61">
        <v>0.4</v>
      </c>
      <c r="F2530">
        <f>Table3[[#This Row],[DivPay]]*4</f>
        <v>1.6</v>
      </c>
      <c r="G2530" s="2">
        <f>Table3[[#This Row],[FwdDiv]]/Table3[[#This Row],[SharePrice]]</f>
        <v>3.5547656076427465E-2</v>
      </c>
    </row>
    <row r="2531" spans="2:7" ht="16" x14ac:dyDescent="0.2">
      <c r="B2531" s="62">
        <v>41403</v>
      </c>
      <c r="C2531" s="61">
        <v>44.24</v>
      </c>
      <c r="D2531" s="61"/>
      <c r="E2531" s="61">
        <v>0.4</v>
      </c>
      <c r="F2531">
        <f>Table3[[#This Row],[DivPay]]*4</f>
        <v>1.6</v>
      </c>
      <c r="G2531" s="2">
        <f>Table3[[#This Row],[FwdDiv]]/Table3[[#This Row],[SharePrice]]</f>
        <v>3.6166365280289332E-2</v>
      </c>
    </row>
    <row r="2532" spans="2:7" ht="16" x14ac:dyDescent="0.2">
      <c r="B2532" s="62">
        <v>41402</v>
      </c>
      <c r="C2532" s="61">
        <v>43.49</v>
      </c>
      <c r="D2532" s="61"/>
      <c r="E2532" s="61">
        <v>0.4</v>
      </c>
      <c r="F2532">
        <f>Table3[[#This Row],[DivPay]]*4</f>
        <v>1.6</v>
      </c>
      <c r="G2532" s="2">
        <f>Table3[[#This Row],[FwdDiv]]/Table3[[#This Row],[SharePrice]]</f>
        <v>3.6790066681995859E-2</v>
      </c>
    </row>
    <row r="2533" spans="2:7" ht="16" x14ac:dyDescent="0.2">
      <c r="B2533" s="62">
        <v>41401</v>
      </c>
      <c r="C2533" s="61">
        <v>44.91</v>
      </c>
      <c r="D2533" s="61"/>
      <c r="E2533" s="61">
        <v>0.4</v>
      </c>
      <c r="F2533">
        <f>Table3[[#This Row],[DivPay]]*4</f>
        <v>1.6</v>
      </c>
      <c r="G2533" s="2">
        <f>Table3[[#This Row],[FwdDiv]]/Table3[[#This Row],[SharePrice]]</f>
        <v>3.5626809173903366E-2</v>
      </c>
    </row>
    <row r="2534" spans="2:7" ht="16" x14ac:dyDescent="0.2">
      <c r="B2534" s="62">
        <v>41400</v>
      </c>
      <c r="C2534" s="61">
        <v>44.59</v>
      </c>
      <c r="D2534" s="61"/>
      <c r="E2534" s="61">
        <v>0.4</v>
      </c>
      <c r="F2534">
        <f>Table3[[#This Row],[DivPay]]*4</f>
        <v>1.6</v>
      </c>
      <c r="G2534" s="2">
        <f>Table3[[#This Row],[FwdDiv]]/Table3[[#This Row],[SharePrice]]</f>
        <v>3.5882484862076701E-2</v>
      </c>
    </row>
    <row r="2535" spans="2:7" ht="16" x14ac:dyDescent="0.2">
      <c r="B2535" s="62">
        <v>41397</v>
      </c>
      <c r="C2535" s="61">
        <v>44.68</v>
      </c>
      <c r="D2535" s="61"/>
      <c r="E2535" s="61">
        <v>0.4</v>
      </c>
      <c r="F2535">
        <f>Table3[[#This Row],[DivPay]]*4</f>
        <v>1.6</v>
      </c>
      <c r="G2535" s="2">
        <f>Table3[[#This Row],[FwdDiv]]/Table3[[#This Row],[SharePrice]]</f>
        <v>3.581020590868398E-2</v>
      </c>
    </row>
    <row r="2536" spans="2:7" ht="16" x14ac:dyDescent="0.2">
      <c r="B2536" s="62">
        <v>41396</v>
      </c>
      <c r="C2536" s="61">
        <v>43.99</v>
      </c>
      <c r="D2536" s="61"/>
      <c r="E2536" s="61">
        <v>0.4</v>
      </c>
      <c r="F2536">
        <f>Table3[[#This Row],[DivPay]]*4</f>
        <v>1.6</v>
      </c>
      <c r="G2536" s="2">
        <f>Table3[[#This Row],[FwdDiv]]/Table3[[#This Row],[SharePrice]]</f>
        <v>3.6371902705160261E-2</v>
      </c>
    </row>
    <row r="2537" spans="2:7" ht="16" x14ac:dyDescent="0.2">
      <c r="B2537" s="62">
        <v>41395</v>
      </c>
      <c r="C2537" s="61">
        <v>45.55</v>
      </c>
      <c r="D2537" s="61"/>
      <c r="E2537" s="61">
        <v>0.4</v>
      </c>
      <c r="F2537">
        <f>Table3[[#This Row],[DivPay]]*4</f>
        <v>1.6</v>
      </c>
      <c r="G2537" s="2">
        <f>Table3[[#This Row],[FwdDiv]]/Table3[[#This Row],[SharePrice]]</f>
        <v>3.512623490669594E-2</v>
      </c>
    </row>
    <row r="2538" spans="2:7" ht="16" x14ac:dyDescent="0.2">
      <c r="B2538" s="62">
        <v>41394</v>
      </c>
      <c r="C2538" s="61">
        <v>46.05</v>
      </c>
      <c r="D2538" s="61"/>
      <c r="E2538" s="61">
        <v>0.4</v>
      </c>
      <c r="F2538">
        <f>Table3[[#This Row],[DivPay]]*4</f>
        <v>1.6</v>
      </c>
      <c r="G2538" s="2">
        <f>Table3[[#This Row],[FwdDiv]]/Table3[[#This Row],[SharePrice]]</f>
        <v>3.4744842562432141E-2</v>
      </c>
    </row>
    <row r="2539" spans="2:7" ht="16" x14ac:dyDescent="0.2">
      <c r="B2539" s="62">
        <v>41393</v>
      </c>
      <c r="C2539" s="61">
        <v>45.23</v>
      </c>
      <c r="D2539" s="61"/>
      <c r="E2539" s="61">
        <v>0.4</v>
      </c>
      <c r="F2539">
        <f>Table3[[#This Row],[DivPay]]*4</f>
        <v>1.6</v>
      </c>
      <c r="G2539" s="2">
        <f>Table3[[#This Row],[FwdDiv]]/Table3[[#This Row],[SharePrice]]</f>
        <v>3.5374751271280126E-2</v>
      </c>
    </row>
    <row r="2540" spans="2:7" ht="16" x14ac:dyDescent="0.2">
      <c r="B2540" s="62">
        <v>41390</v>
      </c>
      <c r="C2540" s="61">
        <v>45.84</v>
      </c>
      <c r="D2540" s="61"/>
      <c r="E2540" s="61">
        <v>0.4</v>
      </c>
      <c r="F2540">
        <f>Table3[[#This Row],[DivPay]]*4</f>
        <v>1.6</v>
      </c>
      <c r="G2540" s="2">
        <f>Table3[[#This Row],[FwdDiv]]/Table3[[#This Row],[SharePrice]]</f>
        <v>3.4904013961605584E-2</v>
      </c>
    </row>
    <row r="2541" spans="2:7" ht="16" x14ac:dyDescent="0.2">
      <c r="B2541" s="62">
        <v>41389</v>
      </c>
      <c r="C2541" s="61">
        <v>44.24</v>
      </c>
      <c r="D2541" s="61"/>
      <c r="E2541" s="61">
        <v>0.4</v>
      </c>
      <c r="F2541">
        <f>Table3[[#This Row],[DivPay]]*4</f>
        <v>1.6</v>
      </c>
      <c r="G2541" s="2">
        <f>Table3[[#This Row],[FwdDiv]]/Table3[[#This Row],[SharePrice]]</f>
        <v>3.6166365280289332E-2</v>
      </c>
    </row>
    <row r="2542" spans="2:7" ht="16" x14ac:dyDescent="0.2">
      <c r="B2542" s="62">
        <v>41388</v>
      </c>
      <c r="C2542" s="61">
        <v>44.32</v>
      </c>
      <c r="D2542" s="61"/>
      <c r="E2542" s="61">
        <v>0.4</v>
      </c>
      <c r="F2542">
        <f>Table3[[#This Row],[DivPay]]*4</f>
        <v>1.6</v>
      </c>
      <c r="G2542" s="2">
        <f>Table3[[#This Row],[FwdDiv]]/Table3[[#This Row],[SharePrice]]</f>
        <v>3.6101083032490974E-2</v>
      </c>
    </row>
    <row r="2543" spans="2:7" ht="16" x14ac:dyDescent="0.2">
      <c r="B2543" s="62">
        <v>41387</v>
      </c>
      <c r="C2543" s="61">
        <v>45.14</v>
      </c>
      <c r="D2543" s="61"/>
      <c r="E2543" s="61">
        <v>0.4</v>
      </c>
      <c r="F2543">
        <f>Table3[[#This Row],[DivPay]]*4</f>
        <v>1.6</v>
      </c>
      <c r="G2543" s="2">
        <f>Table3[[#This Row],[FwdDiv]]/Table3[[#This Row],[SharePrice]]</f>
        <v>3.5445281346920696E-2</v>
      </c>
    </row>
    <row r="2544" spans="2:7" ht="16" x14ac:dyDescent="0.2">
      <c r="B2544" s="62">
        <v>41386</v>
      </c>
      <c r="C2544" s="61">
        <v>44.2</v>
      </c>
      <c r="D2544" s="61"/>
      <c r="E2544" s="61">
        <v>0.4</v>
      </c>
      <c r="F2544">
        <f>Table3[[#This Row],[DivPay]]*4</f>
        <v>1.6</v>
      </c>
      <c r="G2544" s="2">
        <f>Table3[[#This Row],[FwdDiv]]/Table3[[#This Row],[SharePrice]]</f>
        <v>3.6199095022624431E-2</v>
      </c>
    </row>
    <row r="2545" spans="2:7" ht="16" x14ac:dyDescent="0.2">
      <c r="B2545" s="62">
        <v>41383</v>
      </c>
      <c r="C2545" s="61">
        <v>42.39</v>
      </c>
      <c r="D2545" s="61"/>
      <c r="E2545" s="61">
        <v>0.4</v>
      </c>
      <c r="F2545">
        <f>Table3[[#This Row],[DivPay]]*4</f>
        <v>1.6</v>
      </c>
      <c r="G2545" s="2">
        <f>Table3[[#This Row],[FwdDiv]]/Table3[[#This Row],[SharePrice]]</f>
        <v>3.7744751120547301E-2</v>
      </c>
    </row>
    <row r="2546" spans="2:7" ht="16" x14ac:dyDescent="0.2">
      <c r="B2546" s="62">
        <v>41382</v>
      </c>
      <c r="C2546" s="61">
        <v>42.32</v>
      </c>
      <c r="D2546" s="61"/>
      <c r="E2546" s="61">
        <v>0.4</v>
      </c>
      <c r="F2546">
        <f>Table3[[#This Row],[DivPay]]*4</f>
        <v>1.6</v>
      </c>
      <c r="G2546" s="2">
        <f>Table3[[#This Row],[FwdDiv]]/Table3[[#This Row],[SharePrice]]</f>
        <v>3.780718336483932E-2</v>
      </c>
    </row>
    <row r="2547" spans="2:7" ht="16" x14ac:dyDescent="0.2">
      <c r="B2547" s="62">
        <v>41381</v>
      </c>
      <c r="C2547" s="61">
        <v>42.24</v>
      </c>
      <c r="D2547" s="61"/>
      <c r="E2547" s="61">
        <v>0.4</v>
      </c>
      <c r="F2547">
        <f>Table3[[#This Row],[DivPay]]*4</f>
        <v>1.6</v>
      </c>
      <c r="G2547" s="2">
        <f>Table3[[#This Row],[FwdDiv]]/Table3[[#This Row],[SharePrice]]</f>
        <v>3.787878787878788E-2</v>
      </c>
    </row>
    <row r="2548" spans="2:7" ht="16" x14ac:dyDescent="0.2">
      <c r="B2548" s="62">
        <v>41380</v>
      </c>
      <c r="C2548" s="61">
        <v>42.45</v>
      </c>
      <c r="D2548" s="61"/>
      <c r="E2548" s="61">
        <v>0.4</v>
      </c>
      <c r="F2548">
        <f>Table3[[#This Row],[DivPay]]*4</f>
        <v>1.6</v>
      </c>
      <c r="G2548" s="2">
        <f>Table3[[#This Row],[FwdDiv]]/Table3[[#This Row],[SharePrice]]</f>
        <v>3.7691401648998819E-2</v>
      </c>
    </row>
    <row r="2549" spans="2:7" ht="16" x14ac:dyDescent="0.2">
      <c r="B2549" s="62">
        <v>41379</v>
      </c>
      <c r="C2549" s="61">
        <v>41.44</v>
      </c>
      <c r="D2549" s="61"/>
      <c r="E2549" s="61">
        <v>0.4</v>
      </c>
      <c r="F2549">
        <f>Table3[[#This Row],[DivPay]]*4</f>
        <v>1.6</v>
      </c>
      <c r="G2549" s="2">
        <f>Table3[[#This Row],[FwdDiv]]/Table3[[#This Row],[SharePrice]]</f>
        <v>3.8610038610038616E-2</v>
      </c>
    </row>
    <row r="2550" spans="2:7" ht="16" x14ac:dyDescent="0.2">
      <c r="B2550" s="62">
        <v>41376</v>
      </c>
      <c r="C2550" s="61">
        <v>43.09</v>
      </c>
      <c r="D2550" s="61"/>
      <c r="E2550" s="61">
        <v>0.4</v>
      </c>
      <c r="F2550">
        <f>Table3[[#This Row],[DivPay]]*4</f>
        <v>1.6</v>
      </c>
      <c r="G2550" s="2">
        <f>Table3[[#This Row],[FwdDiv]]/Table3[[#This Row],[SharePrice]]</f>
        <v>3.7131585054537015E-2</v>
      </c>
    </row>
    <row r="2551" spans="2:7" ht="16" x14ac:dyDescent="0.2">
      <c r="B2551" s="62">
        <v>41375</v>
      </c>
      <c r="C2551" s="61">
        <v>43.2</v>
      </c>
      <c r="D2551" s="61">
        <v>0.4</v>
      </c>
      <c r="E2551" s="61">
        <v>0.4</v>
      </c>
      <c r="F2551">
        <f>Table3[[#This Row],[DivPay]]*4</f>
        <v>1.6</v>
      </c>
      <c r="G2551" s="2">
        <f>Table3[[#This Row],[FwdDiv]]/Table3[[#This Row],[SharePrice]]</f>
        <v>3.7037037037037035E-2</v>
      </c>
    </row>
    <row r="2552" spans="2:7" ht="16" x14ac:dyDescent="0.2">
      <c r="B2552" s="62">
        <v>41374</v>
      </c>
      <c r="C2552" s="61">
        <v>43.62</v>
      </c>
      <c r="D2552" s="61"/>
      <c r="E2552" s="61">
        <v>0.4</v>
      </c>
      <c r="F2552">
        <f>Table3[[#This Row],[DivPay]]*4</f>
        <v>1.6</v>
      </c>
      <c r="G2552" s="2">
        <f>Table3[[#This Row],[FwdDiv]]/Table3[[#This Row],[SharePrice]]</f>
        <v>3.6680421824850991E-2</v>
      </c>
    </row>
    <row r="2553" spans="2:7" ht="16" x14ac:dyDescent="0.2">
      <c r="B2553" s="62">
        <v>41373</v>
      </c>
      <c r="C2553" s="61">
        <v>42.55</v>
      </c>
      <c r="D2553" s="61"/>
      <c r="E2553" s="61">
        <v>0.4</v>
      </c>
      <c r="F2553">
        <f>Table3[[#This Row],[DivPay]]*4</f>
        <v>1.6</v>
      </c>
      <c r="G2553" s="2">
        <f>Table3[[#This Row],[FwdDiv]]/Table3[[#This Row],[SharePrice]]</f>
        <v>3.7602820211515869E-2</v>
      </c>
    </row>
    <row r="2554" spans="2:7" ht="16" x14ac:dyDescent="0.2">
      <c r="B2554" s="62">
        <v>41372</v>
      </c>
      <c r="C2554" s="61">
        <v>41.77</v>
      </c>
      <c r="D2554" s="61"/>
      <c r="E2554" s="61">
        <v>0.4</v>
      </c>
      <c r="F2554">
        <f>Table3[[#This Row],[DivPay]]*4</f>
        <v>1.6</v>
      </c>
      <c r="G2554" s="2">
        <f>Table3[[#This Row],[FwdDiv]]/Table3[[#This Row],[SharePrice]]</f>
        <v>3.8305003591094088E-2</v>
      </c>
    </row>
    <row r="2555" spans="2:7" ht="16" x14ac:dyDescent="0.2">
      <c r="B2555" s="62">
        <v>41369</v>
      </c>
      <c r="C2555" s="61">
        <v>41.31</v>
      </c>
      <c r="D2555" s="61"/>
      <c r="E2555" s="61">
        <v>0.4</v>
      </c>
      <c r="F2555">
        <f>Table3[[#This Row],[DivPay]]*4</f>
        <v>1.6</v>
      </c>
      <c r="G2555" s="2">
        <f>Table3[[#This Row],[FwdDiv]]/Table3[[#This Row],[SharePrice]]</f>
        <v>3.8731541999515853E-2</v>
      </c>
    </row>
    <row r="2556" spans="2:7" ht="16" x14ac:dyDescent="0.2">
      <c r="B2556" s="62">
        <v>41368</v>
      </c>
      <c r="C2556" s="61">
        <v>41.6</v>
      </c>
      <c r="D2556" s="61"/>
      <c r="E2556" s="61">
        <v>0.4</v>
      </c>
      <c r="F2556">
        <f>Table3[[#This Row],[DivPay]]*4</f>
        <v>1.6</v>
      </c>
      <c r="G2556" s="2">
        <f>Table3[[#This Row],[FwdDiv]]/Table3[[#This Row],[SharePrice]]</f>
        <v>3.8461538461538464E-2</v>
      </c>
    </row>
    <row r="2557" spans="2:7" ht="16" x14ac:dyDescent="0.2">
      <c r="B2557" s="62">
        <v>41367</v>
      </c>
      <c r="C2557" s="61">
        <v>40.57</v>
      </c>
      <c r="D2557" s="61"/>
      <c r="E2557" s="61">
        <v>0.4</v>
      </c>
      <c r="F2557">
        <f>Table3[[#This Row],[DivPay]]*4</f>
        <v>1.6</v>
      </c>
      <c r="G2557" s="2">
        <f>Table3[[#This Row],[FwdDiv]]/Table3[[#This Row],[SharePrice]]</f>
        <v>3.9438008380576782E-2</v>
      </c>
    </row>
    <row r="2558" spans="2:7" ht="16" x14ac:dyDescent="0.2">
      <c r="B2558" s="62">
        <v>41366</v>
      </c>
      <c r="C2558" s="61">
        <v>40.71</v>
      </c>
      <c r="D2558" s="61"/>
      <c r="E2558" s="61">
        <v>0.4</v>
      </c>
      <c r="F2558">
        <f>Table3[[#This Row],[DivPay]]*4</f>
        <v>1.6</v>
      </c>
      <c r="G2558" s="2">
        <f>Table3[[#This Row],[FwdDiv]]/Table3[[#This Row],[SharePrice]]</f>
        <v>3.9302382706951612E-2</v>
      </c>
    </row>
    <row r="2559" spans="2:7" ht="16" x14ac:dyDescent="0.2">
      <c r="B2559" s="62">
        <v>41365</v>
      </c>
      <c r="C2559" s="61">
        <v>41.12</v>
      </c>
      <c r="D2559" s="61"/>
      <c r="E2559" s="61">
        <v>0.4</v>
      </c>
      <c r="F2559">
        <f>Table3[[#This Row],[DivPay]]*4</f>
        <v>1.6</v>
      </c>
      <c r="G2559" s="2">
        <f>Table3[[#This Row],[FwdDiv]]/Table3[[#This Row],[SharePrice]]</f>
        <v>3.8910505836575883E-2</v>
      </c>
    </row>
    <row r="2560" spans="2:7" ht="16" x14ac:dyDescent="0.2">
      <c r="B2560" s="62">
        <v>41361</v>
      </c>
      <c r="C2560" s="61">
        <v>40.78</v>
      </c>
      <c r="D2560" s="61"/>
      <c r="E2560" s="61">
        <v>0.4</v>
      </c>
      <c r="F2560">
        <f>Table3[[#This Row],[DivPay]]*4</f>
        <v>1.6</v>
      </c>
      <c r="G2560" s="2">
        <f>Table3[[#This Row],[FwdDiv]]/Table3[[#This Row],[SharePrice]]</f>
        <v>3.9234919077979401E-2</v>
      </c>
    </row>
    <row r="2561" spans="2:7" ht="16" x14ac:dyDescent="0.2">
      <c r="B2561" s="62">
        <v>41360</v>
      </c>
      <c r="C2561" s="61">
        <v>40.15</v>
      </c>
      <c r="D2561" s="61"/>
      <c r="E2561" s="61">
        <v>0.4</v>
      </c>
      <c r="F2561">
        <f>Table3[[#This Row],[DivPay]]*4</f>
        <v>1.6</v>
      </c>
      <c r="G2561" s="2">
        <f>Table3[[#This Row],[FwdDiv]]/Table3[[#This Row],[SharePrice]]</f>
        <v>3.9850560398505611E-2</v>
      </c>
    </row>
    <row r="2562" spans="2:7" ht="16" x14ac:dyDescent="0.2">
      <c r="B2562" s="62">
        <v>41359</v>
      </c>
      <c r="C2562" s="61">
        <v>40.21</v>
      </c>
      <c r="D2562" s="61"/>
      <c r="E2562" s="61">
        <v>0.4</v>
      </c>
      <c r="F2562">
        <f>Table3[[#This Row],[DivPay]]*4</f>
        <v>1.6</v>
      </c>
      <c r="G2562" s="2">
        <f>Table3[[#This Row],[FwdDiv]]/Table3[[#This Row],[SharePrice]]</f>
        <v>3.9791096742103953E-2</v>
      </c>
    </row>
    <row r="2563" spans="2:7" ht="16" x14ac:dyDescent="0.2">
      <c r="B2563" s="62">
        <v>41358</v>
      </c>
      <c r="C2563" s="61">
        <v>39.32</v>
      </c>
      <c r="D2563" s="61"/>
      <c r="E2563" s="61">
        <v>0.4</v>
      </c>
      <c r="F2563">
        <f>Table3[[#This Row],[DivPay]]*4</f>
        <v>1.6</v>
      </c>
      <c r="G2563" s="2">
        <f>Table3[[#This Row],[FwdDiv]]/Table3[[#This Row],[SharePrice]]</f>
        <v>4.0691759918616482E-2</v>
      </c>
    </row>
    <row r="2564" spans="2:7" ht="16" x14ac:dyDescent="0.2">
      <c r="B2564" s="62">
        <v>41355</v>
      </c>
      <c r="C2564" s="61">
        <v>38.97</v>
      </c>
      <c r="D2564" s="61"/>
      <c r="E2564" s="61">
        <v>0.4</v>
      </c>
      <c r="F2564">
        <f>Table3[[#This Row],[DivPay]]*4</f>
        <v>1.6</v>
      </c>
      <c r="G2564" s="2">
        <f>Table3[[#This Row],[FwdDiv]]/Table3[[#This Row],[SharePrice]]</f>
        <v>4.1057223505260462E-2</v>
      </c>
    </row>
    <row r="2565" spans="2:7" ht="16" x14ac:dyDescent="0.2">
      <c r="B2565" s="62">
        <v>41354</v>
      </c>
      <c r="C2565" s="61">
        <v>38.49</v>
      </c>
      <c r="D2565" s="61"/>
      <c r="E2565" s="61">
        <v>0.4</v>
      </c>
      <c r="F2565">
        <f>Table3[[#This Row],[DivPay]]*4</f>
        <v>1.6</v>
      </c>
      <c r="G2565" s="2">
        <f>Table3[[#This Row],[FwdDiv]]/Table3[[#This Row],[SharePrice]]</f>
        <v>4.1569238763315149E-2</v>
      </c>
    </row>
    <row r="2566" spans="2:7" ht="16" x14ac:dyDescent="0.2">
      <c r="B2566" s="62">
        <v>41353</v>
      </c>
      <c r="C2566" s="61">
        <v>39.06</v>
      </c>
      <c r="D2566" s="61"/>
      <c r="E2566" s="61">
        <v>0.4</v>
      </c>
      <c r="F2566">
        <f>Table3[[#This Row],[DivPay]]*4</f>
        <v>1.6</v>
      </c>
      <c r="G2566" s="2">
        <f>Table3[[#This Row],[FwdDiv]]/Table3[[#This Row],[SharePrice]]</f>
        <v>4.0962621607782898E-2</v>
      </c>
    </row>
    <row r="2567" spans="2:7" ht="16" x14ac:dyDescent="0.2">
      <c r="B2567" s="62">
        <v>41352</v>
      </c>
      <c r="C2567" s="61">
        <v>38.36</v>
      </c>
      <c r="D2567" s="61"/>
      <c r="E2567" s="61">
        <v>0.4</v>
      </c>
      <c r="F2567">
        <f>Table3[[#This Row],[DivPay]]*4</f>
        <v>1.6</v>
      </c>
      <c r="G2567" s="2">
        <f>Table3[[#This Row],[FwdDiv]]/Table3[[#This Row],[SharePrice]]</f>
        <v>4.1710114702815437E-2</v>
      </c>
    </row>
    <row r="2568" spans="2:7" ht="16" x14ac:dyDescent="0.2">
      <c r="B2568" s="62">
        <v>41351</v>
      </c>
      <c r="C2568" s="61">
        <v>38.159999999999997</v>
      </c>
      <c r="D2568" s="61"/>
      <c r="E2568" s="61">
        <v>0.4</v>
      </c>
      <c r="F2568">
        <f>Table3[[#This Row],[DivPay]]*4</f>
        <v>1.6</v>
      </c>
      <c r="G2568" s="2">
        <f>Table3[[#This Row],[FwdDiv]]/Table3[[#This Row],[SharePrice]]</f>
        <v>4.1928721174004202E-2</v>
      </c>
    </row>
    <row r="2569" spans="2:7" ht="16" x14ac:dyDescent="0.2">
      <c r="B2569" s="62">
        <v>41348</v>
      </c>
      <c r="C2569" s="61">
        <v>38.5</v>
      </c>
      <c r="D2569" s="61"/>
      <c r="E2569" s="61">
        <v>0.4</v>
      </c>
      <c r="F2569">
        <f>Table3[[#This Row],[DivPay]]*4</f>
        <v>1.6</v>
      </c>
      <c r="G2569" s="2">
        <f>Table3[[#This Row],[FwdDiv]]/Table3[[#This Row],[SharePrice]]</f>
        <v>4.1558441558441558E-2</v>
      </c>
    </row>
    <row r="2570" spans="2:7" ht="16" x14ac:dyDescent="0.2">
      <c r="B2570" s="62">
        <v>41347</v>
      </c>
      <c r="C2570" s="61">
        <v>37.56</v>
      </c>
      <c r="D2570" s="61"/>
      <c r="E2570" s="61">
        <v>0.4</v>
      </c>
      <c r="F2570">
        <f>Table3[[#This Row],[DivPay]]*4</f>
        <v>1.6</v>
      </c>
      <c r="G2570" s="2">
        <f>Table3[[#This Row],[FwdDiv]]/Table3[[#This Row],[SharePrice]]</f>
        <v>4.2598509052183174E-2</v>
      </c>
    </row>
    <row r="2571" spans="2:7" ht="16" x14ac:dyDescent="0.2">
      <c r="B2571" s="62">
        <v>41346</v>
      </c>
      <c r="C2571" s="61">
        <v>37.17</v>
      </c>
      <c r="D2571" s="61"/>
      <c r="E2571" s="61">
        <v>0.4</v>
      </c>
      <c r="F2571">
        <f>Table3[[#This Row],[DivPay]]*4</f>
        <v>1.6</v>
      </c>
      <c r="G2571" s="2">
        <f>Table3[[#This Row],[FwdDiv]]/Table3[[#This Row],[SharePrice]]</f>
        <v>4.3045466774280332E-2</v>
      </c>
    </row>
    <row r="2572" spans="2:7" ht="16" x14ac:dyDescent="0.2">
      <c r="B2572" s="62">
        <v>41345</v>
      </c>
      <c r="C2572" s="61">
        <v>37.17</v>
      </c>
      <c r="D2572" s="61"/>
      <c r="E2572" s="61">
        <v>0.4</v>
      </c>
      <c r="F2572">
        <f>Table3[[#This Row],[DivPay]]*4</f>
        <v>1.6</v>
      </c>
      <c r="G2572" s="2">
        <f>Table3[[#This Row],[FwdDiv]]/Table3[[#This Row],[SharePrice]]</f>
        <v>4.3045466774280332E-2</v>
      </c>
    </row>
    <row r="2573" spans="2:7" ht="16" x14ac:dyDescent="0.2">
      <c r="B2573" s="62">
        <v>41344</v>
      </c>
      <c r="C2573" s="61">
        <v>37.67</v>
      </c>
      <c r="D2573" s="61"/>
      <c r="E2573" s="61">
        <v>0.4</v>
      </c>
      <c r="F2573">
        <f>Table3[[#This Row],[DivPay]]*4</f>
        <v>1.6</v>
      </c>
      <c r="G2573" s="2">
        <f>Table3[[#This Row],[FwdDiv]]/Table3[[#This Row],[SharePrice]]</f>
        <v>4.2474117334749137E-2</v>
      </c>
    </row>
    <row r="2574" spans="2:7" ht="16" x14ac:dyDescent="0.2">
      <c r="B2574" s="62">
        <v>41341</v>
      </c>
      <c r="C2574" s="61">
        <v>37.340000000000003</v>
      </c>
      <c r="D2574" s="61"/>
      <c r="E2574" s="61">
        <v>0.4</v>
      </c>
      <c r="F2574">
        <f>Table3[[#This Row],[DivPay]]*4</f>
        <v>1.6</v>
      </c>
      <c r="G2574" s="2">
        <f>Table3[[#This Row],[FwdDiv]]/Table3[[#This Row],[SharePrice]]</f>
        <v>4.2849491162292447E-2</v>
      </c>
    </row>
    <row r="2575" spans="2:7" ht="16" x14ac:dyDescent="0.2">
      <c r="B2575" s="62">
        <v>41340</v>
      </c>
      <c r="C2575" s="61">
        <v>37.49</v>
      </c>
      <c r="D2575" s="61"/>
      <c r="E2575" s="61">
        <v>0.4</v>
      </c>
      <c r="F2575">
        <f>Table3[[#This Row],[DivPay]]*4</f>
        <v>1.6</v>
      </c>
      <c r="G2575" s="2">
        <f>Table3[[#This Row],[FwdDiv]]/Table3[[#This Row],[SharePrice]]</f>
        <v>4.2678047479327824E-2</v>
      </c>
    </row>
    <row r="2576" spans="2:7" ht="16" x14ac:dyDescent="0.2">
      <c r="B2576" s="62">
        <v>41339</v>
      </c>
      <c r="C2576" s="61">
        <v>37.74</v>
      </c>
      <c r="D2576" s="61"/>
      <c r="E2576" s="61">
        <v>0.4</v>
      </c>
      <c r="F2576">
        <f>Table3[[#This Row],[DivPay]]*4</f>
        <v>1.6</v>
      </c>
      <c r="G2576" s="2">
        <f>Table3[[#This Row],[FwdDiv]]/Table3[[#This Row],[SharePrice]]</f>
        <v>4.2395336512983571E-2</v>
      </c>
    </row>
    <row r="2577" spans="2:7" ht="16" x14ac:dyDescent="0.2">
      <c r="B2577" s="62">
        <v>41338</v>
      </c>
      <c r="C2577" s="61">
        <v>37.51</v>
      </c>
      <c r="D2577" s="61"/>
      <c r="E2577" s="61">
        <v>0.4</v>
      </c>
      <c r="F2577">
        <f>Table3[[#This Row],[DivPay]]*4</f>
        <v>1.6</v>
      </c>
      <c r="G2577" s="2">
        <f>Table3[[#This Row],[FwdDiv]]/Table3[[#This Row],[SharePrice]]</f>
        <v>4.2655291922154094E-2</v>
      </c>
    </row>
    <row r="2578" spans="2:7" ht="16" x14ac:dyDescent="0.2">
      <c r="B2578" s="62">
        <v>41337</v>
      </c>
      <c r="C2578" s="61">
        <v>38.24</v>
      </c>
      <c r="D2578" s="61"/>
      <c r="E2578" s="61">
        <v>0.4</v>
      </c>
      <c r="F2578">
        <f>Table3[[#This Row],[DivPay]]*4</f>
        <v>1.6</v>
      </c>
      <c r="G2578" s="2">
        <f>Table3[[#This Row],[FwdDiv]]/Table3[[#This Row],[SharePrice]]</f>
        <v>4.1841004184100417E-2</v>
      </c>
    </row>
    <row r="2579" spans="2:7" ht="16" x14ac:dyDescent="0.2">
      <c r="B2579" s="62">
        <v>41334</v>
      </c>
      <c r="C2579" s="61">
        <v>37.81</v>
      </c>
      <c r="D2579" s="61"/>
      <c r="E2579" s="61">
        <v>0.4</v>
      </c>
      <c r="F2579">
        <f>Table3[[#This Row],[DivPay]]*4</f>
        <v>1.6</v>
      </c>
      <c r="G2579" s="2">
        <f>Table3[[#This Row],[FwdDiv]]/Table3[[#This Row],[SharePrice]]</f>
        <v>4.231684739486908E-2</v>
      </c>
    </row>
    <row r="2580" spans="2:7" ht="16" x14ac:dyDescent="0.2">
      <c r="B2580" s="62">
        <v>41333</v>
      </c>
      <c r="C2580" s="61">
        <v>36.92</v>
      </c>
      <c r="D2580" s="61"/>
      <c r="E2580" s="61">
        <v>0.4</v>
      </c>
      <c r="F2580">
        <f>Table3[[#This Row],[DivPay]]*4</f>
        <v>1.6</v>
      </c>
      <c r="G2580" s="2">
        <f>Table3[[#This Row],[FwdDiv]]/Table3[[#This Row],[SharePrice]]</f>
        <v>4.3336944745395449E-2</v>
      </c>
    </row>
    <row r="2581" spans="2:7" ht="16" x14ac:dyDescent="0.2">
      <c r="B2581" s="62">
        <v>41332</v>
      </c>
      <c r="C2581" s="61">
        <v>36.729999999999997</v>
      </c>
      <c r="D2581" s="61"/>
      <c r="E2581" s="61">
        <v>0.4</v>
      </c>
      <c r="F2581">
        <f>Table3[[#This Row],[DivPay]]*4</f>
        <v>1.6</v>
      </c>
      <c r="G2581" s="2">
        <f>Table3[[#This Row],[FwdDiv]]/Table3[[#This Row],[SharePrice]]</f>
        <v>4.3561121698883751E-2</v>
      </c>
    </row>
    <row r="2582" spans="2:7" ht="16" x14ac:dyDescent="0.2">
      <c r="B2582" s="62">
        <v>41331</v>
      </c>
      <c r="C2582" s="61">
        <v>37.090000000000003</v>
      </c>
      <c r="D2582" s="61"/>
      <c r="E2582" s="61">
        <v>0.4</v>
      </c>
      <c r="F2582">
        <f>Table3[[#This Row],[DivPay]]*4</f>
        <v>1.6</v>
      </c>
      <c r="G2582" s="2">
        <f>Table3[[#This Row],[FwdDiv]]/Table3[[#This Row],[SharePrice]]</f>
        <v>4.3138312213534646E-2</v>
      </c>
    </row>
    <row r="2583" spans="2:7" ht="16" x14ac:dyDescent="0.2">
      <c r="B2583" s="62">
        <v>41330</v>
      </c>
      <c r="C2583" s="61">
        <v>37.369999999999997</v>
      </c>
      <c r="D2583" s="61"/>
      <c r="E2583" s="61">
        <v>0.4</v>
      </c>
      <c r="F2583">
        <f>Table3[[#This Row],[DivPay]]*4</f>
        <v>1.6</v>
      </c>
      <c r="G2583" s="2">
        <f>Table3[[#This Row],[FwdDiv]]/Table3[[#This Row],[SharePrice]]</f>
        <v>4.2815092320042818E-2</v>
      </c>
    </row>
    <row r="2584" spans="2:7" ht="16" x14ac:dyDescent="0.2">
      <c r="B2584" s="62">
        <v>41327</v>
      </c>
      <c r="C2584" s="61">
        <v>38.46</v>
      </c>
      <c r="D2584" s="61"/>
      <c r="E2584" s="61">
        <v>0.4</v>
      </c>
      <c r="F2584">
        <f>Table3[[#This Row],[DivPay]]*4</f>
        <v>1.6</v>
      </c>
      <c r="G2584" s="2">
        <f>Table3[[#This Row],[FwdDiv]]/Table3[[#This Row],[SharePrice]]</f>
        <v>4.1601664066562662E-2</v>
      </c>
    </row>
    <row r="2585" spans="2:7" ht="16" x14ac:dyDescent="0.2">
      <c r="B2585" s="62">
        <v>41326</v>
      </c>
      <c r="C2585" s="61">
        <v>38.78</v>
      </c>
      <c r="D2585" s="61"/>
      <c r="E2585" s="61">
        <v>0.4</v>
      </c>
      <c r="F2585">
        <f>Table3[[#This Row],[DivPay]]*4</f>
        <v>1.6</v>
      </c>
      <c r="G2585" s="2">
        <f>Table3[[#This Row],[FwdDiv]]/Table3[[#This Row],[SharePrice]]</f>
        <v>4.1258380608561115E-2</v>
      </c>
    </row>
    <row r="2586" spans="2:7" ht="16" x14ac:dyDescent="0.2">
      <c r="B2586" s="62">
        <v>41325</v>
      </c>
      <c r="C2586" s="61">
        <v>38.61</v>
      </c>
      <c r="D2586" s="61"/>
      <c r="E2586" s="61">
        <v>0.4</v>
      </c>
      <c r="F2586">
        <f>Table3[[#This Row],[DivPay]]*4</f>
        <v>1.6</v>
      </c>
      <c r="G2586" s="2">
        <f>Table3[[#This Row],[FwdDiv]]/Table3[[#This Row],[SharePrice]]</f>
        <v>4.1440041440041445E-2</v>
      </c>
    </row>
    <row r="2587" spans="2:7" ht="16" x14ac:dyDescent="0.2">
      <c r="B2587" s="62">
        <v>41324</v>
      </c>
      <c r="C2587" s="61">
        <v>38.19</v>
      </c>
      <c r="D2587" s="61"/>
      <c r="E2587" s="61">
        <v>0.4</v>
      </c>
      <c r="F2587">
        <f>Table3[[#This Row],[DivPay]]*4</f>
        <v>1.6</v>
      </c>
      <c r="G2587" s="2">
        <f>Table3[[#This Row],[FwdDiv]]/Table3[[#This Row],[SharePrice]]</f>
        <v>4.1895784236711184E-2</v>
      </c>
    </row>
    <row r="2588" spans="2:7" ht="16" x14ac:dyDescent="0.2">
      <c r="B2588" s="62">
        <v>41320</v>
      </c>
      <c r="C2588" s="61">
        <v>37.58</v>
      </c>
      <c r="D2588" s="61"/>
      <c r="E2588" s="61">
        <v>0.4</v>
      </c>
      <c r="F2588">
        <f>Table3[[#This Row],[DivPay]]*4</f>
        <v>1.6</v>
      </c>
      <c r="G2588" s="2">
        <f>Table3[[#This Row],[FwdDiv]]/Table3[[#This Row],[SharePrice]]</f>
        <v>4.25758382118148E-2</v>
      </c>
    </row>
    <row r="2589" spans="2:7" ht="16" x14ac:dyDescent="0.2">
      <c r="B2589" s="62">
        <v>41319</v>
      </c>
      <c r="C2589" s="61">
        <v>36.57</v>
      </c>
      <c r="D2589" s="61"/>
      <c r="E2589" s="61">
        <v>0.4</v>
      </c>
      <c r="F2589">
        <f>Table3[[#This Row],[DivPay]]*4</f>
        <v>1.6</v>
      </c>
      <c r="G2589" s="2">
        <f>Table3[[#This Row],[FwdDiv]]/Table3[[#This Row],[SharePrice]]</f>
        <v>4.3751709051134811E-2</v>
      </c>
    </row>
    <row r="2590" spans="2:7" ht="16" x14ac:dyDescent="0.2">
      <c r="B2590" s="62">
        <v>41318</v>
      </c>
      <c r="C2590" s="61">
        <v>35.270000000000003</v>
      </c>
      <c r="D2590" s="61"/>
      <c r="E2590" s="61">
        <v>0.4</v>
      </c>
      <c r="F2590">
        <f>Table3[[#This Row],[DivPay]]*4</f>
        <v>1.6</v>
      </c>
      <c r="G2590" s="2">
        <f>Table3[[#This Row],[FwdDiv]]/Table3[[#This Row],[SharePrice]]</f>
        <v>4.5364332293734051E-2</v>
      </c>
    </row>
    <row r="2591" spans="2:7" ht="16" x14ac:dyDescent="0.2">
      <c r="B2591" s="62">
        <v>41317</v>
      </c>
      <c r="C2591" s="61">
        <v>35.42</v>
      </c>
      <c r="D2591" s="61"/>
      <c r="E2591" s="61">
        <v>0.4</v>
      </c>
      <c r="F2591">
        <f>Table3[[#This Row],[DivPay]]*4</f>
        <v>1.6</v>
      </c>
      <c r="G2591" s="2">
        <f>Table3[[#This Row],[FwdDiv]]/Table3[[#This Row],[SharePrice]]</f>
        <v>4.517221908526256E-2</v>
      </c>
    </row>
    <row r="2592" spans="2:7" ht="16" x14ac:dyDescent="0.2">
      <c r="B2592" s="62">
        <v>41316</v>
      </c>
      <c r="C2592" s="61">
        <v>35.85</v>
      </c>
      <c r="D2592" s="61"/>
      <c r="E2592" s="61">
        <v>0.4</v>
      </c>
      <c r="F2592">
        <f>Table3[[#This Row],[DivPay]]*4</f>
        <v>1.6</v>
      </c>
      <c r="G2592" s="2">
        <f>Table3[[#This Row],[FwdDiv]]/Table3[[#This Row],[SharePrice]]</f>
        <v>4.4630404463040445E-2</v>
      </c>
    </row>
    <row r="2593" spans="2:7" ht="16" x14ac:dyDescent="0.2">
      <c r="B2593" s="62">
        <v>41313</v>
      </c>
      <c r="C2593" s="61">
        <v>36.25</v>
      </c>
      <c r="D2593" s="61"/>
      <c r="E2593" s="61">
        <v>0.4</v>
      </c>
      <c r="F2593">
        <f>Table3[[#This Row],[DivPay]]*4</f>
        <v>1.6</v>
      </c>
      <c r="G2593" s="2">
        <f>Table3[[#This Row],[FwdDiv]]/Table3[[#This Row],[SharePrice]]</f>
        <v>4.4137931034482762E-2</v>
      </c>
    </row>
    <row r="2594" spans="2:7" ht="16" x14ac:dyDescent="0.2">
      <c r="B2594" s="62">
        <v>41312</v>
      </c>
      <c r="C2594" s="61">
        <v>36.42</v>
      </c>
      <c r="D2594" s="61"/>
      <c r="E2594" s="61">
        <v>0.4</v>
      </c>
      <c r="F2594">
        <f>Table3[[#This Row],[DivPay]]*4</f>
        <v>1.6</v>
      </c>
      <c r="G2594" s="2">
        <f>Table3[[#This Row],[FwdDiv]]/Table3[[#This Row],[SharePrice]]</f>
        <v>4.3931905546403076E-2</v>
      </c>
    </row>
    <row r="2595" spans="2:7" ht="16" x14ac:dyDescent="0.2">
      <c r="B2595" s="62">
        <v>41311</v>
      </c>
      <c r="C2595" s="61">
        <v>37.14</v>
      </c>
      <c r="D2595" s="61"/>
      <c r="E2595" s="61">
        <v>0.4</v>
      </c>
      <c r="F2595">
        <f>Table3[[#This Row],[DivPay]]*4</f>
        <v>1.6</v>
      </c>
      <c r="G2595" s="2">
        <f>Table3[[#This Row],[FwdDiv]]/Table3[[#This Row],[SharePrice]]</f>
        <v>4.3080236941303182E-2</v>
      </c>
    </row>
    <row r="2596" spans="2:7" ht="16" x14ac:dyDescent="0.2">
      <c r="B2596" s="62">
        <v>41310</v>
      </c>
      <c r="C2596" s="61">
        <v>37.200000000000003</v>
      </c>
      <c r="D2596" s="61"/>
      <c r="E2596" s="61">
        <v>0.4</v>
      </c>
      <c r="F2596">
        <f>Table3[[#This Row],[DivPay]]*4</f>
        <v>1.6</v>
      </c>
      <c r="G2596" s="2">
        <f>Table3[[#This Row],[FwdDiv]]/Table3[[#This Row],[SharePrice]]</f>
        <v>4.301075268817204E-2</v>
      </c>
    </row>
    <row r="2597" spans="2:7" ht="16" x14ac:dyDescent="0.2">
      <c r="B2597" s="62">
        <v>41309</v>
      </c>
      <c r="C2597" s="61">
        <v>37.28</v>
      </c>
      <c r="D2597" s="61"/>
      <c r="E2597" s="61">
        <v>0.4</v>
      </c>
      <c r="F2597">
        <f>Table3[[#This Row],[DivPay]]*4</f>
        <v>1.6</v>
      </c>
      <c r="G2597" s="2">
        <f>Table3[[#This Row],[FwdDiv]]/Table3[[#This Row],[SharePrice]]</f>
        <v>4.2918454935622317E-2</v>
      </c>
    </row>
    <row r="2598" spans="2:7" ht="16" x14ac:dyDescent="0.2">
      <c r="B2598" s="62">
        <v>41306</v>
      </c>
      <c r="C2598" s="61">
        <v>37.18</v>
      </c>
      <c r="D2598" s="61"/>
      <c r="E2598" s="61">
        <v>0.4</v>
      </c>
      <c r="F2598">
        <f>Table3[[#This Row],[DivPay]]*4</f>
        <v>1.6</v>
      </c>
      <c r="G2598" s="2">
        <f>Table3[[#This Row],[FwdDiv]]/Table3[[#This Row],[SharePrice]]</f>
        <v>4.3033889187735347E-2</v>
      </c>
    </row>
    <row r="2599" spans="2:7" ht="16" x14ac:dyDescent="0.2">
      <c r="B2599" s="62">
        <v>41305</v>
      </c>
      <c r="C2599" s="61">
        <v>36.69</v>
      </c>
      <c r="D2599" s="61"/>
      <c r="E2599" s="61">
        <v>0.4</v>
      </c>
      <c r="F2599">
        <f>Table3[[#This Row],[DivPay]]*4</f>
        <v>1.6</v>
      </c>
      <c r="G2599" s="2">
        <f>Table3[[#This Row],[FwdDiv]]/Table3[[#This Row],[SharePrice]]</f>
        <v>4.3608612701008458E-2</v>
      </c>
    </row>
    <row r="2600" spans="2:7" ht="16" x14ac:dyDescent="0.2">
      <c r="B2600" s="62">
        <v>41304</v>
      </c>
      <c r="C2600" s="61">
        <v>36.93</v>
      </c>
      <c r="D2600" s="61"/>
      <c r="E2600" s="61">
        <v>0.4</v>
      </c>
      <c r="F2600">
        <f>Table3[[#This Row],[DivPay]]*4</f>
        <v>1.6</v>
      </c>
      <c r="G2600" s="2">
        <f>Table3[[#This Row],[FwdDiv]]/Table3[[#This Row],[SharePrice]]</f>
        <v>4.3325209856485247E-2</v>
      </c>
    </row>
    <row r="2601" spans="2:7" ht="16" x14ac:dyDescent="0.2">
      <c r="B2601" s="62">
        <v>41303</v>
      </c>
      <c r="C2601" s="61">
        <v>37.31</v>
      </c>
      <c r="D2601" s="61"/>
      <c r="E2601" s="61">
        <v>0.4</v>
      </c>
      <c r="F2601">
        <f>Table3[[#This Row],[DivPay]]*4</f>
        <v>1.6</v>
      </c>
      <c r="G2601" s="2">
        <f>Table3[[#This Row],[FwdDiv]]/Table3[[#This Row],[SharePrice]]</f>
        <v>4.2883945322969713E-2</v>
      </c>
    </row>
    <row r="2602" spans="2:7" ht="16" x14ac:dyDescent="0.2">
      <c r="B2602" s="62">
        <v>41302</v>
      </c>
      <c r="C2602" s="61">
        <v>36.89</v>
      </c>
      <c r="D2602" s="61"/>
      <c r="E2602" s="61">
        <v>0.4</v>
      </c>
      <c r="F2602">
        <f>Table3[[#This Row],[DivPay]]*4</f>
        <v>1.6</v>
      </c>
      <c r="G2602" s="2">
        <f>Table3[[#This Row],[FwdDiv]]/Table3[[#This Row],[SharePrice]]</f>
        <v>4.3372187584711307E-2</v>
      </c>
    </row>
    <row r="2603" spans="2:7" ht="16" x14ac:dyDescent="0.2">
      <c r="B2603" s="62">
        <v>41299</v>
      </c>
      <c r="C2603" s="61">
        <v>37.6</v>
      </c>
      <c r="D2603" s="61"/>
      <c r="E2603" s="61">
        <v>0.4</v>
      </c>
      <c r="F2603">
        <f>Table3[[#This Row],[DivPay]]*4</f>
        <v>1.6</v>
      </c>
      <c r="G2603" s="2">
        <f>Table3[[#This Row],[FwdDiv]]/Table3[[#This Row],[SharePrice]]</f>
        <v>4.2553191489361701E-2</v>
      </c>
    </row>
    <row r="2604" spans="2:7" ht="16" x14ac:dyDescent="0.2">
      <c r="B2604" s="62">
        <v>41298</v>
      </c>
      <c r="C2604" s="61">
        <v>37.46</v>
      </c>
      <c r="D2604" s="61"/>
      <c r="E2604" s="61">
        <v>0.4</v>
      </c>
      <c r="F2604">
        <f>Table3[[#This Row],[DivPay]]*4</f>
        <v>1.6</v>
      </c>
      <c r="G2604" s="2">
        <f>Table3[[#This Row],[FwdDiv]]/Table3[[#This Row],[SharePrice]]</f>
        <v>4.2712226374799787E-2</v>
      </c>
    </row>
    <row r="2605" spans="2:7" ht="16" x14ac:dyDescent="0.2">
      <c r="B2605" s="62">
        <v>41297</v>
      </c>
      <c r="C2605" s="61">
        <v>37.799999999999997</v>
      </c>
      <c r="D2605" s="61"/>
      <c r="E2605" s="61">
        <v>0.4</v>
      </c>
      <c r="F2605">
        <f>Table3[[#This Row],[DivPay]]*4</f>
        <v>1.6</v>
      </c>
      <c r="G2605" s="2">
        <f>Table3[[#This Row],[FwdDiv]]/Table3[[#This Row],[SharePrice]]</f>
        <v>4.2328042328042333E-2</v>
      </c>
    </row>
    <row r="2606" spans="2:7" ht="16" x14ac:dyDescent="0.2">
      <c r="B2606" s="62">
        <v>41296</v>
      </c>
      <c r="C2606" s="61">
        <v>36.42</v>
      </c>
      <c r="D2606" s="61"/>
      <c r="E2606" s="61">
        <v>0.4</v>
      </c>
      <c r="F2606">
        <f>Table3[[#This Row],[DivPay]]*4</f>
        <v>1.6</v>
      </c>
      <c r="G2606" s="2">
        <f>Table3[[#This Row],[FwdDiv]]/Table3[[#This Row],[SharePrice]]</f>
        <v>4.3931905546403076E-2</v>
      </c>
    </row>
    <row r="2607" spans="2:7" ht="16" x14ac:dyDescent="0.2">
      <c r="B2607" s="62">
        <v>41292</v>
      </c>
      <c r="C2607" s="61">
        <v>37.32</v>
      </c>
      <c r="D2607" s="61"/>
      <c r="E2607" s="61">
        <v>0.4</v>
      </c>
      <c r="F2607">
        <f>Table3[[#This Row],[DivPay]]*4</f>
        <v>1.6</v>
      </c>
      <c r="G2607" s="2">
        <f>Table3[[#This Row],[FwdDiv]]/Table3[[#This Row],[SharePrice]]</f>
        <v>4.2872454448017148E-2</v>
      </c>
    </row>
    <row r="2608" spans="2:7" ht="16" x14ac:dyDescent="0.2">
      <c r="B2608" s="62">
        <v>41291</v>
      </c>
      <c r="C2608" s="61">
        <v>36.42</v>
      </c>
      <c r="D2608" s="61"/>
      <c r="E2608" s="61">
        <v>0.4</v>
      </c>
      <c r="F2608">
        <f>Table3[[#This Row],[DivPay]]*4</f>
        <v>1.6</v>
      </c>
      <c r="G2608" s="2">
        <f>Table3[[#This Row],[FwdDiv]]/Table3[[#This Row],[SharePrice]]</f>
        <v>4.3931905546403076E-2</v>
      </c>
    </row>
    <row r="2609" spans="2:7" ht="16" x14ac:dyDescent="0.2">
      <c r="B2609" s="62">
        <v>41290</v>
      </c>
      <c r="C2609" s="61">
        <v>35.54</v>
      </c>
      <c r="D2609" s="61"/>
      <c r="E2609" s="61">
        <v>0.4</v>
      </c>
      <c r="F2609">
        <f>Table3[[#This Row],[DivPay]]*4</f>
        <v>1.6</v>
      </c>
      <c r="G2609" s="2">
        <f>Table3[[#This Row],[FwdDiv]]/Table3[[#This Row],[SharePrice]]</f>
        <v>4.5019696117051214E-2</v>
      </c>
    </row>
    <row r="2610" spans="2:7" ht="16" x14ac:dyDescent="0.2">
      <c r="B2610" s="62">
        <v>41289</v>
      </c>
      <c r="C2610" s="61">
        <v>34.6</v>
      </c>
      <c r="D2610" s="61"/>
      <c r="E2610" s="61">
        <v>0.4</v>
      </c>
      <c r="F2610">
        <f>Table3[[#This Row],[DivPay]]*4</f>
        <v>1.6</v>
      </c>
      <c r="G2610" s="2">
        <f>Table3[[#This Row],[FwdDiv]]/Table3[[#This Row],[SharePrice]]</f>
        <v>4.6242774566473986E-2</v>
      </c>
    </row>
    <row r="2611" spans="2:7" ht="16" x14ac:dyDescent="0.2">
      <c r="B2611" s="62">
        <v>41288</v>
      </c>
      <c r="C2611" s="61">
        <v>34.090000000000003</v>
      </c>
      <c r="D2611" s="61"/>
      <c r="E2611" s="61">
        <v>0.4</v>
      </c>
      <c r="F2611">
        <f>Table3[[#This Row],[DivPay]]*4</f>
        <v>1.6</v>
      </c>
      <c r="G2611" s="2">
        <f>Table3[[#This Row],[FwdDiv]]/Table3[[#This Row],[SharePrice]]</f>
        <v>4.6934584922264592E-2</v>
      </c>
    </row>
    <row r="2612" spans="2:7" ht="16" x14ac:dyDescent="0.2">
      <c r="B2612" s="62">
        <v>41285</v>
      </c>
      <c r="C2612" s="61">
        <v>33.85</v>
      </c>
      <c r="D2612" s="61">
        <v>0.4</v>
      </c>
      <c r="E2612" s="61">
        <v>0.4</v>
      </c>
      <c r="F2612">
        <f>Table3[[#This Row],[DivPay]]*4</f>
        <v>1.6</v>
      </c>
      <c r="G2612" s="2">
        <f>Table3[[#This Row],[FwdDiv]]/Table3[[#This Row],[SharePrice]]</f>
        <v>4.7267355982274745E-2</v>
      </c>
    </row>
    <row r="2613" spans="2:7" ht="16" x14ac:dyDescent="0.2">
      <c r="B2613" s="62">
        <v>41284</v>
      </c>
      <c r="C2613" s="61">
        <v>34</v>
      </c>
      <c r="D2613" s="61"/>
      <c r="E2613" s="61">
        <v>0</v>
      </c>
      <c r="F2613">
        <f>Table3[[#This Row],[DivPay]]*4</f>
        <v>0</v>
      </c>
      <c r="G2613" s="2">
        <f>Table3[[#This Row],[FwdDiv]]/Table3[[#This Row],[SharePrice]]</f>
        <v>0</v>
      </c>
    </row>
    <row r="2614" spans="2:7" ht="16" x14ac:dyDescent="0.2">
      <c r="B2614" s="62">
        <v>41283</v>
      </c>
      <c r="C2614" s="61">
        <v>33.9</v>
      </c>
      <c r="D2614" s="61"/>
      <c r="E2614" s="61">
        <v>0</v>
      </c>
      <c r="F2614">
        <f>Table3[[#This Row],[DivPay]]*4</f>
        <v>0</v>
      </c>
      <c r="G2614" s="2">
        <f>Table3[[#This Row],[FwdDiv]]/Table3[[#This Row],[SharePrice]]</f>
        <v>0</v>
      </c>
    </row>
    <row r="2615" spans="2:7" ht="16" x14ac:dyDescent="0.2">
      <c r="B2615" s="62">
        <v>41282</v>
      </c>
      <c r="C2615" s="61">
        <v>33.71</v>
      </c>
      <c r="D2615" s="61"/>
      <c r="E2615" s="61">
        <v>0</v>
      </c>
      <c r="F2615">
        <f>Table3[[#This Row],[DivPay]]*4</f>
        <v>0</v>
      </c>
      <c r="G2615" s="2">
        <f>Table3[[#This Row],[FwdDiv]]/Table3[[#This Row],[SharePrice]]</f>
        <v>0</v>
      </c>
    </row>
    <row r="2616" spans="2:7" ht="16" x14ac:dyDescent="0.2">
      <c r="B2616" s="62">
        <v>41281</v>
      </c>
      <c r="C2616" s="61">
        <v>34.46</v>
      </c>
      <c r="D2616" s="61"/>
      <c r="E2616" s="61">
        <v>0</v>
      </c>
      <c r="F2616">
        <f>Table3[[#This Row],[DivPay]]*4</f>
        <v>0</v>
      </c>
      <c r="G2616" s="2">
        <f>Table3[[#This Row],[FwdDiv]]/Table3[[#This Row],[SharePrice]]</f>
        <v>0</v>
      </c>
    </row>
    <row r="2617" spans="2:7" ht="16" x14ac:dyDescent="0.2">
      <c r="B2617" s="62">
        <v>41278</v>
      </c>
      <c r="C2617" s="61">
        <v>34.39</v>
      </c>
      <c r="D2617" s="61"/>
      <c r="E2617" s="61">
        <v>0</v>
      </c>
      <c r="F2617">
        <f>Table3[[#This Row],[DivPay]]*4</f>
        <v>0</v>
      </c>
      <c r="G2617" s="2">
        <f>Table3[[#This Row],[FwdDiv]]/Table3[[#This Row],[SharePrice]]</f>
        <v>0</v>
      </c>
    </row>
    <row r="2618" spans="2:7" ht="16" x14ac:dyDescent="0.2">
      <c r="B2618" s="62">
        <v>41277</v>
      </c>
      <c r="C2618" s="61">
        <v>34.83</v>
      </c>
      <c r="D2618" s="61"/>
      <c r="E2618" s="61">
        <v>0</v>
      </c>
      <c r="F2618">
        <f>Table3[[#This Row],[DivPay]]*4</f>
        <v>0</v>
      </c>
      <c r="G2618" s="2">
        <f>Table3[[#This Row],[FwdDiv]]/Table3[[#This Row],[SharePrice]]</f>
        <v>0</v>
      </c>
    </row>
    <row r="2619" spans="2:7" ht="16" x14ac:dyDescent="0.2">
      <c r="B2619" s="62">
        <v>41276</v>
      </c>
      <c r="C2619" s="61">
        <v>35.119999999999997</v>
      </c>
      <c r="D2619" s="61"/>
      <c r="E2619" s="61">
        <v>0</v>
      </c>
      <c r="F2619">
        <f>Table3[[#This Row],[DivPay]]*4</f>
        <v>0</v>
      </c>
      <c r="G2619" s="2">
        <f>Table3[[#This Row],[FwdDiv]]/Table3[[#This Row],[SharePrice]]</f>
        <v>0</v>
      </c>
    </row>
    <row r="2620" spans="2:7" ht="16" x14ac:dyDescent="0.2">
      <c r="B2620" s="62">
        <v>41274</v>
      </c>
      <c r="C2620" s="61">
        <v>34.159999999999997</v>
      </c>
      <c r="D2620" s="61"/>
      <c r="E2620" s="61">
        <v>0</v>
      </c>
      <c r="F2620">
        <f>Table3[[#This Row],[DivPay]]*4</f>
        <v>0</v>
      </c>
      <c r="G2620" s="2">
        <f>Table3[[#This Row],[FwdDiv]]/Table3[[#This Row],[SharePrice]]</f>
        <v>0</v>
      </c>
    </row>
    <row r="2621" spans="2:7" ht="16" x14ac:dyDescent="0.2">
      <c r="B2621" s="62">
        <v>41271</v>
      </c>
      <c r="C2621" s="61">
        <v>34.520000000000003</v>
      </c>
      <c r="D2621" s="61"/>
      <c r="E2621" s="61">
        <v>0</v>
      </c>
      <c r="F2621">
        <f>Table3[[#This Row],[DivPay]]*4</f>
        <v>0</v>
      </c>
      <c r="G2621" s="2">
        <f>Table3[[#This Row],[FwdDiv]]/Table3[[#This Row],[SharePrice]]</f>
        <v>0</v>
      </c>
    </row>
    <row r="2622" spans="2:7" ht="16" x14ac:dyDescent="0.2">
      <c r="B2622" s="62">
        <v>41270</v>
      </c>
      <c r="C2622" s="61">
        <v>34.97</v>
      </c>
      <c r="D2622" s="61"/>
      <c r="E2622" s="61">
        <v>0</v>
      </c>
      <c r="F2622">
        <f>Table3[[#This Row],[DivPay]]*4</f>
        <v>0</v>
      </c>
      <c r="G2622" s="2">
        <f>Table3[[#This Row],[FwdDiv]]/Table3[[#This Row],[SharePrice]]</f>
        <v>0</v>
      </c>
    </row>
    <row r="2623" spans="2:7" ht="16" x14ac:dyDescent="0.2">
      <c r="B2623" s="62">
        <v>41269</v>
      </c>
      <c r="C2623" s="61">
        <v>34.9</v>
      </c>
      <c r="D2623" s="61"/>
      <c r="E2623" s="61">
        <v>0</v>
      </c>
      <c r="F2623">
        <f>Table3[[#This Row],[DivPay]]*4</f>
        <v>0</v>
      </c>
      <c r="G2623" s="2">
        <f>Table3[[#This Row],[FwdDiv]]/Table3[[#This Row],[SharePrice]]</f>
        <v>0</v>
      </c>
    </row>
    <row r="2624" spans="2:7" ht="16" x14ac:dyDescent="0.2">
      <c r="B2624" s="62">
        <v>41267</v>
      </c>
      <c r="C2624" s="61">
        <v>35.25</v>
      </c>
      <c r="D2624" s="61"/>
      <c r="E2624" s="61">
        <v>0</v>
      </c>
      <c r="F2624">
        <f>Table3[[#This Row],[DivPay]]*4</f>
        <v>0</v>
      </c>
      <c r="G2624" s="2">
        <f>Table3[[#This Row],[FwdDiv]]/Table3[[#This Row],[SharePrice]]</f>
        <v>0</v>
      </c>
    </row>
    <row r="2625" spans="2:7" ht="16" x14ac:dyDescent="0.2">
      <c r="B2625" s="62">
        <v>41264</v>
      </c>
      <c r="C2625" s="61">
        <v>35.35</v>
      </c>
      <c r="D2625" s="61"/>
      <c r="E2625" s="61">
        <v>0</v>
      </c>
      <c r="F2625">
        <f>Table3[[#This Row],[DivPay]]*4</f>
        <v>0</v>
      </c>
      <c r="G2625" s="2">
        <f>Table3[[#This Row],[FwdDiv]]/Table3[[#This Row],[SharePrice]]</f>
        <v>0</v>
      </c>
    </row>
    <row r="2626" spans="2:7" ht="16" x14ac:dyDescent="0.2">
      <c r="B2626" s="62">
        <v>41263</v>
      </c>
      <c r="C2626" s="61">
        <v>34.32</v>
      </c>
      <c r="D2626" s="61"/>
      <c r="E2626" s="61">
        <v>0</v>
      </c>
      <c r="F2626">
        <f>Table3[[#This Row],[DivPay]]*4</f>
        <v>0</v>
      </c>
      <c r="G2626" s="2">
        <f>Table3[[#This Row],[FwdDiv]]/Table3[[#This Row],[SharePrice]]</f>
        <v>0</v>
      </c>
    </row>
    <row r="2627" spans="2:7" ht="16" x14ac:dyDescent="0.2">
      <c r="B2627" s="62">
        <v>41262</v>
      </c>
      <c r="C2627" s="61">
        <v>34.25</v>
      </c>
      <c r="D2627" s="61"/>
      <c r="E2627" s="61">
        <v>0</v>
      </c>
      <c r="F2627">
        <f>Table3[[#This Row],[DivPay]]*4</f>
        <v>0</v>
      </c>
      <c r="G2627" s="2">
        <f>Table3[[#This Row],[FwdDiv]]/Table3[[#This Row],[SharePrice]]</f>
        <v>0</v>
      </c>
    </row>
    <row r="2628" spans="2:7" ht="16" x14ac:dyDescent="0.2">
      <c r="B2628" s="62">
        <v>41261</v>
      </c>
      <c r="C2628" s="61">
        <v>34.43</v>
      </c>
      <c r="D2628" s="61"/>
      <c r="E2628" s="61">
        <v>0</v>
      </c>
      <c r="F2628">
        <f>Table3[[#This Row],[DivPay]]*4</f>
        <v>0</v>
      </c>
      <c r="G2628" s="2">
        <f>Table3[[#This Row],[FwdDiv]]/Table3[[#This Row],[SharePrice]]</f>
        <v>0</v>
      </c>
    </row>
    <row r="2629" spans="2:7" ht="16" x14ac:dyDescent="0.2">
      <c r="B2629" s="62">
        <v>41260</v>
      </c>
      <c r="C2629" s="61">
        <v>33.4</v>
      </c>
      <c r="D2629" s="61"/>
      <c r="E2629" s="61">
        <v>0</v>
      </c>
      <c r="F2629">
        <f>Table3[[#This Row],[DivPay]]*4</f>
        <v>0</v>
      </c>
      <c r="G2629" s="2">
        <f>Table3[[#This Row],[FwdDiv]]/Table3[[#This Row],[SharePrice]]</f>
        <v>0</v>
      </c>
    </row>
    <row r="2630" spans="2:7" ht="16" x14ac:dyDescent="0.2">
      <c r="B2630" s="62">
        <v>41257</v>
      </c>
      <c r="C2630" s="61">
        <v>33</v>
      </c>
      <c r="D2630" s="61"/>
      <c r="E2630" s="61">
        <v>0</v>
      </c>
      <c r="F2630">
        <f>Table3[[#This Row],[DivPay]]*4</f>
        <v>0</v>
      </c>
      <c r="G2630" s="2">
        <f>Table3[[#This Row],[FwdDiv]]/Table3[[#This Row],[SharePrice]]</f>
        <v>0</v>
      </c>
    </row>
    <row r="2631" spans="2:7" ht="16" x14ac:dyDescent="0.2">
      <c r="B2631" s="62">
        <v>41256</v>
      </c>
      <c r="C2631" s="61">
        <v>33.799999999999997</v>
      </c>
      <c r="D2631" s="61"/>
      <c r="E2631" s="61">
        <v>0</v>
      </c>
      <c r="F2631">
        <f>Table3[[#This Row],[DivPay]]*4</f>
        <v>0</v>
      </c>
      <c r="G2631" s="2">
        <f>Table3[[#This Row],[FwdDiv]]/Table3[[#This Row],[SharePrice]]</f>
        <v>0</v>
      </c>
    </row>
    <row r="2632" spans="2:7" ht="16" x14ac:dyDescent="0.2">
      <c r="B2632" s="62">
        <v>41255</v>
      </c>
      <c r="C2632" s="61">
        <v>33.36</v>
      </c>
      <c r="D2632" s="61"/>
      <c r="E2632" s="61">
        <v>0</v>
      </c>
      <c r="F2632">
        <f>Table3[[#This Row],[DivPay]]*4</f>
        <v>0</v>
      </c>
      <c r="G2632" s="2">
        <f>Table3[[#This Row],[FwdDiv]]/Table3[[#This Row],[SharePrice]]</f>
        <v>0</v>
      </c>
    </row>
    <row r="2633" spans="2:7" ht="16" x14ac:dyDescent="0.2">
      <c r="B2633" s="62">
        <v>41254</v>
      </c>
      <c r="C2633" s="61">
        <v>35</v>
      </c>
      <c r="D2633" s="61"/>
      <c r="E2633" s="61">
        <v>0</v>
      </c>
      <c r="F2633">
        <f>Table3[[#This Row],[DivPay]]*4</f>
        <v>0</v>
      </c>
      <c r="G2633" s="2">
        <f>Table3[[#This Row],[FwdDiv]]/Table3[[#This Row],[SharePrice]]</f>
        <v>0</v>
      </c>
    </row>
    <row r="2634" spans="2:7" ht="16" x14ac:dyDescent="0.2">
      <c r="B2634" s="62">
        <v>41253</v>
      </c>
      <c r="C2634" s="61">
        <v>35</v>
      </c>
      <c r="D2634" s="61"/>
      <c r="E2634" s="61">
        <v>0</v>
      </c>
      <c r="F2634">
        <f>Table3[[#This Row],[DivPay]]*4</f>
        <v>0</v>
      </c>
      <c r="G2634" s="2">
        <f>Table3[[#This Row],[FwdDiv]]/Table3[[#This Row],[SharePrice]]</f>
        <v>0</v>
      </c>
    </row>
    <row r="2635" spans="2:7" x14ac:dyDescent="0.2">
      <c r="B2635" s="35"/>
      <c r="F2635">
        <f>Table3[[#This Row],[DivPay]]*4</f>
        <v>0</v>
      </c>
      <c r="G2635" s="2" t="e">
        <f>Table3[[#This Row],[FwdDiv]]/Table3[[#This Row],[SharePrice]]</f>
        <v>#DIV/0!</v>
      </c>
    </row>
    <row r="2636" spans="2:7" x14ac:dyDescent="0.2">
      <c r="B2636" s="35"/>
      <c r="F2636">
        <f>Table3[[#This Row],[DivPay]]*4</f>
        <v>0</v>
      </c>
      <c r="G2636" s="2" t="e">
        <f>Table3[[#This Row],[FwdDiv]]/Table3[[#This Row],[SharePrice]]</f>
        <v>#DIV/0!</v>
      </c>
    </row>
    <row r="2637" spans="2:7" x14ac:dyDescent="0.2">
      <c r="B2637" s="35"/>
      <c r="F2637">
        <f>Table3[[#This Row],[DivPay]]*4</f>
        <v>0</v>
      </c>
      <c r="G2637" s="2" t="e">
        <f>Table3[[#This Row],[FwdDiv]]/Table3[[#This Row],[SharePrice]]</f>
        <v>#DIV/0!</v>
      </c>
    </row>
    <row r="2638" spans="2:7" x14ac:dyDescent="0.2">
      <c r="B2638" s="35"/>
      <c r="F2638">
        <f>Table3[[#This Row],[DivPay]]*4</f>
        <v>0</v>
      </c>
      <c r="G2638" s="2" t="e">
        <f>Table3[[#This Row],[FwdDiv]]/Table3[[#This Row],[SharePrice]]</f>
        <v>#DIV/0!</v>
      </c>
    </row>
    <row r="2639" spans="2:7" x14ac:dyDescent="0.2">
      <c r="B2639" s="35"/>
      <c r="F2639">
        <f>Table3[[#This Row],[DivPay]]*4</f>
        <v>0</v>
      </c>
      <c r="G2639" s="2" t="e">
        <f>Table3[[#This Row],[FwdDiv]]/Table3[[#This Row],[SharePrice]]</f>
        <v>#DIV/0!</v>
      </c>
    </row>
    <row r="2640" spans="2:7" x14ac:dyDescent="0.2">
      <c r="B2640" s="35"/>
      <c r="F2640">
        <f>Table3[[#This Row],[DivPay]]*4</f>
        <v>0</v>
      </c>
      <c r="G2640" s="2" t="e">
        <f>Table3[[#This Row],[FwdDiv]]/Table3[[#This Row],[SharePrice]]</f>
        <v>#DIV/0!</v>
      </c>
    </row>
    <row r="2641" spans="2:7" x14ac:dyDescent="0.2">
      <c r="B2641" s="35"/>
      <c r="F2641">
        <f>Table3[[#This Row],[DivPay]]*4</f>
        <v>0</v>
      </c>
      <c r="G2641" s="2" t="e">
        <f>Table3[[#This Row],[FwdDiv]]/Table3[[#This Row],[SharePrice]]</f>
        <v>#DIV/0!</v>
      </c>
    </row>
    <row r="2642" spans="2:7" x14ac:dyDescent="0.2">
      <c r="B2642" s="35"/>
      <c r="F2642">
        <f>Table3[[#This Row],[DivPay]]*4</f>
        <v>0</v>
      </c>
      <c r="G2642" s="2" t="e">
        <f>Table3[[#This Row],[FwdDiv]]/Table3[[#This Row],[SharePrice]]</f>
        <v>#DIV/0!</v>
      </c>
    </row>
    <row r="2643" spans="2:7" x14ac:dyDescent="0.2">
      <c r="B2643" s="35"/>
      <c r="F2643">
        <f>Table3[[#This Row],[DivPay]]*4</f>
        <v>0</v>
      </c>
      <c r="G2643" s="2" t="e">
        <f>Table3[[#This Row],[FwdDiv]]/Table3[[#This Row],[SharePrice]]</f>
        <v>#DIV/0!</v>
      </c>
    </row>
    <row r="2644" spans="2:7" x14ac:dyDescent="0.2">
      <c r="B2644" s="35"/>
      <c r="F2644">
        <f>Table3[[#This Row],[DivPay]]*4</f>
        <v>0</v>
      </c>
      <c r="G2644" s="2" t="e">
        <f>Table3[[#This Row],[FwdDiv]]/Table3[[#This Row],[SharePrice]]</f>
        <v>#DIV/0!</v>
      </c>
    </row>
    <row r="2645" spans="2:7" x14ac:dyDescent="0.2">
      <c r="B2645" s="35"/>
      <c r="F2645">
        <f>Table3[[#This Row],[DivPay]]*4</f>
        <v>0</v>
      </c>
      <c r="G2645" s="2" t="e">
        <f>Table3[[#This Row],[FwdDiv]]/Table3[[#This Row],[SharePrice]]</f>
        <v>#DIV/0!</v>
      </c>
    </row>
    <row r="2646" spans="2:7" x14ac:dyDescent="0.2">
      <c r="B2646" s="35"/>
      <c r="F2646">
        <f>Table3[[#This Row],[DivPay]]*4</f>
        <v>0</v>
      </c>
      <c r="G2646" s="2" t="e">
        <f>Table3[[#This Row],[FwdDiv]]/Table3[[#This Row],[SharePrice]]</f>
        <v>#DIV/0!</v>
      </c>
    </row>
    <row r="2647" spans="2:7" x14ac:dyDescent="0.2">
      <c r="B2647" s="35"/>
      <c r="F2647">
        <f>Table3[[#This Row],[DivPay]]*4</f>
        <v>0</v>
      </c>
      <c r="G2647" s="2" t="e">
        <f>Table3[[#This Row],[FwdDiv]]/Table3[[#This Row],[SharePrice]]</f>
        <v>#DIV/0!</v>
      </c>
    </row>
    <row r="2648" spans="2:7" x14ac:dyDescent="0.2">
      <c r="B2648" s="35"/>
      <c r="F2648">
        <f>Table3[[#This Row],[DivPay]]*4</f>
        <v>0</v>
      </c>
      <c r="G2648" s="2" t="e">
        <f>Table3[[#This Row],[FwdDiv]]/Table3[[#This Row],[SharePrice]]</f>
        <v>#DIV/0!</v>
      </c>
    </row>
    <row r="2649" spans="2:7" x14ac:dyDescent="0.2">
      <c r="B2649" s="35"/>
      <c r="F2649">
        <f>Table3[[#This Row],[DivPay]]*4</f>
        <v>0</v>
      </c>
      <c r="G2649" s="2" t="e">
        <f>Table3[[#This Row],[FwdDiv]]/Table3[[#This Row],[SharePrice]]</f>
        <v>#DIV/0!</v>
      </c>
    </row>
    <row r="2650" spans="2:7" x14ac:dyDescent="0.2">
      <c r="B2650" s="35"/>
      <c r="F2650">
        <f>Table3[[#This Row],[DivPay]]*4</f>
        <v>0</v>
      </c>
      <c r="G2650" s="2" t="e">
        <f>Table3[[#This Row],[FwdDiv]]/Table3[[#This Row],[SharePrice]]</f>
        <v>#DIV/0!</v>
      </c>
    </row>
    <row r="2651" spans="2:7" x14ac:dyDescent="0.2">
      <c r="B2651" s="35"/>
      <c r="F2651">
        <f>Table3[[#This Row],[DivPay]]*4</f>
        <v>0</v>
      </c>
      <c r="G2651" s="2" t="e">
        <f>Table3[[#This Row],[FwdDiv]]/Table3[[#This Row],[SharePrice]]</f>
        <v>#DIV/0!</v>
      </c>
    </row>
    <row r="2652" spans="2:7" x14ac:dyDescent="0.2">
      <c r="B2652" s="35"/>
      <c r="F2652">
        <f>Table3[[#This Row],[DivPay]]*4</f>
        <v>0</v>
      </c>
      <c r="G2652" s="2" t="e">
        <f>Table3[[#This Row],[FwdDiv]]/Table3[[#This Row],[SharePrice]]</f>
        <v>#DIV/0!</v>
      </c>
    </row>
    <row r="2653" spans="2:7" x14ac:dyDescent="0.2">
      <c r="B2653" s="35"/>
      <c r="F2653">
        <f>Table3[[#This Row],[DivPay]]*4</f>
        <v>0</v>
      </c>
      <c r="G2653" s="2" t="e">
        <f>Table3[[#This Row],[FwdDiv]]/Table3[[#This Row],[SharePrice]]</f>
        <v>#DIV/0!</v>
      </c>
    </row>
    <row r="2654" spans="2:7" x14ac:dyDescent="0.2">
      <c r="B2654" s="35"/>
      <c r="F2654">
        <f>Table3[[#This Row],[DivPay]]*4</f>
        <v>0</v>
      </c>
      <c r="G2654" s="2" t="e">
        <f>Table3[[#This Row],[FwdDiv]]/Table3[[#This Row],[SharePrice]]</f>
        <v>#DIV/0!</v>
      </c>
    </row>
    <row r="2655" spans="2:7" x14ac:dyDescent="0.2">
      <c r="B2655" s="35"/>
      <c r="F2655">
        <f>Table3[[#This Row],[DivPay]]*4</f>
        <v>0</v>
      </c>
      <c r="G2655" s="2" t="e">
        <f>Table3[[#This Row],[FwdDiv]]/Table3[[#This Row],[SharePrice]]</f>
        <v>#DIV/0!</v>
      </c>
    </row>
    <row r="2656" spans="2:7" x14ac:dyDescent="0.2">
      <c r="B2656" s="35"/>
      <c r="F2656">
        <f>Table3[[#This Row],[DivPay]]*4</f>
        <v>0</v>
      </c>
      <c r="G2656" s="2" t="e">
        <f>Table3[[#This Row],[FwdDiv]]/Table3[[#This Row],[SharePrice]]</f>
        <v>#DIV/0!</v>
      </c>
    </row>
    <row r="2657" spans="2:7" x14ac:dyDescent="0.2">
      <c r="B2657" s="35"/>
      <c r="F2657">
        <f>Table3[[#This Row],[DivPay]]*4</f>
        <v>0</v>
      </c>
      <c r="G2657" s="2" t="e">
        <f>Table3[[#This Row],[FwdDiv]]/Table3[[#This Row],[SharePrice]]</f>
        <v>#DIV/0!</v>
      </c>
    </row>
    <row r="2658" spans="2:7" x14ac:dyDescent="0.2">
      <c r="B2658" s="35"/>
      <c r="F2658">
        <f>Table3[[#This Row],[DivPay]]*4</f>
        <v>0</v>
      </c>
      <c r="G2658" s="2" t="e">
        <f>Table3[[#This Row],[FwdDiv]]/Table3[[#This Row],[SharePrice]]</f>
        <v>#DIV/0!</v>
      </c>
    </row>
    <row r="2659" spans="2:7" x14ac:dyDescent="0.2">
      <c r="B2659" s="35"/>
      <c r="F2659">
        <f>Table3[[#This Row],[DivPay]]*4</f>
        <v>0</v>
      </c>
      <c r="G2659" s="2" t="e">
        <f>Table3[[#This Row],[FwdDiv]]/Table3[[#This Row],[SharePrice]]</f>
        <v>#DIV/0!</v>
      </c>
    </row>
    <row r="2660" spans="2:7" x14ac:dyDescent="0.2">
      <c r="B2660" s="35"/>
      <c r="F2660">
        <f>Table3[[#This Row],[DivPay]]*4</f>
        <v>0</v>
      </c>
      <c r="G2660" s="2" t="e">
        <f>Table3[[#This Row],[FwdDiv]]/Table3[[#This Row],[SharePrice]]</f>
        <v>#DIV/0!</v>
      </c>
    </row>
    <row r="2661" spans="2:7" x14ac:dyDescent="0.2">
      <c r="B2661" s="35"/>
      <c r="F2661">
        <f>Table3[[#This Row],[DivPay]]*4</f>
        <v>0</v>
      </c>
      <c r="G2661" s="2" t="e">
        <f>Table3[[#This Row],[FwdDiv]]/Table3[[#This Row],[SharePrice]]</f>
        <v>#DIV/0!</v>
      </c>
    </row>
    <row r="2662" spans="2:7" x14ac:dyDescent="0.2">
      <c r="B2662" s="35"/>
      <c r="F2662">
        <f>Table3[[#This Row],[DivPay]]*4</f>
        <v>0</v>
      </c>
      <c r="G2662" s="2" t="e">
        <f>Table3[[#This Row],[FwdDiv]]/Table3[[#This Row],[SharePrice]]</f>
        <v>#DIV/0!</v>
      </c>
    </row>
    <row r="2663" spans="2:7" x14ac:dyDescent="0.2">
      <c r="B2663" s="35"/>
      <c r="F2663">
        <f>Table3[[#This Row],[DivPay]]*4</f>
        <v>0</v>
      </c>
      <c r="G2663" s="2" t="e">
        <f>Table3[[#This Row],[FwdDiv]]/Table3[[#This Row],[SharePrice]]</f>
        <v>#DIV/0!</v>
      </c>
    </row>
    <row r="2664" spans="2:7" x14ac:dyDescent="0.2">
      <c r="B2664" s="35"/>
      <c r="F2664">
        <f>Table3[[#This Row],[DivPay]]*4</f>
        <v>0</v>
      </c>
      <c r="G2664" s="2" t="e">
        <f>Table3[[#This Row],[FwdDiv]]/Table3[[#This Row],[SharePrice]]</f>
        <v>#DIV/0!</v>
      </c>
    </row>
    <row r="2665" spans="2:7" x14ac:dyDescent="0.2">
      <c r="B2665" s="35"/>
      <c r="F2665">
        <f>Table3[[#This Row],[DivPay]]*4</f>
        <v>0</v>
      </c>
      <c r="G2665" s="2" t="e">
        <f>Table3[[#This Row],[FwdDiv]]/Table3[[#This Row],[SharePrice]]</f>
        <v>#DIV/0!</v>
      </c>
    </row>
    <row r="2666" spans="2:7" x14ac:dyDescent="0.2">
      <c r="B2666" s="35"/>
      <c r="F2666">
        <f>Table3[[#This Row],[DivPay]]*4</f>
        <v>0</v>
      </c>
      <c r="G2666" s="2" t="e">
        <f>Table3[[#This Row],[FwdDiv]]/Table3[[#This Row],[SharePrice]]</f>
        <v>#DIV/0!</v>
      </c>
    </row>
    <row r="2667" spans="2:7" x14ac:dyDescent="0.2">
      <c r="B2667" s="35"/>
      <c r="F2667">
        <f>Table3[[#This Row],[DivPay]]*4</f>
        <v>0</v>
      </c>
      <c r="G2667" s="2" t="e">
        <f>Table3[[#This Row],[FwdDiv]]/Table3[[#This Row],[SharePrice]]</f>
        <v>#DIV/0!</v>
      </c>
    </row>
    <row r="2668" spans="2:7" x14ac:dyDescent="0.2">
      <c r="B2668" s="35"/>
      <c r="F2668">
        <f>Table3[[#This Row],[DivPay]]*4</f>
        <v>0</v>
      </c>
      <c r="G2668" s="2" t="e">
        <f>Table3[[#This Row],[FwdDiv]]/Table3[[#This Row],[SharePrice]]</f>
        <v>#DIV/0!</v>
      </c>
    </row>
    <row r="2669" spans="2:7" x14ac:dyDescent="0.2">
      <c r="B2669" s="35"/>
      <c r="F2669">
        <f>Table3[[#This Row],[DivPay]]*4</f>
        <v>0</v>
      </c>
      <c r="G2669" s="2" t="e">
        <f>Table3[[#This Row],[FwdDiv]]/Table3[[#This Row],[SharePrice]]</f>
        <v>#DIV/0!</v>
      </c>
    </row>
    <row r="2670" spans="2:7" x14ac:dyDescent="0.2">
      <c r="B2670" s="35"/>
      <c r="F2670">
        <f>Table3[[#This Row],[DivPay]]*4</f>
        <v>0</v>
      </c>
      <c r="G2670" s="2" t="e">
        <f>Table3[[#This Row],[FwdDiv]]/Table3[[#This Row],[SharePrice]]</f>
        <v>#DIV/0!</v>
      </c>
    </row>
    <row r="2671" spans="2:7" x14ac:dyDescent="0.2">
      <c r="B2671" s="35"/>
      <c r="F2671">
        <f>Table3[[#This Row],[DivPay]]*4</f>
        <v>0</v>
      </c>
      <c r="G2671" s="2" t="e">
        <f>Table3[[#This Row],[FwdDiv]]/Table3[[#This Row],[SharePrice]]</f>
        <v>#DIV/0!</v>
      </c>
    </row>
    <row r="2672" spans="2:7" x14ac:dyDescent="0.2">
      <c r="B2672" s="35"/>
      <c r="F2672">
        <f>Table3[[#This Row],[DivPay]]*4</f>
        <v>0</v>
      </c>
      <c r="G2672" s="2" t="e">
        <f>Table3[[#This Row],[FwdDiv]]/Table3[[#This Row],[SharePrice]]</f>
        <v>#DIV/0!</v>
      </c>
    </row>
    <row r="2673" spans="2:7" x14ac:dyDescent="0.2">
      <c r="B2673" s="35"/>
      <c r="F2673">
        <f>Table3[[#This Row],[DivPay]]*4</f>
        <v>0</v>
      </c>
      <c r="G2673" s="2" t="e">
        <f>Table3[[#This Row],[FwdDiv]]/Table3[[#This Row],[SharePrice]]</f>
        <v>#DIV/0!</v>
      </c>
    </row>
    <row r="2674" spans="2:7" x14ac:dyDescent="0.2">
      <c r="B2674" s="35"/>
      <c r="F2674">
        <f>Table3[[#This Row],[DivPay]]*4</f>
        <v>0</v>
      </c>
      <c r="G2674" s="2" t="e">
        <f>Table3[[#This Row],[FwdDiv]]/Table3[[#This Row],[SharePrice]]</f>
        <v>#DIV/0!</v>
      </c>
    </row>
    <row r="2675" spans="2:7" x14ac:dyDescent="0.2">
      <c r="B2675" s="35"/>
      <c r="F2675">
        <f>Table3[[#This Row],[DivPay]]*4</f>
        <v>0</v>
      </c>
      <c r="G2675" s="2" t="e">
        <f>Table3[[#This Row],[FwdDiv]]/Table3[[#This Row],[SharePrice]]</f>
        <v>#DIV/0!</v>
      </c>
    </row>
    <row r="2676" spans="2:7" x14ac:dyDescent="0.2">
      <c r="B2676" s="35"/>
      <c r="F2676">
        <f>Table3[[#This Row],[DivPay]]*4</f>
        <v>0</v>
      </c>
      <c r="G2676" s="2" t="e">
        <f>Table3[[#This Row],[FwdDiv]]/Table3[[#This Row],[SharePrice]]</f>
        <v>#DIV/0!</v>
      </c>
    </row>
    <row r="2677" spans="2:7" x14ac:dyDescent="0.2">
      <c r="B2677" s="35"/>
      <c r="F2677">
        <f>Table3[[#This Row],[DivPay]]*4</f>
        <v>0</v>
      </c>
      <c r="G2677" s="2" t="e">
        <f>Table3[[#This Row],[FwdDiv]]/Table3[[#This Row],[SharePrice]]</f>
        <v>#DIV/0!</v>
      </c>
    </row>
    <row r="2678" spans="2:7" x14ac:dyDescent="0.2">
      <c r="B2678" s="35"/>
      <c r="F2678">
        <f>Table3[[#This Row],[DivPay]]*4</f>
        <v>0</v>
      </c>
      <c r="G2678" s="2" t="e">
        <f>Table3[[#This Row],[FwdDiv]]/Table3[[#This Row],[SharePrice]]</f>
        <v>#DIV/0!</v>
      </c>
    </row>
    <row r="2679" spans="2:7" x14ac:dyDescent="0.2">
      <c r="B2679" s="35"/>
      <c r="F2679">
        <f>Table3[[#This Row],[DivPay]]*4</f>
        <v>0</v>
      </c>
      <c r="G2679" s="2" t="e">
        <f>Table3[[#This Row],[FwdDiv]]/Table3[[#This Row],[SharePrice]]</f>
        <v>#DIV/0!</v>
      </c>
    </row>
    <row r="2680" spans="2:7" x14ac:dyDescent="0.2">
      <c r="B2680" s="35"/>
      <c r="F2680">
        <f>Table3[[#This Row],[DivPay]]*4</f>
        <v>0</v>
      </c>
      <c r="G2680" s="2" t="e">
        <f>Table3[[#This Row],[FwdDiv]]/Table3[[#This Row],[SharePrice]]</f>
        <v>#DIV/0!</v>
      </c>
    </row>
    <row r="2681" spans="2:7" x14ac:dyDescent="0.2">
      <c r="B2681" s="35"/>
      <c r="F2681">
        <f>Table3[[#This Row],[DivPay]]*4</f>
        <v>0</v>
      </c>
      <c r="G2681" s="2" t="e">
        <f>Table3[[#This Row],[FwdDiv]]/Table3[[#This Row],[SharePrice]]</f>
        <v>#DIV/0!</v>
      </c>
    </row>
    <row r="2682" spans="2:7" x14ac:dyDescent="0.2">
      <c r="B2682" s="35"/>
      <c r="F2682">
        <f>Table3[[#This Row],[DivPay]]*4</f>
        <v>0</v>
      </c>
      <c r="G2682" s="2" t="e">
        <f>Table3[[#This Row],[FwdDiv]]/Table3[[#This Row],[SharePrice]]</f>
        <v>#DIV/0!</v>
      </c>
    </row>
    <row r="2683" spans="2:7" x14ac:dyDescent="0.2">
      <c r="B2683" s="35"/>
      <c r="F2683">
        <f>Table3[[#This Row],[DivPay]]*4</f>
        <v>0</v>
      </c>
      <c r="G2683" s="2" t="e">
        <f>Table3[[#This Row],[FwdDiv]]/Table3[[#This Row],[SharePrice]]</f>
        <v>#DIV/0!</v>
      </c>
    </row>
    <row r="2684" spans="2:7" x14ac:dyDescent="0.2">
      <c r="B2684" s="35"/>
      <c r="F2684">
        <f>Table3[[#This Row],[DivPay]]*4</f>
        <v>0</v>
      </c>
      <c r="G2684" s="2" t="e">
        <f>Table3[[#This Row],[FwdDiv]]/Table3[[#This Row],[SharePrice]]</f>
        <v>#DIV/0!</v>
      </c>
    </row>
    <row r="2685" spans="2:7" x14ac:dyDescent="0.2">
      <c r="B2685" s="35"/>
      <c r="F2685">
        <f>Table3[[#This Row],[DivPay]]*4</f>
        <v>0</v>
      </c>
      <c r="G2685" s="2" t="e">
        <f>Table3[[#This Row],[FwdDiv]]/Table3[[#This Row],[SharePrice]]</f>
        <v>#DIV/0!</v>
      </c>
    </row>
    <row r="2686" spans="2:7" x14ac:dyDescent="0.2">
      <c r="B2686" s="35"/>
      <c r="F2686">
        <f>Table3[[#This Row],[DivPay]]*4</f>
        <v>0</v>
      </c>
      <c r="G2686" s="2" t="e">
        <f>Table3[[#This Row],[FwdDiv]]/Table3[[#This Row],[SharePrice]]</f>
        <v>#DIV/0!</v>
      </c>
    </row>
    <row r="2687" spans="2:7" x14ac:dyDescent="0.2">
      <c r="B2687" s="35"/>
      <c r="F2687">
        <f>Table3[[#This Row],[DivPay]]*4</f>
        <v>0</v>
      </c>
      <c r="G2687" s="2" t="e">
        <f>Table3[[#This Row],[FwdDiv]]/Table3[[#This Row],[SharePrice]]</f>
        <v>#DIV/0!</v>
      </c>
    </row>
    <row r="2688" spans="2:7" x14ac:dyDescent="0.2">
      <c r="B2688" s="35"/>
      <c r="F2688">
        <f>Table3[[#This Row],[DivPay]]*4</f>
        <v>0</v>
      </c>
      <c r="G2688" s="2" t="e">
        <f>Table3[[#This Row],[FwdDiv]]/Table3[[#This Row],[SharePrice]]</f>
        <v>#DIV/0!</v>
      </c>
    </row>
    <row r="2689" spans="2:7" x14ac:dyDescent="0.2">
      <c r="B2689" s="35"/>
      <c r="F2689">
        <f>Table3[[#This Row],[DivPay]]*4</f>
        <v>0</v>
      </c>
      <c r="G2689" s="2" t="e">
        <f>Table3[[#This Row],[FwdDiv]]/Table3[[#This Row],[SharePrice]]</f>
        <v>#DIV/0!</v>
      </c>
    </row>
    <row r="2690" spans="2:7" x14ac:dyDescent="0.2">
      <c r="B2690" s="35"/>
      <c r="F2690">
        <f>Table3[[#This Row],[DivPay]]*4</f>
        <v>0</v>
      </c>
      <c r="G2690" s="2" t="e">
        <f>Table3[[#This Row],[FwdDiv]]/Table3[[#This Row],[SharePrice]]</f>
        <v>#DIV/0!</v>
      </c>
    </row>
    <row r="2691" spans="2:7" x14ac:dyDescent="0.2">
      <c r="B2691" s="35"/>
      <c r="F2691">
        <f>Table3[[#This Row],[DivPay]]*4</f>
        <v>0</v>
      </c>
      <c r="G2691" s="2" t="e">
        <f>Table3[[#This Row],[FwdDiv]]/Table3[[#This Row],[SharePrice]]</f>
        <v>#DIV/0!</v>
      </c>
    </row>
    <row r="2692" spans="2:7" x14ac:dyDescent="0.2">
      <c r="B2692" s="35"/>
      <c r="F2692">
        <f>Table3[[#This Row],[DivPay]]*4</f>
        <v>0</v>
      </c>
      <c r="G2692" s="2" t="e">
        <f>Table3[[#This Row],[FwdDiv]]/Table3[[#This Row],[SharePrice]]</f>
        <v>#DIV/0!</v>
      </c>
    </row>
    <row r="2693" spans="2:7" x14ac:dyDescent="0.2">
      <c r="B2693" s="35"/>
      <c r="F2693">
        <f>Table3[[#This Row],[DivPay]]*4</f>
        <v>0</v>
      </c>
      <c r="G2693" s="2" t="e">
        <f>Table3[[#This Row],[FwdDiv]]/Table3[[#This Row],[SharePrice]]</f>
        <v>#DIV/0!</v>
      </c>
    </row>
    <row r="2694" spans="2:7" x14ac:dyDescent="0.2">
      <c r="B2694" s="35"/>
      <c r="F2694">
        <f>Table3[[#This Row],[DivPay]]*4</f>
        <v>0</v>
      </c>
      <c r="G2694" s="2" t="e">
        <f>Table3[[#This Row],[FwdDiv]]/Table3[[#This Row],[SharePrice]]</f>
        <v>#DIV/0!</v>
      </c>
    </row>
    <row r="2695" spans="2:7" x14ac:dyDescent="0.2">
      <c r="B2695" s="35"/>
      <c r="F2695">
        <f>Table3[[#This Row],[DivPay]]*4</f>
        <v>0</v>
      </c>
      <c r="G2695" s="2" t="e">
        <f>Table3[[#This Row],[FwdDiv]]/Table3[[#This Row],[SharePrice]]</f>
        <v>#DIV/0!</v>
      </c>
    </row>
    <row r="2696" spans="2:7" x14ac:dyDescent="0.2">
      <c r="B2696" s="35"/>
      <c r="F2696">
        <f>Table3[[#This Row],[DivPay]]*4</f>
        <v>0</v>
      </c>
      <c r="G2696" s="2" t="e">
        <f>Table3[[#This Row],[FwdDiv]]/Table3[[#This Row],[SharePrice]]</f>
        <v>#DIV/0!</v>
      </c>
    </row>
    <row r="2697" spans="2:7" x14ac:dyDescent="0.2">
      <c r="B2697" s="35"/>
      <c r="F2697">
        <f>Table3[[#This Row],[DivPay]]*4</f>
        <v>0</v>
      </c>
      <c r="G2697" s="2" t="e">
        <f>Table3[[#This Row],[FwdDiv]]/Table3[[#This Row],[SharePrice]]</f>
        <v>#DIV/0!</v>
      </c>
    </row>
    <row r="2698" spans="2:7" x14ac:dyDescent="0.2">
      <c r="B2698" s="35"/>
      <c r="F2698">
        <f>Table3[[#This Row],[DivPay]]*4</f>
        <v>0</v>
      </c>
      <c r="G2698" s="2" t="e">
        <f>Table3[[#This Row],[FwdDiv]]/Table3[[#This Row],[SharePrice]]</f>
        <v>#DIV/0!</v>
      </c>
    </row>
    <row r="2699" spans="2:7" x14ac:dyDescent="0.2">
      <c r="B2699" s="35"/>
      <c r="F2699">
        <f>Table3[[#This Row],[DivPay]]*4</f>
        <v>0</v>
      </c>
      <c r="G2699" s="2" t="e">
        <f>Table3[[#This Row],[FwdDiv]]/Table3[[#This Row],[SharePrice]]</f>
        <v>#DIV/0!</v>
      </c>
    </row>
    <row r="2700" spans="2:7" x14ac:dyDescent="0.2">
      <c r="B2700" s="35"/>
      <c r="F2700">
        <f>Table3[[#This Row],[DivPay]]*4</f>
        <v>0</v>
      </c>
      <c r="G2700" s="2" t="e">
        <f>Table3[[#This Row],[FwdDiv]]/Table3[[#This Row],[SharePrice]]</f>
        <v>#DIV/0!</v>
      </c>
    </row>
    <row r="2701" spans="2:7" x14ac:dyDescent="0.2">
      <c r="B2701" s="35"/>
      <c r="F2701">
        <f>Table3[[#This Row],[DivPay]]*4</f>
        <v>0</v>
      </c>
      <c r="G2701" s="2" t="e">
        <f>Table3[[#This Row],[FwdDiv]]/Table3[[#This Row],[SharePrice]]</f>
        <v>#DIV/0!</v>
      </c>
    </row>
    <row r="2702" spans="2:7" x14ac:dyDescent="0.2">
      <c r="B2702" s="35"/>
      <c r="F2702">
        <f>Table3[[#This Row],[DivPay]]*4</f>
        <v>0</v>
      </c>
      <c r="G2702" s="2" t="e">
        <f>Table3[[#This Row],[FwdDiv]]/Table3[[#This Row],[SharePrice]]</f>
        <v>#DIV/0!</v>
      </c>
    </row>
    <row r="2703" spans="2:7" x14ac:dyDescent="0.2">
      <c r="B2703" s="35"/>
      <c r="F2703">
        <f>Table3[[#This Row],[DivPay]]*4</f>
        <v>0</v>
      </c>
      <c r="G2703" s="2" t="e">
        <f>Table3[[#This Row],[FwdDiv]]/Table3[[#This Row],[SharePrice]]</f>
        <v>#DIV/0!</v>
      </c>
    </row>
    <row r="2704" spans="2:7" x14ac:dyDescent="0.2">
      <c r="B2704" s="35"/>
      <c r="F2704">
        <f>Table3[[#This Row],[DivPay]]*4</f>
        <v>0</v>
      </c>
      <c r="G2704" s="2" t="e">
        <f>Table3[[#This Row],[FwdDiv]]/Table3[[#This Row],[SharePrice]]</f>
        <v>#DIV/0!</v>
      </c>
    </row>
    <row r="2705" spans="2:7" x14ac:dyDescent="0.2">
      <c r="B2705" s="35"/>
      <c r="F2705">
        <f>Table3[[#This Row],[DivPay]]*4</f>
        <v>0</v>
      </c>
      <c r="G2705" s="2" t="e">
        <f>Table3[[#This Row],[FwdDiv]]/Table3[[#This Row],[SharePrice]]</f>
        <v>#DIV/0!</v>
      </c>
    </row>
    <row r="2706" spans="2:7" x14ac:dyDescent="0.2">
      <c r="B2706" s="35"/>
      <c r="F2706">
        <f>Table3[[#This Row],[DivPay]]*4</f>
        <v>0</v>
      </c>
      <c r="G2706" s="2" t="e">
        <f>Table3[[#This Row],[FwdDiv]]/Table3[[#This Row],[SharePrice]]</f>
        <v>#DIV/0!</v>
      </c>
    </row>
    <row r="2707" spans="2:7" x14ac:dyDescent="0.2">
      <c r="B2707" s="35"/>
      <c r="F2707">
        <f>Table3[[#This Row],[DivPay]]*4</f>
        <v>0</v>
      </c>
      <c r="G2707" s="2" t="e">
        <f>Table3[[#This Row],[FwdDiv]]/Table3[[#This Row],[SharePrice]]</f>
        <v>#DIV/0!</v>
      </c>
    </row>
    <row r="2708" spans="2:7" x14ac:dyDescent="0.2">
      <c r="B2708" s="35"/>
      <c r="F2708">
        <f>Table3[[#This Row],[DivPay]]*4</f>
        <v>0</v>
      </c>
      <c r="G2708" s="2" t="e">
        <f>Table3[[#This Row],[FwdDiv]]/Table3[[#This Row],[SharePrice]]</f>
        <v>#DIV/0!</v>
      </c>
    </row>
    <row r="2709" spans="2:7" x14ac:dyDescent="0.2">
      <c r="B2709" s="35"/>
      <c r="F2709">
        <f>Table3[[#This Row],[DivPay]]*4</f>
        <v>0</v>
      </c>
      <c r="G2709" s="2" t="e">
        <f>Table3[[#This Row],[FwdDiv]]/Table3[[#This Row],[SharePrice]]</f>
        <v>#DIV/0!</v>
      </c>
    </row>
    <row r="2710" spans="2:7" x14ac:dyDescent="0.2">
      <c r="B2710" s="35"/>
      <c r="F2710">
        <f>Table3[[#This Row],[DivPay]]*4</f>
        <v>0</v>
      </c>
      <c r="G2710" s="2" t="e">
        <f>Table3[[#This Row],[FwdDiv]]/Table3[[#This Row],[SharePrice]]</f>
        <v>#DIV/0!</v>
      </c>
    </row>
    <row r="2711" spans="2:7" x14ac:dyDescent="0.2">
      <c r="B2711" s="35"/>
      <c r="F2711">
        <f>Table3[[#This Row],[DivPay]]*4</f>
        <v>0</v>
      </c>
      <c r="G2711" s="2" t="e">
        <f>Table3[[#This Row],[FwdDiv]]/Table3[[#This Row],[SharePrice]]</f>
        <v>#DIV/0!</v>
      </c>
    </row>
    <row r="2712" spans="2:7" x14ac:dyDescent="0.2">
      <c r="B2712" s="35"/>
      <c r="F2712">
        <f>Table3[[#This Row],[DivPay]]*4</f>
        <v>0</v>
      </c>
      <c r="G2712" s="2" t="e">
        <f>Table3[[#This Row],[FwdDiv]]/Table3[[#This Row],[SharePrice]]</f>
        <v>#DIV/0!</v>
      </c>
    </row>
    <row r="2713" spans="2:7" x14ac:dyDescent="0.2">
      <c r="B2713" s="35"/>
      <c r="F2713">
        <f>Table3[[#This Row],[DivPay]]*4</f>
        <v>0</v>
      </c>
      <c r="G2713" s="2" t="e">
        <f>Table3[[#This Row],[FwdDiv]]/Table3[[#This Row],[SharePrice]]</f>
        <v>#DIV/0!</v>
      </c>
    </row>
    <row r="2714" spans="2:7" x14ac:dyDescent="0.2">
      <c r="B2714" s="35"/>
      <c r="F2714">
        <f>Table3[[#This Row],[DivPay]]*4</f>
        <v>0</v>
      </c>
      <c r="G2714" s="2" t="e">
        <f>Table3[[#This Row],[FwdDiv]]/Table3[[#This Row],[SharePrice]]</f>
        <v>#DIV/0!</v>
      </c>
    </row>
    <row r="2715" spans="2:7" x14ac:dyDescent="0.2">
      <c r="B2715" s="35"/>
      <c r="F2715">
        <f>Table3[[#This Row],[DivPay]]*4</f>
        <v>0</v>
      </c>
      <c r="G2715" s="2" t="e">
        <f>Table3[[#This Row],[FwdDiv]]/Table3[[#This Row],[SharePrice]]</f>
        <v>#DIV/0!</v>
      </c>
    </row>
    <row r="2716" spans="2:7" x14ac:dyDescent="0.2">
      <c r="B2716" s="35"/>
      <c r="F2716">
        <f>Table3[[#This Row],[DivPay]]*4</f>
        <v>0</v>
      </c>
      <c r="G2716" s="2" t="e">
        <f>Table3[[#This Row],[FwdDiv]]/Table3[[#This Row],[SharePrice]]</f>
        <v>#DIV/0!</v>
      </c>
    </row>
    <row r="2717" spans="2:7" x14ac:dyDescent="0.2">
      <c r="B2717" s="35"/>
      <c r="F2717">
        <f>Table3[[#This Row],[DivPay]]*4</f>
        <v>0</v>
      </c>
      <c r="G2717" s="2" t="e">
        <f>Table3[[#This Row],[FwdDiv]]/Table3[[#This Row],[SharePrice]]</f>
        <v>#DIV/0!</v>
      </c>
    </row>
    <row r="2718" spans="2:7" x14ac:dyDescent="0.2">
      <c r="B2718" s="35"/>
      <c r="F2718">
        <f>Table3[[#This Row],[DivPay]]*4</f>
        <v>0</v>
      </c>
      <c r="G2718" s="2" t="e">
        <f>Table3[[#This Row],[FwdDiv]]/Table3[[#This Row],[SharePrice]]</f>
        <v>#DIV/0!</v>
      </c>
    </row>
    <row r="2719" spans="2:7" x14ac:dyDescent="0.2">
      <c r="B2719" s="35"/>
      <c r="F2719">
        <f>Table3[[#This Row],[DivPay]]*4</f>
        <v>0</v>
      </c>
      <c r="G2719" s="2" t="e">
        <f>Table3[[#This Row],[FwdDiv]]/Table3[[#This Row],[SharePrice]]</f>
        <v>#DIV/0!</v>
      </c>
    </row>
    <row r="2720" spans="2:7" x14ac:dyDescent="0.2">
      <c r="B2720" s="35"/>
      <c r="F2720">
        <f>Table3[[#This Row],[DivPay]]*4</f>
        <v>0</v>
      </c>
      <c r="G2720" s="2" t="e">
        <f>Table3[[#This Row],[FwdDiv]]/Table3[[#This Row],[SharePrice]]</f>
        <v>#DIV/0!</v>
      </c>
    </row>
    <row r="2721" spans="2:7" x14ac:dyDescent="0.2">
      <c r="B2721" s="35"/>
      <c r="F2721">
        <f>Table3[[#This Row],[DivPay]]*4</f>
        <v>0</v>
      </c>
      <c r="G2721" s="2" t="e">
        <f>Table3[[#This Row],[FwdDiv]]/Table3[[#This Row],[SharePrice]]</f>
        <v>#DIV/0!</v>
      </c>
    </row>
    <row r="2722" spans="2:7" x14ac:dyDescent="0.2">
      <c r="B2722" s="35"/>
      <c r="F2722">
        <f>Table3[[#This Row],[DivPay]]*4</f>
        <v>0</v>
      </c>
      <c r="G2722" s="2" t="e">
        <f>Table3[[#This Row],[FwdDiv]]/Table3[[#This Row],[SharePrice]]</f>
        <v>#DIV/0!</v>
      </c>
    </row>
    <row r="2723" spans="2:7" x14ac:dyDescent="0.2">
      <c r="B2723" s="35"/>
      <c r="F2723">
        <f>Table3[[#This Row],[DivPay]]*4</f>
        <v>0</v>
      </c>
      <c r="G2723" s="2" t="e">
        <f>Table3[[#This Row],[FwdDiv]]/Table3[[#This Row],[SharePrice]]</f>
        <v>#DIV/0!</v>
      </c>
    </row>
    <row r="2724" spans="2:7" x14ac:dyDescent="0.2">
      <c r="B2724" s="35"/>
      <c r="F2724">
        <f>Table3[[#This Row],[DivPay]]*4</f>
        <v>0</v>
      </c>
      <c r="G2724" s="2" t="e">
        <f>Table3[[#This Row],[FwdDiv]]/Table3[[#This Row],[SharePrice]]</f>
        <v>#DIV/0!</v>
      </c>
    </row>
    <row r="2725" spans="2:7" x14ac:dyDescent="0.2">
      <c r="B2725" s="35"/>
      <c r="F2725">
        <f>Table3[[#This Row],[DivPay]]*4</f>
        <v>0</v>
      </c>
      <c r="G2725" s="2" t="e">
        <f>Table3[[#This Row],[FwdDiv]]/Table3[[#This Row],[SharePrice]]</f>
        <v>#DIV/0!</v>
      </c>
    </row>
    <row r="2726" spans="2:7" x14ac:dyDescent="0.2">
      <c r="B2726" s="35"/>
      <c r="F2726">
        <f>Table3[[#This Row],[DivPay]]*4</f>
        <v>0</v>
      </c>
      <c r="G2726" s="2" t="e">
        <f>Table3[[#This Row],[FwdDiv]]/Table3[[#This Row],[SharePrice]]</f>
        <v>#DIV/0!</v>
      </c>
    </row>
    <row r="2727" spans="2:7" x14ac:dyDescent="0.2">
      <c r="B2727" s="35"/>
      <c r="F2727">
        <f>Table3[[#This Row],[DivPay]]*4</f>
        <v>0</v>
      </c>
      <c r="G2727" s="2" t="e">
        <f>Table3[[#This Row],[FwdDiv]]/Table3[[#This Row],[SharePrice]]</f>
        <v>#DIV/0!</v>
      </c>
    </row>
    <row r="2728" spans="2:7" x14ac:dyDescent="0.2">
      <c r="B2728" s="35"/>
      <c r="F2728">
        <f>Table3[[#This Row],[DivPay]]*4</f>
        <v>0</v>
      </c>
      <c r="G2728" s="2" t="e">
        <f>Table3[[#This Row],[FwdDiv]]/Table3[[#This Row],[SharePrice]]</f>
        <v>#DIV/0!</v>
      </c>
    </row>
    <row r="2729" spans="2:7" x14ac:dyDescent="0.2">
      <c r="B2729" s="35"/>
      <c r="F2729">
        <f>Table3[[#This Row],[DivPay]]*4</f>
        <v>0</v>
      </c>
      <c r="G2729" s="2" t="e">
        <f>Table3[[#This Row],[FwdDiv]]/Table3[[#This Row],[SharePrice]]</f>
        <v>#DIV/0!</v>
      </c>
    </row>
    <row r="2730" spans="2:7" x14ac:dyDescent="0.2">
      <c r="B2730" s="35"/>
      <c r="F2730">
        <f>Table3[[#This Row],[DivPay]]*4</f>
        <v>0</v>
      </c>
      <c r="G2730" s="2" t="e">
        <f>Table3[[#This Row],[FwdDiv]]/Table3[[#This Row],[SharePrice]]</f>
        <v>#DIV/0!</v>
      </c>
    </row>
    <row r="2731" spans="2:7" x14ac:dyDescent="0.2">
      <c r="B2731" s="35"/>
      <c r="F2731">
        <f>Table3[[#This Row],[DivPay]]*4</f>
        <v>0</v>
      </c>
      <c r="G2731" s="2" t="e">
        <f>Table3[[#This Row],[FwdDiv]]/Table3[[#This Row],[SharePrice]]</f>
        <v>#DIV/0!</v>
      </c>
    </row>
    <row r="2732" spans="2:7" x14ac:dyDescent="0.2">
      <c r="B2732" s="35"/>
      <c r="F2732">
        <f>Table3[[#This Row],[DivPay]]*4</f>
        <v>0</v>
      </c>
      <c r="G2732" s="2" t="e">
        <f>Table3[[#This Row],[FwdDiv]]/Table3[[#This Row],[SharePrice]]</f>
        <v>#DIV/0!</v>
      </c>
    </row>
    <row r="2733" spans="2:7" x14ac:dyDescent="0.2">
      <c r="B2733" s="35"/>
      <c r="F2733">
        <f>Table3[[#This Row],[DivPay]]*4</f>
        <v>0</v>
      </c>
      <c r="G2733" s="2" t="e">
        <f>Table3[[#This Row],[FwdDiv]]/Table3[[#This Row],[SharePrice]]</f>
        <v>#DIV/0!</v>
      </c>
    </row>
    <row r="2734" spans="2:7" x14ac:dyDescent="0.2">
      <c r="B2734" s="35"/>
      <c r="F2734">
        <f>Table3[[#This Row],[DivPay]]*4</f>
        <v>0</v>
      </c>
      <c r="G2734" s="2" t="e">
        <f>Table3[[#This Row],[FwdDiv]]/Table3[[#This Row],[SharePrice]]</f>
        <v>#DIV/0!</v>
      </c>
    </row>
    <row r="2735" spans="2:7" x14ac:dyDescent="0.2">
      <c r="B2735" s="35"/>
      <c r="F2735">
        <f>Table3[[#This Row],[DivPay]]*4</f>
        <v>0</v>
      </c>
      <c r="G2735" s="2" t="e">
        <f>Table3[[#This Row],[FwdDiv]]/Table3[[#This Row],[SharePrice]]</f>
        <v>#DIV/0!</v>
      </c>
    </row>
    <row r="2736" spans="2:7" x14ac:dyDescent="0.2">
      <c r="B2736" s="35"/>
      <c r="F2736">
        <f>Table3[[#This Row],[DivPay]]*4</f>
        <v>0</v>
      </c>
      <c r="G2736" s="2" t="e">
        <f>Table3[[#This Row],[FwdDiv]]/Table3[[#This Row],[SharePrice]]</f>
        <v>#DIV/0!</v>
      </c>
    </row>
    <row r="2737" spans="2:7" x14ac:dyDescent="0.2">
      <c r="B2737" s="35"/>
      <c r="F2737">
        <f>Table3[[#This Row],[DivPay]]*4</f>
        <v>0</v>
      </c>
      <c r="G2737" s="2" t="e">
        <f>Table3[[#This Row],[FwdDiv]]/Table3[[#This Row],[SharePrice]]</f>
        <v>#DIV/0!</v>
      </c>
    </row>
    <row r="2738" spans="2:7" x14ac:dyDescent="0.2">
      <c r="B2738" s="35"/>
      <c r="F2738">
        <f>Table3[[#This Row],[DivPay]]*4</f>
        <v>0</v>
      </c>
      <c r="G2738" s="2" t="e">
        <f>Table3[[#This Row],[FwdDiv]]/Table3[[#This Row],[SharePrice]]</f>
        <v>#DIV/0!</v>
      </c>
    </row>
    <row r="2739" spans="2:7" x14ac:dyDescent="0.2">
      <c r="B2739" s="35"/>
      <c r="F2739">
        <f>Table3[[#This Row],[DivPay]]*4</f>
        <v>0</v>
      </c>
      <c r="G2739" s="2" t="e">
        <f>Table3[[#This Row],[FwdDiv]]/Table3[[#This Row],[SharePrice]]</f>
        <v>#DIV/0!</v>
      </c>
    </row>
    <row r="2740" spans="2:7" x14ac:dyDescent="0.2">
      <c r="B2740" s="35"/>
      <c r="F2740">
        <f>Table3[[#This Row],[DivPay]]*4</f>
        <v>0</v>
      </c>
      <c r="G2740" s="2" t="e">
        <f>Table3[[#This Row],[FwdDiv]]/Table3[[#This Row],[SharePrice]]</f>
        <v>#DIV/0!</v>
      </c>
    </row>
    <row r="2741" spans="2:7" x14ac:dyDescent="0.2">
      <c r="B2741" s="35"/>
      <c r="F2741">
        <f>Table3[[#This Row],[DivPay]]*4</f>
        <v>0</v>
      </c>
      <c r="G2741" s="2" t="e">
        <f>Table3[[#This Row],[FwdDiv]]/Table3[[#This Row],[SharePrice]]</f>
        <v>#DIV/0!</v>
      </c>
    </row>
    <row r="2742" spans="2:7" x14ac:dyDescent="0.2">
      <c r="B2742" s="35"/>
      <c r="F2742">
        <f>Table3[[#This Row],[DivPay]]*4</f>
        <v>0</v>
      </c>
      <c r="G2742" s="2" t="e">
        <f>Table3[[#This Row],[FwdDiv]]/Table3[[#This Row],[SharePrice]]</f>
        <v>#DIV/0!</v>
      </c>
    </row>
    <row r="2743" spans="2:7" x14ac:dyDescent="0.2">
      <c r="B2743" s="35"/>
      <c r="F2743">
        <f>Table3[[#This Row],[DivPay]]*4</f>
        <v>0</v>
      </c>
      <c r="G2743" s="2" t="e">
        <f>Table3[[#This Row],[FwdDiv]]/Table3[[#This Row],[SharePrice]]</f>
        <v>#DIV/0!</v>
      </c>
    </row>
    <row r="2744" spans="2:7" x14ac:dyDescent="0.2">
      <c r="B2744" s="35"/>
      <c r="F2744">
        <f>Table3[[#This Row],[DivPay]]*4</f>
        <v>0</v>
      </c>
      <c r="G2744" s="2" t="e">
        <f>Table3[[#This Row],[FwdDiv]]/Table3[[#This Row],[SharePrice]]</f>
        <v>#DIV/0!</v>
      </c>
    </row>
    <row r="2745" spans="2:7" x14ac:dyDescent="0.2">
      <c r="B2745" s="35"/>
      <c r="F2745">
        <f>Table3[[#This Row],[DivPay]]*4</f>
        <v>0</v>
      </c>
      <c r="G2745" s="2" t="e">
        <f>Table3[[#This Row],[FwdDiv]]/Table3[[#This Row],[SharePrice]]</f>
        <v>#DIV/0!</v>
      </c>
    </row>
    <row r="2746" spans="2:7" x14ac:dyDescent="0.2">
      <c r="B2746" s="35"/>
      <c r="F2746">
        <f>Table3[[#This Row],[DivPay]]*4</f>
        <v>0</v>
      </c>
      <c r="G2746" s="2" t="e">
        <f>Table3[[#This Row],[FwdDiv]]/Table3[[#This Row],[SharePrice]]</f>
        <v>#DIV/0!</v>
      </c>
    </row>
    <row r="2747" spans="2:7" x14ac:dyDescent="0.2">
      <c r="B2747" s="35"/>
      <c r="F2747">
        <f>Table3[[#This Row],[DivPay]]*4</f>
        <v>0</v>
      </c>
      <c r="G2747" s="2" t="e">
        <f>Table3[[#This Row],[FwdDiv]]/Table3[[#This Row],[SharePrice]]</f>
        <v>#DIV/0!</v>
      </c>
    </row>
    <row r="2748" spans="2:7" x14ac:dyDescent="0.2">
      <c r="B2748" s="35"/>
      <c r="F2748">
        <f>Table3[[#This Row],[DivPay]]*4</f>
        <v>0</v>
      </c>
      <c r="G2748" s="2" t="e">
        <f>Table3[[#This Row],[FwdDiv]]/Table3[[#This Row],[SharePrice]]</f>
        <v>#DIV/0!</v>
      </c>
    </row>
    <row r="2749" spans="2:7" x14ac:dyDescent="0.2">
      <c r="B2749" s="35"/>
      <c r="F2749">
        <f>Table3[[#This Row],[DivPay]]*4</f>
        <v>0</v>
      </c>
      <c r="G2749" s="2" t="e">
        <f>Table3[[#This Row],[FwdDiv]]/Table3[[#This Row],[SharePrice]]</f>
        <v>#DIV/0!</v>
      </c>
    </row>
    <row r="2750" spans="2:7" x14ac:dyDescent="0.2">
      <c r="B2750" s="35"/>
      <c r="F2750">
        <f>Table3[[#This Row],[DivPay]]*4</f>
        <v>0</v>
      </c>
      <c r="G2750" s="2" t="e">
        <f>Table3[[#This Row],[FwdDiv]]/Table3[[#This Row],[SharePrice]]</f>
        <v>#DIV/0!</v>
      </c>
    </row>
    <row r="2751" spans="2:7" x14ac:dyDescent="0.2">
      <c r="B2751" s="35"/>
      <c r="F2751">
        <f>Table3[[#This Row],[DivPay]]*4</f>
        <v>0</v>
      </c>
      <c r="G2751" s="2" t="e">
        <f>Table3[[#This Row],[FwdDiv]]/Table3[[#This Row],[SharePrice]]</f>
        <v>#DIV/0!</v>
      </c>
    </row>
    <row r="2752" spans="2:7" x14ac:dyDescent="0.2">
      <c r="B2752" s="35"/>
      <c r="F2752">
        <f>Table3[[#This Row],[DivPay]]*4</f>
        <v>0</v>
      </c>
      <c r="G2752" s="2" t="e">
        <f>Table3[[#This Row],[FwdDiv]]/Table3[[#This Row],[SharePrice]]</f>
        <v>#DIV/0!</v>
      </c>
    </row>
    <row r="2753" spans="2:7" x14ac:dyDescent="0.2">
      <c r="B2753" s="35"/>
      <c r="F2753">
        <f>Table3[[#This Row],[DivPay]]*4</f>
        <v>0</v>
      </c>
      <c r="G2753" s="2" t="e">
        <f>Table3[[#This Row],[FwdDiv]]/Table3[[#This Row],[SharePrice]]</f>
        <v>#DIV/0!</v>
      </c>
    </row>
    <row r="2754" spans="2:7" x14ac:dyDescent="0.2">
      <c r="B2754" s="35"/>
      <c r="F2754">
        <f>Table3[[#This Row],[DivPay]]*4</f>
        <v>0</v>
      </c>
      <c r="G2754" s="2" t="e">
        <f>Table3[[#This Row],[FwdDiv]]/Table3[[#This Row],[SharePrice]]</f>
        <v>#DIV/0!</v>
      </c>
    </row>
    <row r="2755" spans="2:7" x14ac:dyDescent="0.2">
      <c r="B2755" s="35"/>
      <c r="F2755">
        <f>Table3[[#This Row],[DivPay]]*4</f>
        <v>0</v>
      </c>
      <c r="G2755" s="2" t="e">
        <f>Table3[[#This Row],[FwdDiv]]/Table3[[#This Row],[SharePrice]]</f>
        <v>#DIV/0!</v>
      </c>
    </row>
    <row r="2756" spans="2:7" x14ac:dyDescent="0.2">
      <c r="B2756" s="35"/>
      <c r="F2756">
        <f>Table3[[#This Row],[DivPay]]*4</f>
        <v>0</v>
      </c>
      <c r="G2756" s="2" t="e">
        <f>Table3[[#This Row],[FwdDiv]]/Table3[[#This Row],[SharePrice]]</f>
        <v>#DIV/0!</v>
      </c>
    </row>
    <row r="2757" spans="2:7" x14ac:dyDescent="0.2">
      <c r="B2757" s="35"/>
      <c r="F2757">
        <f>Table3[[#This Row],[DivPay]]*4</f>
        <v>0</v>
      </c>
      <c r="G2757" s="2" t="e">
        <f>Table3[[#This Row],[FwdDiv]]/Table3[[#This Row],[SharePrice]]</f>
        <v>#DIV/0!</v>
      </c>
    </row>
    <row r="2758" spans="2:7" x14ac:dyDescent="0.2">
      <c r="B2758" s="35"/>
      <c r="F2758">
        <f>Table3[[#This Row],[DivPay]]*4</f>
        <v>0</v>
      </c>
      <c r="G2758" s="2" t="e">
        <f>Table3[[#This Row],[FwdDiv]]/Table3[[#This Row],[SharePrice]]</f>
        <v>#DIV/0!</v>
      </c>
    </row>
    <row r="2759" spans="2:7" x14ac:dyDescent="0.2">
      <c r="B2759" s="35"/>
      <c r="F2759">
        <f>Table3[[#This Row],[DivPay]]*4</f>
        <v>0</v>
      </c>
      <c r="G2759" s="2" t="e">
        <f>Table3[[#This Row],[FwdDiv]]/Table3[[#This Row],[SharePrice]]</f>
        <v>#DIV/0!</v>
      </c>
    </row>
    <row r="2760" spans="2:7" x14ac:dyDescent="0.2">
      <c r="B2760" s="35"/>
      <c r="F2760">
        <f>Table3[[#This Row],[DivPay]]*4</f>
        <v>0</v>
      </c>
      <c r="G2760" s="2" t="e">
        <f>Table3[[#This Row],[FwdDiv]]/Table3[[#This Row],[SharePrice]]</f>
        <v>#DIV/0!</v>
      </c>
    </row>
    <row r="2761" spans="2:7" x14ac:dyDescent="0.2">
      <c r="B2761" s="35"/>
      <c r="F2761">
        <f>Table3[[#This Row],[DivPay]]*4</f>
        <v>0</v>
      </c>
      <c r="G2761" s="2" t="e">
        <f>Table3[[#This Row],[FwdDiv]]/Table3[[#This Row],[SharePrice]]</f>
        <v>#DIV/0!</v>
      </c>
    </row>
    <row r="2762" spans="2:7" x14ac:dyDescent="0.2">
      <c r="B2762" s="35"/>
      <c r="F2762">
        <f>Table3[[#This Row],[DivPay]]*4</f>
        <v>0</v>
      </c>
      <c r="G2762" s="2" t="e">
        <f>Table3[[#This Row],[FwdDiv]]/Table3[[#This Row],[SharePrice]]</f>
        <v>#DIV/0!</v>
      </c>
    </row>
    <row r="2763" spans="2:7" x14ac:dyDescent="0.2">
      <c r="B2763" s="35"/>
      <c r="F2763">
        <f>Table3[[#This Row],[DivPay]]*4</f>
        <v>0</v>
      </c>
      <c r="G2763" s="2" t="e">
        <f>Table3[[#This Row],[FwdDiv]]/Table3[[#This Row],[SharePrice]]</f>
        <v>#DIV/0!</v>
      </c>
    </row>
    <row r="2764" spans="2:7" x14ac:dyDescent="0.2">
      <c r="B2764" s="35"/>
      <c r="F2764">
        <f>Table3[[#This Row],[DivPay]]*4</f>
        <v>0</v>
      </c>
      <c r="G2764" s="2" t="e">
        <f>Table3[[#This Row],[FwdDiv]]/Table3[[#This Row],[SharePrice]]</f>
        <v>#DIV/0!</v>
      </c>
    </row>
    <row r="2765" spans="2:7" x14ac:dyDescent="0.2">
      <c r="B2765" s="35"/>
      <c r="F2765">
        <f>Table3[[#This Row],[DivPay]]*4</f>
        <v>0</v>
      </c>
      <c r="G2765" s="2" t="e">
        <f>Table3[[#This Row],[FwdDiv]]/Table3[[#This Row],[SharePrice]]</f>
        <v>#DIV/0!</v>
      </c>
    </row>
    <row r="2766" spans="2:7" x14ac:dyDescent="0.2">
      <c r="B2766" s="35"/>
      <c r="F2766">
        <f>Table3[[#This Row],[DivPay]]*4</f>
        <v>0</v>
      </c>
      <c r="G2766" s="2" t="e">
        <f>Table3[[#This Row],[FwdDiv]]/Table3[[#This Row],[SharePrice]]</f>
        <v>#DIV/0!</v>
      </c>
    </row>
    <row r="2767" spans="2:7" x14ac:dyDescent="0.2">
      <c r="B2767" s="35"/>
      <c r="F2767">
        <f>Table3[[#This Row],[DivPay]]*4</f>
        <v>0</v>
      </c>
      <c r="G2767" s="2" t="e">
        <f>Table3[[#This Row],[FwdDiv]]/Table3[[#This Row],[SharePrice]]</f>
        <v>#DIV/0!</v>
      </c>
    </row>
    <row r="2768" spans="2:7" x14ac:dyDescent="0.2">
      <c r="B2768" s="35"/>
      <c r="F2768">
        <f>Table3[[#This Row],[DivPay]]*4</f>
        <v>0</v>
      </c>
      <c r="G2768" s="2" t="e">
        <f>Table3[[#This Row],[FwdDiv]]/Table3[[#This Row],[SharePrice]]</f>
        <v>#DIV/0!</v>
      </c>
    </row>
    <row r="2769" spans="2:7" x14ac:dyDescent="0.2">
      <c r="B2769" s="35"/>
      <c r="F2769">
        <f>Table3[[#This Row],[DivPay]]*4</f>
        <v>0</v>
      </c>
      <c r="G2769" s="2" t="e">
        <f>Table3[[#This Row],[FwdDiv]]/Table3[[#This Row],[SharePrice]]</f>
        <v>#DIV/0!</v>
      </c>
    </row>
    <row r="2770" spans="2:7" x14ac:dyDescent="0.2">
      <c r="B2770" s="35"/>
      <c r="F2770">
        <f>Table3[[#This Row],[DivPay]]*4</f>
        <v>0</v>
      </c>
      <c r="G2770" s="2" t="e">
        <f>Table3[[#This Row],[FwdDiv]]/Table3[[#This Row],[SharePrice]]</f>
        <v>#DIV/0!</v>
      </c>
    </row>
    <row r="2771" spans="2:7" x14ac:dyDescent="0.2">
      <c r="B2771" s="35"/>
      <c r="F2771">
        <f>Table3[[#This Row],[DivPay]]*4</f>
        <v>0</v>
      </c>
      <c r="G2771" s="2" t="e">
        <f>Table3[[#This Row],[FwdDiv]]/Table3[[#This Row],[SharePrice]]</f>
        <v>#DIV/0!</v>
      </c>
    </row>
    <row r="2772" spans="2:7" x14ac:dyDescent="0.2">
      <c r="B2772" s="35"/>
      <c r="F2772">
        <f>Table3[[#This Row],[DivPay]]*4</f>
        <v>0</v>
      </c>
      <c r="G2772" s="2" t="e">
        <f>Table3[[#This Row],[FwdDiv]]/Table3[[#This Row],[SharePrice]]</f>
        <v>#DIV/0!</v>
      </c>
    </row>
    <row r="2773" spans="2:7" x14ac:dyDescent="0.2">
      <c r="B2773" s="35"/>
      <c r="F2773">
        <f>Table3[[#This Row],[DivPay]]*4</f>
        <v>0</v>
      </c>
      <c r="G2773" s="2" t="e">
        <f>Table3[[#This Row],[FwdDiv]]/Table3[[#This Row],[SharePrice]]</f>
        <v>#DIV/0!</v>
      </c>
    </row>
    <row r="2774" spans="2:7" x14ac:dyDescent="0.2">
      <c r="B2774" s="35"/>
      <c r="F2774">
        <f>Table3[[#This Row],[DivPay]]*4</f>
        <v>0</v>
      </c>
      <c r="G2774" s="2" t="e">
        <f>Table3[[#This Row],[FwdDiv]]/Table3[[#This Row],[SharePrice]]</f>
        <v>#DIV/0!</v>
      </c>
    </row>
    <row r="2775" spans="2:7" x14ac:dyDescent="0.2">
      <c r="B2775" s="35"/>
      <c r="F2775">
        <f>Table3[[#This Row],[DivPay]]*4</f>
        <v>0</v>
      </c>
      <c r="G2775" s="2" t="e">
        <f>Table3[[#This Row],[FwdDiv]]/Table3[[#This Row],[SharePrice]]</f>
        <v>#DIV/0!</v>
      </c>
    </row>
    <row r="2776" spans="2:7" x14ac:dyDescent="0.2">
      <c r="B2776" s="35"/>
      <c r="F2776">
        <f>Table3[[#This Row],[DivPay]]*4</f>
        <v>0</v>
      </c>
      <c r="G2776" s="2" t="e">
        <f>Table3[[#This Row],[FwdDiv]]/Table3[[#This Row],[SharePrice]]</f>
        <v>#DIV/0!</v>
      </c>
    </row>
    <row r="2777" spans="2:7" x14ac:dyDescent="0.2">
      <c r="B2777" s="35"/>
      <c r="F2777">
        <f>Table3[[#This Row],[DivPay]]*4</f>
        <v>0</v>
      </c>
      <c r="G2777" s="2" t="e">
        <f>Table3[[#This Row],[FwdDiv]]/Table3[[#This Row],[SharePrice]]</f>
        <v>#DIV/0!</v>
      </c>
    </row>
    <row r="2778" spans="2:7" x14ac:dyDescent="0.2">
      <c r="B2778" s="35"/>
      <c r="F2778">
        <f>Table3[[#This Row],[DivPay]]*4</f>
        <v>0</v>
      </c>
      <c r="G2778" s="2" t="e">
        <f>Table3[[#This Row],[FwdDiv]]/Table3[[#This Row],[SharePrice]]</f>
        <v>#DIV/0!</v>
      </c>
    </row>
    <row r="2779" spans="2:7" x14ac:dyDescent="0.2">
      <c r="B2779" s="35"/>
      <c r="F2779">
        <f>Table3[[#This Row],[DivPay]]*4</f>
        <v>0</v>
      </c>
      <c r="G2779" s="2" t="e">
        <f>Table3[[#This Row],[FwdDiv]]/Table3[[#This Row],[SharePrice]]</f>
        <v>#DIV/0!</v>
      </c>
    </row>
    <row r="2780" spans="2:7" x14ac:dyDescent="0.2">
      <c r="B2780" s="35"/>
      <c r="F2780">
        <f>Table3[[#This Row],[DivPay]]*4</f>
        <v>0</v>
      </c>
      <c r="G2780" s="2" t="e">
        <f>Table3[[#This Row],[FwdDiv]]/Table3[[#This Row],[SharePrice]]</f>
        <v>#DIV/0!</v>
      </c>
    </row>
    <row r="2781" spans="2:7" x14ac:dyDescent="0.2">
      <c r="B2781" s="35"/>
      <c r="F2781">
        <f>Table3[[#This Row],[DivPay]]*4</f>
        <v>0</v>
      </c>
      <c r="G2781" s="2" t="e">
        <f>Table3[[#This Row],[FwdDiv]]/Table3[[#This Row],[SharePrice]]</f>
        <v>#DIV/0!</v>
      </c>
    </row>
    <row r="2782" spans="2:7" x14ac:dyDescent="0.2">
      <c r="B2782" s="35"/>
      <c r="F2782">
        <f>Table3[[#This Row],[DivPay]]*4</f>
        <v>0</v>
      </c>
      <c r="G2782" s="2" t="e">
        <f>Table3[[#This Row],[FwdDiv]]/Table3[[#This Row],[SharePrice]]</f>
        <v>#DIV/0!</v>
      </c>
    </row>
    <row r="2783" spans="2:7" x14ac:dyDescent="0.2">
      <c r="B2783" s="35"/>
      <c r="F2783">
        <f>Table3[[#This Row],[DivPay]]*4</f>
        <v>0</v>
      </c>
      <c r="G2783" s="2" t="e">
        <f>Table3[[#This Row],[FwdDiv]]/Table3[[#This Row],[SharePrice]]</f>
        <v>#DIV/0!</v>
      </c>
    </row>
    <row r="2784" spans="2:7" x14ac:dyDescent="0.2">
      <c r="B2784" s="35"/>
      <c r="F2784">
        <f>Table3[[#This Row],[DivPay]]*4</f>
        <v>0</v>
      </c>
      <c r="G2784" s="2" t="e">
        <f>Table3[[#This Row],[FwdDiv]]/Table3[[#This Row],[SharePrice]]</f>
        <v>#DIV/0!</v>
      </c>
    </row>
    <row r="2785" spans="2:7" x14ac:dyDescent="0.2">
      <c r="B2785" s="35"/>
      <c r="F2785">
        <f>Table3[[#This Row],[DivPay]]*4</f>
        <v>0</v>
      </c>
      <c r="G2785" s="2" t="e">
        <f>Table3[[#This Row],[FwdDiv]]/Table3[[#This Row],[SharePrice]]</f>
        <v>#DIV/0!</v>
      </c>
    </row>
    <row r="2786" spans="2:7" x14ac:dyDescent="0.2">
      <c r="B2786" s="35"/>
      <c r="F2786">
        <f>Table3[[#This Row],[DivPay]]*4</f>
        <v>0</v>
      </c>
      <c r="G2786" s="2" t="e">
        <f>Table3[[#This Row],[FwdDiv]]/Table3[[#This Row],[SharePrice]]</f>
        <v>#DIV/0!</v>
      </c>
    </row>
    <row r="2787" spans="2:7" x14ac:dyDescent="0.2">
      <c r="B2787" s="35"/>
      <c r="F2787">
        <f>Table3[[#This Row],[DivPay]]*4</f>
        <v>0</v>
      </c>
      <c r="G2787" s="2" t="e">
        <f>Table3[[#This Row],[FwdDiv]]/Table3[[#This Row],[SharePrice]]</f>
        <v>#DIV/0!</v>
      </c>
    </row>
    <row r="2788" spans="2:7" x14ac:dyDescent="0.2">
      <c r="B2788" s="35"/>
      <c r="F2788">
        <f>Table3[[#This Row],[DivPay]]*4</f>
        <v>0</v>
      </c>
      <c r="G2788" s="2" t="e">
        <f>Table3[[#This Row],[FwdDiv]]/Table3[[#This Row],[SharePrice]]</f>
        <v>#DIV/0!</v>
      </c>
    </row>
    <row r="2789" spans="2:7" x14ac:dyDescent="0.2">
      <c r="B2789" s="35"/>
      <c r="F2789">
        <f>Table3[[#This Row],[DivPay]]*4</f>
        <v>0</v>
      </c>
      <c r="G2789" s="2" t="e">
        <f>Table3[[#This Row],[FwdDiv]]/Table3[[#This Row],[SharePrice]]</f>
        <v>#DIV/0!</v>
      </c>
    </row>
    <row r="2790" spans="2:7" x14ac:dyDescent="0.2">
      <c r="B2790" s="35"/>
      <c r="F2790">
        <f>Table3[[#This Row],[DivPay]]*4</f>
        <v>0</v>
      </c>
      <c r="G2790" s="2" t="e">
        <f>Table3[[#This Row],[FwdDiv]]/Table3[[#This Row],[SharePrice]]</f>
        <v>#DIV/0!</v>
      </c>
    </row>
    <row r="2791" spans="2:7" x14ac:dyDescent="0.2">
      <c r="B2791" s="35"/>
      <c r="F2791">
        <f>Table3[[#This Row],[DivPay]]*4</f>
        <v>0</v>
      </c>
      <c r="G2791" s="2" t="e">
        <f>Table3[[#This Row],[FwdDiv]]/Table3[[#This Row],[SharePrice]]</f>
        <v>#DIV/0!</v>
      </c>
    </row>
    <row r="2792" spans="2:7" x14ac:dyDescent="0.2">
      <c r="B2792" s="35"/>
      <c r="F2792">
        <f>Table3[[#This Row],[DivPay]]*4</f>
        <v>0</v>
      </c>
      <c r="G2792" s="2" t="e">
        <f>Table3[[#This Row],[FwdDiv]]/Table3[[#This Row],[SharePrice]]</f>
        <v>#DIV/0!</v>
      </c>
    </row>
    <row r="2793" spans="2:7" x14ac:dyDescent="0.2">
      <c r="B2793" s="35"/>
      <c r="F2793">
        <f>Table3[[#This Row],[DivPay]]*4</f>
        <v>0</v>
      </c>
      <c r="G2793" s="2" t="e">
        <f>Table3[[#This Row],[FwdDiv]]/Table3[[#This Row],[SharePrice]]</f>
        <v>#DIV/0!</v>
      </c>
    </row>
    <row r="2794" spans="2:7" x14ac:dyDescent="0.2">
      <c r="B2794" s="35"/>
      <c r="F2794">
        <f>Table3[[#This Row],[DivPay]]*4</f>
        <v>0</v>
      </c>
      <c r="G2794" s="2" t="e">
        <f>Table3[[#This Row],[FwdDiv]]/Table3[[#This Row],[SharePrice]]</f>
        <v>#DIV/0!</v>
      </c>
    </row>
    <row r="2795" spans="2:7" x14ac:dyDescent="0.2">
      <c r="B2795" s="35"/>
      <c r="F2795">
        <f>Table3[[#This Row],[DivPay]]*4</f>
        <v>0</v>
      </c>
      <c r="G2795" s="2" t="e">
        <f>Table3[[#This Row],[FwdDiv]]/Table3[[#This Row],[SharePrice]]</f>
        <v>#DIV/0!</v>
      </c>
    </row>
    <row r="2796" spans="2:7" x14ac:dyDescent="0.2">
      <c r="B2796" s="35"/>
      <c r="F2796">
        <f>Table3[[#This Row],[DivPay]]*4</f>
        <v>0</v>
      </c>
      <c r="G2796" s="2" t="e">
        <f>Table3[[#This Row],[FwdDiv]]/Table3[[#This Row],[SharePrice]]</f>
        <v>#DIV/0!</v>
      </c>
    </row>
    <row r="2797" spans="2:7" x14ac:dyDescent="0.2">
      <c r="B2797" s="35"/>
      <c r="F2797">
        <f>Table3[[#This Row],[DivPay]]*4</f>
        <v>0</v>
      </c>
      <c r="G2797" s="2" t="e">
        <f>Table3[[#This Row],[FwdDiv]]/Table3[[#This Row],[SharePrice]]</f>
        <v>#DIV/0!</v>
      </c>
    </row>
    <row r="2798" spans="2:7" x14ac:dyDescent="0.2">
      <c r="B2798" s="35"/>
      <c r="F2798">
        <f>Table3[[#This Row],[DivPay]]*4</f>
        <v>0</v>
      </c>
      <c r="G2798" s="2" t="e">
        <f>Table3[[#This Row],[FwdDiv]]/Table3[[#This Row],[SharePrice]]</f>
        <v>#DIV/0!</v>
      </c>
    </row>
    <row r="2799" spans="2:7" x14ac:dyDescent="0.2">
      <c r="B2799" s="35"/>
      <c r="F2799">
        <f>Table3[[#This Row],[DivPay]]*4</f>
        <v>0</v>
      </c>
      <c r="G2799" s="2" t="e">
        <f>Table3[[#This Row],[FwdDiv]]/Table3[[#This Row],[SharePrice]]</f>
        <v>#DIV/0!</v>
      </c>
    </row>
    <row r="2800" spans="2:7" x14ac:dyDescent="0.2">
      <c r="B2800" s="35"/>
      <c r="F2800">
        <f>Table3[[#This Row],[DivPay]]*4</f>
        <v>0</v>
      </c>
      <c r="G2800" s="2" t="e">
        <f>Table3[[#This Row],[FwdDiv]]/Table3[[#This Row],[SharePrice]]</f>
        <v>#DIV/0!</v>
      </c>
    </row>
    <row r="2801" spans="2:7" x14ac:dyDescent="0.2">
      <c r="B2801" s="35"/>
      <c r="F2801">
        <f>Table3[[#This Row],[DivPay]]*4</f>
        <v>0</v>
      </c>
      <c r="G2801" s="2" t="e">
        <f>Table3[[#This Row],[FwdDiv]]/Table3[[#This Row],[SharePrice]]</f>
        <v>#DIV/0!</v>
      </c>
    </row>
    <row r="2802" spans="2:7" x14ac:dyDescent="0.2">
      <c r="B2802" s="35"/>
      <c r="F2802">
        <f>Table3[[#This Row],[DivPay]]*4</f>
        <v>0</v>
      </c>
      <c r="G2802" s="2" t="e">
        <f>Table3[[#This Row],[FwdDiv]]/Table3[[#This Row],[SharePrice]]</f>
        <v>#DIV/0!</v>
      </c>
    </row>
    <row r="2803" spans="2:7" x14ac:dyDescent="0.2">
      <c r="B2803" s="35"/>
      <c r="F2803">
        <f>Table3[[#This Row],[DivPay]]*4</f>
        <v>0</v>
      </c>
      <c r="G2803" s="2" t="e">
        <f>Table3[[#This Row],[FwdDiv]]/Table3[[#This Row],[SharePrice]]</f>
        <v>#DIV/0!</v>
      </c>
    </row>
    <row r="2804" spans="2:7" x14ac:dyDescent="0.2">
      <c r="B2804" s="35"/>
      <c r="F2804">
        <f>Table3[[#This Row],[DivPay]]*4</f>
        <v>0</v>
      </c>
      <c r="G2804" s="2" t="e">
        <f>Table3[[#This Row],[FwdDiv]]/Table3[[#This Row],[SharePrice]]</f>
        <v>#DIV/0!</v>
      </c>
    </row>
    <row r="2805" spans="2:7" x14ac:dyDescent="0.2">
      <c r="B2805" s="35"/>
      <c r="F2805">
        <f>Table3[[#This Row],[DivPay]]*4</f>
        <v>0</v>
      </c>
      <c r="G2805" s="2" t="e">
        <f>Table3[[#This Row],[FwdDiv]]/Table3[[#This Row],[SharePrice]]</f>
        <v>#DIV/0!</v>
      </c>
    </row>
    <row r="2806" spans="2:7" x14ac:dyDescent="0.2">
      <c r="B2806" s="35"/>
      <c r="F2806">
        <f>Table3[[#This Row],[DivPay]]*4</f>
        <v>0</v>
      </c>
      <c r="G2806" s="2" t="e">
        <f>Table3[[#This Row],[FwdDiv]]/Table3[[#This Row],[SharePrice]]</f>
        <v>#DIV/0!</v>
      </c>
    </row>
    <row r="2807" spans="2:7" x14ac:dyDescent="0.2">
      <c r="B2807" s="35"/>
      <c r="F2807">
        <f>Table3[[#This Row],[DivPay]]*4</f>
        <v>0</v>
      </c>
      <c r="G2807" s="2" t="e">
        <f>Table3[[#This Row],[FwdDiv]]/Table3[[#This Row],[SharePrice]]</f>
        <v>#DIV/0!</v>
      </c>
    </row>
    <row r="2808" spans="2:7" x14ac:dyDescent="0.2">
      <c r="B2808" s="35"/>
      <c r="F2808">
        <f>Table3[[#This Row],[DivPay]]*4</f>
        <v>0</v>
      </c>
      <c r="G2808" s="2" t="e">
        <f>Table3[[#This Row],[FwdDiv]]/Table3[[#This Row],[SharePrice]]</f>
        <v>#DIV/0!</v>
      </c>
    </row>
    <row r="2809" spans="2:7" x14ac:dyDescent="0.2">
      <c r="B2809" s="35"/>
      <c r="F2809">
        <f>Table3[[#This Row],[DivPay]]*4</f>
        <v>0</v>
      </c>
      <c r="G2809" s="2" t="e">
        <f>Table3[[#This Row],[FwdDiv]]/Table3[[#This Row],[SharePrice]]</f>
        <v>#DIV/0!</v>
      </c>
    </row>
    <row r="2810" spans="2:7" x14ac:dyDescent="0.2">
      <c r="B2810" s="35"/>
      <c r="F2810">
        <f>Table3[[#This Row],[DivPay]]*4</f>
        <v>0</v>
      </c>
      <c r="G2810" s="2" t="e">
        <f>Table3[[#This Row],[FwdDiv]]/Table3[[#This Row],[SharePrice]]</f>
        <v>#DIV/0!</v>
      </c>
    </row>
    <row r="2811" spans="2:7" x14ac:dyDescent="0.2">
      <c r="B2811" s="35"/>
      <c r="F2811">
        <f>Table3[[#This Row],[DivPay]]*4</f>
        <v>0</v>
      </c>
      <c r="G2811" s="2" t="e">
        <f>Table3[[#This Row],[FwdDiv]]/Table3[[#This Row],[SharePrice]]</f>
        <v>#DIV/0!</v>
      </c>
    </row>
    <row r="2812" spans="2:7" x14ac:dyDescent="0.2">
      <c r="B2812" s="35"/>
      <c r="F2812">
        <f>Table3[[#This Row],[DivPay]]*4</f>
        <v>0</v>
      </c>
      <c r="G2812" s="2" t="e">
        <f>Table3[[#This Row],[FwdDiv]]/Table3[[#This Row],[SharePrice]]</f>
        <v>#DIV/0!</v>
      </c>
    </row>
    <row r="2813" spans="2:7" x14ac:dyDescent="0.2">
      <c r="B2813" s="35"/>
      <c r="F2813">
        <f>Table3[[#This Row],[DivPay]]*4</f>
        <v>0</v>
      </c>
      <c r="G2813" s="2" t="e">
        <f>Table3[[#This Row],[FwdDiv]]/Table3[[#This Row],[SharePrice]]</f>
        <v>#DIV/0!</v>
      </c>
    </row>
    <row r="2814" spans="2:7" x14ac:dyDescent="0.2">
      <c r="B2814" s="35"/>
      <c r="F2814">
        <f>Table3[[#This Row],[DivPay]]*4</f>
        <v>0</v>
      </c>
      <c r="G2814" s="2" t="e">
        <f>Table3[[#This Row],[FwdDiv]]/Table3[[#This Row],[SharePrice]]</f>
        <v>#DIV/0!</v>
      </c>
    </row>
    <row r="2815" spans="2:7" x14ac:dyDescent="0.2">
      <c r="B2815" s="35"/>
      <c r="F2815">
        <f>Table3[[#This Row],[DivPay]]*4</f>
        <v>0</v>
      </c>
      <c r="G2815" s="2" t="e">
        <f>Table3[[#This Row],[FwdDiv]]/Table3[[#This Row],[SharePrice]]</f>
        <v>#DIV/0!</v>
      </c>
    </row>
    <row r="2816" spans="2:7" x14ac:dyDescent="0.2">
      <c r="B2816" s="35"/>
      <c r="F2816">
        <f>Table3[[#This Row],[DivPay]]*4</f>
        <v>0</v>
      </c>
      <c r="G2816" s="2" t="e">
        <f>Table3[[#This Row],[FwdDiv]]/Table3[[#This Row],[SharePrice]]</f>
        <v>#DIV/0!</v>
      </c>
    </row>
    <row r="2817" spans="2:7" x14ac:dyDescent="0.2">
      <c r="B2817" s="35"/>
      <c r="F2817">
        <f>Table3[[#This Row],[DivPay]]*4</f>
        <v>0</v>
      </c>
      <c r="G2817" s="2" t="e">
        <f>Table3[[#This Row],[FwdDiv]]/Table3[[#This Row],[SharePrice]]</f>
        <v>#DIV/0!</v>
      </c>
    </row>
    <row r="2818" spans="2:7" x14ac:dyDescent="0.2">
      <c r="B2818" s="35"/>
      <c r="F2818">
        <f>Table3[[#This Row],[DivPay]]*4</f>
        <v>0</v>
      </c>
      <c r="G2818" s="2" t="e">
        <f>Table3[[#This Row],[FwdDiv]]/Table3[[#This Row],[SharePrice]]</f>
        <v>#DIV/0!</v>
      </c>
    </row>
    <row r="2819" spans="2:7" x14ac:dyDescent="0.2">
      <c r="B2819" s="35"/>
      <c r="F2819">
        <f>Table3[[#This Row],[DivPay]]*4</f>
        <v>0</v>
      </c>
      <c r="G2819" s="2" t="e">
        <f>Table3[[#This Row],[FwdDiv]]/Table3[[#This Row],[SharePrice]]</f>
        <v>#DIV/0!</v>
      </c>
    </row>
    <row r="2820" spans="2:7" x14ac:dyDescent="0.2">
      <c r="B2820" s="35"/>
      <c r="F2820">
        <f>Table3[[#This Row],[DivPay]]*4</f>
        <v>0</v>
      </c>
      <c r="G2820" s="2" t="e">
        <f>Table3[[#This Row],[FwdDiv]]/Table3[[#This Row],[SharePrice]]</f>
        <v>#DIV/0!</v>
      </c>
    </row>
    <row r="2821" spans="2:7" x14ac:dyDescent="0.2">
      <c r="B2821" s="35"/>
      <c r="F2821">
        <f>Table3[[#This Row],[DivPay]]*4</f>
        <v>0</v>
      </c>
      <c r="G2821" s="2" t="e">
        <f>Table3[[#This Row],[FwdDiv]]/Table3[[#This Row],[SharePrice]]</f>
        <v>#DIV/0!</v>
      </c>
    </row>
    <row r="2822" spans="2:7" x14ac:dyDescent="0.2">
      <c r="B2822" s="35"/>
      <c r="F2822">
        <f>Table3[[#This Row],[DivPay]]*4</f>
        <v>0</v>
      </c>
      <c r="G2822" s="2" t="e">
        <f>Table3[[#This Row],[FwdDiv]]/Table3[[#This Row],[SharePrice]]</f>
        <v>#DIV/0!</v>
      </c>
    </row>
    <row r="2823" spans="2:7" x14ac:dyDescent="0.2">
      <c r="B2823" s="35"/>
      <c r="F2823">
        <f>Table3[[#This Row],[DivPay]]*4</f>
        <v>0</v>
      </c>
      <c r="G2823" s="2" t="e">
        <f>Table3[[#This Row],[FwdDiv]]/Table3[[#This Row],[SharePrice]]</f>
        <v>#DIV/0!</v>
      </c>
    </row>
    <row r="2824" spans="2:7" x14ac:dyDescent="0.2">
      <c r="B2824" s="35"/>
      <c r="F2824">
        <f>Table3[[#This Row],[DivPay]]*4</f>
        <v>0</v>
      </c>
      <c r="G2824" s="2" t="e">
        <f>Table3[[#This Row],[FwdDiv]]/Table3[[#This Row],[SharePrice]]</f>
        <v>#DIV/0!</v>
      </c>
    </row>
    <row r="2825" spans="2:7" x14ac:dyDescent="0.2">
      <c r="B2825" s="35"/>
      <c r="F2825">
        <f>Table3[[#This Row],[DivPay]]*4</f>
        <v>0</v>
      </c>
      <c r="G2825" s="2" t="e">
        <f>Table3[[#This Row],[FwdDiv]]/Table3[[#This Row],[SharePrice]]</f>
        <v>#DIV/0!</v>
      </c>
    </row>
    <row r="2826" spans="2:7" x14ac:dyDescent="0.2">
      <c r="B2826" s="35"/>
      <c r="F2826">
        <f>Table3[[#This Row],[DivPay]]*4</f>
        <v>0</v>
      </c>
      <c r="G2826" s="2" t="e">
        <f>Table3[[#This Row],[FwdDiv]]/Table3[[#This Row],[SharePrice]]</f>
        <v>#DIV/0!</v>
      </c>
    </row>
    <row r="2827" spans="2:7" x14ac:dyDescent="0.2">
      <c r="B2827" s="35"/>
      <c r="F2827">
        <f>Table3[[#This Row],[DivPay]]*4</f>
        <v>0</v>
      </c>
      <c r="G2827" s="2" t="e">
        <f>Table3[[#This Row],[FwdDiv]]/Table3[[#This Row],[SharePrice]]</f>
        <v>#DIV/0!</v>
      </c>
    </row>
    <row r="2828" spans="2:7" x14ac:dyDescent="0.2">
      <c r="B2828" s="35"/>
      <c r="F2828">
        <f>Table3[[#This Row],[DivPay]]*4</f>
        <v>0</v>
      </c>
      <c r="G2828" s="2" t="e">
        <f>Table3[[#This Row],[FwdDiv]]/Table3[[#This Row],[SharePrice]]</f>
        <v>#DIV/0!</v>
      </c>
    </row>
    <row r="2829" spans="2:7" x14ac:dyDescent="0.2">
      <c r="B2829" s="35"/>
      <c r="F2829">
        <f>Table3[[#This Row],[DivPay]]*4</f>
        <v>0</v>
      </c>
      <c r="G2829" s="2" t="e">
        <f>Table3[[#This Row],[FwdDiv]]/Table3[[#This Row],[SharePrice]]</f>
        <v>#DIV/0!</v>
      </c>
    </row>
    <row r="2830" spans="2:7" x14ac:dyDescent="0.2">
      <c r="B2830" s="35"/>
      <c r="F2830">
        <f>Table3[[#This Row],[DivPay]]*4</f>
        <v>0</v>
      </c>
      <c r="G2830" s="2" t="e">
        <f>Table3[[#This Row],[FwdDiv]]/Table3[[#This Row],[SharePrice]]</f>
        <v>#DIV/0!</v>
      </c>
    </row>
    <row r="2831" spans="2:7" x14ac:dyDescent="0.2">
      <c r="B2831" s="35"/>
      <c r="F2831">
        <f>Table3[[#This Row],[DivPay]]*4</f>
        <v>0</v>
      </c>
      <c r="G2831" s="2" t="e">
        <f>Table3[[#This Row],[FwdDiv]]/Table3[[#This Row],[SharePrice]]</f>
        <v>#DIV/0!</v>
      </c>
    </row>
    <row r="2832" spans="2:7" x14ac:dyDescent="0.2">
      <c r="B2832" s="35"/>
      <c r="F2832">
        <f>Table3[[#This Row],[DivPay]]*4</f>
        <v>0</v>
      </c>
      <c r="G2832" s="2" t="e">
        <f>Table3[[#This Row],[FwdDiv]]/Table3[[#This Row],[SharePrice]]</f>
        <v>#DIV/0!</v>
      </c>
    </row>
    <row r="2833" spans="2:7" x14ac:dyDescent="0.2">
      <c r="B2833" s="35"/>
      <c r="F2833">
        <f>Table3[[#This Row],[DivPay]]*4</f>
        <v>0</v>
      </c>
      <c r="G2833" s="2" t="e">
        <f>Table3[[#This Row],[FwdDiv]]/Table3[[#This Row],[SharePrice]]</f>
        <v>#DIV/0!</v>
      </c>
    </row>
    <row r="2834" spans="2:7" x14ac:dyDescent="0.2">
      <c r="B2834" s="35"/>
      <c r="F2834">
        <f>Table3[[#This Row],[DivPay]]*4</f>
        <v>0</v>
      </c>
      <c r="G2834" s="2" t="e">
        <f>Table3[[#This Row],[FwdDiv]]/Table3[[#This Row],[SharePrice]]</f>
        <v>#DIV/0!</v>
      </c>
    </row>
    <row r="2835" spans="2:7" x14ac:dyDescent="0.2">
      <c r="B2835" s="35"/>
      <c r="F2835">
        <f>Table3[[#This Row],[DivPay]]*4</f>
        <v>0</v>
      </c>
      <c r="G2835" s="2" t="e">
        <f>Table3[[#This Row],[FwdDiv]]/Table3[[#This Row],[SharePrice]]</f>
        <v>#DIV/0!</v>
      </c>
    </row>
    <row r="2836" spans="2:7" x14ac:dyDescent="0.2">
      <c r="B2836" s="35"/>
      <c r="F2836">
        <f>Table3[[#This Row],[DivPay]]*4</f>
        <v>0</v>
      </c>
      <c r="G2836" s="2" t="e">
        <f>Table3[[#This Row],[FwdDiv]]/Table3[[#This Row],[SharePrice]]</f>
        <v>#DIV/0!</v>
      </c>
    </row>
    <row r="2837" spans="2:7" x14ac:dyDescent="0.2">
      <c r="B2837" s="35"/>
      <c r="F2837">
        <f>Table3[[#This Row],[DivPay]]*4</f>
        <v>0</v>
      </c>
      <c r="G2837" s="2" t="e">
        <f>Table3[[#This Row],[FwdDiv]]/Table3[[#This Row],[SharePrice]]</f>
        <v>#DIV/0!</v>
      </c>
    </row>
    <row r="2838" spans="2:7" x14ac:dyDescent="0.2">
      <c r="B2838" s="35"/>
      <c r="F2838">
        <f>Table3[[#This Row],[DivPay]]*4</f>
        <v>0</v>
      </c>
      <c r="G2838" s="2" t="e">
        <f>Table3[[#This Row],[FwdDiv]]/Table3[[#This Row],[SharePrice]]</f>
        <v>#DIV/0!</v>
      </c>
    </row>
    <row r="2839" spans="2:7" x14ac:dyDescent="0.2">
      <c r="B2839" s="35"/>
      <c r="F2839">
        <f>Table3[[#This Row],[DivPay]]*4</f>
        <v>0</v>
      </c>
      <c r="G2839" s="2" t="e">
        <f>Table3[[#This Row],[FwdDiv]]/Table3[[#This Row],[SharePrice]]</f>
        <v>#DIV/0!</v>
      </c>
    </row>
    <row r="2840" spans="2:7" x14ac:dyDescent="0.2">
      <c r="B2840" s="35"/>
      <c r="F2840">
        <f>Table3[[#This Row],[DivPay]]*4</f>
        <v>0</v>
      </c>
      <c r="G2840" s="2" t="e">
        <f>Table3[[#This Row],[FwdDiv]]/Table3[[#This Row],[SharePrice]]</f>
        <v>#DIV/0!</v>
      </c>
    </row>
    <row r="2841" spans="2:7" x14ac:dyDescent="0.2">
      <c r="B2841" s="35"/>
      <c r="F2841">
        <f>Table3[[#This Row],[DivPay]]*4</f>
        <v>0</v>
      </c>
      <c r="G2841" s="2" t="e">
        <f>Table3[[#This Row],[FwdDiv]]/Table3[[#This Row],[SharePrice]]</f>
        <v>#DIV/0!</v>
      </c>
    </row>
    <row r="2842" spans="2:7" x14ac:dyDescent="0.2">
      <c r="B2842" s="35"/>
      <c r="F2842">
        <f>Table3[[#This Row],[DivPay]]*4</f>
        <v>0</v>
      </c>
      <c r="G2842" s="2" t="e">
        <f>Table3[[#This Row],[FwdDiv]]/Table3[[#This Row],[SharePrice]]</f>
        <v>#DIV/0!</v>
      </c>
    </row>
    <row r="2843" spans="2:7" x14ac:dyDescent="0.2">
      <c r="B2843" s="35"/>
      <c r="F2843">
        <f>Table3[[#This Row],[DivPay]]*4</f>
        <v>0</v>
      </c>
      <c r="G2843" s="2" t="e">
        <f>Table3[[#This Row],[FwdDiv]]/Table3[[#This Row],[SharePrice]]</f>
        <v>#DIV/0!</v>
      </c>
    </row>
    <row r="2844" spans="2:7" x14ac:dyDescent="0.2">
      <c r="B2844" s="35"/>
      <c r="F2844">
        <f>Table3[[#This Row],[DivPay]]*4</f>
        <v>0</v>
      </c>
      <c r="G2844" s="2" t="e">
        <f>Table3[[#This Row],[FwdDiv]]/Table3[[#This Row],[SharePrice]]</f>
        <v>#DIV/0!</v>
      </c>
    </row>
    <row r="2845" spans="2:7" x14ac:dyDescent="0.2">
      <c r="B2845" s="35"/>
      <c r="F2845">
        <f>Table3[[#This Row],[DivPay]]*4</f>
        <v>0</v>
      </c>
      <c r="G2845" s="2" t="e">
        <f>Table3[[#This Row],[FwdDiv]]/Table3[[#This Row],[SharePrice]]</f>
        <v>#DIV/0!</v>
      </c>
    </row>
    <row r="2846" spans="2:7" x14ac:dyDescent="0.2">
      <c r="B2846" s="35"/>
      <c r="F2846">
        <f>Table3[[#This Row],[DivPay]]*4</f>
        <v>0</v>
      </c>
      <c r="G2846" s="2" t="e">
        <f>Table3[[#This Row],[FwdDiv]]/Table3[[#This Row],[SharePrice]]</f>
        <v>#DIV/0!</v>
      </c>
    </row>
    <row r="2847" spans="2:7" x14ac:dyDescent="0.2">
      <c r="B2847" s="35"/>
      <c r="F2847">
        <f>Table3[[#This Row],[DivPay]]*4</f>
        <v>0</v>
      </c>
      <c r="G2847" s="2" t="e">
        <f>Table3[[#This Row],[FwdDiv]]/Table3[[#This Row],[SharePrice]]</f>
        <v>#DIV/0!</v>
      </c>
    </row>
    <row r="2848" spans="2:7" x14ac:dyDescent="0.2">
      <c r="B2848" s="35"/>
      <c r="F2848">
        <f>Table3[[#This Row],[DivPay]]*4</f>
        <v>0</v>
      </c>
      <c r="G2848" s="2" t="e">
        <f>Table3[[#This Row],[FwdDiv]]/Table3[[#This Row],[SharePrice]]</f>
        <v>#DIV/0!</v>
      </c>
    </row>
    <row r="2849" spans="2:7" x14ac:dyDescent="0.2">
      <c r="B2849" s="35"/>
      <c r="F2849">
        <f>Table3[[#This Row],[DivPay]]*4</f>
        <v>0</v>
      </c>
      <c r="G2849" s="2" t="e">
        <f>Table3[[#This Row],[FwdDiv]]/Table3[[#This Row],[SharePrice]]</f>
        <v>#DIV/0!</v>
      </c>
    </row>
    <row r="2850" spans="2:7" x14ac:dyDescent="0.2">
      <c r="B2850" s="35"/>
      <c r="F2850">
        <f>Table3[[#This Row],[DivPay]]*4</f>
        <v>0</v>
      </c>
      <c r="G2850" s="2" t="e">
        <f>Table3[[#This Row],[FwdDiv]]/Table3[[#This Row],[SharePrice]]</f>
        <v>#DIV/0!</v>
      </c>
    </row>
    <row r="2851" spans="2:7" x14ac:dyDescent="0.2">
      <c r="B2851" s="35"/>
      <c r="F2851">
        <f>Table3[[#This Row],[DivPay]]*4</f>
        <v>0</v>
      </c>
      <c r="G2851" s="2" t="e">
        <f>Table3[[#This Row],[FwdDiv]]/Table3[[#This Row],[SharePrice]]</f>
        <v>#DIV/0!</v>
      </c>
    </row>
    <row r="2852" spans="2:7" x14ac:dyDescent="0.2">
      <c r="B2852" s="35"/>
      <c r="F2852">
        <f>Table3[[#This Row],[DivPay]]*4</f>
        <v>0</v>
      </c>
      <c r="G2852" s="2" t="e">
        <f>Table3[[#This Row],[FwdDiv]]/Table3[[#This Row],[SharePrice]]</f>
        <v>#DIV/0!</v>
      </c>
    </row>
    <row r="2853" spans="2:7" x14ac:dyDescent="0.2">
      <c r="B2853" s="35"/>
      <c r="F2853">
        <f>Table3[[#This Row],[DivPay]]*4</f>
        <v>0</v>
      </c>
      <c r="G2853" s="2" t="e">
        <f>Table3[[#This Row],[FwdDiv]]/Table3[[#This Row],[SharePrice]]</f>
        <v>#DIV/0!</v>
      </c>
    </row>
    <row r="2854" spans="2:7" x14ac:dyDescent="0.2">
      <c r="B2854" s="35"/>
      <c r="F2854">
        <f>Table3[[#This Row],[DivPay]]*4</f>
        <v>0</v>
      </c>
      <c r="G2854" s="2" t="e">
        <f>Table3[[#This Row],[FwdDiv]]/Table3[[#This Row],[SharePrice]]</f>
        <v>#DIV/0!</v>
      </c>
    </row>
    <row r="2855" spans="2:7" x14ac:dyDescent="0.2">
      <c r="B2855" s="35"/>
      <c r="F2855">
        <f>Table3[[#This Row],[DivPay]]*4</f>
        <v>0</v>
      </c>
      <c r="G2855" s="2" t="e">
        <f>Table3[[#This Row],[FwdDiv]]/Table3[[#This Row],[SharePrice]]</f>
        <v>#DIV/0!</v>
      </c>
    </row>
    <row r="2856" spans="2:7" x14ac:dyDescent="0.2">
      <c r="B2856" s="35"/>
      <c r="F2856">
        <f>Table3[[#This Row],[DivPay]]*4</f>
        <v>0</v>
      </c>
      <c r="G2856" s="2" t="e">
        <f>Table3[[#This Row],[FwdDiv]]/Table3[[#This Row],[SharePrice]]</f>
        <v>#DIV/0!</v>
      </c>
    </row>
    <row r="2857" spans="2:7" x14ac:dyDescent="0.2">
      <c r="B2857" s="35"/>
      <c r="F2857">
        <f>Table3[[#This Row],[DivPay]]*4</f>
        <v>0</v>
      </c>
      <c r="G2857" s="2" t="e">
        <f>Table3[[#This Row],[FwdDiv]]/Table3[[#This Row],[SharePrice]]</f>
        <v>#DIV/0!</v>
      </c>
    </row>
    <row r="2858" spans="2:7" x14ac:dyDescent="0.2">
      <c r="B2858" s="35"/>
      <c r="F2858">
        <f>Table3[[#This Row],[DivPay]]*4</f>
        <v>0</v>
      </c>
      <c r="G2858" s="2" t="e">
        <f>Table3[[#This Row],[FwdDiv]]/Table3[[#This Row],[SharePrice]]</f>
        <v>#DIV/0!</v>
      </c>
    </row>
    <row r="2859" spans="2:7" x14ac:dyDescent="0.2">
      <c r="B2859" s="35"/>
      <c r="F2859">
        <f>Table3[[#This Row],[DivPay]]*4</f>
        <v>0</v>
      </c>
      <c r="G2859" s="2" t="e">
        <f>Table3[[#This Row],[FwdDiv]]/Table3[[#This Row],[SharePrice]]</f>
        <v>#DIV/0!</v>
      </c>
    </row>
    <row r="2860" spans="2:7" x14ac:dyDescent="0.2">
      <c r="B2860" s="35"/>
      <c r="F2860">
        <f>Table3[[#This Row],[DivPay]]*4</f>
        <v>0</v>
      </c>
      <c r="G2860" s="2" t="e">
        <f>Table3[[#This Row],[FwdDiv]]/Table3[[#This Row],[SharePrice]]</f>
        <v>#DIV/0!</v>
      </c>
    </row>
    <row r="2861" spans="2:7" x14ac:dyDescent="0.2">
      <c r="B2861" s="35"/>
      <c r="F2861">
        <f>Table3[[#This Row],[DivPay]]*4</f>
        <v>0</v>
      </c>
      <c r="G2861" s="2" t="e">
        <f>Table3[[#This Row],[FwdDiv]]/Table3[[#This Row],[SharePrice]]</f>
        <v>#DIV/0!</v>
      </c>
    </row>
    <row r="2862" spans="2:7" x14ac:dyDescent="0.2">
      <c r="B2862" s="35"/>
      <c r="F2862">
        <f>Table3[[#This Row],[DivPay]]*4</f>
        <v>0</v>
      </c>
      <c r="G2862" s="2" t="e">
        <f>Table3[[#This Row],[FwdDiv]]/Table3[[#This Row],[SharePrice]]</f>
        <v>#DIV/0!</v>
      </c>
    </row>
    <row r="2863" spans="2:7" x14ac:dyDescent="0.2">
      <c r="B2863" s="35"/>
      <c r="F2863">
        <f>Table3[[#This Row],[DivPay]]*4</f>
        <v>0</v>
      </c>
      <c r="G2863" s="2" t="e">
        <f>Table3[[#This Row],[FwdDiv]]/Table3[[#This Row],[SharePrice]]</f>
        <v>#DIV/0!</v>
      </c>
    </row>
    <row r="2864" spans="2:7" x14ac:dyDescent="0.2">
      <c r="B2864" s="35"/>
      <c r="F2864">
        <f>Table3[[#This Row],[DivPay]]*4</f>
        <v>0</v>
      </c>
      <c r="G2864" s="2" t="e">
        <f>Table3[[#This Row],[FwdDiv]]/Table3[[#This Row],[SharePrice]]</f>
        <v>#DIV/0!</v>
      </c>
    </row>
    <row r="2865" spans="2:7" x14ac:dyDescent="0.2">
      <c r="B2865" s="35"/>
      <c r="F2865">
        <f>Table3[[#This Row],[DivPay]]*4</f>
        <v>0</v>
      </c>
      <c r="G2865" s="2" t="e">
        <f>Table3[[#This Row],[FwdDiv]]/Table3[[#This Row],[SharePrice]]</f>
        <v>#DIV/0!</v>
      </c>
    </row>
    <row r="2866" spans="2:7" x14ac:dyDescent="0.2">
      <c r="B2866" s="35"/>
      <c r="F2866">
        <f>Table3[[#This Row],[DivPay]]*4</f>
        <v>0</v>
      </c>
      <c r="G2866" s="2" t="e">
        <f>Table3[[#This Row],[FwdDiv]]/Table3[[#This Row],[SharePrice]]</f>
        <v>#DIV/0!</v>
      </c>
    </row>
    <row r="2867" spans="2:7" x14ac:dyDescent="0.2">
      <c r="B2867" s="35"/>
      <c r="F2867">
        <f>Table3[[#This Row],[DivPay]]*4</f>
        <v>0</v>
      </c>
      <c r="G2867" s="2" t="e">
        <f>Table3[[#This Row],[FwdDiv]]/Table3[[#This Row],[SharePrice]]</f>
        <v>#DIV/0!</v>
      </c>
    </row>
    <row r="2868" spans="2:7" x14ac:dyDescent="0.2">
      <c r="B2868" s="35"/>
      <c r="F2868">
        <f>Table3[[#This Row],[DivPay]]*4</f>
        <v>0</v>
      </c>
      <c r="G2868" s="2" t="e">
        <f>Table3[[#This Row],[FwdDiv]]/Table3[[#This Row],[SharePrice]]</f>
        <v>#DIV/0!</v>
      </c>
    </row>
    <row r="2869" spans="2:7" x14ac:dyDescent="0.2">
      <c r="B2869" s="35"/>
      <c r="F2869">
        <f>Table3[[#This Row],[DivPay]]*4</f>
        <v>0</v>
      </c>
      <c r="G2869" s="2" t="e">
        <f>Table3[[#This Row],[FwdDiv]]/Table3[[#This Row],[SharePrice]]</f>
        <v>#DIV/0!</v>
      </c>
    </row>
    <row r="2870" spans="2:7" x14ac:dyDescent="0.2">
      <c r="B2870" s="35"/>
      <c r="F2870">
        <f>Table3[[#This Row],[DivPay]]*4</f>
        <v>0</v>
      </c>
      <c r="G2870" s="2" t="e">
        <f>Table3[[#This Row],[FwdDiv]]/Table3[[#This Row],[SharePrice]]</f>
        <v>#DIV/0!</v>
      </c>
    </row>
    <row r="2871" spans="2:7" x14ac:dyDescent="0.2">
      <c r="B2871" s="35"/>
      <c r="F2871">
        <f>Table3[[#This Row],[DivPay]]*4</f>
        <v>0</v>
      </c>
      <c r="G2871" s="2" t="e">
        <f>Table3[[#This Row],[FwdDiv]]/Table3[[#This Row],[SharePrice]]</f>
        <v>#DIV/0!</v>
      </c>
    </row>
    <row r="2872" spans="2:7" x14ac:dyDescent="0.2">
      <c r="B2872" s="35"/>
      <c r="F2872">
        <f>Table3[[#This Row],[DivPay]]*4</f>
        <v>0</v>
      </c>
      <c r="G2872" s="2" t="e">
        <f>Table3[[#This Row],[FwdDiv]]/Table3[[#This Row],[SharePrice]]</f>
        <v>#DIV/0!</v>
      </c>
    </row>
    <row r="2873" spans="2:7" x14ac:dyDescent="0.2">
      <c r="B2873" s="35"/>
      <c r="F2873">
        <f>Table3[[#This Row],[DivPay]]*4</f>
        <v>0</v>
      </c>
      <c r="G2873" s="2" t="e">
        <f>Table3[[#This Row],[FwdDiv]]/Table3[[#This Row],[SharePrice]]</f>
        <v>#DIV/0!</v>
      </c>
    </row>
    <row r="2874" spans="2:7" x14ac:dyDescent="0.2">
      <c r="B2874" s="35"/>
      <c r="F2874">
        <f>Table3[[#This Row],[DivPay]]*4</f>
        <v>0</v>
      </c>
      <c r="G2874" s="2" t="e">
        <f>Table3[[#This Row],[FwdDiv]]/Table3[[#This Row],[SharePrice]]</f>
        <v>#DIV/0!</v>
      </c>
    </row>
    <row r="2875" spans="2:7" x14ac:dyDescent="0.2">
      <c r="B2875" s="35"/>
      <c r="F2875">
        <f>Table3[[#This Row],[DivPay]]*4</f>
        <v>0</v>
      </c>
      <c r="G2875" s="2" t="e">
        <f>Table3[[#This Row],[FwdDiv]]/Table3[[#This Row],[SharePrice]]</f>
        <v>#DIV/0!</v>
      </c>
    </row>
    <row r="2876" spans="2:7" x14ac:dyDescent="0.2">
      <c r="B2876" s="35"/>
      <c r="F2876">
        <f>Table3[[#This Row],[DivPay]]*4</f>
        <v>0</v>
      </c>
      <c r="G2876" s="2" t="e">
        <f>Table3[[#This Row],[FwdDiv]]/Table3[[#This Row],[SharePrice]]</f>
        <v>#DIV/0!</v>
      </c>
    </row>
    <row r="2877" spans="2:7" x14ac:dyDescent="0.2">
      <c r="B2877" s="35"/>
      <c r="F2877">
        <f>Table3[[#This Row],[DivPay]]*4</f>
        <v>0</v>
      </c>
      <c r="G2877" s="2" t="e">
        <f>Table3[[#This Row],[FwdDiv]]/Table3[[#This Row],[SharePrice]]</f>
        <v>#DIV/0!</v>
      </c>
    </row>
    <row r="2878" spans="2:7" x14ac:dyDescent="0.2">
      <c r="B2878" s="35"/>
      <c r="F2878">
        <f>Table3[[#This Row],[DivPay]]*4</f>
        <v>0</v>
      </c>
      <c r="G2878" s="2" t="e">
        <f>Table3[[#This Row],[FwdDiv]]/Table3[[#This Row],[SharePrice]]</f>
        <v>#DIV/0!</v>
      </c>
    </row>
    <row r="2879" spans="2:7" x14ac:dyDescent="0.2">
      <c r="B2879" s="35"/>
      <c r="F2879">
        <f>Table3[[#This Row],[DivPay]]*4</f>
        <v>0</v>
      </c>
      <c r="G2879" s="2" t="e">
        <f>Table3[[#This Row],[FwdDiv]]/Table3[[#This Row],[SharePrice]]</f>
        <v>#DIV/0!</v>
      </c>
    </row>
    <row r="2880" spans="2:7" x14ac:dyDescent="0.2">
      <c r="B2880" s="35"/>
      <c r="F2880">
        <f>Table3[[#This Row],[DivPay]]*4</f>
        <v>0</v>
      </c>
      <c r="G2880" s="2" t="e">
        <f>Table3[[#This Row],[FwdDiv]]/Table3[[#This Row],[SharePrice]]</f>
        <v>#DIV/0!</v>
      </c>
    </row>
    <row r="2881" spans="2:7" x14ac:dyDescent="0.2">
      <c r="B2881" s="35"/>
      <c r="F2881">
        <f>Table3[[#This Row],[DivPay]]*4</f>
        <v>0</v>
      </c>
      <c r="G2881" s="2" t="e">
        <f>Table3[[#This Row],[FwdDiv]]/Table3[[#This Row],[SharePrice]]</f>
        <v>#DIV/0!</v>
      </c>
    </row>
    <row r="2882" spans="2:7" x14ac:dyDescent="0.2">
      <c r="B2882" s="35"/>
      <c r="F2882">
        <f>Table3[[#This Row],[DivPay]]*4</f>
        <v>0</v>
      </c>
      <c r="G2882" s="2" t="e">
        <f>Table3[[#This Row],[FwdDiv]]/Table3[[#This Row],[SharePrice]]</f>
        <v>#DIV/0!</v>
      </c>
    </row>
    <row r="2883" spans="2:7" x14ac:dyDescent="0.2">
      <c r="B2883" s="35"/>
      <c r="F2883">
        <f>Table3[[#This Row],[DivPay]]*4</f>
        <v>0</v>
      </c>
      <c r="G2883" s="2" t="e">
        <f>Table3[[#This Row],[FwdDiv]]/Table3[[#This Row],[SharePrice]]</f>
        <v>#DIV/0!</v>
      </c>
    </row>
    <row r="2884" spans="2:7" x14ac:dyDescent="0.2">
      <c r="B2884" s="35"/>
      <c r="F2884">
        <f>Table3[[#This Row],[DivPay]]*4</f>
        <v>0</v>
      </c>
      <c r="G2884" s="2" t="e">
        <f>Table3[[#This Row],[FwdDiv]]/Table3[[#This Row],[SharePrice]]</f>
        <v>#DIV/0!</v>
      </c>
    </row>
    <row r="2885" spans="2:7" x14ac:dyDescent="0.2">
      <c r="B2885" s="35"/>
      <c r="F2885">
        <f>Table3[[#This Row],[DivPay]]*4</f>
        <v>0</v>
      </c>
      <c r="G2885" s="2" t="e">
        <f>Table3[[#This Row],[FwdDiv]]/Table3[[#This Row],[SharePrice]]</f>
        <v>#DIV/0!</v>
      </c>
    </row>
    <row r="2886" spans="2:7" x14ac:dyDescent="0.2">
      <c r="B2886" s="35"/>
      <c r="F2886">
        <f>Table3[[#This Row],[DivPay]]*4</f>
        <v>0</v>
      </c>
      <c r="G2886" s="2" t="e">
        <f>Table3[[#This Row],[FwdDiv]]/Table3[[#This Row],[SharePrice]]</f>
        <v>#DIV/0!</v>
      </c>
    </row>
    <row r="2887" spans="2:7" x14ac:dyDescent="0.2">
      <c r="B2887" s="35"/>
      <c r="F2887">
        <f>Table3[[#This Row],[DivPay]]*4</f>
        <v>0</v>
      </c>
      <c r="G2887" s="2" t="e">
        <f>Table3[[#This Row],[FwdDiv]]/Table3[[#This Row],[SharePrice]]</f>
        <v>#DIV/0!</v>
      </c>
    </row>
    <row r="2888" spans="2:7" x14ac:dyDescent="0.2">
      <c r="B2888" s="35"/>
      <c r="F2888">
        <f>Table3[[#This Row],[DivPay]]*4</f>
        <v>0</v>
      </c>
      <c r="G2888" s="2" t="e">
        <f>Table3[[#This Row],[FwdDiv]]/Table3[[#This Row],[SharePrice]]</f>
        <v>#DIV/0!</v>
      </c>
    </row>
    <row r="2889" spans="2:7" x14ac:dyDescent="0.2">
      <c r="B2889" s="35"/>
      <c r="F2889">
        <f>Table3[[#This Row],[DivPay]]*4</f>
        <v>0</v>
      </c>
      <c r="G2889" s="2" t="e">
        <f>Table3[[#This Row],[FwdDiv]]/Table3[[#This Row],[SharePrice]]</f>
        <v>#DIV/0!</v>
      </c>
    </row>
    <row r="2890" spans="2:7" x14ac:dyDescent="0.2">
      <c r="B2890" s="35"/>
      <c r="F2890">
        <f>Table3[[#This Row],[DivPay]]*4</f>
        <v>0</v>
      </c>
      <c r="G2890" s="2" t="e">
        <f>Table3[[#This Row],[FwdDiv]]/Table3[[#This Row],[SharePrice]]</f>
        <v>#DIV/0!</v>
      </c>
    </row>
    <row r="2891" spans="2:7" x14ac:dyDescent="0.2">
      <c r="B2891" s="35"/>
      <c r="F2891">
        <f>Table3[[#This Row],[DivPay]]*4</f>
        <v>0</v>
      </c>
      <c r="G2891" s="2" t="e">
        <f>Table3[[#This Row],[FwdDiv]]/Table3[[#This Row],[SharePrice]]</f>
        <v>#DIV/0!</v>
      </c>
    </row>
    <row r="2892" spans="2:7" x14ac:dyDescent="0.2">
      <c r="B2892" s="35"/>
      <c r="F2892">
        <f>Table3[[#This Row],[DivPay]]*4</f>
        <v>0</v>
      </c>
      <c r="G2892" s="2" t="e">
        <f>Table3[[#This Row],[FwdDiv]]/Table3[[#This Row],[SharePrice]]</f>
        <v>#DIV/0!</v>
      </c>
    </row>
    <row r="2893" spans="2:7" x14ac:dyDescent="0.2">
      <c r="B2893" s="35"/>
      <c r="F2893">
        <f>Table3[[#This Row],[DivPay]]*4</f>
        <v>0</v>
      </c>
      <c r="G2893" s="2" t="e">
        <f>Table3[[#This Row],[FwdDiv]]/Table3[[#This Row],[SharePrice]]</f>
        <v>#DIV/0!</v>
      </c>
    </row>
    <row r="2894" spans="2:7" x14ac:dyDescent="0.2">
      <c r="B2894" s="35"/>
      <c r="F2894">
        <f>Table3[[#This Row],[DivPay]]*4</f>
        <v>0</v>
      </c>
      <c r="G2894" s="2" t="e">
        <f>Table3[[#This Row],[FwdDiv]]/Table3[[#This Row],[SharePrice]]</f>
        <v>#DIV/0!</v>
      </c>
    </row>
    <row r="2895" spans="2:7" x14ac:dyDescent="0.2">
      <c r="B2895" s="35"/>
      <c r="F2895">
        <f>Table3[[#This Row],[DivPay]]*4</f>
        <v>0</v>
      </c>
      <c r="G2895" s="2" t="e">
        <f>Table3[[#This Row],[FwdDiv]]/Table3[[#This Row],[SharePrice]]</f>
        <v>#DIV/0!</v>
      </c>
    </row>
    <row r="2896" spans="2:7" x14ac:dyDescent="0.2">
      <c r="B2896" s="35"/>
      <c r="F2896">
        <f>Table3[[#This Row],[DivPay]]*4</f>
        <v>0</v>
      </c>
      <c r="G2896" s="2" t="e">
        <f>Table3[[#This Row],[FwdDiv]]/Table3[[#This Row],[SharePrice]]</f>
        <v>#DIV/0!</v>
      </c>
    </row>
    <row r="2897" spans="2:7" x14ac:dyDescent="0.2">
      <c r="B2897" s="35"/>
      <c r="F2897">
        <f>Table3[[#This Row],[DivPay]]*4</f>
        <v>0</v>
      </c>
      <c r="G2897" s="2" t="e">
        <f>Table3[[#This Row],[FwdDiv]]/Table3[[#This Row],[SharePrice]]</f>
        <v>#DIV/0!</v>
      </c>
    </row>
    <row r="2898" spans="2:7" x14ac:dyDescent="0.2">
      <c r="B2898" s="35"/>
      <c r="F2898">
        <f>Table3[[#This Row],[DivPay]]*4</f>
        <v>0</v>
      </c>
      <c r="G2898" s="2" t="e">
        <f>Table3[[#This Row],[FwdDiv]]/Table3[[#This Row],[SharePrice]]</f>
        <v>#DIV/0!</v>
      </c>
    </row>
    <row r="2899" spans="2:7" x14ac:dyDescent="0.2">
      <c r="B2899" s="35"/>
      <c r="F2899">
        <f>Table3[[#This Row],[DivPay]]*4</f>
        <v>0</v>
      </c>
      <c r="G2899" s="2" t="e">
        <f>Table3[[#This Row],[FwdDiv]]/Table3[[#This Row],[SharePrice]]</f>
        <v>#DIV/0!</v>
      </c>
    </row>
    <row r="2900" spans="2:7" x14ac:dyDescent="0.2">
      <c r="B2900" s="35"/>
      <c r="F2900">
        <f>Table3[[#This Row],[DivPay]]*4</f>
        <v>0</v>
      </c>
      <c r="G2900" s="2" t="e">
        <f>Table3[[#This Row],[FwdDiv]]/Table3[[#This Row],[SharePrice]]</f>
        <v>#DIV/0!</v>
      </c>
    </row>
    <row r="2901" spans="2:7" x14ac:dyDescent="0.2">
      <c r="B2901" s="35"/>
      <c r="F2901">
        <f>Table3[[#This Row],[DivPay]]*4</f>
        <v>0</v>
      </c>
      <c r="G2901" s="2" t="e">
        <f>Table3[[#This Row],[FwdDiv]]/Table3[[#This Row],[SharePrice]]</f>
        <v>#DIV/0!</v>
      </c>
    </row>
    <row r="2902" spans="2:7" x14ac:dyDescent="0.2">
      <c r="B2902" s="35"/>
      <c r="F2902">
        <f>Table3[[#This Row],[DivPay]]*4</f>
        <v>0</v>
      </c>
      <c r="G2902" s="2" t="e">
        <f>Table3[[#This Row],[FwdDiv]]/Table3[[#This Row],[SharePrice]]</f>
        <v>#DIV/0!</v>
      </c>
    </row>
    <row r="2903" spans="2:7" x14ac:dyDescent="0.2">
      <c r="B2903" s="35"/>
      <c r="F2903">
        <f>Table3[[#This Row],[DivPay]]*4</f>
        <v>0</v>
      </c>
      <c r="G2903" s="2" t="e">
        <f>Table3[[#This Row],[FwdDiv]]/Table3[[#This Row],[SharePrice]]</f>
        <v>#DIV/0!</v>
      </c>
    </row>
    <row r="2904" spans="2:7" x14ac:dyDescent="0.2">
      <c r="B2904" s="35"/>
      <c r="F2904">
        <f>Table3[[#This Row],[DivPay]]*4</f>
        <v>0</v>
      </c>
      <c r="G2904" s="2" t="e">
        <f>Table3[[#This Row],[FwdDiv]]/Table3[[#This Row],[SharePrice]]</f>
        <v>#DIV/0!</v>
      </c>
    </row>
    <row r="2905" spans="2:7" x14ac:dyDescent="0.2">
      <c r="B2905" s="35"/>
      <c r="F2905">
        <f>Table3[[#This Row],[DivPay]]*4</f>
        <v>0</v>
      </c>
      <c r="G2905" s="2" t="e">
        <f>Table3[[#This Row],[FwdDiv]]/Table3[[#This Row],[SharePrice]]</f>
        <v>#DIV/0!</v>
      </c>
    </row>
    <row r="2906" spans="2:7" x14ac:dyDescent="0.2">
      <c r="B2906" s="35"/>
      <c r="F2906">
        <f>Table3[[#This Row],[DivPay]]*4</f>
        <v>0</v>
      </c>
      <c r="G2906" s="2" t="e">
        <f>Table3[[#This Row],[FwdDiv]]/Table3[[#This Row],[SharePrice]]</f>
        <v>#DIV/0!</v>
      </c>
    </row>
    <row r="2907" spans="2:7" x14ac:dyDescent="0.2">
      <c r="B2907" s="35"/>
      <c r="F2907">
        <f>Table3[[#This Row],[DivPay]]*4</f>
        <v>0</v>
      </c>
      <c r="G2907" s="2" t="e">
        <f>Table3[[#This Row],[FwdDiv]]/Table3[[#This Row],[SharePrice]]</f>
        <v>#DIV/0!</v>
      </c>
    </row>
    <row r="2908" spans="2:7" x14ac:dyDescent="0.2">
      <c r="B2908" s="35"/>
      <c r="F2908">
        <f>Table3[[#This Row],[DivPay]]*4</f>
        <v>0</v>
      </c>
      <c r="G2908" s="2" t="e">
        <f>Table3[[#This Row],[FwdDiv]]/Table3[[#This Row],[SharePrice]]</f>
        <v>#DIV/0!</v>
      </c>
    </row>
    <row r="2909" spans="2:7" x14ac:dyDescent="0.2">
      <c r="B2909" s="35"/>
      <c r="F2909">
        <f>Table3[[#This Row],[DivPay]]*4</f>
        <v>0</v>
      </c>
      <c r="G2909" s="2" t="e">
        <f>Table3[[#This Row],[FwdDiv]]/Table3[[#This Row],[SharePrice]]</f>
        <v>#DIV/0!</v>
      </c>
    </row>
    <row r="2910" spans="2:7" x14ac:dyDescent="0.2">
      <c r="B2910" s="35"/>
      <c r="F2910">
        <f>Table3[[#This Row],[DivPay]]*4</f>
        <v>0</v>
      </c>
      <c r="G2910" s="2" t="e">
        <f>Table3[[#This Row],[FwdDiv]]/Table3[[#This Row],[SharePrice]]</f>
        <v>#DIV/0!</v>
      </c>
    </row>
    <row r="2911" spans="2:7" x14ac:dyDescent="0.2">
      <c r="B2911" s="35"/>
      <c r="F2911">
        <f>Table3[[#This Row],[DivPay]]*4</f>
        <v>0</v>
      </c>
      <c r="G2911" s="2" t="e">
        <f>Table3[[#This Row],[FwdDiv]]/Table3[[#This Row],[SharePrice]]</f>
        <v>#DIV/0!</v>
      </c>
    </row>
    <row r="2912" spans="2:7" x14ac:dyDescent="0.2">
      <c r="B2912" s="35"/>
      <c r="F2912">
        <f>Table3[[#This Row],[DivPay]]*4</f>
        <v>0</v>
      </c>
      <c r="G2912" s="2" t="e">
        <f>Table3[[#This Row],[FwdDiv]]/Table3[[#This Row],[SharePrice]]</f>
        <v>#DIV/0!</v>
      </c>
    </row>
    <row r="2913" spans="2:7" x14ac:dyDescent="0.2">
      <c r="B2913" s="35"/>
      <c r="F2913">
        <f>Table3[[#This Row],[DivPay]]*4</f>
        <v>0</v>
      </c>
      <c r="G2913" s="2" t="e">
        <f>Table3[[#This Row],[FwdDiv]]/Table3[[#This Row],[SharePrice]]</f>
        <v>#DIV/0!</v>
      </c>
    </row>
    <row r="2914" spans="2:7" x14ac:dyDescent="0.2">
      <c r="B2914" s="35"/>
      <c r="F2914">
        <f>Table3[[#This Row],[DivPay]]*4</f>
        <v>0</v>
      </c>
      <c r="G2914" s="2" t="e">
        <f>Table3[[#This Row],[FwdDiv]]/Table3[[#This Row],[SharePrice]]</f>
        <v>#DIV/0!</v>
      </c>
    </row>
    <row r="2915" spans="2:7" x14ac:dyDescent="0.2">
      <c r="B2915" s="35"/>
      <c r="F2915">
        <f>Table3[[#This Row],[DivPay]]*4</f>
        <v>0</v>
      </c>
      <c r="G2915" s="2" t="e">
        <f>Table3[[#This Row],[FwdDiv]]/Table3[[#This Row],[SharePrice]]</f>
        <v>#DIV/0!</v>
      </c>
    </row>
    <row r="2916" spans="2:7" x14ac:dyDescent="0.2">
      <c r="B2916" s="35"/>
      <c r="F2916">
        <f>Table3[[#This Row],[DivPay]]*4</f>
        <v>0</v>
      </c>
      <c r="G2916" s="2" t="e">
        <f>Table3[[#This Row],[FwdDiv]]/Table3[[#This Row],[SharePrice]]</f>
        <v>#DIV/0!</v>
      </c>
    </row>
    <row r="2917" spans="2:7" x14ac:dyDescent="0.2">
      <c r="B2917" s="35"/>
      <c r="F2917">
        <f>Table3[[#This Row],[DivPay]]*4</f>
        <v>0</v>
      </c>
      <c r="G2917" s="2" t="e">
        <f>Table3[[#This Row],[FwdDiv]]/Table3[[#This Row],[SharePrice]]</f>
        <v>#DIV/0!</v>
      </c>
    </row>
    <row r="2918" spans="2:7" x14ac:dyDescent="0.2">
      <c r="B2918" s="35"/>
      <c r="F2918">
        <f>Table3[[#This Row],[DivPay]]*4</f>
        <v>0</v>
      </c>
      <c r="G2918" s="2" t="e">
        <f>Table3[[#This Row],[FwdDiv]]/Table3[[#This Row],[SharePrice]]</f>
        <v>#DIV/0!</v>
      </c>
    </row>
    <row r="2919" spans="2:7" x14ac:dyDescent="0.2">
      <c r="B2919" s="35"/>
      <c r="F2919">
        <f>Table3[[#This Row],[DivPay]]*4</f>
        <v>0</v>
      </c>
      <c r="G2919" s="2" t="e">
        <f>Table3[[#This Row],[FwdDiv]]/Table3[[#This Row],[SharePrice]]</f>
        <v>#DIV/0!</v>
      </c>
    </row>
    <row r="2920" spans="2:7" x14ac:dyDescent="0.2">
      <c r="B2920" s="35"/>
      <c r="F2920">
        <f>Table3[[#This Row],[DivPay]]*4</f>
        <v>0</v>
      </c>
      <c r="G2920" s="2" t="e">
        <f>Table3[[#This Row],[FwdDiv]]/Table3[[#This Row],[SharePrice]]</f>
        <v>#DIV/0!</v>
      </c>
    </row>
    <row r="2921" spans="2:7" x14ac:dyDescent="0.2">
      <c r="B2921" s="35"/>
      <c r="F2921">
        <f>Table3[[#This Row],[DivPay]]*4</f>
        <v>0</v>
      </c>
      <c r="G2921" s="2" t="e">
        <f>Table3[[#This Row],[FwdDiv]]/Table3[[#This Row],[SharePrice]]</f>
        <v>#DIV/0!</v>
      </c>
    </row>
    <row r="2922" spans="2:7" x14ac:dyDescent="0.2">
      <c r="B2922" s="35"/>
      <c r="F2922">
        <f>Table3[[#This Row],[DivPay]]*4</f>
        <v>0</v>
      </c>
      <c r="G2922" s="2" t="e">
        <f>Table3[[#This Row],[FwdDiv]]/Table3[[#This Row],[SharePrice]]</f>
        <v>#DIV/0!</v>
      </c>
    </row>
    <row r="2923" spans="2:7" x14ac:dyDescent="0.2">
      <c r="B2923" s="35"/>
      <c r="F2923">
        <f>Table3[[#This Row],[DivPay]]*4</f>
        <v>0</v>
      </c>
      <c r="G2923" s="2" t="e">
        <f>Table3[[#This Row],[FwdDiv]]/Table3[[#This Row],[SharePrice]]</f>
        <v>#DIV/0!</v>
      </c>
    </row>
    <row r="2924" spans="2:7" x14ac:dyDescent="0.2">
      <c r="B2924" s="35"/>
      <c r="F2924">
        <f>Table3[[#This Row],[DivPay]]*4</f>
        <v>0</v>
      </c>
      <c r="G2924" s="2" t="e">
        <f>Table3[[#This Row],[FwdDiv]]/Table3[[#This Row],[SharePrice]]</f>
        <v>#DIV/0!</v>
      </c>
    </row>
    <row r="2925" spans="2:7" x14ac:dyDescent="0.2">
      <c r="B2925" s="35"/>
      <c r="F2925">
        <f>Table3[[#This Row],[DivPay]]*4</f>
        <v>0</v>
      </c>
      <c r="G2925" s="2" t="e">
        <f>Table3[[#This Row],[FwdDiv]]/Table3[[#This Row],[SharePrice]]</f>
        <v>#DIV/0!</v>
      </c>
    </row>
    <row r="2926" spans="2:7" x14ac:dyDescent="0.2">
      <c r="B2926" s="35"/>
      <c r="F2926">
        <f>Table3[[#This Row],[DivPay]]*4</f>
        <v>0</v>
      </c>
      <c r="G2926" s="2" t="e">
        <f>Table3[[#This Row],[FwdDiv]]/Table3[[#This Row],[SharePrice]]</f>
        <v>#DIV/0!</v>
      </c>
    </row>
    <row r="2927" spans="2:7" x14ac:dyDescent="0.2">
      <c r="B2927" s="35"/>
      <c r="F2927">
        <f>Table3[[#This Row],[DivPay]]*4</f>
        <v>0</v>
      </c>
      <c r="G2927" s="2" t="e">
        <f>Table3[[#This Row],[FwdDiv]]/Table3[[#This Row],[SharePrice]]</f>
        <v>#DIV/0!</v>
      </c>
    </row>
    <row r="2928" spans="2:7" x14ac:dyDescent="0.2">
      <c r="B2928" s="35"/>
      <c r="F2928">
        <f>Table3[[#This Row],[DivPay]]*4</f>
        <v>0</v>
      </c>
      <c r="G2928" s="2" t="e">
        <f>Table3[[#This Row],[FwdDiv]]/Table3[[#This Row],[SharePrice]]</f>
        <v>#DIV/0!</v>
      </c>
    </row>
    <row r="2929" spans="2:7" x14ac:dyDescent="0.2">
      <c r="B2929" s="35"/>
      <c r="F2929">
        <f>Table3[[#This Row],[DivPay]]*4</f>
        <v>0</v>
      </c>
      <c r="G2929" s="2" t="e">
        <f>Table3[[#This Row],[FwdDiv]]/Table3[[#This Row],[SharePrice]]</f>
        <v>#DIV/0!</v>
      </c>
    </row>
    <row r="2930" spans="2:7" x14ac:dyDescent="0.2">
      <c r="B2930" s="35"/>
      <c r="F2930">
        <f>Table3[[#This Row],[DivPay]]*4</f>
        <v>0</v>
      </c>
      <c r="G2930" s="2" t="e">
        <f>Table3[[#This Row],[FwdDiv]]/Table3[[#This Row],[SharePrice]]</f>
        <v>#DIV/0!</v>
      </c>
    </row>
    <row r="2931" spans="2:7" x14ac:dyDescent="0.2">
      <c r="B2931" s="35"/>
      <c r="F2931">
        <f>Table3[[#This Row],[DivPay]]*4</f>
        <v>0</v>
      </c>
      <c r="G2931" s="2" t="e">
        <f>Table3[[#This Row],[FwdDiv]]/Table3[[#This Row],[SharePrice]]</f>
        <v>#DIV/0!</v>
      </c>
    </row>
    <row r="2932" spans="2:7" x14ac:dyDescent="0.2">
      <c r="B2932" s="35"/>
      <c r="F2932">
        <f>Table3[[#This Row],[DivPay]]*4</f>
        <v>0</v>
      </c>
      <c r="G2932" s="2" t="e">
        <f>Table3[[#This Row],[FwdDiv]]/Table3[[#This Row],[SharePrice]]</f>
        <v>#DIV/0!</v>
      </c>
    </row>
    <row r="2933" spans="2:7" x14ac:dyDescent="0.2">
      <c r="B2933" s="35"/>
      <c r="F2933">
        <f>Table3[[#This Row],[DivPay]]*4</f>
        <v>0</v>
      </c>
      <c r="G2933" s="2" t="e">
        <f>Table3[[#This Row],[FwdDiv]]/Table3[[#This Row],[SharePrice]]</f>
        <v>#DIV/0!</v>
      </c>
    </row>
    <row r="2934" spans="2:7" x14ac:dyDescent="0.2">
      <c r="B2934" s="35"/>
      <c r="F2934">
        <f>Table3[[#This Row],[DivPay]]*4</f>
        <v>0</v>
      </c>
      <c r="G2934" s="2" t="e">
        <f>Table3[[#This Row],[FwdDiv]]/Table3[[#This Row],[SharePrice]]</f>
        <v>#DIV/0!</v>
      </c>
    </row>
    <row r="2935" spans="2:7" x14ac:dyDescent="0.2">
      <c r="B2935" s="35"/>
      <c r="F2935">
        <f>Table3[[#This Row],[DivPay]]*4</f>
        <v>0</v>
      </c>
      <c r="G2935" s="2" t="e">
        <f>Table3[[#This Row],[FwdDiv]]/Table3[[#This Row],[SharePrice]]</f>
        <v>#DIV/0!</v>
      </c>
    </row>
    <row r="2936" spans="2:7" x14ac:dyDescent="0.2">
      <c r="B2936" s="35"/>
      <c r="F2936">
        <f>Table3[[#This Row],[DivPay]]*4</f>
        <v>0</v>
      </c>
      <c r="G2936" s="2" t="e">
        <f>Table3[[#This Row],[FwdDiv]]/Table3[[#This Row],[SharePrice]]</f>
        <v>#DIV/0!</v>
      </c>
    </row>
    <row r="2937" spans="2:7" x14ac:dyDescent="0.2">
      <c r="B2937" s="35"/>
      <c r="F2937">
        <f>Table3[[#This Row],[DivPay]]*4</f>
        <v>0</v>
      </c>
      <c r="G2937" s="2" t="e">
        <f>Table3[[#This Row],[FwdDiv]]/Table3[[#This Row],[SharePrice]]</f>
        <v>#DIV/0!</v>
      </c>
    </row>
    <row r="2938" spans="2:7" x14ac:dyDescent="0.2">
      <c r="B2938" s="35"/>
      <c r="F2938">
        <f>Table3[[#This Row],[DivPay]]*4</f>
        <v>0</v>
      </c>
      <c r="G2938" s="2" t="e">
        <f>Table3[[#This Row],[FwdDiv]]/Table3[[#This Row],[SharePrice]]</f>
        <v>#DIV/0!</v>
      </c>
    </row>
    <row r="2939" spans="2:7" x14ac:dyDescent="0.2">
      <c r="B2939" s="35"/>
      <c r="F2939">
        <f>Table3[[#This Row],[DivPay]]*4</f>
        <v>0</v>
      </c>
      <c r="G2939" s="2" t="e">
        <f>Table3[[#This Row],[FwdDiv]]/Table3[[#This Row],[SharePrice]]</f>
        <v>#DIV/0!</v>
      </c>
    </row>
    <row r="2940" spans="2:7" x14ac:dyDescent="0.2">
      <c r="B2940" s="35"/>
      <c r="F2940">
        <f>Table3[[#This Row],[DivPay]]*4</f>
        <v>0</v>
      </c>
      <c r="G2940" s="2" t="e">
        <f>Table3[[#This Row],[FwdDiv]]/Table3[[#This Row],[SharePrice]]</f>
        <v>#DIV/0!</v>
      </c>
    </row>
    <row r="2941" spans="2:7" x14ac:dyDescent="0.2">
      <c r="B2941" s="35"/>
      <c r="F2941">
        <f>Table3[[#This Row],[DivPay]]*4</f>
        <v>0</v>
      </c>
      <c r="G2941" s="2" t="e">
        <f>Table3[[#This Row],[FwdDiv]]/Table3[[#This Row],[SharePrice]]</f>
        <v>#DIV/0!</v>
      </c>
    </row>
    <row r="2942" spans="2:7" x14ac:dyDescent="0.2">
      <c r="B2942" s="35"/>
      <c r="F2942">
        <f>Table3[[#This Row],[DivPay]]*4</f>
        <v>0</v>
      </c>
      <c r="G2942" s="2" t="e">
        <f>Table3[[#This Row],[FwdDiv]]/Table3[[#This Row],[SharePrice]]</f>
        <v>#DIV/0!</v>
      </c>
    </row>
    <row r="2943" spans="2:7" x14ac:dyDescent="0.2">
      <c r="B2943" s="35"/>
      <c r="F2943">
        <f>Table3[[#This Row],[DivPay]]*4</f>
        <v>0</v>
      </c>
      <c r="G2943" s="2" t="e">
        <f>Table3[[#This Row],[FwdDiv]]/Table3[[#This Row],[SharePrice]]</f>
        <v>#DIV/0!</v>
      </c>
    </row>
    <row r="2944" spans="2:7" x14ac:dyDescent="0.2">
      <c r="B2944" s="35"/>
      <c r="F2944">
        <f>Table3[[#This Row],[DivPay]]*4</f>
        <v>0</v>
      </c>
      <c r="G2944" s="2" t="e">
        <f>Table3[[#This Row],[FwdDiv]]/Table3[[#This Row],[SharePrice]]</f>
        <v>#DIV/0!</v>
      </c>
    </row>
    <row r="2945" spans="2:7" x14ac:dyDescent="0.2">
      <c r="B2945" s="35"/>
      <c r="F2945">
        <f>Table3[[#This Row],[DivPay]]*4</f>
        <v>0</v>
      </c>
      <c r="G2945" s="2" t="e">
        <f>Table3[[#This Row],[FwdDiv]]/Table3[[#This Row],[SharePrice]]</f>
        <v>#DIV/0!</v>
      </c>
    </row>
    <row r="2946" spans="2:7" x14ac:dyDescent="0.2">
      <c r="B2946" s="35"/>
      <c r="F2946">
        <f>Table3[[#This Row],[DivPay]]*4</f>
        <v>0</v>
      </c>
      <c r="G2946" s="2" t="e">
        <f>Table3[[#This Row],[FwdDiv]]/Table3[[#This Row],[SharePrice]]</f>
        <v>#DIV/0!</v>
      </c>
    </row>
    <row r="2947" spans="2:7" x14ac:dyDescent="0.2">
      <c r="B2947" s="35"/>
      <c r="F2947">
        <f>Table3[[#This Row],[DivPay]]*4</f>
        <v>0</v>
      </c>
      <c r="G2947" s="2" t="e">
        <f>Table3[[#This Row],[FwdDiv]]/Table3[[#This Row],[SharePrice]]</f>
        <v>#DIV/0!</v>
      </c>
    </row>
    <row r="2948" spans="2:7" x14ac:dyDescent="0.2">
      <c r="B2948" s="35"/>
      <c r="F2948">
        <f>Table3[[#This Row],[DivPay]]*4</f>
        <v>0</v>
      </c>
      <c r="G2948" s="2" t="e">
        <f>Table3[[#This Row],[FwdDiv]]/Table3[[#This Row],[SharePrice]]</f>
        <v>#DIV/0!</v>
      </c>
    </row>
    <row r="2949" spans="2:7" x14ac:dyDescent="0.2">
      <c r="B2949" s="35"/>
      <c r="F2949">
        <f>Table3[[#This Row],[DivPay]]*4</f>
        <v>0</v>
      </c>
      <c r="G2949" s="2" t="e">
        <f>Table3[[#This Row],[FwdDiv]]/Table3[[#This Row],[SharePrice]]</f>
        <v>#DIV/0!</v>
      </c>
    </row>
    <row r="2950" spans="2:7" x14ac:dyDescent="0.2">
      <c r="B2950" s="35"/>
      <c r="F2950">
        <f>Table3[[#This Row],[DivPay]]*4</f>
        <v>0</v>
      </c>
      <c r="G2950" s="2" t="e">
        <f>Table3[[#This Row],[FwdDiv]]/Table3[[#This Row],[SharePrice]]</f>
        <v>#DIV/0!</v>
      </c>
    </row>
    <row r="2951" spans="2:7" x14ac:dyDescent="0.2">
      <c r="B2951" s="35"/>
      <c r="F2951">
        <f>Table3[[#This Row],[DivPay]]*4</f>
        <v>0</v>
      </c>
      <c r="G2951" s="2" t="e">
        <f>Table3[[#This Row],[FwdDiv]]/Table3[[#This Row],[SharePrice]]</f>
        <v>#DIV/0!</v>
      </c>
    </row>
    <row r="2952" spans="2:7" x14ac:dyDescent="0.2">
      <c r="B2952" s="35"/>
      <c r="F2952">
        <f>Table3[[#This Row],[DivPay]]*4</f>
        <v>0</v>
      </c>
      <c r="G2952" s="2" t="e">
        <f>Table3[[#This Row],[FwdDiv]]/Table3[[#This Row],[SharePrice]]</f>
        <v>#DIV/0!</v>
      </c>
    </row>
    <row r="2953" spans="2:7" x14ac:dyDescent="0.2">
      <c r="B2953" s="35"/>
      <c r="F2953">
        <f>Table3[[#This Row],[DivPay]]*4</f>
        <v>0</v>
      </c>
      <c r="G2953" s="2" t="e">
        <f>Table3[[#This Row],[FwdDiv]]/Table3[[#This Row],[SharePrice]]</f>
        <v>#DIV/0!</v>
      </c>
    </row>
    <row r="2954" spans="2:7" x14ac:dyDescent="0.2">
      <c r="B2954" s="35"/>
      <c r="F2954">
        <f>Table3[[#This Row],[DivPay]]*4</f>
        <v>0</v>
      </c>
      <c r="G2954" s="2" t="e">
        <f>Table3[[#This Row],[FwdDiv]]/Table3[[#This Row],[SharePrice]]</f>
        <v>#DIV/0!</v>
      </c>
    </row>
    <row r="2955" spans="2:7" x14ac:dyDescent="0.2">
      <c r="B2955" s="35"/>
      <c r="F2955">
        <f>Table3[[#This Row],[DivPay]]*4</f>
        <v>0</v>
      </c>
      <c r="G2955" s="2" t="e">
        <f>Table3[[#This Row],[FwdDiv]]/Table3[[#This Row],[SharePrice]]</f>
        <v>#DIV/0!</v>
      </c>
    </row>
    <row r="2956" spans="2:7" x14ac:dyDescent="0.2">
      <c r="B2956" s="35"/>
      <c r="F2956">
        <f>Table3[[#This Row],[DivPay]]*4</f>
        <v>0</v>
      </c>
      <c r="G2956" s="2" t="e">
        <f>Table3[[#This Row],[FwdDiv]]/Table3[[#This Row],[SharePrice]]</f>
        <v>#DIV/0!</v>
      </c>
    </row>
    <row r="2957" spans="2:7" x14ac:dyDescent="0.2">
      <c r="B2957" s="35"/>
      <c r="F2957">
        <f>Table3[[#This Row],[DivPay]]*4</f>
        <v>0</v>
      </c>
      <c r="G2957" s="2" t="e">
        <f>Table3[[#This Row],[FwdDiv]]/Table3[[#This Row],[SharePrice]]</f>
        <v>#DIV/0!</v>
      </c>
    </row>
    <row r="2958" spans="2:7" x14ac:dyDescent="0.2">
      <c r="B2958" s="35"/>
      <c r="F2958">
        <f>Table3[[#This Row],[DivPay]]*4</f>
        <v>0</v>
      </c>
      <c r="G2958" s="2" t="e">
        <f>Table3[[#This Row],[FwdDiv]]/Table3[[#This Row],[SharePrice]]</f>
        <v>#DIV/0!</v>
      </c>
    </row>
    <row r="2959" spans="2:7" x14ac:dyDescent="0.2">
      <c r="B2959" s="35"/>
      <c r="F2959">
        <f>Table3[[#This Row],[DivPay]]*4</f>
        <v>0</v>
      </c>
      <c r="G2959" s="2" t="e">
        <f>Table3[[#This Row],[FwdDiv]]/Table3[[#This Row],[SharePrice]]</f>
        <v>#DIV/0!</v>
      </c>
    </row>
    <row r="2960" spans="2:7" x14ac:dyDescent="0.2">
      <c r="B2960" s="35"/>
      <c r="F2960">
        <f>Table3[[#This Row],[DivPay]]*4</f>
        <v>0</v>
      </c>
      <c r="G2960" s="2" t="e">
        <f>Table3[[#This Row],[FwdDiv]]/Table3[[#This Row],[SharePrice]]</f>
        <v>#DIV/0!</v>
      </c>
    </row>
    <row r="2961" spans="2:7" x14ac:dyDescent="0.2">
      <c r="B2961" s="35"/>
      <c r="F2961">
        <f>Table3[[#This Row],[DivPay]]*4</f>
        <v>0</v>
      </c>
      <c r="G2961" s="2" t="e">
        <f>Table3[[#This Row],[FwdDiv]]/Table3[[#This Row],[SharePrice]]</f>
        <v>#DIV/0!</v>
      </c>
    </row>
    <row r="2962" spans="2:7" x14ac:dyDescent="0.2">
      <c r="B2962" s="35"/>
      <c r="F2962">
        <f>Table3[[#This Row],[DivPay]]*4</f>
        <v>0</v>
      </c>
      <c r="G2962" s="2" t="e">
        <f>Table3[[#This Row],[FwdDiv]]/Table3[[#This Row],[SharePrice]]</f>
        <v>#DIV/0!</v>
      </c>
    </row>
    <row r="2963" spans="2:7" x14ac:dyDescent="0.2">
      <c r="B2963" s="35"/>
      <c r="F2963">
        <f>Table3[[#This Row],[DivPay]]*4</f>
        <v>0</v>
      </c>
      <c r="G2963" s="2" t="e">
        <f>Table3[[#This Row],[FwdDiv]]/Table3[[#This Row],[SharePrice]]</f>
        <v>#DIV/0!</v>
      </c>
    </row>
    <row r="2964" spans="2:7" x14ac:dyDescent="0.2">
      <c r="B2964" s="35"/>
      <c r="F2964">
        <f>Table3[[#This Row],[DivPay]]*4</f>
        <v>0</v>
      </c>
      <c r="G2964" s="2" t="e">
        <f>Table3[[#This Row],[FwdDiv]]/Table3[[#This Row],[SharePrice]]</f>
        <v>#DIV/0!</v>
      </c>
    </row>
    <row r="2965" spans="2:7" x14ac:dyDescent="0.2">
      <c r="B2965" s="35"/>
      <c r="F2965">
        <f>Table3[[#This Row],[DivPay]]*4</f>
        <v>0</v>
      </c>
      <c r="G2965" s="2" t="e">
        <f>Table3[[#This Row],[FwdDiv]]/Table3[[#This Row],[SharePrice]]</f>
        <v>#DIV/0!</v>
      </c>
    </row>
    <row r="2966" spans="2:7" x14ac:dyDescent="0.2">
      <c r="B2966" s="35"/>
      <c r="F2966">
        <f>Table3[[#This Row],[DivPay]]*4</f>
        <v>0</v>
      </c>
      <c r="G2966" s="2" t="e">
        <f>Table3[[#This Row],[FwdDiv]]/Table3[[#This Row],[SharePrice]]</f>
        <v>#DIV/0!</v>
      </c>
    </row>
    <row r="2967" spans="2:7" x14ac:dyDescent="0.2">
      <c r="B2967" s="35"/>
      <c r="F2967">
        <f>Table3[[#This Row],[DivPay]]*4</f>
        <v>0</v>
      </c>
      <c r="G2967" s="2" t="e">
        <f>Table3[[#This Row],[FwdDiv]]/Table3[[#This Row],[SharePrice]]</f>
        <v>#DIV/0!</v>
      </c>
    </row>
    <row r="2968" spans="2:7" x14ac:dyDescent="0.2">
      <c r="B2968" s="35"/>
      <c r="F2968">
        <f>Table3[[#This Row],[DivPay]]*4</f>
        <v>0</v>
      </c>
      <c r="G2968" s="2" t="e">
        <f>Table3[[#This Row],[FwdDiv]]/Table3[[#This Row],[SharePrice]]</f>
        <v>#DIV/0!</v>
      </c>
    </row>
    <row r="2969" spans="2:7" x14ac:dyDescent="0.2">
      <c r="B2969" s="35"/>
      <c r="F2969">
        <f>Table3[[#This Row],[DivPay]]*4</f>
        <v>0</v>
      </c>
      <c r="G2969" s="2" t="e">
        <f>Table3[[#This Row],[FwdDiv]]/Table3[[#This Row],[SharePrice]]</f>
        <v>#DIV/0!</v>
      </c>
    </row>
    <row r="2970" spans="2:7" x14ac:dyDescent="0.2">
      <c r="B2970" s="35"/>
      <c r="F2970">
        <f>Table3[[#This Row],[DivPay]]*4</f>
        <v>0</v>
      </c>
      <c r="G2970" s="2" t="e">
        <f>Table3[[#This Row],[FwdDiv]]/Table3[[#This Row],[SharePrice]]</f>
        <v>#DIV/0!</v>
      </c>
    </row>
    <row r="2971" spans="2:7" x14ac:dyDescent="0.2">
      <c r="B2971" s="35"/>
      <c r="F2971">
        <f>Table3[[#This Row],[DivPay]]*4</f>
        <v>0</v>
      </c>
      <c r="G2971" s="2" t="e">
        <f>Table3[[#This Row],[FwdDiv]]/Table3[[#This Row],[SharePrice]]</f>
        <v>#DIV/0!</v>
      </c>
    </row>
    <row r="2972" spans="2:7" x14ac:dyDescent="0.2">
      <c r="B2972" s="35"/>
      <c r="F2972">
        <f>Table3[[#This Row],[DivPay]]*4</f>
        <v>0</v>
      </c>
      <c r="G2972" s="2" t="e">
        <f>Table3[[#This Row],[FwdDiv]]/Table3[[#This Row],[SharePrice]]</f>
        <v>#DIV/0!</v>
      </c>
    </row>
    <row r="2973" spans="2:7" x14ac:dyDescent="0.2">
      <c r="B2973" s="35"/>
      <c r="F2973">
        <f>Table3[[#This Row],[DivPay]]*4</f>
        <v>0</v>
      </c>
      <c r="G2973" s="2" t="e">
        <f>Table3[[#This Row],[FwdDiv]]/Table3[[#This Row],[SharePrice]]</f>
        <v>#DIV/0!</v>
      </c>
    </row>
    <row r="2974" spans="2:7" x14ac:dyDescent="0.2">
      <c r="B2974" s="35"/>
      <c r="F2974">
        <f>Table3[[#This Row],[DivPay]]*4</f>
        <v>0</v>
      </c>
      <c r="G2974" s="2" t="e">
        <f>Table3[[#This Row],[FwdDiv]]/Table3[[#This Row],[SharePrice]]</f>
        <v>#DIV/0!</v>
      </c>
    </row>
    <row r="2975" spans="2:7" x14ac:dyDescent="0.2">
      <c r="B2975" s="35"/>
      <c r="F2975">
        <f>Table3[[#This Row],[DivPay]]*4</f>
        <v>0</v>
      </c>
      <c r="G2975" s="2" t="e">
        <f>Table3[[#This Row],[FwdDiv]]/Table3[[#This Row],[SharePrice]]</f>
        <v>#DIV/0!</v>
      </c>
    </row>
    <row r="2976" spans="2:7" x14ac:dyDescent="0.2">
      <c r="B2976" s="35"/>
      <c r="F2976">
        <f>Table3[[#This Row],[DivPay]]*4</f>
        <v>0</v>
      </c>
      <c r="G2976" s="2" t="e">
        <f>Table3[[#This Row],[FwdDiv]]/Table3[[#This Row],[SharePrice]]</f>
        <v>#DIV/0!</v>
      </c>
    </row>
    <row r="2977" spans="2:7" x14ac:dyDescent="0.2">
      <c r="B2977" s="35"/>
      <c r="F2977">
        <f>Table3[[#This Row],[DivPay]]*4</f>
        <v>0</v>
      </c>
      <c r="G2977" s="2" t="e">
        <f>Table3[[#This Row],[FwdDiv]]/Table3[[#This Row],[SharePrice]]</f>
        <v>#DIV/0!</v>
      </c>
    </row>
    <row r="2978" spans="2:7" x14ac:dyDescent="0.2">
      <c r="B2978" s="35"/>
      <c r="F2978">
        <f>Table3[[#This Row],[DivPay]]*4</f>
        <v>0</v>
      </c>
      <c r="G2978" s="2" t="e">
        <f>Table3[[#This Row],[FwdDiv]]/Table3[[#This Row],[SharePrice]]</f>
        <v>#DIV/0!</v>
      </c>
    </row>
    <row r="2979" spans="2:7" x14ac:dyDescent="0.2">
      <c r="B2979" s="35"/>
      <c r="F2979">
        <f>Table3[[#This Row],[DivPay]]*4</f>
        <v>0</v>
      </c>
      <c r="G2979" s="2" t="e">
        <f>Table3[[#This Row],[FwdDiv]]/Table3[[#This Row],[SharePrice]]</f>
        <v>#DIV/0!</v>
      </c>
    </row>
    <row r="2980" spans="2:7" x14ac:dyDescent="0.2">
      <c r="B2980" s="35"/>
      <c r="F2980">
        <f>Table3[[#This Row],[DivPay]]*4</f>
        <v>0</v>
      </c>
      <c r="G2980" s="2" t="e">
        <f>Table3[[#This Row],[FwdDiv]]/Table3[[#This Row],[SharePrice]]</f>
        <v>#DIV/0!</v>
      </c>
    </row>
    <row r="2981" spans="2:7" x14ac:dyDescent="0.2">
      <c r="B2981" s="35"/>
      <c r="F2981">
        <f>Table3[[#This Row],[DivPay]]*4</f>
        <v>0</v>
      </c>
      <c r="G2981" s="2" t="e">
        <f>Table3[[#This Row],[FwdDiv]]/Table3[[#This Row],[SharePrice]]</f>
        <v>#DIV/0!</v>
      </c>
    </row>
    <row r="2982" spans="2:7" x14ac:dyDescent="0.2">
      <c r="B2982" s="35"/>
      <c r="F2982">
        <f>Table3[[#This Row],[DivPay]]*4</f>
        <v>0</v>
      </c>
      <c r="G2982" s="2" t="e">
        <f>Table3[[#This Row],[FwdDiv]]/Table3[[#This Row],[SharePrice]]</f>
        <v>#DIV/0!</v>
      </c>
    </row>
    <row r="2983" spans="2:7" x14ac:dyDescent="0.2">
      <c r="B2983" s="35"/>
      <c r="F2983">
        <f>Table3[[#This Row],[DivPay]]*4</f>
        <v>0</v>
      </c>
      <c r="G2983" s="2" t="e">
        <f>Table3[[#This Row],[FwdDiv]]/Table3[[#This Row],[SharePrice]]</f>
        <v>#DIV/0!</v>
      </c>
    </row>
    <row r="2984" spans="2:7" x14ac:dyDescent="0.2">
      <c r="B2984" s="35"/>
      <c r="F2984">
        <f>Table3[[#This Row],[DivPay]]*4</f>
        <v>0</v>
      </c>
      <c r="G2984" s="2" t="e">
        <f>Table3[[#This Row],[FwdDiv]]/Table3[[#This Row],[SharePrice]]</f>
        <v>#DIV/0!</v>
      </c>
    </row>
    <row r="2985" spans="2:7" x14ac:dyDescent="0.2">
      <c r="B2985" s="35"/>
      <c r="F2985">
        <f>Table3[[#This Row],[DivPay]]*4</f>
        <v>0</v>
      </c>
      <c r="G2985" s="2" t="e">
        <f>Table3[[#This Row],[FwdDiv]]/Table3[[#This Row],[SharePrice]]</f>
        <v>#DIV/0!</v>
      </c>
    </row>
    <row r="2986" spans="2:7" x14ac:dyDescent="0.2">
      <c r="B2986" s="35"/>
      <c r="F2986">
        <f>Table3[[#This Row],[DivPay]]*4</f>
        <v>0</v>
      </c>
      <c r="G2986" s="2" t="e">
        <f>Table3[[#This Row],[FwdDiv]]/Table3[[#This Row],[SharePrice]]</f>
        <v>#DIV/0!</v>
      </c>
    </row>
    <row r="2987" spans="2:7" x14ac:dyDescent="0.2">
      <c r="B2987" s="35"/>
      <c r="F2987">
        <f>Table3[[#This Row],[DivPay]]*4</f>
        <v>0</v>
      </c>
      <c r="G2987" s="2" t="e">
        <f>Table3[[#This Row],[FwdDiv]]/Table3[[#This Row],[SharePrice]]</f>
        <v>#DIV/0!</v>
      </c>
    </row>
    <row r="2988" spans="2:7" x14ac:dyDescent="0.2">
      <c r="B2988" s="35"/>
      <c r="F2988">
        <f>Table3[[#This Row],[DivPay]]*4</f>
        <v>0</v>
      </c>
      <c r="G2988" s="2" t="e">
        <f>Table3[[#This Row],[FwdDiv]]/Table3[[#This Row],[SharePrice]]</f>
        <v>#DIV/0!</v>
      </c>
    </row>
    <row r="2989" spans="2:7" x14ac:dyDescent="0.2">
      <c r="B2989" s="35"/>
      <c r="F2989">
        <f>Table3[[#This Row],[DivPay]]*4</f>
        <v>0</v>
      </c>
      <c r="G2989" s="2" t="e">
        <f>Table3[[#This Row],[FwdDiv]]/Table3[[#This Row],[SharePrice]]</f>
        <v>#DIV/0!</v>
      </c>
    </row>
    <row r="2990" spans="2:7" x14ac:dyDescent="0.2">
      <c r="B2990" s="35"/>
      <c r="F2990">
        <f>Table3[[#This Row],[DivPay]]*4</f>
        <v>0</v>
      </c>
      <c r="G2990" s="2" t="e">
        <f>Table3[[#This Row],[FwdDiv]]/Table3[[#This Row],[SharePrice]]</f>
        <v>#DIV/0!</v>
      </c>
    </row>
    <row r="2991" spans="2:7" x14ac:dyDescent="0.2">
      <c r="B2991" s="35"/>
      <c r="F2991">
        <f>Table3[[#This Row],[DivPay]]*4</f>
        <v>0</v>
      </c>
      <c r="G2991" s="2" t="e">
        <f>Table3[[#This Row],[FwdDiv]]/Table3[[#This Row],[SharePrice]]</f>
        <v>#DIV/0!</v>
      </c>
    </row>
    <row r="2992" spans="2:7" x14ac:dyDescent="0.2">
      <c r="B2992" s="35"/>
      <c r="F2992">
        <f>Table3[[#This Row],[DivPay]]*4</f>
        <v>0</v>
      </c>
      <c r="G2992" s="2" t="e">
        <f>Table3[[#This Row],[FwdDiv]]/Table3[[#This Row],[SharePrice]]</f>
        <v>#DIV/0!</v>
      </c>
    </row>
    <row r="2993" spans="2:7" x14ac:dyDescent="0.2">
      <c r="B2993" s="35"/>
      <c r="F2993">
        <f>Table3[[#This Row],[DivPay]]*4</f>
        <v>0</v>
      </c>
      <c r="G2993" s="2" t="e">
        <f>Table3[[#This Row],[FwdDiv]]/Table3[[#This Row],[SharePrice]]</f>
        <v>#DIV/0!</v>
      </c>
    </row>
    <row r="2994" spans="2:7" x14ac:dyDescent="0.2">
      <c r="B2994" s="35"/>
      <c r="F2994">
        <f>Table3[[#This Row],[DivPay]]*4</f>
        <v>0</v>
      </c>
      <c r="G2994" s="2" t="e">
        <f>Table3[[#This Row],[FwdDiv]]/Table3[[#This Row],[SharePrice]]</f>
        <v>#DIV/0!</v>
      </c>
    </row>
    <row r="2995" spans="2:7" x14ac:dyDescent="0.2">
      <c r="B2995" s="35"/>
      <c r="F2995">
        <f>Table3[[#This Row],[DivPay]]*4</f>
        <v>0</v>
      </c>
      <c r="G2995" s="2" t="e">
        <f>Table3[[#This Row],[FwdDiv]]/Table3[[#This Row],[SharePrice]]</f>
        <v>#DIV/0!</v>
      </c>
    </row>
    <row r="2996" spans="2:7" x14ac:dyDescent="0.2">
      <c r="B2996" s="35"/>
      <c r="F2996">
        <f>Table3[[#This Row],[DivPay]]*4</f>
        <v>0</v>
      </c>
      <c r="G2996" s="2" t="e">
        <f>Table3[[#This Row],[FwdDiv]]/Table3[[#This Row],[SharePrice]]</f>
        <v>#DIV/0!</v>
      </c>
    </row>
    <row r="2997" spans="2:7" x14ac:dyDescent="0.2">
      <c r="B2997" s="35"/>
      <c r="F2997">
        <f>Table3[[#This Row],[DivPay]]*4</f>
        <v>0</v>
      </c>
      <c r="G2997" s="2" t="e">
        <f>Table3[[#This Row],[FwdDiv]]/Table3[[#This Row],[SharePrice]]</f>
        <v>#DIV/0!</v>
      </c>
    </row>
    <row r="2998" spans="2:7" x14ac:dyDescent="0.2">
      <c r="B2998" s="35"/>
      <c r="F2998">
        <f>Table3[[#This Row],[DivPay]]*4</f>
        <v>0</v>
      </c>
      <c r="G2998" s="2" t="e">
        <f>Table3[[#This Row],[FwdDiv]]/Table3[[#This Row],[SharePrice]]</f>
        <v>#DIV/0!</v>
      </c>
    </row>
    <row r="2999" spans="2:7" x14ac:dyDescent="0.2">
      <c r="B2999" s="35"/>
      <c r="F2999">
        <f>Table3[[#This Row],[DivPay]]*4</f>
        <v>0</v>
      </c>
      <c r="G2999" s="2" t="e">
        <f>Table3[[#This Row],[FwdDiv]]/Table3[[#This Row],[SharePrice]]</f>
        <v>#DIV/0!</v>
      </c>
    </row>
    <row r="3000" spans="2:7" x14ac:dyDescent="0.2">
      <c r="B3000" s="35"/>
      <c r="F3000">
        <f>Table3[[#This Row],[DivPay]]*4</f>
        <v>0</v>
      </c>
      <c r="G3000" s="2" t="e">
        <f>Table3[[#This Row],[FwdDiv]]/Table3[[#This Row],[SharePrice]]</f>
        <v>#DIV/0!</v>
      </c>
    </row>
    <row r="3001" spans="2:7" x14ac:dyDescent="0.2">
      <c r="B3001" s="35"/>
      <c r="F3001">
        <f>Table3[[#This Row],[DivPay]]*4</f>
        <v>0</v>
      </c>
      <c r="G3001" s="2" t="e">
        <f>Table3[[#This Row],[FwdDiv]]/Table3[[#This Row],[SharePrice]]</f>
        <v>#DIV/0!</v>
      </c>
    </row>
    <row r="3002" spans="2:7" x14ac:dyDescent="0.2">
      <c r="B3002" s="35"/>
      <c r="F3002">
        <f>Table3[[#This Row],[DivPay]]*4</f>
        <v>0</v>
      </c>
      <c r="G3002" s="2" t="e">
        <f>Table3[[#This Row],[FwdDiv]]/Table3[[#This Row],[SharePrice]]</f>
        <v>#DIV/0!</v>
      </c>
    </row>
    <row r="3003" spans="2:7" x14ac:dyDescent="0.2">
      <c r="B3003" s="35"/>
      <c r="F3003">
        <f>Table3[[#This Row],[DivPay]]*4</f>
        <v>0</v>
      </c>
      <c r="G3003" s="2" t="e">
        <f>Table3[[#This Row],[FwdDiv]]/Table3[[#This Row],[SharePrice]]</f>
        <v>#DIV/0!</v>
      </c>
    </row>
    <row r="3004" spans="2:7" x14ac:dyDescent="0.2">
      <c r="B3004" s="35"/>
      <c r="F3004">
        <f>Table3[[#This Row],[DivPay]]*4</f>
        <v>0</v>
      </c>
      <c r="G3004" s="2" t="e">
        <f>Table3[[#This Row],[FwdDiv]]/Table3[[#This Row],[SharePrice]]</f>
        <v>#DIV/0!</v>
      </c>
    </row>
    <row r="3005" spans="2:7" x14ac:dyDescent="0.2">
      <c r="B3005" s="35"/>
      <c r="F3005">
        <f>Table3[[#This Row],[DivPay]]*4</f>
        <v>0</v>
      </c>
      <c r="G3005" s="2" t="e">
        <f>Table3[[#This Row],[FwdDiv]]/Table3[[#This Row],[SharePrice]]</f>
        <v>#DIV/0!</v>
      </c>
    </row>
    <row r="3006" spans="2:7" x14ac:dyDescent="0.2">
      <c r="B3006" s="35"/>
      <c r="F3006">
        <f>Table3[[#This Row],[DivPay]]*4</f>
        <v>0</v>
      </c>
      <c r="G3006" s="2" t="e">
        <f>Table3[[#This Row],[FwdDiv]]/Table3[[#This Row],[SharePrice]]</f>
        <v>#DIV/0!</v>
      </c>
    </row>
    <row r="3007" spans="2:7" x14ac:dyDescent="0.2">
      <c r="B3007" s="35"/>
      <c r="F3007">
        <f>Table3[[#This Row],[DivPay]]*4</f>
        <v>0</v>
      </c>
      <c r="G3007" s="2" t="e">
        <f>Table3[[#This Row],[FwdDiv]]/Table3[[#This Row],[SharePrice]]</f>
        <v>#DIV/0!</v>
      </c>
    </row>
    <row r="3008" spans="2:7" x14ac:dyDescent="0.2">
      <c r="B3008" s="35"/>
      <c r="F3008">
        <f>Table3[[#This Row],[DivPay]]*4</f>
        <v>0</v>
      </c>
      <c r="G3008" s="2" t="e">
        <f>Table3[[#This Row],[FwdDiv]]/Table3[[#This Row],[SharePrice]]</f>
        <v>#DIV/0!</v>
      </c>
    </row>
    <row r="3009" spans="2:7" x14ac:dyDescent="0.2">
      <c r="B3009" s="35"/>
      <c r="F3009">
        <f>Table3[[#This Row],[DivPay]]*4</f>
        <v>0</v>
      </c>
      <c r="G3009" s="2" t="e">
        <f>Table3[[#This Row],[FwdDiv]]/Table3[[#This Row],[SharePrice]]</f>
        <v>#DIV/0!</v>
      </c>
    </row>
    <row r="3010" spans="2:7" x14ac:dyDescent="0.2">
      <c r="B3010" s="35"/>
      <c r="F3010">
        <f>Table3[[#This Row],[DivPay]]*4</f>
        <v>0</v>
      </c>
      <c r="G3010" s="2" t="e">
        <f>Table3[[#This Row],[FwdDiv]]/Table3[[#This Row],[SharePrice]]</f>
        <v>#DIV/0!</v>
      </c>
    </row>
    <row r="3011" spans="2:7" x14ac:dyDescent="0.2">
      <c r="B3011" s="35"/>
      <c r="F3011">
        <f>Table3[[#This Row],[DivPay]]*4</f>
        <v>0</v>
      </c>
      <c r="G3011" s="2" t="e">
        <f>Table3[[#This Row],[FwdDiv]]/Table3[[#This Row],[SharePrice]]</f>
        <v>#DIV/0!</v>
      </c>
    </row>
    <row r="3012" spans="2:7" x14ac:dyDescent="0.2">
      <c r="B3012" s="35"/>
      <c r="F3012">
        <f>Table3[[#This Row],[DivPay]]*4</f>
        <v>0</v>
      </c>
      <c r="G3012" s="2" t="e">
        <f>Table3[[#This Row],[FwdDiv]]/Table3[[#This Row],[SharePrice]]</f>
        <v>#DIV/0!</v>
      </c>
    </row>
    <row r="3013" spans="2:7" x14ac:dyDescent="0.2">
      <c r="B3013" s="35"/>
      <c r="F3013">
        <f>Table3[[#This Row],[DivPay]]*4</f>
        <v>0</v>
      </c>
      <c r="G3013" s="2" t="e">
        <f>Table3[[#This Row],[FwdDiv]]/Table3[[#This Row],[SharePrice]]</f>
        <v>#DIV/0!</v>
      </c>
    </row>
    <row r="3014" spans="2:7" x14ac:dyDescent="0.2">
      <c r="B3014" s="35"/>
      <c r="F3014">
        <f>Table3[[#This Row],[DivPay]]*4</f>
        <v>0</v>
      </c>
      <c r="G3014" s="2" t="e">
        <f>Table3[[#This Row],[FwdDiv]]/Table3[[#This Row],[SharePrice]]</f>
        <v>#DIV/0!</v>
      </c>
    </row>
    <row r="3015" spans="2:7" x14ac:dyDescent="0.2">
      <c r="B3015" s="35"/>
      <c r="F3015">
        <f>Table3[[#This Row],[DivPay]]*4</f>
        <v>0</v>
      </c>
      <c r="G3015" s="2" t="e">
        <f>Table3[[#This Row],[FwdDiv]]/Table3[[#This Row],[SharePrice]]</f>
        <v>#DIV/0!</v>
      </c>
    </row>
    <row r="3016" spans="2:7" x14ac:dyDescent="0.2">
      <c r="B3016" s="35"/>
      <c r="F3016">
        <f>Table3[[#This Row],[DivPay]]*4</f>
        <v>0</v>
      </c>
      <c r="G3016" s="2" t="e">
        <f>Table3[[#This Row],[FwdDiv]]/Table3[[#This Row],[SharePrice]]</f>
        <v>#DIV/0!</v>
      </c>
    </row>
    <row r="3017" spans="2:7" x14ac:dyDescent="0.2">
      <c r="B3017" s="35"/>
      <c r="F3017">
        <f>Table3[[#This Row],[DivPay]]*4</f>
        <v>0</v>
      </c>
      <c r="G3017" s="2" t="e">
        <f>Table3[[#This Row],[FwdDiv]]/Table3[[#This Row],[SharePrice]]</f>
        <v>#DIV/0!</v>
      </c>
    </row>
    <row r="3018" spans="2:7" x14ac:dyDescent="0.2">
      <c r="B3018" s="35"/>
      <c r="F3018">
        <f>Table3[[#This Row],[DivPay]]*4</f>
        <v>0</v>
      </c>
      <c r="G3018" s="2" t="e">
        <f>Table3[[#This Row],[FwdDiv]]/Table3[[#This Row],[SharePrice]]</f>
        <v>#DIV/0!</v>
      </c>
    </row>
    <row r="3019" spans="2:7" x14ac:dyDescent="0.2">
      <c r="B3019" s="35"/>
      <c r="F3019">
        <f>Table3[[#This Row],[DivPay]]*4</f>
        <v>0</v>
      </c>
      <c r="G3019" s="2" t="e">
        <f>Table3[[#This Row],[FwdDiv]]/Table3[[#This Row],[SharePrice]]</f>
        <v>#DIV/0!</v>
      </c>
    </row>
    <row r="3020" spans="2:7" x14ac:dyDescent="0.2">
      <c r="B3020" s="35"/>
      <c r="F3020">
        <f>Table3[[#This Row],[DivPay]]*4</f>
        <v>0</v>
      </c>
      <c r="G3020" s="2" t="e">
        <f>Table3[[#This Row],[FwdDiv]]/Table3[[#This Row],[SharePrice]]</f>
        <v>#DIV/0!</v>
      </c>
    </row>
    <row r="3021" spans="2:7" x14ac:dyDescent="0.2">
      <c r="B3021" s="35"/>
      <c r="F3021">
        <f>Table3[[#This Row],[DivPay]]*4</f>
        <v>0</v>
      </c>
      <c r="G3021" s="2" t="e">
        <f>Table3[[#This Row],[FwdDiv]]/Table3[[#This Row],[SharePrice]]</f>
        <v>#DIV/0!</v>
      </c>
    </row>
    <row r="3022" spans="2:7" x14ac:dyDescent="0.2">
      <c r="B3022" s="35"/>
      <c r="F3022">
        <f>Table3[[#This Row],[DivPay]]*4</f>
        <v>0</v>
      </c>
      <c r="G3022" s="2" t="e">
        <f>Table3[[#This Row],[FwdDiv]]/Table3[[#This Row],[SharePrice]]</f>
        <v>#DIV/0!</v>
      </c>
    </row>
    <row r="3023" spans="2:7" x14ac:dyDescent="0.2">
      <c r="B3023" s="35"/>
      <c r="F3023">
        <f>Table3[[#This Row],[DivPay]]*4</f>
        <v>0</v>
      </c>
      <c r="G3023" s="2" t="e">
        <f>Table3[[#This Row],[FwdDiv]]/Table3[[#This Row],[SharePrice]]</f>
        <v>#DIV/0!</v>
      </c>
    </row>
    <row r="3024" spans="2:7" x14ac:dyDescent="0.2">
      <c r="B3024" s="35"/>
      <c r="F3024">
        <f>Table3[[#This Row],[DivPay]]*4</f>
        <v>0</v>
      </c>
      <c r="G3024" s="2" t="e">
        <f>Table3[[#This Row],[FwdDiv]]/Table3[[#This Row],[SharePrice]]</f>
        <v>#DIV/0!</v>
      </c>
    </row>
    <row r="3025" spans="2:7" x14ac:dyDescent="0.2">
      <c r="B3025" s="35"/>
      <c r="F3025">
        <f>Table3[[#This Row],[DivPay]]*4</f>
        <v>0</v>
      </c>
      <c r="G3025" s="2" t="e">
        <f>Table3[[#This Row],[FwdDiv]]/Table3[[#This Row],[SharePrice]]</f>
        <v>#DIV/0!</v>
      </c>
    </row>
    <row r="3026" spans="2:7" x14ac:dyDescent="0.2">
      <c r="B3026" s="35"/>
      <c r="F3026">
        <f>Table3[[#This Row],[DivPay]]*4</f>
        <v>0</v>
      </c>
      <c r="G3026" s="2" t="e">
        <f>Table3[[#This Row],[FwdDiv]]/Table3[[#This Row],[SharePrice]]</f>
        <v>#DIV/0!</v>
      </c>
    </row>
    <row r="3027" spans="2:7" x14ac:dyDescent="0.2">
      <c r="B3027" s="35"/>
      <c r="F3027">
        <f>Table3[[#This Row],[DivPay]]*4</f>
        <v>0</v>
      </c>
      <c r="G3027" s="2" t="e">
        <f>Table3[[#This Row],[FwdDiv]]/Table3[[#This Row],[SharePrice]]</f>
        <v>#DIV/0!</v>
      </c>
    </row>
    <row r="3028" spans="2:7" x14ac:dyDescent="0.2">
      <c r="B3028" s="35"/>
      <c r="F3028">
        <f>Table3[[#This Row],[DivPay]]*4</f>
        <v>0</v>
      </c>
      <c r="G3028" s="2" t="e">
        <f>Table3[[#This Row],[FwdDiv]]/Table3[[#This Row],[SharePrice]]</f>
        <v>#DIV/0!</v>
      </c>
    </row>
    <row r="3029" spans="2:7" x14ac:dyDescent="0.2">
      <c r="B3029" s="35"/>
      <c r="F3029">
        <f>Table3[[#This Row],[DivPay]]*4</f>
        <v>0</v>
      </c>
      <c r="G3029" s="2" t="e">
        <f>Table3[[#This Row],[FwdDiv]]/Table3[[#This Row],[SharePrice]]</f>
        <v>#DIV/0!</v>
      </c>
    </row>
    <row r="3030" spans="2:7" x14ac:dyDescent="0.2">
      <c r="B3030" s="35"/>
      <c r="F3030">
        <f>Table3[[#This Row],[DivPay]]*4</f>
        <v>0</v>
      </c>
      <c r="G3030" s="2" t="e">
        <f>Table3[[#This Row],[FwdDiv]]/Table3[[#This Row],[SharePrice]]</f>
        <v>#DIV/0!</v>
      </c>
    </row>
    <row r="3031" spans="2:7" x14ac:dyDescent="0.2">
      <c r="B3031" s="35"/>
      <c r="F3031">
        <f>Table3[[#This Row],[DivPay]]*4</f>
        <v>0</v>
      </c>
      <c r="G3031" s="2" t="e">
        <f>Table3[[#This Row],[FwdDiv]]/Table3[[#This Row],[SharePrice]]</f>
        <v>#DIV/0!</v>
      </c>
    </row>
    <row r="3032" spans="2:7" x14ac:dyDescent="0.2">
      <c r="B3032" s="35"/>
      <c r="F3032">
        <f>Table3[[#This Row],[DivPay]]*4</f>
        <v>0</v>
      </c>
      <c r="G3032" s="2" t="e">
        <f>Table3[[#This Row],[FwdDiv]]/Table3[[#This Row],[SharePrice]]</f>
        <v>#DIV/0!</v>
      </c>
    </row>
    <row r="3033" spans="2:7" x14ac:dyDescent="0.2">
      <c r="B3033" s="35"/>
      <c r="F3033">
        <f>Table3[[#This Row],[DivPay]]*4</f>
        <v>0</v>
      </c>
      <c r="G3033" s="2" t="e">
        <f>Table3[[#This Row],[FwdDiv]]/Table3[[#This Row],[SharePrice]]</f>
        <v>#DIV/0!</v>
      </c>
    </row>
    <row r="3034" spans="2:7" x14ac:dyDescent="0.2">
      <c r="B3034" s="35"/>
      <c r="F3034">
        <f>Table3[[#This Row],[DivPay]]*4</f>
        <v>0</v>
      </c>
      <c r="G3034" s="2" t="e">
        <f>Table3[[#This Row],[FwdDiv]]/Table3[[#This Row],[SharePrice]]</f>
        <v>#DIV/0!</v>
      </c>
    </row>
    <row r="3035" spans="2:7" x14ac:dyDescent="0.2">
      <c r="B3035" s="35"/>
      <c r="F3035">
        <f>Table3[[#This Row],[DivPay]]*4</f>
        <v>0</v>
      </c>
      <c r="G3035" s="2" t="e">
        <f>Table3[[#This Row],[FwdDiv]]/Table3[[#This Row],[SharePrice]]</f>
        <v>#DIV/0!</v>
      </c>
    </row>
    <row r="3036" spans="2:7" x14ac:dyDescent="0.2">
      <c r="B3036" s="35"/>
      <c r="F3036">
        <f>Table3[[#This Row],[DivPay]]*4</f>
        <v>0</v>
      </c>
      <c r="G3036" s="2" t="e">
        <f>Table3[[#This Row],[FwdDiv]]/Table3[[#This Row],[SharePrice]]</f>
        <v>#DIV/0!</v>
      </c>
    </row>
    <row r="3037" spans="2:7" x14ac:dyDescent="0.2">
      <c r="B3037" s="35"/>
      <c r="F3037">
        <f>Table3[[#This Row],[DivPay]]*4</f>
        <v>0</v>
      </c>
      <c r="G3037" s="2" t="e">
        <f>Table3[[#This Row],[FwdDiv]]/Table3[[#This Row],[SharePrice]]</f>
        <v>#DIV/0!</v>
      </c>
    </row>
    <row r="3038" spans="2:7" x14ac:dyDescent="0.2">
      <c r="B3038" s="35"/>
      <c r="F3038">
        <f>Table3[[#This Row],[DivPay]]*4</f>
        <v>0</v>
      </c>
      <c r="G3038" s="2" t="e">
        <f>Table3[[#This Row],[FwdDiv]]/Table3[[#This Row],[SharePrice]]</f>
        <v>#DIV/0!</v>
      </c>
    </row>
    <row r="3039" spans="2:7" x14ac:dyDescent="0.2">
      <c r="B3039" s="35"/>
      <c r="F3039">
        <f>Table3[[#This Row],[DivPay]]*4</f>
        <v>0</v>
      </c>
      <c r="G3039" s="2" t="e">
        <f>Table3[[#This Row],[FwdDiv]]/Table3[[#This Row],[SharePrice]]</f>
        <v>#DIV/0!</v>
      </c>
    </row>
    <row r="3040" spans="2:7" x14ac:dyDescent="0.2">
      <c r="B3040" s="35"/>
      <c r="F3040">
        <f>Table3[[#This Row],[DivPay]]*4</f>
        <v>0</v>
      </c>
      <c r="G3040" s="2" t="e">
        <f>Table3[[#This Row],[FwdDiv]]/Table3[[#This Row],[SharePrice]]</f>
        <v>#DIV/0!</v>
      </c>
    </row>
    <row r="3041" spans="2:7" x14ac:dyDescent="0.2">
      <c r="B3041" s="35"/>
      <c r="F3041">
        <f>Table3[[#This Row],[DivPay]]*4</f>
        <v>0</v>
      </c>
      <c r="G3041" s="2" t="e">
        <f>Table3[[#This Row],[FwdDiv]]/Table3[[#This Row],[SharePrice]]</f>
        <v>#DIV/0!</v>
      </c>
    </row>
    <row r="3042" spans="2:7" x14ac:dyDescent="0.2">
      <c r="B3042" s="35"/>
      <c r="F3042">
        <f>Table3[[#This Row],[DivPay]]*4</f>
        <v>0</v>
      </c>
      <c r="G3042" s="2" t="e">
        <f>Table3[[#This Row],[FwdDiv]]/Table3[[#This Row],[SharePrice]]</f>
        <v>#DIV/0!</v>
      </c>
    </row>
    <row r="3043" spans="2:7" x14ac:dyDescent="0.2">
      <c r="B3043" s="35"/>
      <c r="F3043">
        <f>Table3[[#This Row],[DivPay]]*4</f>
        <v>0</v>
      </c>
      <c r="G3043" s="2" t="e">
        <f>Table3[[#This Row],[FwdDiv]]/Table3[[#This Row],[SharePrice]]</f>
        <v>#DIV/0!</v>
      </c>
    </row>
    <row r="3044" spans="2:7" x14ac:dyDescent="0.2">
      <c r="B3044" s="35"/>
      <c r="F3044">
        <f>Table3[[#This Row],[DivPay]]*4</f>
        <v>0</v>
      </c>
      <c r="G3044" s="2" t="e">
        <f>Table3[[#This Row],[FwdDiv]]/Table3[[#This Row],[SharePrice]]</f>
        <v>#DIV/0!</v>
      </c>
    </row>
    <row r="3045" spans="2:7" x14ac:dyDescent="0.2">
      <c r="B3045" s="35"/>
      <c r="F3045">
        <f>Table3[[#This Row],[DivPay]]*4</f>
        <v>0</v>
      </c>
      <c r="G3045" s="2" t="e">
        <f>Table3[[#This Row],[FwdDiv]]/Table3[[#This Row],[SharePrice]]</f>
        <v>#DIV/0!</v>
      </c>
    </row>
    <row r="3046" spans="2:7" x14ac:dyDescent="0.2">
      <c r="B3046" s="35"/>
      <c r="F3046">
        <f>Table3[[#This Row],[DivPay]]*4</f>
        <v>0</v>
      </c>
      <c r="G3046" s="2" t="e">
        <f>Table3[[#This Row],[FwdDiv]]/Table3[[#This Row],[SharePrice]]</f>
        <v>#DIV/0!</v>
      </c>
    </row>
    <row r="3047" spans="2:7" x14ac:dyDescent="0.2">
      <c r="B3047" s="35"/>
      <c r="F3047">
        <f>Table3[[#This Row],[DivPay]]*4</f>
        <v>0</v>
      </c>
      <c r="G3047" s="2" t="e">
        <f>Table3[[#This Row],[FwdDiv]]/Table3[[#This Row],[SharePrice]]</f>
        <v>#DIV/0!</v>
      </c>
    </row>
    <row r="3048" spans="2:7" x14ac:dyDescent="0.2">
      <c r="B3048" s="35"/>
      <c r="F3048">
        <f>Table3[[#This Row],[DivPay]]*4</f>
        <v>0</v>
      </c>
      <c r="G3048" s="2" t="e">
        <f>Table3[[#This Row],[FwdDiv]]/Table3[[#This Row],[SharePrice]]</f>
        <v>#DIV/0!</v>
      </c>
    </row>
    <row r="3049" spans="2:7" x14ac:dyDescent="0.2">
      <c r="B3049" s="35"/>
      <c r="F3049">
        <f>Table3[[#This Row],[DivPay]]*4</f>
        <v>0</v>
      </c>
      <c r="G3049" s="2" t="e">
        <f>Table3[[#This Row],[FwdDiv]]/Table3[[#This Row],[SharePrice]]</f>
        <v>#DIV/0!</v>
      </c>
    </row>
    <row r="3050" spans="2:7" x14ac:dyDescent="0.2">
      <c r="B3050" s="35"/>
      <c r="F3050">
        <f>Table3[[#This Row],[DivPay]]*4</f>
        <v>0</v>
      </c>
      <c r="G3050" s="2" t="e">
        <f>Table3[[#This Row],[FwdDiv]]/Table3[[#This Row],[SharePrice]]</f>
        <v>#DIV/0!</v>
      </c>
    </row>
    <row r="3051" spans="2:7" x14ac:dyDescent="0.2">
      <c r="B3051" s="35"/>
      <c r="F3051">
        <f>Table3[[#This Row],[DivPay]]*4</f>
        <v>0</v>
      </c>
      <c r="G3051" s="2" t="e">
        <f>Table3[[#This Row],[FwdDiv]]/Table3[[#This Row],[SharePrice]]</f>
        <v>#DIV/0!</v>
      </c>
    </row>
    <row r="3052" spans="2:7" x14ac:dyDescent="0.2">
      <c r="B3052" s="35"/>
      <c r="F3052">
        <f>Table3[[#This Row],[DivPay]]*4</f>
        <v>0</v>
      </c>
      <c r="G3052" s="2" t="e">
        <f>Table3[[#This Row],[FwdDiv]]/Table3[[#This Row],[SharePrice]]</f>
        <v>#DIV/0!</v>
      </c>
    </row>
    <row r="3053" spans="2:7" x14ac:dyDescent="0.2">
      <c r="B3053" s="35"/>
      <c r="F3053">
        <f>Table3[[#This Row],[DivPay]]*4</f>
        <v>0</v>
      </c>
      <c r="G3053" s="2" t="e">
        <f>Table3[[#This Row],[FwdDiv]]/Table3[[#This Row],[SharePrice]]</f>
        <v>#DIV/0!</v>
      </c>
    </row>
    <row r="3054" spans="2:7" x14ac:dyDescent="0.2">
      <c r="B3054" s="35"/>
      <c r="F3054">
        <f>Table3[[#This Row],[DivPay]]*4</f>
        <v>0</v>
      </c>
      <c r="G3054" s="2" t="e">
        <f>Table3[[#This Row],[FwdDiv]]/Table3[[#This Row],[SharePrice]]</f>
        <v>#DIV/0!</v>
      </c>
    </row>
    <row r="3055" spans="2:7" x14ac:dyDescent="0.2">
      <c r="B3055" s="35"/>
      <c r="F3055">
        <f>Table3[[#This Row],[DivPay]]*4</f>
        <v>0</v>
      </c>
      <c r="G3055" s="2" t="e">
        <f>Table3[[#This Row],[FwdDiv]]/Table3[[#This Row],[SharePrice]]</f>
        <v>#DIV/0!</v>
      </c>
    </row>
    <row r="3056" spans="2:7" x14ac:dyDescent="0.2">
      <c r="B3056" s="35"/>
      <c r="F3056">
        <f>Table3[[#This Row],[DivPay]]*4</f>
        <v>0</v>
      </c>
      <c r="G3056" s="2" t="e">
        <f>Table3[[#This Row],[FwdDiv]]/Table3[[#This Row],[SharePrice]]</f>
        <v>#DIV/0!</v>
      </c>
    </row>
    <row r="3057" spans="2:7" x14ac:dyDescent="0.2">
      <c r="B3057" s="35"/>
      <c r="F3057">
        <f>Table3[[#This Row],[DivPay]]*4</f>
        <v>0</v>
      </c>
      <c r="G3057" s="2" t="e">
        <f>Table3[[#This Row],[FwdDiv]]/Table3[[#This Row],[SharePrice]]</f>
        <v>#DIV/0!</v>
      </c>
    </row>
    <row r="3058" spans="2:7" x14ac:dyDescent="0.2">
      <c r="B3058" s="35"/>
      <c r="F3058">
        <f>Table3[[#This Row],[DivPay]]*4</f>
        <v>0</v>
      </c>
      <c r="G3058" s="2" t="e">
        <f>Table3[[#This Row],[FwdDiv]]/Table3[[#This Row],[SharePrice]]</f>
        <v>#DIV/0!</v>
      </c>
    </row>
    <row r="3059" spans="2:7" x14ac:dyDescent="0.2">
      <c r="B3059" s="35"/>
      <c r="F3059">
        <f>Table3[[#This Row],[DivPay]]*4</f>
        <v>0</v>
      </c>
      <c r="G3059" s="2" t="e">
        <f>Table3[[#This Row],[FwdDiv]]/Table3[[#This Row],[SharePrice]]</f>
        <v>#DIV/0!</v>
      </c>
    </row>
    <row r="3060" spans="2:7" x14ac:dyDescent="0.2">
      <c r="B3060" s="35"/>
      <c r="F3060">
        <f>Table3[[#This Row],[DivPay]]*4</f>
        <v>0</v>
      </c>
      <c r="G3060" s="2" t="e">
        <f>Table3[[#This Row],[FwdDiv]]/Table3[[#This Row],[SharePrice]]</f>
        <v>#DIV/0!</v>
      </c>
    </row>
    <row r="3061" spans="2:7" x14ac:dyDescent="0.2">
      <c r="B3061" s="35"/>
      <c r="F3061">
        <f>Table3[[#This Row],[DivPay]]*4</f>
        <v>0</v>
      </c>
      <c r="G3061" s="2" t="e">
        <f>Table3[[#This Row],[FwdDiv]]/Table3[[#This Row],[SharePrice]]</f>
        <v>#DIV/0!</v>
      </c>
    </row>
    <row r="3062" spans="2:7" x14ac:dyDescent="0.2">
      <c r="B3062" s="35"/>
      <c r="F3062">
        <f>Table3[[#This Row],[DivPay]]*4</f>
        <v>0</v>
      </c>
      <c r="G3062" s="2" t="e">
        <f>Table3[[#This Row],[FwdDiv]]/Table3[[#This Row],[SharePrice]]</f>
        <v>#DIV/0!</v>
      </c>
    </row>
    <row r="3063" spans="2:7" x14ac:dyDescent="0.2">
      <c r="B3063" s="35"/>
      <c r="F3063">
        <f>Table3[[#This Row],[DivPay]]*4</f>
        <v>0</v>
      </c>
      <c r="G3063" s="2" t="e">
        <f>Table3[[#This Row],[FwdDiv]]/Table3[[#This Row],[SharePrice]]</f>
        <v>#DIV/0!</v>
      </c>
    </row>
    <row r="3064" spans="2:7" x14ac:dyDescent="0.2">
      <c r="B3064" s="35"/>
      <c r="F3064">
        <f>Table3[[#This Row],[DivPay]]*4</f>
        <v>0</v>
      </c>
      <c r="G3064" s="2" t="e">
        <f>Table3[[#This Row],[FwdDiv]]/Table3[[#This Row],[SharePrice]]</f>
        <v>#DIV/0!</v>
      </c>
    </row>
    <row r="3065" spans="2:7" x14ac:dyDescent="0.2">
      <c r="B3065" s="35"/>
      <c r="F3065">
        <f>Table3[[#This Row],[DivPay]]*4</f>
        <v>0</v>
      </c>
      <c r="G3065" s="2" t="e">
        <f>Table3[[#This Row],[FwdDiv]]/Table3[[#This Row],[SharePrice]]</f>
        <v>#DIV/0!</v>
      </c>
    </row>
    <row r="3066" spans="2:7" x14ac:dyDescent="0.2">
      <c r="B3066" s="35"/>
      <c r="F3066">
        <f>Table3[[#This Row],[DivPay]]*4</f>
        <v>0</v>
      </c>
      <c r="G3066" s="2" t="e">
        <f>Table3[[#This Row],[FwdDiv]]/Table3[[#This Row],[SharePrice]]</f>
        <v>#DIV/0!</v>
      </c>
    </row>
    <row r="3067" spans="2:7" x14ac:dyDescent="0.2">
      <c r="B3067" s="35"/>
      <c r="F3067">
        <f>Table3[[#This Row],[DivPay]]*4</f>
        <v>0</v>
      </c>
      <c r="G3067" s="2" t="e">
        <f>Table3[[#This Row],[FwdDiv]]/Table3[[#This Row],[SharePrice]]</f>
        <v>#DIV/0!</v>
      </c>
    </row>
    <row r="3068" spans="2:7" x14ac:dyDescent="0.2">
      <c r="B3068" s="35"/>
      <c r="F3068">
        <f>Table3[[#This Row],[DivPay]]*4</f>
        <v>0</v>
      </c>
      <c r="G3068" s="2" t="e">
        <f>Table3[[#This Row],[FwdDiv]]/Table3[[#This Row],[SharePrice]]</f>
        <v>#DIV/0!</v>
      </c>
    </row>
    <row r="3069" spans="2:7" x14ac:dyDescent="0.2">
      <c r="B3069" s="35"/>
      <c r="F3069">
        <f>Table3[[#This Row],[DivPay]]*4</f>
        <v>0</v>
      </c>
      <c r="G3069" s="2" t="e">
        <f>Table3[[#This Row],[FwdDiv]]/Table3[[#This Row],[SharePrice]]</f>
        <v>#DIV/0!</v>
      </c>
    </row>
    <row r="3070" spans="2:7" x14ac:dyDescent="0.2">
      <c r="B3070" s="35"/>
      <c r="F3070">
        <f>Table3[[#This Row],[DivPay]]*4</f>
        <v>0</v>
      </c>
      <c r="G3070" s="2" t="e">
        <f>Table3[[#This Row],[FwdDiv]]/Table3[[#This Row],[SharePrice]]</f>
        <v>#DIV/0!</v>
      </c>
    </row>
    <row r="3071" spans="2:7" x14ac:dyDescent="0.2">
      <c r="B3071" s="35"/>
      <c r="F3071">
        <f>Table3[[#This Row],[DivPay]]*4</f>
        <v>0</v>
      </c>
      <c r="G3071" s="2" t="e">
        <f>Table3[[#This Row],[FwdDiv]]/Table3[[#This Row],[SharePrice]]</f>
        <v>#DIV/0!</v>
      </c>
    </row>
    <row r="3072" spans="2:7" x14ac:dyDescent="0.2">
      <c r="B3072" s="35"/>
      <c r="F3072">
        <f>Table3[[#This Row],[DivPay]]*4</f>
        <v>0</v>
      </c>
      <c r="G3072" s="2" t="e">
        <f>Table3[[#This Row],[FwdDiv]]/Table3[[#This Row],[SharePrice]]</f>
        <v>#DIV/0!</v>
      </c>
    </row>
    <row r="3073" spans="2:7" x14ac:dyDescent="0.2">
      <c r="B3073" s="35"/>
      <c r="F3073">
        <f>Table3[[#This Row],[DivPay]]*4</f>
        <v>0</v>
      </c>
      <c r="G3073" s="2" t="e">
        <f>Table3[[#This Row],[FwdDiv]]/Table3[[#This Row],[SharePrice]]</f>
        <v>#DIV/0!</v>
      </c>
    </row>
    <row r="3074" spans="2:7" x14ac:dyDescent="0.2">
      <c r="B3074" s="35"/>
      <c r="F3074">
        <f>Table3[[#This Row],[DivPay]]*4</f>
        <v>0</v>
      </c>
      <c r="G3074" s="2" t="e">
        <f>Table3[[#This Row],[FwdDiv]]/Table3[[#This Row],[SharePrice]]</f>
        <v>#DIV/0!</v>
      </c>
    </row>
    <row r="3075" spans="2:7" x14ac:dyDescent="0.2">
      <c r="B3075" s="35"/>
      <c r="F3075">
        <f>Table3[[#This Row],[DivPay]]*4</f>
        <v>0</v>
      </c>
      <c r="G3075" s="2" t="e">
        <f>Table3[[#This Row],[FwdDiv]]/Table3[[#This Row],[SharePrice]]</f>
        <v>#DIV/0!</v>
      </c>
    </row>
    <row r="3076" spans="2:7" x14ac:dyDescent="0.2">
      <c r="B3076" s="35"/>
      <c r="F3076">
        <f>Table3[[#This Row],[DivPay]]*4</f>
        <v>0</v>
      </c>
      <c r="G3076" s="2" t="e">
        <f>Table3[[#This Row],[FwdDiv]]/Table3[[#This Row],[SharePrice]]</f>
        <v>#DIV/0!</v>
      </c>
    </row>
    <row r="3077" spans="2:7" x14ac:dyDescent="0.2">
      <c r="B3077" s="35"/>
      <c r="F3077">
        <f>Table3[[#This Row],[DivPay]]*4</f>
        <v>0</v>
      </c>
      <c r="G3077" s="2" t="e">
        <f>Table3[[#This Row],[FwdDiv]]/Table3[[#This Row],[SharePrice]]</f>
        <v>#DIV/0!</v>
      </c>
    </row>
    <row r="3078" spans="2:7" x14ac:dyDescent="0.2">
      <c r="B3078" s="35"/>
      <c r="F3078">
        <f>Table3[[#This Row],[DivPay]]*4</f>
        <v>0</v>
      </c>
      <c r="G3078" s="2" t="e">
        <f>Table3[[#This Row],[FwdDiv]]/Table3[[#This Row],[SharePrice]]</f>
        <v>#DIV/0!</v>
      </c>
    </row>
    <row r="3079" spans="2:7" x14ac:dyDescent="0.2">
      <c r="B3079" s="35"/>
      <c r="F3079">
        <f>Table3[[#This Row],[DivPay]]*4</f>
        <v>0</v>
      </c>
      <c r="G3079" s="2" t="e">
        <f>Table3[[#This Row],[FwdDiv]]/Table3[[#This Row],[SharePrice]]</f>
        <v>#DIV/0!</v>
      </c>
    </row>
    <row r="3080" spans="2:7" x14ac:dyDescent="0.2">
      <c r="B3080" s="35"/>
      <c r="F3080">
        <f>Table3[[#This Row],[DivPay]]*4</f>
        <v>0</v>
      </c>
      <c r="G3080" s="2" t="e">
        <f>Table3[[#This Row],[FwdDiv]]/Table3[[#This Row],[SharePrice]]</f>
        <v>#DIV/0!</v>
      </c>
    </row>
    <row r="3081" spans="2:7" x14ac:dyDescent="0.2">
      <c r="B3081" s="35"/>
      <c r="F3081">
        <f>Table3[[#This Row],[DivPay]]*4</f>
        <v>0</v>
      </c>
      <c r="G3081" s="2" t="e">
        <f>Table3[[#This Row],[FwdDiv]]/Table3[[#This Row],[SharePrice]]</f>
        <v>#DIV/0!</v>
      </c>
    </row>
    <row r="3082" spans="2:7" x14ac:dyDescent="0.2">
      <c r="B3082" s="35"/>
      <c r="F3082">
        <f>Table3[[#This Row],[DivPay]]*4</f>
        <v>0</v>
      </c>
      <c r="G3082" s="2" t="e">
        <f>Table3[[#This Row],[FwdDiv]]/Table3[[#This Row],[SharePrice]]</f>
        <v>#DIV/0!</v>
      </c>
    </row>
    <row r="3083" spans="2:7" x14ac:dyDescent="0.2">
      <c r="B3083" s="35"/>
      <c r="F3083">
        <f>Table3[[#This Row],[DivPay]]*4</f>
        <v>0</v>
      </c>
      <c r="G3083" s="2" t="e">
        <f>Table3[[#This Row],[FwdDiv]]/Table3[[#This Row],[SharePrice]]</f>
        <v>#DIV/0!</v>
      </c>
    </row>
    <row r="3084" spans="2:7" x14ac:dyDescent="0.2">
      <c r="B3084" s="35"/>
      <c r="F3084">
        <f>Table3[[#This Row],[DivPay]]*4</f>
        <v>0</v>
      </c>
      <c r="G3084" s="2" t="e">
        <f>Table3[[#This Row],[FwdDiv]]/Table3[[#This Row],[SharePrice]]</f>
        <v>#DIV/0!</v>
      </c>
    </row>
    <row r="3085" spans="2:7" x14ac:dyDescent="0.2">
      <c r="B3085" s="35"/>
      <c r="F3085">
        <f>Table3[[#This Row],[DivPay]]*4</f>
        <v>0</v>
      </c>
      <c r="G3085" s="2" t="e">
        <f>Table3[[#This Row],[FwdDiv]]/Table3[[#This Row],[SharePrice]]</f>
        <v>#DIV/0!</v>
      </c>
    </row>
    <row r="3086" spans="2:7" x14ac:dyDescent="0.2">
      <c r="B3086" s="35"/>
      <c r="F3086">
        <f>Table3[[#This Row],[DivPay]]*4</f>
        <v>0</v>
      </c>
      <c r="G3086" s="2" t="e">
        <f>Table3[[#This Row],[FwdDiv]]/Table3[[#This Row],[SharePrice]]</f>
        <v>#DIV/0!</v>
      </c>
    </row>
    <row r="3087" spans="2:7" x14ac:dyDescent="0.2">
      <c r="B3087" s="35"/>
      <c r="F3087">
        <f>Table3[[#This Row],[DivPay]]*4</f>
        <v>0</v>
      </c>
      <c r="G3087" s="2" t="e">
        <f>Table3[[#This Row],[FwdDiv]]/Table3[[#This Row],[SharePrice]]</f>
        <v>#DIV/0!</v>
      </c>
    </row>
    <row r="3088" spans="2:7" x14ac:dyDescent="0.2">
      <c r="B3088" s="35"/>
      <c r="F3088">
        <f>Table3[[#This Row],[DivPay]]*4</f>
        <v>0</v>
      </c>
      <c r="G3088" s="2" t="e">
        <f>Table3[[#This Row],[FwdDiv]]/Table3[[#This Row],[SharePrice]]</f>
        <v>#DIV/0!</v>
      </c>
    </row>
    <row r="3089" spans="2:7" x14ac:dyDescent="0.2">
      <c r="B3089" s="35"/>
      <c r="F3089">
        <f>Table3[[#This Row],[DivPay]]*4</f>
        <v>0</v>
      </c>
      <c r="G3089" s="2" t="e">
        <f>Table3[[#This Row],[FwdDiv]]/Table3[[#This Row],[SharePrice]]</f>
        <v>#DIV/0!</v>
      </c>
    </row>
    <row r="3090" spans="2:7" x14ac:dyDescent="0.2">
      <c r="B3090" s="35"/>
      <c r="F3090">
        <f>Table3[[#This Row],[DivPay]]*4</f>
        <v>0</v>
      </c>
      <c r="G3090" s="2" t="e">
        <f>Table3[[#This Row],[FwdDiv]]/Table3[[#This Row],[SharePrice]]</f>
        <v>#DIV/0!</v>
      </c>
    </row>
    <row r="3091" spans="2:7" x14ac:dyDescent="0.2">
      <c r="B3091" s="35"/>
      <c r="F3091">
        <f>Table3[[#This Row],[DivPay]]*4</f>
        <v>0</v>
      </c>
      <c r="G3091" s="2" t="e">
        <f>Table3[[#This Row],[FwdDiv]]/Table3[[#This Row],[SharePrice]]</f>
        <v>#DIV/0!</v>
      </c>
    </row>
    <row r="3092" spans="2:7" x14ac:dyDescent="0.2">
      <c r="B3092" s="35"/>
      <c r="F3092">
        <f>Table3[[#This Row],[DivPay]]*4</f>
        <v>0</v>
      </c>
      <c r="G3092" s="2" t="e">
        <f>Table3[[#This Row],[FwdDiv]]/Table3[[#This Row],[SharePrice]]</f>
        <v>#DIV/0!</v>
      </c>
    </row>
    <row r="3093" spans="2:7" x14ac:dyDescent="0.2">
      <c r="B3093" s="35"/>
      <c r="F3093">
        <f>Table3[[#This Row],[DivPay]]*4</f>
        <v>0</v>
      </c>
      <c r="G3093" s="2" t="e">
        <f>Table3[[#This Row],[FwdDiv]]/Table3[[#This Row],[SharePrice]]</f>
        <v>#DIV/0!</v>
      </c>
    </row>
    <row r="3094" spans="2:7" x14ac:dyDescent="0.2">
      <c r="B3094" s="35"/>
      <c r="F3094">
        <f>Table3[[#This Row],[DivPay]]*4</f>
        <v>0</v>
      </c>
      <c r="G3094" s="2" t="e">
        <f>Table3[[#This Row],[FwdDiv]]/Table3[[#This Row],[SharePrice]]</f>
        <v>#DIV/0!</v>
      </c>
    </row>
    <row r="3095" spans="2:7" x14ac:dyDescent="0.2">
      <c r="B3095" s="35"/>
      <c r="F3095">
        <f>Table3[[#This Row],[DivPay]]*4</f>
        <v>0</v>
      </c>
      <c r="G3095" s="2" t="e">
        <f>Table3[[#This Row],[FwdDiv]]/Table3[[#This Row],[SharePrice]]</f>
        <v>#DIV/0!</v>
      </c>
    </row>
    <row r="3096" spans="2:7" x14ac:dyDescent="0.2">
      <c r="B3096" s="35"/>
      <c r="F3096">
        <f>Table3[[#This Row],[DivPay]]*4</f>
        <v>0</v>
      </c>
      <c r="G3096" s="2" t="e">
        <f>Table3[[#This Row],[FwdDiv]]/Table3[[#This Row],[SharePrice]]</f>
        <v>#DIV/0!</v>
      </c>
    </row>
    <row r="3097" spans="2:7" x14ac:dyDescent="0.2">
      <c r="B3097" s="35"/>
      <c r="F3097">
        <f>Table3[[#This Row],[DivPay]]*4</f>
        <v>0</v>
      </c>
      <c r="G3097" s="2" t="e">
        <f>Table3[[#This Row],[FwdDiv]]/Table3[[#This Row],[SharePrice]]</f>
        <v>#DIV/0!</v>
      </c>
    </row>
    <row r="3098" spans="2:7" x14ac:dyDescent="0.2">
      <c r="B3098" s="35"/>
      <c r="F3098">
        <f>Table3[[#This Row],[DivPay]]*4</f>
        <v>0</v>
      </c>
      <c r="G3098" s="2" t="e">
        <f>Table3[[#This Row],[FwdDiv]]/Table3[[#This Row],[SharePrice]]</f>
        <v>#DIV/0!</v>
      </c>
    </row>
    <row r="3099" spans="2:7" x14ac:dyDescent="0.2">
      <c r="B3099" s="35"/>
      <c r="F3099">
        <f>Table3[[#This Row],[DivPay]]*4</f>
        <v>0</v>
      </c>
      <c r="G3099" s="2" t="e">
        <f>Table3[[#This Row],[FwdDiv]]/Table3[[#This Row],[SharePrice]]</f>
        <v>#DIV/0!</v>
      </c>
    </row>
    <row r="3100" spans="2:7" x14ac:dyDescent="0.2">
      <c r="B3100" s="35"/>
      <c r="F3100">
        <f>Table3[[#This Row],[DivPay]]*4</f>
        <v>0</v>
      </c>
      <c r="G3100" s="2" t="e">
        <f>Table3[[#This Row],[FwdDiv]]/Table3[[#This Row],[SharePrice]]</f>
        <v>#DIV/0!</v>
      </c>
    </row>
    <row r="3101" spans="2:7" x14ac:dyDescent="0.2">
      <c r="B3101" s="35"/>
      <c r="F3101">
        <f>Table3[[#This Row],[DivPay]]*4</f>
        <v>0</v>
      </c>
      <c r="G3101" s="2" t="e">
        <f>Table3[[#This Row],[FwdDiv]]/Table3[[#This Row],[SharePrice]]</f>
        <v>#DIV/0!</v>
      </c>
    </row>
    <row r="3102" spans="2:7" x14ac:dyDescent="0.2">
      <c r="B3102" s="35"/>
      <c r="F3102">
        <f>Table3[[#This Row],[DivPay]]*4</f>
        <v>0</v>
      </c>
      <c r="G3102" s="2" t="e">
        <f>Table3[[#This Row],[FwdDiv]]/Table3[[#This Row],[SharePrice]]</f>
        <v>#DIV/0!</v>
      </c>
    </row>
    <row r="3103" spans="2:7" x14ac:dyDescent="0.2">
      <c r="B3103" s="35"/>
      <c r="F3103">
        <f>Table3[[#This Row],[DivPay]]*4</f>
        <v>0</v>
      </c>
      <c r="G3103" s="2" t="e">
        <f>Table3[[#This Row],[FwdDiv]]/Table3[[#This Row],[SharePrice]]</f>
        <v>#DIV/0!</v>
      </c>
    </row>
    <row r="3104" spans="2:7" x14ac:dyDescent="0.2">
      <c r="B3104" s="35"/>
      <c r="F3104">
        <f>Table3[[#This Row],[DivPay]]*4</f>
        <v>0</v>
      </c>
      <c r="G3104" s="2" t="e">
        <f>Table3[[#This Row],[FwdDiv]]/Table3[[#This Row],[SharePrice]]</f>
        <v>#DIV/0!</v>
      </c>
    </row>
    <row r="3105" spans="2:7" x14ac:dyDescent="0.2">
      <c r="B3105" s="35"/>
      <c r="F3105">
        <f>Table3[[#This Row],[DivPay]]*4</f>
        <v>0</v>
      </c>
      <c r="G3105" s="2" t="e">
        <f>Table3[[#This Row],[FwdDiv]]/Table3[[#This Row],[SharePrice]]</f>
        <v>#DIV/0!</v>
      </c>
    </row>
    <row r="3106" spans="2:7" x14ac:dyDescent="0.2">
      <c r="B3106" s="35"/>
      <c r="F3106">
        <f>Table3[[#This Row],[DivPay]]*4</f>
        <v>0</v>
      </c>
      <c r="G3106" s="2" t="e">
        <f>Table3[[#This Row],[FwdDiv]]/Table3[[#This Row],[SharePrice]]</f>
        <v>#DIV/0!</v>
      </c>
    </row>
    <row r="3107" spans="2:7" x14ac:dyDescent="0.2">
      <c r="B3107" s="35"/>
      <c r="F3107">
        <f>Table3[[#This Row],[DivPay]]*4</f>
        <v>0</v>
      </c>
      <c r="G3107" s="2" t="e">
        <f>Table3[[#This Row],[FwdDiv]]/Table3[[#This Row],[SharePrice]]</f>
        <v>#DIV/0!</v>
      </c>
    </row>
    <row r="3108" spans="2:7" x14ac:dyDescent="0.2">
      <c r="B3108" s="35"/>
      <c r="F3108">
        <f>Table3[[#This Row],[DivPay]]*4</f>
        <v>0</v>
      </c>
      <c r="G3108" s="2" t="e">
        <f>Table3[[#This Row],[FwdDiv]]/Table3[[#This Row],[SharePrice]]</f>
        <v>#DIV/0!</v>
      </c>
    </row>
    <row r="3109" spans="2:7" x14ac:dyDescent="0.2">
      <c r="B3109" s="35"/>
      <c r="F3109">
        <f>Table3[[#This Row],[DivPay]]*4</f>
        <v>0</v>
      </c>
      <c r="G3109" s="2" t="e">
        <f>Table3[[#This Row],[FwdDiv]]/Table3[[#This Row],[SharePrice]]</f>
        <v>#DIV/0!</v>
      </c>
    </row>
    <row r="3110" spans="2:7" x14ac:dyDescent="0.2">
      <c r="B3110" s="35"/>
      <c r="F3110">
        <f>Table3[[#This Row],[DivPay]]*4</f>
        <v>0</v>
      </c>
      <c r="G3110" s="2" t="e">
        <f>Table3[[#This Row],[FwdDiv]]/Table3[[#This Row],[SharePrice]]</f>
        <v>#DIV/0!</v>
      </c>
    </row>
    <row r="3111" spans="2:7" x14ac:dyDescent="0.2">
      <c r="B3111" s="35"/>
      <c r="F3111">
        <f>Table3[[#This Row],[DivPay]]*4</f>
        <v>0</v>
      </c>
      <c r="G3111" s="2" t="e">
        <f>Table3[[#This Row],[FwdDiv]]/Table3[[#This Row],[SharePrice]]</f>
        <v>#DIV/0!</v>
      </c>
    </row>
    <row r="3112" spans="2:7" x14ac:dyDescent="0.2">
      <c r="B3112" s="35"/>
      <c r="F3112">
        <f>Table3[[#This Row],[DivPay]]*4</f>
        <v>0</v>
      </c>
      <c r="G3112" s="2" t="e">
        <f>Table3[[#This Row],[FwdDiv]]/Table3[[#This Row],[SharePrice]]</f>
        <v>#DIV/0!</v>
      </c>
    </row>
    <row r="3113" spans="2:7" x14ac:dyDescent="0.2">
      <c r="B3113" s="35"/>
      <c r="F3113">
        <f>Table3[[#This Row],[DivPay]]*4</f>
        <v>0</v>
      </c>
      <c r="G3113" s="2" t="e">
        <f>Table3[[#This Row],[FwdDiv]]/Table3[[#This Row],[SharePrice]]</f>
        <v>#DIV/0!</v>
      </c>
    </row>
    <row r="3114" spans="2:7" x14ac:dyDescent="0.2">
      <c r="B3114" s="35"/>
      <c r="F3114">
        <f>Table3[[#This Row],[DivPay]]*4</f>
        <v>0</v>
      </c>
      <c r="G3114" s="2" t="e">
        <f>Table3[[#This Row],[FwdDiv]]/Table3[[#This Row],[SharePrice]]</f>
        <v>#DIV/0!</v>
      </c>
    </row>
    <row r="3115" spans="2:7" x14ac:dyDescent="0.2">
      <c r="B3115" s="35"/>
      <c r="F3115">
        <f>Table3[[#This Row],[DivPay]]*4</f>
        <v>0</v>
      </c>
      <c r="G3115" s="2" t="e">
        <f>Table3[[#This Row],[FwdDiv]]/Table3[[#This Row],[SharePrice]]</f>
        <v>#DIV/0!</v>
      </c>
    </row>
    <row r="3116" spans="2:7" x14ac:dyDescent="0.2">
      <c r="B3116" s="35"/>
      <c r="F3116">
        <f>Table3[[#This Row],[DivPay]]*4</f>
        <v>0</v>
      </c>
      <c r="G3116" s="2" t="e">
        <f>Table3[[#This Row],[FwdDiv]]/Table3[[#This Row],[SharePrice]]</f>
        <v>#DIV/0!</v>
      </c>
    </row>
    <row r="3117" spans="2:7" x14ac:dyDescent="0.2">
      <c r="B3117" s="35"/>
      <c r="F3117">
        <f>Table3[[#This Row],[DivPay]]*4</f>
        <v>0</v>
      </c>
      <c r="G3117" s="2" t="e">
        <f>Table3[[#This Row],[FwdDiv]]/Table3[[#This Row],[SharePrice]]</f>
        <v>#DIV/0!</v>
      </c>
    </row>
    <row r="3118" spans="2:7" x14ac:dyDescent="0.2">
      <c r="B3118" s="35"/>
      <c r="F3118">
        <f>Table3[[#This Row],[DivPay]]*4</f>
        <v>0</v>
      </c>
      <c r="G3118" s="2" t="e">
        <f>Table3[[#This Row],[FwdDiv]]/Table3[[#This Row],[SharePrice]]</f>
        <v>#DIV/0!</v>
      </c>
    </row>
    <row r="3119" spans="2:7" x14ac:dyDescent="0.2">
      <c r="B3119" s="35"/>
      <c r="F3119">
        <f>Table3[[#This Row],[DivPay]]*4</f>
        <v>0</v>
      </c>
      <c r="G3119" s="2" t="e">
        <f>Table3[[#This Row],[FwdDiv]]/Table3[[#This Row],[SharePrice]]</f>
        <v>#DIV/0!</v>
      </c>
    </row>
    <row r="3120" spans="2:7" x14ac:dyDescent="0.2">
      <c r="B3120" s="35"/>
      <c r="F3120">
        <f>Table3[[#This Row],[DivPay]]*4</f>
        <v>0</v>
      </c>
      <c r="G3120" s="2" t="e">
        <f>Table3[[#This Row],[FwdDiv]]/Table3[[#This Row],[SharePrice]]</f>
        <v>#DIV/0!</v>
      </c>
    </row>
    <row r="3121" spans="2:7" x14ac:dyDescent="0.2">
      <c r="B3121" s="35"/>
      <c r="F3121">
        <f>Table3[[#This Row],[DivPay]]*4</f>
        <v>0</v>
      </c>
      <c r="G3121" s="2" t="e">
        <f>Table3[[#This Row],[FwdDiv]]/Table3[[#This Row],[SharePrice]]</f>
        <v>#DIV/0!</v>
      </c>
    </row>
    <row r="3122" spans="2:7" x14ac:dyDescent="0.2">
      <c r="B3122" s="35"/>
      <c r="F3122">
        <f>Table3[[#This Row],[DivPay]]*4</f>
        <v>0</v>
      </c>
      <c r="G3122" s="2" t="e">
        <f>Table3[[#This Row],[FwdDiv]]/Table3[[#This Row],[SharePrice]]</f>
        <v>#DIV/0!</v>
      </c>
    </row>
    <row r="3123" spans="2:7" x14ac:dyDescent="0.2">
      <c r="B3123" s="35"/>
      <c r="F3123">
        <f>Table3[[#This Row],[DivPay]]*4</f>
        <v>0</v>
      </c>
      <c r="G3123" s="2" t="e">
        <f>Table3[[#This Row],[FwdDiv]]/Table3[[#This Row],[SharePrice]]</f>
        <v>#DIV/0!</v>
      </c>
    </row>
    <row r="3124" spans="2:7" x14ac:dyDescent="0.2">
      <c r="B3124" s="35"/>
      <c r="F3124">
        <f>Table3[[#This Row],[DivPay]]*4</f>
        <v>0</v>
      </c>
      <c r="G3124" s="2" t="e">
        <f>Table3[[#This Row],[FwdDiv]]/Table3[[#This Row],[SharePrice]]</f>
        <v>#DIV/0!</v>
      </c>
    </row>
    <row r="3125" spans="2:7" x14ac:dyDescent="0.2">
      <c r="B3125" s="35"/>
      <c r="F3125">
        <f>Table3[[#This Row],[DivPay]]*4</f>
        <v>0</v>
      </c>
      <c r="G3125" s="2" t="e">
        <f>Table3[[#This Row],[FwdDiv]]/Table3[[#This Row],[SharePrice]]</f>
        <v>#DIV/0!</v>
      </c>
    </row>
    <row r="3126" spans="2:7" x14ac:dyDescent="0.2">
      <c r="B3126" s="35"/>
      <c r="F3126">
        <f>Table3[[#This Row],[DivPay]]*4</f>
        <v>0</v>
      </c>
      <c r="G3126" s="2" t="e">
        <f>Table3[[#This Row],[FwdDiv]]/Table3[[#This Row],[SharePrice]]</f>
        <v>#DIV/0!</v>
      </c>
    </row>
    <row r="3127" spans="2:7" x14ac:dyDescent="0.2">
      <c r="B3127" s="35"/>
      <c r="F3127">
        <f>Table3[[#This Row],[DivPay]]*4</f>
        <v>0</v>
      </c>
      <c r="G3127" s="2" t="e">
        <f>Table3[[#This Row],[FwdDiv]]/Table3[[#This Row],[SharePrice]]</f>
        <v>#DIV/0!</v>
      </c>
    </row>
    <row r="3128" spans="2:7" x14ac:dyDescent="0.2">
      <c r="B3128" s="35"/>
      <c r="F3128">
        <f>Table3[[#This Row],[DivPay]]*4</f>
        <v>0</v>
      </c>
      <c r="G3128" s="2" t="e">
        <f>Table3[[#This Row],[FwdDiv]]/Table3[[#This Row],[SharePrice]]</f>
        <v>#DIV/0!</v>
      </c>
    </row>
    <row r="3129" spans="2:7" x14ac:dyDescent="0.2">
      <c r="B3129" s="35"/>
      <c r="F3129">
        <f>Table3[[#This Row],[DivPay]]*4</f>
        <v>0</v>
      </c>
      <c r="G3129" s="2" t="e">
        <f>Table3[[#This Row],[FwdDiv]]/Table3[[#This Row],[SharePrice]]</f>
        <v>#DIV/0!</v>
      </c>
    </row>
    <row r="3130" spans="2:7" x14ac:dyDescent="0.2">
      <c r="B3130" s="35"/>
      <c r="F3130">
        <f>Table3[[#This Row],[DivPay]]*4</f>
        <v>0</v>
      </c>
      <c r="G3130" s="2" t="e">
        <f>Table3[[#This Row],[FwdDiv]]/Table3[[#This Row],[SharePrice]]</f>
        <v>#DIV/0!</v>
      </c>
    </row>
    <row r="3131" spans="2:7" x14ac:dyDescent="0.2">
      <c r="B3131" s="35"/>
      <c r="F3131">
        <f>Table3[[#This Row],[DivPay]]*4</f>
        <v>0</v>
      </c>
      <c r="G3131" s="2" t="e">
        <f>Table3[[#This Row],[FwdDiv]]/Table3[[#This Row],[SharePrice]]</f>
        <v>#DIV/0!</v>
      </c>
    </row>
    <row r="3132" spans="2:7" x14ac:dyDescent="0.2">
      <c r="B3132" s="35"/>
      <c r="F3132">
        <f>Table3[[#This Row],[DivPay]]*4</f>
        <v>0</v>
      </c>
      <c r="G3132" s="2" t="e">
        <f>Table3[[#This Row],[FwdDiv]]/Table3[[#This Row],[SharePrice]]</f>
        <v>#DIV/0!</v>
      </c>
    </row>
    <row r="3133" spans="2:7" x14ac:dyDescent="0.2">
      <c r="B3133" s="35"/>
      <c r="F3133">
        <f>Table3[[#This Row],[DivPay]]*4</f>
        <v>0</v>
      </c>
      <c r="G3133" s="2" t="e">
        <f>Table3[[#This Row],[FwdDiv]]/Table3[[#This Row],[SharePrice]]</f>
        <v>#DIV/0!</v>
      </c>
    </row>
    <row r="3134" spans="2:7" x14ac:dyDescent="0.2">
      <c r="B3134" s="35"/>
      <c r="F3134">
        <f>Table3[[#This Row],[DivPay]]*4</f>
        <v>0</v>
      </c>
      <c r="G3134" s="2" t="e">
        <f>Table3[[#This Row],[FwdDiv]]/Table3[[#This Row],[SharePrice]]</f>
        <v>#DIV/0!</v>
      </c>
    </row>
    <row r="3135" spans="2:7" x14ac:dyDescent="0.2">
      <c r="B3135" s="35"/>
      <c r="F3135">
        <f>Table3[[#This Row],[DivPay]]*4</f>
        <v>0</v>
      </c>
      <c r="G3135" s="2" t="e">
        <f>Table3[[#This Row],[FwdDiv]]/Table3[[#This Row],[SharePrice]]</f>
        <v>#DIV/0!</v>
      </c>
    </row>
    <row r="3136" spans="2:7" x14ac:dyDescent="0.2">
      <c r="B3136" s="35"/>
      <c r="F3136">
        <f>Table3[[#This Row],[DivPay]]*4</f>
        <v>0</v>
      </c>
      <c r="G3136" s="2" t="e">
        <f>Table3[[#This Row],[FwdDiv]]/Table3[[#This Row],[SharePrice]]</f>
        <v>#DIV/0!</v>
      </c>
    </row>
    <row r="3137" spans="2:7" x14ac:dyDescent="0.2">
      <c r="B3137" s="35"/>
      <c r="F3137">
        <f>Table3[[#This Row],[DivPay]]*4</f>
        <v>0</v>
      </c>
      <c r="G3137" s="2" t="e">
        <f>Table3[[#This Row],[FwdDiv]]/Table3[[#This Row],[SharePrice]]</f>
        <v>#DIV/0!</v>
      </c>
    </row>
    <row r="3138" spans="2:7" x14ac:dyDescent="0.2">
      <c r="B3138" s="35"/>
      <c r="F3138">
        <f>Table3[[#This Row],[DivPay]]*4</f>
        <v>0</v>
      </c>
      <c r="G3138" s="2" t="e">
        <f>Table3[[#This Row],[FwdDiv]]/Table3[[#This Row],[SharePrice]]</f>
        <v>#DIV/0!</v>
      </c>
    </row>
    <row r="3139" spans="2:7" x14ac:dyDescent="0.2">
      <c r="B3139" s="35"/>
      <c r="F3139">
        <f>Table3[[#This Row],[DivPay]]*4</f>
        <v>0</v>
      </c>
      <c r="G3139" s="2" t="e">
        <f>Table3[[#This Row],[FwdDiv]]/Table3[[#This Row],[SharePrice]]</f>
        <v>#DIV/0!</v>
      </c>
    </row>
    <row r="3140" spans="2:7" x14ac:dyDescent="0.2">
      <c r="B3140" s="35"/>
      <c r="F3140">
        <f>Table3[[#This Row],[DivPay]]*4</f>
        <v>0</v>
      </c>
      <c r="G3140" s="2" t="e">
        <f>Table3[[#This Row],[FwdDiv]]/Table3[[#This Row],[SharePrice]]</f>
        <v>#DIV/0!</v>
      </c>
    </row>
    <row r="3141" spans="2:7" x14ac:dyDescent="0.2">
      <c r="B3141" s="35"/>
      <c r="F3141">
        <f>Table3[[#This Row],[DivPay]]*4</f>
        <v>0</v>
      </c>
      <c r="G3141" s="2" t="e">
        <f>Table3[[#This Row],[FwdDiv]]/Table3[[#This Row],[SharePrice]]</f>
        <v>#DIV/0!</v>
      </c>
    </row>
    <row r="3142" spans="2:7" x14ac:dyDescent="0.2">
      <c r="B3142" s="35"/>
      <c r="F3142">
        <f>Table3[[#This Row],[DivPay]]*4</f>
        <v>0</v>
      </c>
      <c r="G3142" s="2" t="e">
        <f>Table3[[#This Row],[FwdDiv]]/Table3[[#This Row],[SharePrice]]</f>
        <v>#DIV/0!</v>
      </c>
    </row>
    <row r="3143" spans="2:7" x14ac:dyDescent="0.2">
      <c r="B3143" s="35"/>
      <c r="F3143">
        <f>Table3[[#This Row],[DivPay]]*4</f>
        <v>0</v>
      </c>
      <c r="G3143" s="2" t="e">
        <f>Table3[[#This Row],[FwdDiv]]/Table3[[#This Row],[SharePrice]]</f>
        <v>#DIV/0!</v>
      </c>
    </row>
    <row r="3144" spans="2:7" x14ac:dyDescent="0.2">
      <c r="B3144" s="35"/>
      <c r="F3144">
        <f>Table3[[#This Row],[DivPay]]*4</f>
        <v>0</v>
      </c>
      <c r="G3144" s="2" t="e">
        <f>Table3[[#This Row],[FwdDiv]]/Table3[[#This Row],[SharePrice]]</f>
        <v>#DIV/0!</v>
      </c>
    </row>
    <row r="3145" spans="2:7" x14ac:dyDescent="0.2">
      <c r="B3145" s="35"/>
      <c r="F3145">
        <f>Table3[[#This Row],[DivPay]]*4</f>
        <v>0</v>
      </c>
      <c r="G3145" s="2" t="e">
        <f>Table3[[#This Row],[FwdDiv]]/Table3[[#This Row],[SharePrice]]</f>
        <v>#DIV/0!</v>
      </c>
    </row>
    <row r="3146" spans="2:7" x14ac:dyDescent="0.2">
      <c r="B3146" s="35"/>
      <c r="F3146">
        <f>Table3[[#This Row],[DivPay]]*4</f>
        <v>0</v>
      </c>
      <c r="G3146" s="2" t="e">
        <f>Table3[[#This Row],[FwdDiv]]/Table3[[#This Row],[SharePrice]]</f>
        <v>#DIV/0!</v>
      </c>
    </row>
    <row r="3147" spans="2:7" x14ac:dyDescent="0.2">
      <c r="B3147" s="35"/>
      <c r="F3147">
        <f>Table3[[#This Row],[DivPay]]*4</f>
        <v>0</v>
      </c>
      <c r="G3147" s="2" t="e">
        <f>Table3[[#This Row],[FwdDiv]]/Table3[[#This Row],[SharePrice]]</f>
        <v>#DIV/0!</v>
      </c>
    </row>
    <row r="3148" spans="2:7" x14ac:dyDescent="0.2">
      <c r="B3148" s="35"/>
      <c r="F3148">
        <f>Table3[[#This Row],[DivPay]]*4</f>
        <v>0</v>
      </c>
      <c r="G3148" s="2" t="e">
        <f>Table3[[#This Row],[FwdDiv]]/Table3[[#This Row],[SharePrice]]</f>
        <v>#DIV/0!</v>
      </c>
    </row>
    <row r="3149" spans="2:7" x14ac:dyDescent="0.2">
      <c r="B3149" s="35"/>
      <c r="F3149">
        <f>Table3[[#This Row],[DivPay]]*4</f>
        <v>0</v>
      </c>
      <c r="G3149" s="2" t="e">
        <f>Table3[[#This Row],[FwdDiv]]/Table3[[#This Row],[SharePrice]]</f>
        <v>#DIV/0!</v>
      </c>
    </row>
    <row r="3150" spans="2:7" x14ac:dyDescent="0.2">
      <c r="B3150" s="35"/>
      <c r="F3150">
        <f>Table3[[#This Row],[DivPay]]*4</f>
        <v>0</v>
      </c>
      <c r="G3150" s="2" t="e">
        <f>Table3[[#This Row],[FwdDiv]]/Table3[[#This Row],[SharePrice]]</f>
        <v>#DIV/0!</v>
      </c>
    </row>
    <row r="3151" spans="2:7" x14ac:dyDescent="0.2">
      <c r="B3151" s="35"/>
      <c r="F3151">
        <f>Table3[[#This Row],[DivPay]]*4</f>
        <v>0</v>
      </c>
      <c r="G3151" s="2" t="e">
        <f>Table3[[#This Row],[FwdDiv]]/Table3[[#This Row],[SharePrice]]</f>
        <v>#DIV/0!</v>
      </c>
    </row>
    <row r="3152" spans="2:7" x14ac:dyDescent="0.2">
      <c r="B3152" s="35"/>
      <c r="F3152">
        <f>Table3[[#This Row],[DivPay]]*4</f>
        <v>0</v>
      </c>
      <c r="G3152" s="2" t="e">
        <f>Table3[[#This Row],[FwdDiv]]/Table3[[#This Row],[SharePrice]]</f>
        <v>#DIV/0!</v>
      </c>
    </row>
    <row r="3153" spans="2:7" x14ac:dyDescent="0.2">
      <c r="B3153" s="35"/>
      <c r="F3153">
        <f>Table3[[#This Row],[DivPay]]*4</f>
        <v>0</v>
      </c>
      <c r="G3153" s="2" t="e">
        <f>Table3[[#This Row],[FwdDiv]]/Table3[[#This Row],[SharePrice]]</f>
        <v>#DIV/0!</v>
      </c>
    </row>
    <row r="3154" spans="2:7" x14ac:dyDescent="0.2">
      <c r="B3154" s="35"/>
      <c r="F3154">
        <f>Table3[[#This Row],[DivPay]]*4</f>
        <v>0</v>
      </c>
      <c r="G3154" s="2" t="e">
        <f>Table3[[#This Row],[FwdDiv]]/Table3[[#This Row],[SharePrice]]</f>
        <v>#DIV/0!</v>
      </c>
    </row>
    <row r="3155" spans="2:7" x14ac:dyDescent="0.2">
      <c r="B3155" s="35"/>
      <c r="F3155">
        <f>Table3[[#This Row],[DivPay]]*4</f>
        <v>0</v>
      </c>
      <c r="G3155" s="2" t="e">
        <f>Table3[[#This Row],[FwdDiv]]/Table3[[#This Row],[SharePrice]]</f>
        <v>#DIV/0!</v>
      </c>
    </row>
    <row r="3156" spans="2:7" x14ac:dyDescent="0.2">
      <c r="B3156" s="35"/>
      <c r="F3156">
        <f>Table3[[#This Row],[DivPay]]*4</f>
        <v>0</v>
      </c>
      <c r="G3156" s="2" t="e">
        <f>Table3[[#This Row],[FwdDiv]]/Table3[[#This Row],[SharePrice]]</f>
        <v>#DIV/0!</v>
      </c>
    </row>
    <row r="3157" spans="2:7" x14ac:dyDescent="0.2">
      <c r="B3157" s="35"/>
      <c r="F3157">
        <f>Table3[[#This Row],[DivPay]]*4</f>
        <v>0</v>
      </c>
      <c r="G3157" s="2" t="e">
        <f>Table3[[#This Row],[FwdDiv]]/Table3[[#This Row],[SharePrice]]</f>
        <v>#DIV/0!</v>
      </c>
    </row>
    <row r="3158" spans="2:7" x14ac:dyDescent="0.2">
      <c r="B3158" s="35"/>
      <c r="F3158">
        <f>Table3[[#This Row],[DivPay]]*4</f>
        <v>0</v>
      </c>
      <c r="G3158" s="2" t="e">
        <f>Table3[[#This Row],[FwdDiv]]/Table3[[#This Row],[SharePrice]]</f>
        <v>#DIV/0!</v>
      </c>
    </row>
    <row r="3159" spans="2:7" x14ac:dyDescent="0.2">
      <c r="B3159" s="35"/>
      <c r="F3159">
        <f>Table3[[#This Row],[DivPay]]*4</f>
        <v>0</v>
      </c>
      <c r="G3159" s="2" t="e">
        <f>Table3[[#This Row],[FwdDiv]]/Table3[[#This Row],[SharePrice]]</f>
        <v>#DIV/0!</v>
      </c>
    </row>
    <row r="3160" spans="2:7" x14ac:dyDescent="0.2">
      <c r="B3160" s="35"/>
      <c r="F3160">
        <f>Table3[[#This Row],[DivPay]]*4</f>
        <v>0</v>
      </c>
      <c r="G3160" s="2" t="e">
        <f>Table3[[#This Row],[FwdDiv]]/Table3[[#This Row],[SharePrice]]</f>
        <v>#DIV/0!</v>
      </c>
    </row>
    <row r="3161" spans="2:7" x14ac:dyDescent="0.2">
      <c r="B3161" s="35"/>
      <c r="F3161">
        <f>Table3[[#This Row],[DivPay]]*4</f>
        <v>0</v>
      </c>
      <c r="G3161" s="2" t="e">
        <f>Table3[[#This Row],[FwdDiv]]/Table3[[#This Row],[SharePrice]]</f>
        <v>#DIV/0!</v>
      </c>
    </row>
    <row r="3162" spans="2:7" x14ac:dyDescent="0.2">
      <c r="B3162" s="35"/>
      <c r="F3162">
        <f>Table3[[#This Row],[DivPay]]*4</f>
        <v>0</v>
      </c>
      <c r="G3162" s="2" t="e">
        <f>Table3[[#This Row],[FwdDiv]]/Table3[[#This Row],[SharePrice]]</f>
        <v>#DIV/0!</v>
      </c>
    </row>
    <row r="3163" spans="2:7" x14ac:dyDescent="0.2">
      <c r="B3163" s="35"/>
      <c r="F3163">
        <f>Table3[[#This Row],[DivPay]]*4</f>
        <v>0</v>
      </c>
      <c r="G3163" s="2" t="e">
        <f>Table3[[#This Row],[FwdDiv]]/Table3[[#This Row],[SharePrice]]</f>
        <v>#DIV/0!</v>
      </c>
    </row>
    <row r="3164" spans="2:7" x14ac:dyDescent="0.2">
      <c r="B3164" s="35"/>
      <c r="F3164">
        <f>Table3[[#This Row],[DivPay]]*4</f>
        <v>0</v>
      </c>
      <c r="G3164" s="2" t="e">
        <f>Table3[[#This Row],[FwdDiv]]/Table3[[#This Row],[SharePrice]]</f>
        <v>#DIV/0!</v>
      </c>
    </row>
    <row r="3165" spans="2:7" x14ac:dyDescent="0.2">
      <c r="B3165" s="35"/>
      <c r="F3165">
        <f>Table3[[#This Row],[DivPay]]*4</f>
        <v>0</v>
      </c>
      <c r="G3165" s="2" t="e">
        <f>Table3[[#This Row],[FwdDiv]]/Table3[[#This Row],[SharePrice]]</f>
        <v>#DIV/0!</v>
      </c>
    </row>
    <row r="3166" spans="2:7" x14ac:dyDescent="0.2">
      <c r="B3166" s="35"/>
      <c r="F3166">
        <f>Table3[[#This Row],[DivPay]]*4</f>
        <v>0</v>
      </c>
      <c r="G3166" s="2" t="e">
        <f>Table3[[#This Row],[FwdDiv]]/Table3[[#This Row],[SharePrice]]</f>
        <v>#DIV/0!</v>
      </c>
    </row>
    <row r="3167" spans="2:7" x14ac:dyDescent="0.2">
      <c r="B3167" s="35"/>
      <c r="F3167">
        <f>Table3[[#This Row],[DivPay]]*4</f>
        <v>0</v>
      </c>
      <c r="G3167" s="2" t="e">
        <f>Table3[[#This Row],[FwdDiv]]/Table3[[#This Row],[SharePrice]]</f>
        <v>#DIV/0!</v>
      </c>
    </row>
    <row r="3168" spans="2:7" x14ac:dyDescent="0.2">
      <c r="B3168" s="35"/>
      <c r="F3168">
        <f>Table3[[#This Row],[DivPay]]*4</f>
        <v>0</v>
      </c>
      <c r="G3168" s="2" t="e">
        <f>Table3[[#This Row],[FwdDiv]]/Table3[[#This Row],[SharePrice]]</f>
        <v>#DIV/0!</v>
      </c>
    </row>
    <row r="3169" spans="2:7" x14ac:dyDescent="0.2">
      <c r="B3169" s="35"/>
      <c r="F3169">
        <f>Table3[[#This Row],[DivPay]]*4</f>
        <v>0</v>
      </c>
      <c r="G3169" s="2" t="e">
        <f>Table3[[#This Row],[FwdDiv]]/Table3[[#This Row],[SharePrice]]</f>
        <v>#DIV/0!</v>
      </c>
    </row>
    <row r="3170" spans="2:7" x14ac:dyDescent="0.2">
      <c r="B3170" s="35"/>
      <c r="F3170">
        <f>Table3[[#This Row],[DivPay]]*4</f>
        <v>0</v>
      </c>
      <c r="G3170" s="2" t="e">
        <f>Table3[[#This Row],[FwdDiv]]/Table3[[#This Row],[SharePrice]]</f>
        <v>#DIV/0!</v>
      </c>
    </row>
    <row r="3171" spans="2:7" x14ac:dyDescent="0.2">
      <c r="B3171" s="35"/>
      <c r="F3171">
        <f>Table3[[#This Row],[DivPay]]*4</f>
        <v>0</v>
      </c>
      <c r="G3171" s="2" t="e">
        <f>Table3[[#This Row],[FwdDiv]]/Table3[[#This Row],[SharePrice]]</f>
        <v>#DIV/0!</v>
      </c>
    </row>
    <row r="3172" spans="2:7" x14ac:dyDescent="0.2">
      <c r="B3172" s="35"/>
      <c r="F3172">
        <f>Table3[[#This Row],[DivPay]]*4</f>
        <v>0</v>
      </c>
      <c r="G3172" s="2" t="e">
        <f>Table3[[#This Row],[FwdDiv]]/Table3[[#This Row],[SharePrice]]</f>
        <v>#DIV/0!</v>
      </c>
    </row>
    <row r="3173" spans="2:7" x14ac:dyDescent="0.2">
      <c r="B3173" s="35"/>
      <c r="F3173">
        <f>Table3[[#This Row],[DivPay]]*4</f>
        <v>0</v>
      </c>
      <c r="G3173" s="2" t="e">
        <f>Table3[[#This Row],[FwdDiv]]/Table3[[#This Row],[SharePrice]]</f>
        <v>#DIV/0!</v>
      </c>
    </row>
    <row r="3174" spans="2:7" x14ac:dyDescent="0.2">
      <c r="B3174" s="35"/>
      <c r="F3174">
        <f>Table3[[#This Row],[DivPay]]*4</f>
        <v>0</v>
      </c>
      <c r="G3174" s="2" t="e">
        <f>Table3[[#This Row],[FwdDiv]]/Table3[[#This Row],[SharePrice]]</f>
        <v>#DIV/0!</v>
      </c>
    </row>
    <row r="3175" spans="2:7" x14ac:dyDescent="0.2">
      <c r="B3175" s="35"/>
      <c r="F3175">
        <f>Table3[[#This Row],[DivPay]]*4</f>
        <v>0</v>
      </c>
      <c r="G3175" s="2" t="e">
        <f>Table3[[#This Row],[FwdDiv]]/Table3[[#This Row],[SharePrice]]</f>
        <v>#DIV/0!</v>
      </c>
    </row>
    <row r="3176" spans="2:7" x14ac:dyDescent="0.2">
      <c r="B3176" s="35"/>
      <c r="F3176">
        <f>Table3[[#This Row],[DivPay]]*4</f>
        <v>0</v>
      </c>
      <c r="G3176" s="2" t="e">
        <f>Table3[[#This Row],[FwdDiv]]/Table3[[#This Row],[SharePrice]]</f>
        <v>#DIV/0!</v>
      </c>
    </row>
    <row r="3177" spans="2:7" x14ac:dyDescent="0.2">
      <c r="B3177" s="35"/>
      <c r="F3177">
        <f>Table3[[#This Row],[DivPay]]*4</f>
        <v>0</v>
      </c>
      <c r="G3177" s="2" t="e">
        <f>Table3[[#This Row],[FwdDiv]]/Table3[[#This Row],[SharePrice]]</f>
        <v>#DIV/0!</v>
      </c>
    </row>
    <row r="3178" spans="2:7" x14ac:dyDescent="0.2">
      <c r="B3178" s="35"/>
      <c r="F3178">
        <f>Table3[[#This Row],[DivPay]]*4</f>
        <v>0</v>
      </c>
      <c r="G3178" s="2" t="e">
        <f>Table3[[#This Row],[FwdDiv]]/Table3[[#This Row],[SharePrice]]</f>
        <v>#DIV/0!</v>
      </c>
    </row>
    <row r="3179" spans="2:7" x14ac:dyDescent="0.2">
      <c r="B3179" s="35"/>
      <c r="F3179">
        <f>Table3[[#This Row],[DivPay]]*4</f>
        <v>0</v>
      </c>
      <c r="G3179" s="2" t="e">
        <f>Table3[[#This Row],[FwdDiv]]/Table3[[#This Row],[SharePrice]]</f>
        <v>#DIV/0!</v>
      </c>
    </row>
    <row r="3180" spans="2:7" x14ac:dyDescent="0.2">
      <c r="B3180" s="35"/>
      <c r="F3180">
        <f>Table3[[#This Row],[DivPay]]*4</f>
        <v>0</v>
      </c>
      <c r="G3180" s="2" t="e">
        <f>Table3[[#This Row],[FwdDiv]]/Table3[[#This Row],[SharePrice]]</f>
        <v>#DIV/0!</v>
      </c>
    </row>
    <row r="3181" spans="2:7" x14ac:dyDescent="0.2">
      <c r="B3181" s="35"/>
      <c r="F3181">
        <f>Table3[[#This Row],[DivPay]]*4</f>
        <v>0</v>
      </c>
      <c r="G3181" s="2" t="e">
        <f>Table3[[#This Row],[FwdDiv]]/Table3[[#This Row],[SharePrice]]</f>
        <v>#DIV/0!</v>
      </c>
    </row>
    <row r="3182" spans="2:7" x14ac:dyDescent="0.2">
      <c r="B3182" s="35"/>
      <c r="F3182">
        <f>Table3[[#This Row],[DivPay]]*4</f>
        <v>0</v>
      </c>
      <c r="G3182" s="2" t="e">
        <f>Table3[[#This Row],[FwdDiv]]/Table3[[#This Row],[SharePrice]]</f>
        <v>#DIV/0!</v>
      </c>
    </row>
    <row r="3183" spans="2:7" x14ac:dyDescent="0.2">
      <c r="B3183" s="35"/>
      <c r="F3183">
        <f>Table3[[#This Row],[DivPay]]*4</f>
        <v>0</v>
      </c>
      <c r="G3183" s="2" t="e">
        <f>Table3[[#This Row],[FwdDiv]]/Table3[[#This Row],[SharePrice]]</f>
        <v>#DIV/0!</v>
      </c>
    </row>
    <row r="3184" spans="2:7" x14ac:dyDescent="0.2">
      <c r="B3184" s="35"/>
      <c r="F3184">
        <f>Table3[[#This Row],[DivPay]]*4</f>
        <v>0</v>
      </c>
      <c r="G3184" s="2" t="e">
        <f>Table3[[#This Row],[FwdDiv]]/Table3[[#This Row],[SharePrice]]</f>
        <v>#DIV/0!</v>
      </c>
    </row>
    <row r="3185" spans="2:7" x14ac:dyDescent="0.2">
      <c r="B3185" s="35"/>
      <c r="F3185">
        <f>Table3[[#This Row],[DivPay]]*4</f>
        <v>0</v>
      </c>
      <c r="G3185" s="2" t="e">
        <f>Table3[[#This Row],[FwdDiv]]/Table3[[#This Row],[SharePrice]]</f>
        <v>#DIV/0!</v>
      </c>
    </row>
    <row r="3186" spans="2:7" x14ac:dyDescent="0.2">
      <c r="B3186" s="35"/>
      <c r="F3186">
        <f>Table3[[#This Row],[DivPay]]*4</f>
        <v>0</v>
      </c>
      <c r="G3186" s="2" t="e">
        <f>Table3[[#This Row],[FwdDiv]]/Table3[[#This Row],[SharePrice]]</f>
        <v>#DIV/0!</v>
      </c>
    </row>
    <row r="3187" spans="2:7" x14ac:dyDescent="0.2">
      <c r="B3187" s="35"/>
      <c r="F3187">
        <f>Table3[[#This Row],[DivPay]]*4</f>
        <v>0</v>
      </c>
      <c r="G3187" s="2" t="e">
        <f>Table3[[#This Row],[FwdDiv]]/Table3[[#This Row],[SharePrice]]</f>
        <v>#DIV/0!</v>
      </c>
    </row>
    <row r="3188" spans="2:7" x14ac:dyDescent="0.2">
      <c r="B3188" s="35"/>
      <c r="F3188">
        <f>Table3[[#This Row],[DivPay]]*4</f>
        <v>0</v>
      </c>
      <c r="G3188" s="2" t="e">
        <f>Table3[[#This Row],[FwdDiv]]/Table3[[#This Row],[SharePrice]]</f>
        <v>#DIV/0!</v>
      </c>
    </row>
    <row r="3189" spans="2:7" x14ac:dyDescent="0.2">
      <c r="B3189" s="35"/>
      <c r="F3189">
        <f>Table3[[#This Row],[DivPay]]*4</f>
        <v>0</v>
      </c>
      <c r="G3189" s="2" t="e">
        <f>Table3[[#This Row],[FwdDiv]]/Table3[[#This Row],[SharePrice]]</f>
        <v>#DIV/0!</v>
      </c>
    </row>
    <row r="3190" spans="2:7" x14ac:dyDescent="0.2">
      <c r="B3190" s="35"/>
      <c r="F3190">
        <f>Table3[[#This Row],[DivPay]]*4</f>
        <v>0</v>
      </c>
      <c r="G3190" s="2" t="e">
        <f>Table3[[#This Row],[FwdDiv]]/Table3[[#This Row],[SharePrice]]</f>
        <v>#DIV/0!</v>
      </c>
    </row>
    <row r="3191" spans="2:7" x14ac:dyDescent="0.2">
      <c r="B3191" s="35"/>
      <c r="F3191">
        <f>Table3[[#This Row],[DivPay]]*4</f>
        <v>0</v>
      </c>
      <c r="G3191" s="2" t="e">
        <f>Table3[[#This Row],[FwdDiv]]/Table3[[#This Row],[SharePrice]]</f>
        <v>#DIV/0!</v>
      </c>
    </row>
    <row r="3192" spans="2:7" x14ac:dyDescent="0.2">
      <c r="B3192" s="35"/>
      <c r="F3192">
        <f>Table3[[#This Row],[DivPay]]*4</f>
        <v>0</v>
      </c>
      <c r="G3192" s="2" t="e">
        <f>Table3[[#This Row],[FwdDiv]]/Table3[[#This Row],[SharePrice]]</f>
        <v>#DIV/0!</v>
      </c>
    </row>
    <row r="3193" spans="2:7" x14ac:dyDescent="0.2">
      <c r="B3193" s="35"/>
      <c r="F3193">
        <f>Table3[[#This Row],[DivPay]]*4</f>
        <v>0</v>
      </c>
      <c r="G3193" s="2" t="e">
        <f>Table3[[#This Row],[FwdDiv]]/Table3[[#This Row],[SharePrice]]</f>
        <v>#DIV/0!</v>
      </c>
    </row>
    <row r="3194" spans="2:7" x14ac:dyDescent="0.2">
      <c r="B3194" s="35"/>
      <c r="F3194">
        <f>Table3[[#This Row],[DivPay]]*4</f>
        <v>0</v>
      </c>
      <c r="G3194" s="2" t="e">
        <f>Table3[[#This Row],[FwdDiv]]/Table3[[#This Row],[SharePrice]]</f>
        <v>#DIV/0!</v>
      </c>
    </row>
    <row r="3195" spans="2:7" x14ac:dyDescent="0.2">
      <c r="B3195" s="35"/>
      <c r="F3195">
        <f>Table3[[#This Row],[DivPay]]*4</f>
        <v>0</v>
      </c>
      <c r="G3195" s="2" t="e">
        <f>Table3[[#This Row],[FwdDiv]]/Table3[[#This Row],[SharePrice]]</f>
        <v>#DIV/0!</v>
      </c>
    </row>
    <row r="3196" spans="2:7" x14ac:dyDescent="0.2">
      <c r="B3196" s="35"/>
      <c r="F3196">
        <f>Table3[[#This Row],[DivPay]]*4</f>
        <v>0</v>
      </c>
      <c r="G3196" s="2" t="e">
        <f>Table3[[#This Row],[FwdDiv]]/Table3[[#This Row],[SharePrice]]</f>
        <v>#DIV/0!</v>
      </c>
    </row>
    <row r="3197" spans="2:7" x14ac:dyDescent="0.2">
      <c r="B3197" s="35"/>
      <c r="F3197">
        <f>Table3[[#This Row],[DivPay]]*4</f>
        <v>0</v>
      </c>
      <c r="G3197" s="2" t="e">
        <f>Table3[[#This Row],[FwdDiv]]/Table3[[#This Row],[SharePrice]]</f>
        <v>#DIV/0!</v>
      </c>
    </row>
    <row r="3198" spans="2:7" x14ac:dyDescent="0.2">
      <c r="B3198" s="35"/>
      <c r="F3198">
        <f>Table3[[#This Row],[DivPay]]*4</f>
        <v>0</v>
      </c>
      <c r="G3198" s="2" t="e">
        <f>Table3[[#This Row],[FwdDiv]]/Table3[[#This Row],[SharePrice]]</f>
        <v>#DIV/0!</v>
      </c>
    </row>
    <row r="3199" spans="2:7" x14ac:dyDescent="0.2">
      <c r="B3199" s="35"/>
      <c r="F3199">
        <f>Table3[[#This Row],[DivPay]]*4</f>
        <v>0</v>
      </c>
      <c r="G3199" s="2" t="e">
        <f>Table3[[#This Row],[FwdDiv]]/Table3[[#This Row],[SharePrice]]</f>
        <v>#DIV/0!</v>
      </c>
    </row>
    <row r="3200" spans="2:7" x14ac:dyDescent="0.2">
      <c r="B3200" s="35"/>
      <c r="F3200">
        <f>Table3[[#This Row],[DivPay]]*4</f>
        <v>0</v>
      </c>
      <c r="G3200" s="2" t="e">
        <f>Table3[[#This Row],[FwdDiv]]/Table3[[#This Row],[SharePrice]]</f>
        <v>#DIV/0!</v>
      </c>
    </row>
    <row r="3201" spans="2:7" x14ac:dyDescent="0.2">
      <c r="B3201" s="35"/>
      <c r="F3201">
        <f>Table3[[#This Row],[DivPay]]*4</f>
        <v>0</v>
      </c>
      <c r="G3201" s="2" t="e">
        <f>Table3[[#This Row],[FwdDiv]]/Table3[[#This Row],[SharePrice]]</f>
        <v>#DIV/0!</v>
      </c>
    </row>
    <row r="3202" spans="2:7" x14ac:dyDescent="0.2">
      <c r="B3202" s="35"/>
      <c r="F3202">
        <f>Table3[[#This Row],[DivPay]]*4</f>
        <v>0</v>
      </c>
      <c r="G3202" s="2" t="e">
        <f>Table3[[#This Row],[FwdDiv]]/Table3[[#This Row],[SharePrice]]</f>
        <v>#DIV/0!</v>
      </c>
    </row>
    <row r="3203" spans="2:7" x14ac:dyDescent="0.2">
      <c r="B3203" s="35"/>
      <c r="F3203">
        <f>Table3[[#This Row],[DivPay]]*4</f>
        <v>0</v>
      </c>
      <c r="G3203" s="2" t="e">
        <f>Table3[[#This Row],[FwdDiv]]/Table3[[#This Row],[SharePrice]]</f>
        <v>#DIV/0!</v>
      </c>
    </row>
    <row r="3204" spans="2:7" x14ac:dyDescent="0.2">
      <c r="B3204" s="35"/>
      <c r="F3204">
        <f>Table3[[#This Row],[DivPay]]*4</f>
        <v>0</v>
      </c>
      <c r="G3204" s="2" t="e">
        <f>Table3[[#This Row],[FwdDiv]]/Table3[[#This Row],[SharePrice]]</f>
        <v>#DIV/0!</v>
      </c>
    </row>
    <row r="3205" spans="2:7" x14ac:dyDescent="0.2">
      <c r="B3205" s="35"/>
      <c r="F3205">
        <f>Table3[[#This Row],[DivPay]]*4</f>
        <v>0</v>
      </c>
      <c r="G3205" s="2" t="e">
        <f>Table3[[#This Row],[FwdDiv]]/Table3[[#This Row],[SharePrice]]</f>
        <v>#DIV/0!</v>
      </c>
    </row>
    <row r="3206" spans="2:7" x14ac:dyDescent="0.2">
      <c r="B3206" s="35"/>
      <c r="F3206">
        <f>Table3[[#This Row],[DivPay]]*4</f>
        <v>0</v>
      </c>
      <c r="G3206" s="2" t="e">
        <f>Table3[[#This Row],[FwdDiv]]/Table3[[#This Row],[SharePrice]]</f>
        <v>#DIV/0!</v>
      </c>
    </row>
    <row r="3207" spans="2:7" x14ac:dyDescent="0.2">
      <c r="B3207" s="35"/>
      <c r="F3207">
        <f>Table3[[#This Row],[DivPay]]*4</f>
        <v>0</v>
      </c>
      <c r="G3207" s="2" t="e">
        <f>Table3[[#This Row],[FwdDiv]]/Table3[[#This Row],[SharePrice]]</f>
        <v>#DIV/0!</v>
      </c>
    </row>
    <row r="3208" spans="2:7" x14ac:dyDescent="0.2">
      <c r="B3208" s="35"/>
      <c r="F3208">
        <f>Table3[[#This Row],[DivPay]]*4</f>
        <v>0</v>
      </c>
      <c r="G3208" s="2" t="e">
        <f>Table3[[#This Row],[FwdDiv]]/Table3[[#This Row],[SharePrice]]</f>
        <v>#DIV/0!</v>
      </c>
    </row>
    <row r="3209" spans="2:7" x14ac:dyDescent="0.2">
      <c r="B3209" s="35"/>
      <c r="F3209">
        <f>Table3[[#This Row],[DivPay]]*4</f>
        <v>0</v>
      </c>
      <c r="G3209" s="2" t="e">
        <f>Table3[[#This Row],[FwdDiv]]/Table3[[#This Row],[SharePrice]]</f>
        <v>#DIV/0!</v>
      </c>
    </row>
    <row r="3210" spans="2:7" x14ac:dyDescent="0.2">
      <c r="B3210" s="35"/>
      <c r="F3210">
        <f>Table3[[#This Row],[DivPay]]*4</f>
        <v>0</v>
      </c>
      <c r="G3210" s="2" t="e">
        <f>Table3[[#This Row],[FwdDiv]]/Table3[[#This Row],[SharePrice]]</f>
        <v>#DIV/0!</v>
      </c>
    </row>
    <row r="3211" spans="2:7" x14ac:dyDescent="0.2">
      <c r="B3211" s="35"/>
      <c r="F3211">
        <f>Table3[[#This Row],[DivPay]]*4</f>
        <v>0</v>
      </c>
      <c r="G3211" s="2" t="e">
        <f>Table3[[#This Row],[FwdDiv]]/Table3[[#This Row],[SharePrice]]</f>
        <v>#DIV/0!</v>
      </c>
    </row>
    <row r="3212" spans="2:7" x14ac:dyDescent="0.2">
      <c r="B3212" s="35"/>
      <c r="F3212">
        <f>Table3[[#This Row],[DivPay]]*4</f>
        <v>0</v>
      </c>
      <c r="G3212" s="2" t="e">
        <f>Table3[[#This Row],[FwdDiv]]/Table3[[#This Row],[SharePrice]]</f>
        <v>#DIV/0!</v>
      </c>
    </row>
    <row r="3213" spans="2:7" x14ac:dyDescent="0.2">
      <c r="B3213" s="35"/>
      <c r="F3213">
        <f>Table3[[#This Row],[DivPay]]*4</f>
        <v>0</v>
      </c>
      <c r="G3213" s="2" t="e">
        <f>Table3[[#This Row],[FwdDiv]]/Table3[[#This Row],[SharePrice]]</f>
        <v>#DIV/0!</v>
      </c>
    </row>
    <row r="3214" spans="2:7" x14ac:dyDescent="0.2">
      <c r="B3214" s="35"/>
      <c r="F3214">
        <f>Table3[[#This Row],[DivPay]]*4</f>
        <v>0</v>
      </c>
      <c r="G3214" s="2" t="e">
        <f>Table3[[#This Row],[FwdDiv]]/Table3[[#This Row],[SharePrice]]</f>
        <v>#DIV/0!</v>
      </c>
    </row>
    <row r="3215" spans="2:7" x14ac:dyDescent="0.2">
      <c r="B3215" s="35"/>
      <c r="F3215">
        <f>Table3[[#This Row],[DivPay]]*4</f>
        <v>0</v>
      </c>
      <c r="G3215" s="2" t="e">
        <f>Table3[[#This Row],[FwdDiv]]/Table3[[#This Row],[SharePrice]]</f>
        <v>#DIV/0!</v>
      </c>
    </row>
    <row r="3216" spans="2:7" x14ac:dyDescent="0.2">
      <c r="B3216" s="35"/>
      <c r="F3216">
        <f>Table3[[#This Row],[DivPay]]*4</f>
        <v>0</v>
      </c>
      <c r="G3216" s="2" t="e">
        <f>Table3[[#This Row],[FwdDiv]]/Table3[[#This Row],[SharePrice]]</f>
        <v>#DIV/0!</v>
      </c>
    </row>
    <row r="3217" spans="2:7" x14ac:dyDescent="0.2">
      <c r="B3217" s="35"/>
      <c r="F3217">
        <f>Table3[[#This Row],[DivPay]]*4</f>
        <v>0</v>
      </c>
      <c r="G3217" s="2" t="e">
        <f>Table3[[#This Row],[FwdDiv]]/Table3[[#This Row],[SharePrice]]</f>
        <v>#DIV/0!</v>
      </c>
    </row>
    <row r="3218" spans="2:7" x14ac:dyDescent="0.2">
      <c r="B3218" s="35"/>
      <c r="F3218">
        <f>Table3[[#This Row],[DivPay]]*4</f>
        <v>0</v>
      </c>
      <c r="G3218" s="2" t="e">
        <f>Table3[[#This Row],[FwdDiv]]/Table3[[#This Row],[SharePrice]]</f>
        <v>#DIV/0!</v>
      </c>
    </row>
    <row r="3219" spans="2:7" x14ac:dyDescent="0.2">
      <c r="B3219" s="35"/>
      <c r="F3219">
        <f>Table3[[#This Row],[DivPay]]*4</f>
        <v>0</v>
      </c>
      <c r="G3219" s="2" t="e">
        <f>Table3[[#This Row],[FwdDiv]]/Table3[[#This Row],[SharePrice]]</f>
        <v>#DIV/0!</v>
      </c>
    </row>
    <row r="3220" spans="2:7" x14ac:dyDescent="0.2">
      <c r="B3220" s="35"/>
      <c r="F3220">
        <f>Table3[[#This Row],[DivPay]]*4</f>
        <v>0</v>
      </c>
      <c r="G3220" s="2" t="e">
        <f>Table3[[#This Row],[FwdDiv]]/Table3[[#This Row],[SharePrice]]</f>
        <v>#DIV/0!</v>
      </c>
    </row>
    <row r="3221" spans="2:7" x14ac:dyDescent="0.2">
      <c r="B3221" s="35"/>
      <c r="F3221">
        <f>Table3[[#This Row],[DivPay]]*4</f>
        <v>0</v>
      </c>
      <c r="G3221" s="2" t="e">
        <f>Table3[[#This Row],[FwdDiv]]/Table3[[#This Row],[SharePrice]]</f>
        <v>#DIV/0!</v>
      </c>
    </row>
    <row r="3222" spans="2:7" x14ac:dyDescent="0.2">
      <c r="B3222" s="35"/>
      <c r="F3222">
        <f>Table3[[#This Row],[DivPay]]*4</f>
        <v>0</v>
      </c>
      <c r="G3222" s="2" t="e">
        <f>Table3[[#This Row],[FwdDiv]]/Table3[[#This Row],[SharePrice]]</f>
        <v>#DIV/0!</v>
      </c>
    </row>
    <row r="3223" spans="2:7" x14ac:dyDescent="0.2">
      <c r="B3223" s="35"/>
      <c r="F3223">
        <f>Table3[[#This Row],[DivPay]]*4</f>
        <v>0</v>
      </c>
      <c r="G3223" s="2" t="e">
        <f>Table3[[#This Row],[FwdDiv]]/Table3[[#This Row],[SharePrice]]</f>
        <v>#DIV/0!</v>
      </c>
    </row>
    <row r="3224" spans="2:7" x14ac:dyDescent="0.2">
      <c r="B3224" s="35"/>
      <c r="F3224">
        <f>Table3[[#This Row],[DivPay]]*4</f>
        <v>0</v>
      </c>
      <c r="G3224" s="2" t="e">
        <f>Table3[[#This Row],[FwdDiv]]/Table3[[#This Row],[SharePrice]]</f>
        <v>#DIV/0!</v>
      </c>
    </row>
    <row r="3225" spans="2:7" x14ac:dyDescent="0.2">
      <c r="B3225" s="35"/>
      <c r="F3225">
        <f>Table3[[#This Row],[DivPay]]*4</f>
        <v>0</v>
      </c>
      <c r="G3225" s="2" t="e">
        <f>Table3[[#This Row],[FwdDiv]]/Table3[[#This Row],[SharePrice]]</f>
        <v>#DIV/0!</v>
      </c>
    </row>
    <row r="3226" spans="2:7" x14ac:dyDescent="0.2">
      <c r="B3226" s="35"/>
      <c r="F3226">
        <f>Table3[[#This Row],[DivPay]]*4</f>
        <v>0</v>
      </c>
      <c r="G3226" s="2" t="e">
        <f>Table3[[#This Row],[FwdDiv]]/Table3[[#This Row],[SharePrice]]</f>
        <v>#DIV/0!</v>
      </c>
    </row>
    <row r="3227" spans="2:7" x14ac:dyDescent="0.2">
      <c r="B3227" s="35"/>
      <c r="F3227">
        <f>Table3[[#This Row],[DivPay]]*4</f>
        <v>0</v>
      </c>
      <c r="G3227" s="2" t="e">
        <f>Table3[[#This Row],[FwdDiv]]/Table3[[#This Row],[SharePrice]]</f>
        <v>#DIV/0!</v>
      </c>
    </row>
    <row r="3228" spans="2:7" x14ac:dyDescent="0.2">
      <c r="B3228" s="35"/>
      <c r="F3228">
        <f>Table3[[#This Row],[DivPay]]*4</f>
        <v>0</v>
      </c>
      <c r="G3228" s="2" t="e">
        <f>Table3[[#This Row],[FwdDiv]]/Table3[[#This Row],[SharePrice]]</f>
        <v>#DIV/0!</v>
      </c>
    </row>
    <row r="3229" spans="2:7" x14ac:dyDescent="0.2">
      <c r="B3229" s="35"/>
      <c r="F3229">
        <f>Table3[[#This Row],[DivPay]]*4</f>
        <v>0</v>
      </c>
      <c r="G3229" s="2" t="e">
        <f>Table3[[#This Row],[FwdDiv]]/Table3[[#This Row],[SharePrice]]</f>
        <v>#DIV/0!</v>
      </c>
    </row>
    <row r="3230" spans="2:7" x14ac:dyDescent="0.2">
      <c r="B3230" s="35"/>
      <c r="F3230">
        <f>Table3[[#This Row],[DivPay]]*4</f>
        <v>0</v>
      </c>
      <c r="G3230" s="2" t="e">
        <f>Table3[[#This Row],[FwdDiv]]/Table3[[#This Row],[SharePrice]]</f>
        <v>#DIV/0!</v>
      </c>
    </row>
    <row r="3231" spans="2:7" x14ac:dyDescent="0.2">
      <c r="B3231" s="35"/>
      <c r="F3231">
        <f>Table3[[#This Row],[DivPay]]*4</f>
        <v>0</v>
      </c>
      <c r="G3231" s="2" t="e">
        <f>Table3[[#This Row],[FwdDiv]]/Table3[[#This Row],[SharePrice]]</f>
        <v>#DIV/0!</v>
      </c>
    </row>
    <row r="3232" spans="2:7" x14ac:dyDescent="0.2">
      <c r="B3232" s="35"/>
      <c r="F3232">
        <f>Table3[[#This Row],[DivPay]]*4</f>
        <v>0</v>
      </c>
      <c r="G3232" s="2" t="e">
        <f>Table3[[#This Row],[FwdDiv]]/Table3[[#This Row],[SharePrice]]</f>
        <v>#DIV/0!</v>
      </c>
    </row>
    <row r="3233" spans="2:7" x14ac:dyDescent="0.2">
      <c r="B3233" s="35"/>
      <c r="F3233">
        <f>Table3[[#This Row],[DivPay]]*4</f>
        <v>0</v>
      </c>
      <c r="G3233" s="2" t="e">
        <f>Table3[[#This Row],[FwdDiv]]/Table3[[#This Row],[SharePrice]]</f>
        <v>#DIV/0!</v>
      </c>
    </row>
    <row r="3234" spans="2:7" x14ac:dyDescent="0.2">
      <c r="B3234" s="35"/>
      <c r="F3234">
        <f>Table3[[#This Row],[DivPay]]*4</f>
        <v>0</v>
      </c>
      <c r="G3234" s="2" t="e">
        <f>Table3[[#This Row],[FwdDiv]]/Table3[[#This Row],[SharePrice]]</f>
        <v>#DIV/0!</v>
      </c>
    </row>
    <row r="3235" spans="2:7" x14ac:dyDescent="0.2">
      <c r="B3235" s="35"/>
      <c r="F3235">
        <f>Table3[[#This Row],[DivPay]]*4</f>
        <v>0</v>
      </c>
      <c r="G3235" s="2" t="e">
        <f>Table3[[#This Row],[FwdDiv]]/Table3[[#This Row],[SharePrice]]</f>
        <v>#DIV/0!</v>
      </c>
    </row>
    <row r="3236" spans="2:7" x14ac:dyDescent="0.2">
      <c r="B3236" s="35"/>
      <c r="F3236">
        <f>Table3[[#This Row],[DivPay]]*4</f>
        <v>0</v>
      </c>
      <c r="G3236" s="2" t="e">
        <f>Table3[[#This Row],[FwdDiv]]/Table3[[#This Row],[SharePrice]]</f>
        <v>#DIV/0!</v>
      </c>
    </row>
    <row r="3237" spans="2:7" x14ac:dyDescent="0.2">
      <c r="B3237" s="35"/>
      <c r="F3237">
        <f>Table3[[#This Row],[DivPay]]*4</f>
        <v>0</v>
      </c>
      <c r="G3237" s="2" t="e">
        <f>Table3[[#This Row],[FwdDiv]]/Table3[[#This Row],[SharePrice]]</f>
        <v>#DIV/0!</v>
      </c>
    </row>
    <row r="3238" spans="2:7" x14ac:dyDescent="0.2">
      <c r="B3238" s="35"/>
      <c r="F3238">
        <f>Table3[[#This Row],[DivPay]]*4</f>
        <v>0</v>
      </c>
      <c r="G3238" s="2" t="e">
        <f>Table3[[#This Row],[FwdDiv]]/Table3[[#This Row],[SharePrice]]</f>
        <v>#DIV/0!</v>
      </c>
    </row>
    <row r="3239" spans="2:7" x14ac:dyDescent="0.2">
      <c r="B3239" s="35"/>
      <c r="F3239">
        <f>Table3[[#This Row],[DivPay]]*4</f>
        <v>0</v>
      </c>
      <c r="G3239" s="2" t="e">
        <f>Table3[[#This Row],[FwdDiv]]/Table3[[#This Row],[SharePrice]]</f>
        <v>#DIV/0!</v>
      </c>
    </row>
    <row r="3240" spans="2:7" x14ac:dyDescent="0.2">
      <c r="B3240" s="35"/>
      <c r="F3240">
        <f>Table3[[#This Row],[DivPay]]*4</f>
        <v>0</v>
      </c>
      <c r="G3240" s="2" t="e">
        <f>Table3[[#This Row],[FwdDiv]]/Table3[[#This Row],[SharePrice]]</f>
        <v>#DIV/0!</v>
      </c>
    </row>
    <row r="3241" spans="2:7" x14ac:dyDescent="0.2">
      <c r="B3241" s="35"/>
      <c r="F3241">
        <f>Table3[[#This Row],[DivPay]]*4</f>
        <v>0</v>
      </c>
      <c r="G3241" s="2" t="e">
        <f>Table3[[#This Row],[FwdDiv]]/Table3[[#This Row],[SharePrice]]</f>
        <v>#DIV/0!</v>
      </c>
    </row>
    <row r="3242" spans="2:7" x14ac:dyDescent="0.2">
      <c r="B3242" s="35"/>
      <c r="F3242">
        <f>Table3[[#This Row],[DivPay]]*4</f>
        <v>0</v>
      </c>
      <c r="G3242" s="2" t="e">
        <f>Table3[[#This Row],[FwdDiv]]/Table3[[#This Row],[SharePrice]]</f>
        <v>#DIV/0!</v>
      </c>
    </row>
    <row r="3243" spans="2:7" x14ac:dyDescent="0.2">
      <c r="B3243" s="35"/>
      <c r="F3243">
        <f>Table3[[#This Row],[DivPay]]*4</f>
        <v>0</v>
      </c>
      <c r="G3243" s="2" t="e">
        <f>Table3[[#This Row],[FwdDiv]]/Table3[[#This Row],[SharePrice]]</f>
        <v>#DIV/0!</v>
      </c>
    </row>
    <row r="3244" spans="2:7" x14ac:dyDescent="0.2">
      <c r="B3244" s="35"/>
      <c r="F3244">
        <f>Table3[[#This Row],[DivPay]]*4</f>
        <v>0</v>
      </c>
      <c r="G3244" s="2" t="e">
        <f>Table3[[#This Row],[FwdDiv]]/Table3[[#This Row],[SharePrice]]</f>
        <v>#DIV/0!</v>
      </c>
    </row>
    <row r="3245" spans="2:7" x14ac:dyDescent="0.2">
      <c r="B3245" s="35"/>
      <c r="F3245">
        <f>Table3[[#This Row],[DivPay]]*4</f>
        <v>0</v>
      </c>
      <c r="G3245" s="2" t="e">
        <f>Table3[[#This Row],[FwdDiv]]/Table3[[#This Row],[SharePrice]]</f>
        <v>#DIV/0!</v>
      </c>
    </row>
    <row r="3246" spans="2:7" x14ac:dyDescent="0.2">
      <c r="B3246" s="35"/>
      <c r="F3246">
        <f>Table3[[#This Row],[DivPay]]*4</f>
        <v>0</v>
      </c>
      <c r="G3246" s="2" t="e">
        <f>Table3[[#This Row],[FwdDiv]]/Table3[[#This Row],[SharePrice]]</f>
        <v>#DIV/0!</v>
      </c>
    </row>
    <row r="3247" spans="2:7" x14ac:dyDescent="0.2">
      <c r="B3247" s="35"/>
      <c r="F3247">
        <f>Table3[[#This Row],[DivPay]]*4</f>
        <v>0</v>
      </c>
      <c r="G3247" s="2" t="e">
        <f>Table3[[#This Row],[FwdDiv]]/Table3[[#This Row],[SharePrice]]</f>
        <v>#DIV/0!</v>
      </c>
    </row>
    <row r="3248" spans="2:7" x14ac:dyDescent="0.2">
      <c r="B3248" s="35"/>
      <c r="F3248">
        <f>Table3[[#This Row],[DivPay]]*4</f>
        <v>0</v>
      </c>
      <c r="G3248" s="2" t="e">
        <f>Table3[[#This Row],[FwdDiv]]/Table3[[#This Row],[SharePrice]]</f>
        <v>#DIV/0!</v>
      </c>
    </row>
    <row r="3249" spans="2:7" x14ac:dyDescent="0.2">
      <c r="B3249" s="35"/>
      <c r="F3249">
        <f>Table3[[#This Row],[DivPay]]*4</f>
        <v>0</v>
      </c>
      <c r="G3249" s="2" t="e">
        <f>Table3[[#This Row],[FwdDiv]]/Table3[[#This Row],[SharePrice]]</f>
        <v>#DIV/0!</v>
      </c>
    </row>
    <row r="3250" spans="2:7" x14ac:dyDescent="0.2">
      <c r="B3250" s="35"/>
      <c r="F3250">
        <f>Table3[[#This Row],[DivPay]]*4</f>
        <v>0</v>
      </c>
      <c r="G3250" s="2" t="e">
        <f>Table3[[#This Row],[FwdDiv]]/Table3[[#This Row],[SharePrice]]</f>
        <v>#DIV/0!</v>
      </c>
    </row>
    <row r="3251" spans="2:7" x14ac:dyDescent="0.2">
      <c r="B3251" s="35"/>
      <c r="F3251">
        <f>Table3[[#This Row],[DivPay]]*4</f>
        <v>0</v>
      </c>
      <c r="G3251" s="2" t="e">
        <f>Table3[[#This Row],[FwdDiv]]/Table3[[#This Row],[SharePrice]]</f>
        <v>#DIV/0!</v>
      </c>
    </row>
    <row r="3252" spans="2:7" x14ac:dyDescent="0.2">
      <c r="B3252" s="35"/>
      <c r="F3252">
        <f>Table3[[#This Row],[DivPay]]*4</f>
        <v>0</v>
      </c>
      <c r="G3252" s="2" t="e">
        <f>Table3[[#This Row],[FwdDiv]]/Table3[[#This Row],[SharePrice]]</f>
        <v>#DIV/0!</v>
      </c>
    </row>
    <row r="3253" spans="2:7" x14ac:dyDescent="0.2">
      <c r="B3253" s="35"/>
      <c r="F3253">
        <f>Table3[[#This Row],[DivPay]]*4</f>
        <v>0</v>
      </c>
      <c r="G3253" s="2" t="e">
        <f>Table3[[#This Row],[FwdDiv]]/Table3[[#This Row],[SharePrice]]</f>
        <v>#DIV/0!</v>
      </c>
    </row>
    <row r="3254" spans="2:7" x14ac:dyDescent="0.2">
      <c r="B3254" s="35"/>
      <c r="F3254">
        <f>Table3[[#This Row],[DivPay]]*4</f>
        <v>0</v>
      </c>
      <c r="G3254" s="2" t="e">
        <f>Table3[[#This Row],[FwdDiv]]/Table3[[#This Row],[SharePrice]]</f>
        <v>#DIV/0!</v>
      </c>
    </row>
    <row r="3255" spans="2:7" x14ac:dyDescent="0.2">
      <c r="B3255" s="35"/>
      <c r="F3255">
        <f>Table3[[#This Row],[DivPay]]*4</f>
        <v>0</v>
      </c>
      <c r="G3255" s="2" t="e">
        <f>Table3[[#This Row],[FwdDiv]]/Table3[[#This Row],[SharePrice]]</f>
        <v>#DIV/0!</v>
      </c>
    </row>
    <row r="3256" spans="2:7" x14ac:dyDescent="0.2">
      <c r="B3256" s="35"/>
      <c r="F3256">
        <f>Table3[[#This Row],[DivPay]]*4</f>
        <v>0</v>
      </c>
      <c r="G3256" s="2" t="e">
        <f>Table3[[#This Row],[FwdDiv]]/Table3[[#This Row],[SharePrice]]</f>
        <v>#DIV/0!</v>
      </c>
    </row>
    <row r="3257" spans="2:7" x14ac:dyDescent="0.2">
      <c r="B3257" s="35"/>
      <c r="F3257">
        <f>Table3[[#This Row],[DivPay]]*4</f>
        <v>0</v>
      </c>
      <c r="G3257" s="2" t="e">
        <f>Table3[[#This Row],[FwdDiv]]/Table3[[#This Row],[SharePrice]]</f>
        <v>#DIV/0!</v>
      </c>
    </row>
    <row r="3258" spans="2:7" x14ac:dyDescent="0.2">
      <c r="B3258" s="35"/>
      <c r="F3258">
        <f>Table3[[#This Row],[DivPay]]*4</f>
        <v>0</v>
      </c>
      <c r="G3258" s="2" t="e">
        <f>Table3[[#This Row],[FwdDiv]]/Table3[[#This Row],[SharePrice]]</f>
        <v>#DIV/0!</v>
      </c>
    </row>
    <row r="3259" spans="2:7" x14ac:dyDescent="0.2">
      <c r="B3259" s="35"/>
      <c r="F3259">
        <f>Table3[[#This Row],[DivPay]]*4</f>
        <v>0</v>
      </c>
      <c r="G3259" s="2" t="e">
        <f>Table3[[#This Row],[FwdDiv]]/Table3[[#This Row],[SharePrice]]</f>
        <v>#DIV/0!</v>
      </c>
    </row>
    <row r="3260" spans="2:7" x14ac:dyDescent="0.2">
      <c r="B3260" s="35"/>
      <c r="F3260">
        <f>Table3[[#This Row],[DivPay]]*4</f>
        <v>0</v>
      </c>
      <c r="G3260" s="2" t="e">
        <f>Table3[[#This Row],[FwdDiv]]/Table3[[#This Row],[SharePrice]]</f>
        <v>#DIV/0!</v>
      </c>
    </row>
    <row r="3261" spans="2:7" x14ac:dyDescent="0.2">
      <c r="B3261" s="35"/>
      <c r="F3261">
        <f>Table3[[#This Row],[DivPay]]*4</f>
        <v>0</v>
      </c>
      <c r="G3261" s="2" t="e">
        <f>Table3[[#This Row],[FwdDiv]]/Table3[[#This Row],[SharePrice]]</f>
        <v>#DIV/0!</v>
      </c>
    </row>
    <row r="3262" spans="2:7" x14ac:dyDescent="0.2">
      <c r="B3262" s="35"/>
      <c r="F3262">
        <f>Table3[[#This Row],[DivPay]]*4</f>
        <v>0</v>
      </c>
      <c r="G3262" s="2" t="e">
        <f>Table3[[#This Row],[FwdDiv]]/Table3[[#This Row],[SharePrice]]</f>
        <v>#DIV/0!</v>
      </c>
    </row>
    <row r="3263" spans="2:7" x14ac:dyDescent="0.2">
      <c r="B3263" s="35"/>
      <c r="F3263">
        <f>Table3[[#This Row],[DivPay]]*4</f>
        <v>0</v>
      </c>
      <c r="G3263" s="2" t="e">
        <f>Table3[[#This Row],[FwdDiv]]/Table3[[#This Row],[SharePrice]]</f>
        <v>#DIV/0!</v>
      </c>
    </row>
    <row r="3264" spans="2:7" x14ac:dyDescent="0.2">
      <c r="B3264" s="35"/>
      <c r="F3264">
        <f>Table3[[#This Row],[DivPay]]*4</f>
        <v>0</v>
      </c>
      <c r="G3264" s="2" t="e">
        <f>Table3[[#This Row],[FwdDiv]]/Table3[[#This Row],[SharePrice]]</f>
        <v>#DIV/0!</v>
      </c>
    </row>
    <row r="3265" spans="2:7" x14ac:dyDescent="0.2">
      <c r="B3265" s="35"/>
      <c r="F3265">
        <f>Table3[[#This Row],[DivPay]]*4</f>
        <v>0</v>
      </c>
      <c r="G3265" s="2" t="e">
        <f>Table3[[#This Row],[FwdDiv]]/Table3[[#This Row],[SharePrice]]</f>
        <v>#DIV/0!</v>
      </c>
    </row>
    <row r="3266" spans="2:7" x14ac:dyDescent="0.2">
      <c r="B3266" s="35"/>
      <c r="F3266">
        <f>Table3[[#This Row],[DivPay]]*4</f>
        <v>0</v>
      </c>
      <c r="G3266" s="2" t="e">
        <f>Table3[[#This Row],[FwdDiv]]/Table3[[#This Row],[SharePrice]]</f>
        <v>#DIV/0!</v>
      </c>
    </row>
    <row r="3267" spans="2:7" x14ac:dyDescent="0.2">
      <c r="B3267" s="35"/>
      <c r="F3267">
        <f>Table3[[#This Row],[DivPay]]*4</f>
        <v>0</v>
      </c>
      <c r="G3267" s="2" t="e">
        <f>Table3[[#This Row],[FwdDiv]]/Table3[[#This Row],[SharePrice]]</f>
        <v>#DIV/0!</v>
      </c>
    </row>
    <row r="3268" spans="2:7" x14ac:dyDescent="0.2">
      <c r="B3268" s="35"/>
      <c r="F3268">
        <f>Table3[[#This Row],[DivPay]]*4</f>
        <v>0</v>
      </c>
      <c r="G3268" s="2" t="e">
        <f>Table3[[#This Row],[FwdDiv]]/Table3[[#This Row],[SharePrice]]</f>
        <v>#DIV/0!</v>
      </c>
    </row>
    <row r="3269" spans="2:7" x14ac:dyDescent="0.2">
      <c r="B3269" s="35"/>
      <c r="F3269">
        <f>Table3[[#This Row],[DivPay]]*4</f>
        <v>0</v>
      </c>
      <c r="G3269" s="2" t="e">
        <f>Table3[[#This Row],[FwdDiv]]/Table3[[#This Row],[SharePrice]]</f>
        <v>#DIV/0!</v>
      </c>
    </row>
    <row r="3270" spans="2:7" x14ac:dyDescent="0.2">
      <c r="B3270" s="35"/>
      <c r="F3270">
        <f>Table3[[#This Row],[DivPay]]*4</f>
        <v>0</v>
      </c>
      <c r="G3270" s="2" t="e">
        <f>Table3[[#This Row],[FwdDiv]]/Table3[[#This Row],[SharePrice]]</f>
        <v>#DIV/0!</v>
      </c>
    </row>
    <row r="3271" spans="2:7" x14ac:dyDescent="0.2">
      <c r="B3271" s="35"/>
      <c r="F3271">
        <f>Table3[[#This Row],[DivPay]]*4</f>
        <v>0</v>
      </c>
      <c r="G3271" s="2" t="e">
        <f>Table3[[#This Row],[FwdDiv]]/Table3[[#This Row],[SharePrice]]</f>
        <v>#DIV/0!</v>
      </c>
    </row>
    <row r="3272" spans="2:7" x14ac:dyDescent="0.2">
      <c r="B3272" s="35"/>
      <c r="F3272">
        <f>Table3[[#This Row],[DivPay]]*4</f>
        <v>0</v>
      </c>
      <c r="G3272" s="2" t="e">
        <f>Table3[[#This Row],[FwdDiv]]/Table3[[#This Row],[SharePrice]]</f>
        <v>#DIV/0!</v>
      </c>
    </row>
    <row r="3273" spans="2:7" x14ac:dyDescent="0.2">
      <c r="B3273" s="35"/>
      <c r="F3273">
        <f>Table3[[#This Row],[DivPay]]*4</f>
        <v>0</v>
      </c>
      <c r="G3273" s="2" t="e">
        <f>Table3[[#This Row],[FwdDiv]]/Table3[[#This Row],[SharePrice]]</f>
        <v>#DIV/0!</v>
      </c>
    </row>
    <row r="3274" spans="2:7" x14ac:dyDescent="0.2">
      <c r="B3274" s="35"/>
      <c r="F3274">
        <f>Table3[[#This Row],[DivPay]]*4</f>
        <v>0</v>
      </c>
      <c r="G3274" s="2" t="e">
        <f>Table3[[#This Row],[FwdDiv]]/Table3[[#This Row],[SharePrice]]</f>
        <v>#DIV/0!</v>
      </c>
    </row>
    <row r="3275" spans="2:7" x14ac:dyDescent="0.2">
      <c r="B3275" s="35"/>
      <c r="F3275">
        <f>Table3[[#This Row],[DivPay]]*4</f>
        <v>0</v>
      </c>
      <c r="G3275" s="2" t="e">
        <f>Table3[[#This Row],[FwdDiv]]/Table3[[#This Row],[SharePrice]]</f>
        <v>#DIV/0!</v>
      </c>
    </row>
    <row r="3276" spans="2:7" x14ac:dyDescent="0.2">
      <c r="B3276" s="35"/>
      <c r="F3276">
        <f>Table3[[#This Row],[DivPay]]*4</f>
        <v>0</v>
      </c>
      <c r="G3276" s="2" t="e">
        <f>Table3[[#This Row],[FwdDiv]]/Table3[[#This Row],[SharePrice]]</f>
        <v>#DIV/0!</v>
      </c>
    </row>
    <row r="3277" spans="2:7" x14ac:dyDescent="0.2">
      <c r="B3277" s="35"/>
      <c r="F3277">
        <f>Table3[[#This Row],[DivPay]]*4</f>
        <v>0</v>
      </c>
      <c r="G3277" s="2" t="e">
        <f>Table3[[#This Row],[FwdDiv]]/Table3[[#This Row],[SharePrice]]</f>
        <v>#DIV/0!</v>
      </c>
    </row>
    <row r="3278" spans="2:7" x14ac:dyDescent="0.2">
      <c r="B3278" s="35"/>
      <c r="F3278">
        <f>Table3[[#This Row],[DivPay]]*4</f>
        <v>0</v>
      </c>
      <c r="G3278" s="2" t="e">
        <f>Table3[[#This Row],[FwdDiv]]/Table3[[#This Row],[SharePrice]]</f>
        <v>#DIV/0!</v>
      </c>
    </row>
    <row r="3279" spans="2:7" x14ac:dyDescent="0.2">
      <c r="B3279" s="35"/>
      <c r="F3279">
        <f>Table3[[#This Row],[DivPay]]*4</f>
        <v>0</v>
      </c>
      <c r="G3279" s="2" t="e">
        <f>Table3[[#This Row],[FwdDiv]]/Table3[[#This Row],[SharePrice]]</f>
        <v>#DIV/0!</v>
      </c>
    </row>
    <row r="3280" spans="2:7" x14ac:dyDescent="0.2">
      <c r="B3280" s="35"/>
      <c r="F3280">
        <f>Table3[[#This Row],[DivPay]]*4</f>
        <v>0</v>
      </c>
      <c r="G3280" s="2" t="e">
        <f>Table3[[#This Row],[FwdDiv]]/Table3[[#This Row],[SharePrice]]</f>
        <v>#DIV/0!</v>
      </c>
    </row>
    <row r="3281" spans="2:7" x14ac:dyDescent="0.2">
      <c r="B3281" s="35"/>
      <c r="F3281">
        <f>Table3[[#This Row],[DivPay]]*4</f>
        <v>0</v>
      </c>
      <c r="G3281" s="2" t="e">
        <f>Table3[[#This Row],[FwdDiv]]/Table3[[#This Row],[SharePrice]]</f>
        <v>#DIV/0!</v>
      </c>
    </row>
    <row r="3282" spans="2:7" x14ac:dyDescent="0.2">
      <c r="B3282" s="35"/>
      <c r="F3282">
        <f>Table3[[#This Row],[DivPay]]*4</f>
        <v>0</v>
      </c>
      <c r="G3282" s="2" t="e">
        <f>Table3[[#This Row],[FwdDiv]]/Table3[[#This Row],[SharePrice]]</f>
        <v>#DIV/0!</v>
      </c>
    </row>
    <row r="3283" spans="2:7" x14ac:dyDescent="0.2">
      <c r="B3283" s="35"/>
      <c r="F3283">
        <f>Table3[[#This Row],[DivPay]]*4</f>
        <v>0</v>
      </c>
      <c r="G3283" s="2" t="e">
        <f>Table3[[#This Row],[FwdDiv]]/Table3[[#This Row],[SharePrice]]</f>
        <v>#DIV/0!</v>
      </c>
    </row>
    <row r="3284" spans="2:7" x14ac:dyDescent="0.2">
      <c r="B3284" s="35"/>
      <c r="F3284">
        <f>Table3[[#This Row],[DivPay]]*4</f>
        <v>0</v>
      </c>
      <c r="G3284" s="2" t="e">
        <f>Table3[[#This Row],[FwdDiv]]/Table3[[#This Row],[SharePrice]]</f>
        <v>#DIV/0!</v>
      </c>
    </row>
    <row r="3285" spans="2:7" x14ac:dyDescent="0.2">
      <c r="B3285" s="35"/>
      <c r="F3285">
        <f>Table3[[#This Row],[DivPay]]*4</f>
        <v>0</v>
      </c>
      <c r="G3285" s="2" t="e">
        <f>Table3[[#This Row],[FwdDiv]]/Table3[[#This Row],[SharePrice]]</f>
        <v>#DIV/0!</v>
      </c>
    </row>
    <row r="3286" spans="2:7" x14ac:dyDescent="0.2">
      <c r="B3286" s="35"/>
      <c r="F3286">
        <f>Table3[[#This Row],[DivPay]]*4</f>
        <v>0</v>
      </c>
      <c r="G3286" s="2" t="e">
        <f>Table3[[#This Row],[FwdDiv]]/Table3[[#This Row],[SharePrice]]</f>
        <v>#DIV/0!</v>
      </c>
    </row>
    <row r="3287" spans="2:7" x14ac:dyDescent="0.2">
      <c r="B3287" s="35"/>
      <c r="F3287">
        <f>Table3[[#This Row],[DivPay]]*4</f>
        <v>0</v>
      </c>
      <c r="G3287" s="2" t="e">
        <f>Table3[[#This Row],[FwdDiv]]/Table3[[#This Row],[SharePrice]]</f>
        <v>#DIV/0!</v>
      </c>
    </row>
    <row r="3288" spans="2:7" x14ac:dyDescent="0.2">
      <c r="B3288" s="35"/>
      <c r="F3288">
        <f>Table3[[#This Row],[DivPay]]*4</f>
        <v>0</v>
      </c>
      <c r="G3288" s="2" t="e">
        <f>Table3[[#This Row],[FwdDiv]]/Table3[[#This Row],[SharePrice]]</f>
        <v>#DIV/0!</v>
      </c>
    </row>
    <row r="3289" spans="2:7" x14ac:dyDescent="0.2">
      <c r="B3289" s="35"/>
      <c r="F3289">
        <f>Table3[[#This Row],[DivPay]]*4</f>
        <v>0</v>
      </c>
      <c r="G3289" s="2" t="e">
        <f>Table3[[#This Row],[FwdDiv]]/Table3[[#This Row],[SharePrice]]</f>
        <v>#DIV/0!</v>
      </c>
    </row>
    <row r="3290" spans="2:7" x14ac:dyDescent="0.2">
      <c r="B3290" s="35"/>
      <c r="F3290">
        <f>Table3[[#This Row],[DivPay]]*4</f>
        <v>0</v>
      </c>
      <c r="G3290" s="2" t="e">
        <f>Table3[[#This Row],[FwdDiv]]/Table3[[#This Row],[SharePrice]]</f>
        <v>#DIV/0!</v>
      </c>
    </row>
    <row r="3291" spans="2:7" x14ac:dyDescent="0.2">
      <c r="B3291" s="35"/>
      <c r="F3291">
        <f>Table3[[#This Row],[DivPay]]*4</f>
        <v>0</v>
      </c>
      <c r="G3291" s="2" t="e">
        <f>Table3[[#This Row],[FwdDiv]]/Table3[[#This Row],[SharePrice]]</f>
        <v>#DIV/0!</v>
      </c>
    </row>
    <row r="3292" spans="2:7" x14ac:dyDescent="0.2">
      <c r="B3292" s="35"/>
      <c r="F3292">
        <f>Table3[[#This Row],[DivPay]]*4</f>
        <v>0</v>
      </c>
      <c r="G3292" s="2" t="e">
        <f>Table3[[#This Row],[FwdDiv]]/Table3[[#This Row],[SharePrice]]</f>
        <v>#DIV/0!</v>
      </c>
    </row>
    <row r="3293" spans="2:7" x14ac:dyDescent="0.2">
      <c r="B3293" s="35"/>
      <c r="F3293">
        <f>Table3[[#This Row],[DivPay]]*4</f>
        <v>0</v>
      </c>
      <c r="G3293" s="2" t="e">
        <f>Table3[[#This Row],[FwdDiv]]/Table3[[#This Row],[SharePrice]]</f>
        <v>#DIV/0!</v>
      </c>
    </row>
    <row r="3294" spans="2:7" x14ac:dyDescent="0.2">
      <c r="B3294" s="35"/>
      <c r="F3294">
        <f>Table3[[#This Row],[DivPay]]*4</f>
        <v>0</v>
      </c>
      <c r="G3294" s="2" t="e">
        <f>Table3[[#This Row],[FwdDiv]]/Table3[[#This Row],[SharePrice]]</f>
        <v>#DIV/0!</v>
      </c>
    </row>
    <row r="3295" spans="2:7" x14ac:dyDescent="0.2">
      <c r="B3295" s="35"/>
      <c r="F3295">
        <f>Table3[[#This Row],[DivPay]]*4</f>
        <v>0</v>
      </c>
      <c r="G3295" s="2" t="e">
        <f>Table3[[#This Row],[FwdDiv]]/Table3[[#This Row],[SharePrice]]</f>
        <v>#DIV/0!</v>
      </c>
    </row>
    <row r="3296" spans="2:7" x14ac:dyDescent="0.2">
      <c r="B3296" s="35"/>
      <c r="F3296">
        <f>Table3[[#This Row],[DivPay]]*4</f>
        <v>0</v>
      </c>
      <c r="G3296" s="2" t="e">
        <f>Table3[[#This Row],[FwdDiv]]/Table3[[#This Row],[SharePrice]]</f>
        <v>#DIV/0!</v>
      </c>
    </row>
    <row r="3297" spans="2:7" x14ac:dyDescent="0.2">
      <c r="B3297" s="35"/>
      <c r="F3297">
        <f>Table3[[#This Row],[DivPay]]*4</f>
        <v>0</v>
      </c>
      <c r="G3297" s="2" t="e">
        <f>Table3[[#This Row],[FwdDiv]]/Table3[[#This Row],[SharePrice]]</f>
        <v>#DIV/0!</v>
      </c>
    </row>
    <row r="3298" spans="2:7" x14ac:dyDescent="0.2">
      <c r="B3298" s="35"/>
      <c r="F3298">
        <f>Table3[[#This Row],[DivPay]]*4</f>
        <v>0</v>
      </c>
      <c r="G3298" s="2" t="e">
        <f>Table3[[#This Row],[FwdDiv]]/Table3[[#This Row],[SharePrice]]</f>
        <v>#DIV/0!</v>
      </c>
    </row>
    <row r="3299" spans="2:7" x14ac:dyDescent="0.2">
      <c r="B3299" s="35"/>
      <c r="F3299">
        <f>Table3[[#This Row],[DivPay]]*4</f>
        <v>0</v>
      </c>
      <c r="G3299" s="2" t="e">
        <f>Table3[[#This Row],[FwdDiv]]/Table3[[#This Row],[SharePrice]]</f>
        <v>#DIV/0!</v>
      </c>
    </row>
    <row r="3300" spans="2:7" x14ac:dyDescent="0.2">
      <c r="B3300" s="35"/>
      <c r="F3300">
        <f>Table3[[#This Row],[DivPay]]*4</f>
        <v>0</v>
      </c>
      <c r="G3300" s="2" t="e">
        <f>Table3[[#This Row],[FwdDiv]]/Table3[[#This Row],[SharePrice]]</f>
        <v>#DIV/0!</v>
      </c>
    </row>
    <row r="3301" spans="2:7" x14ac:dyDescent="0.2">
      <c r="B3301" s="35"/>
      <c r="F3301">
        <f>Table3[[#This Row],[DivPay]]*4</f>
        <v>0</v>
      </c>
      <c r="G3301" s="2" t="e">
        <f>Table3[[#This Row],[FwdDiv]]/Table3[[#This Row],[SharePrice]]</f>
        <v>#DIV/0!</v>
      </c>
    </row>
    <row r="3302" spans="2:7" x14ac:dyDescent="0.2">
      <c r="B3302" s="35"/>
      <c r="F3302">
        <f>Table3[[#This Row],[DivPay]]*4</f>
        <v>0</v>
      </c>
      <c r="G3302" s="2" t="e">
        <f>Table3[[#This Row],[FwdDiv]]/Table3[[#This Row],[SharePrice]]</f>
        <v>#DIV/0!</v>
      </c>
    </row>
    <row r="3303" spans="2:7" x14ac:dyDescent="0.2">
      <c r="B3303" s="35"/>
      <c r="F3303">
        <f>Table3[[#This Row],[DivPay]]*4</f>
        <v>0</v>
      </c>
      <c r="G3303" s="2" t="e">
        <f>Table3[[#This Row],[FwdDiv]]/Table3[[#This Row],[SharePrice]]</f>
        <v>#DIV/0!</v>
      </c>
    </row>
    <row r="3304" spans="2:7" x14ac:dyDescent="0.2">
      <c r="B3304" s="35"/>
      <c r="F3304">
        <f>Table3[[#This Row],[DivPay]]*4</f>
        <v>0</v>
      </c>
      <c r="G3304" s="2" t="e">
        <f>Table3[[#This Row],[FwdDiv]]/Table3[[#This Row],[SharePrice]]</f>
        <v>#DIV/0!</v>
      </c>
    </row>
    <row r="3305" spans="2:7" x14ac:dyDescent="0.2">
      <c r="B3305" s="35"/>
      <c r="F3305">
        <f>Table3[[#This Row],[DivPay]]*4</f>
        <v>0</v>
      </c>
      <c r="G3305" s="2" t="e">
        <f>Table3[[#This Row],[FwdDiv]]/Table3[[#This Row],[SharePrice]]</f>
        <v>#DIV/0!</v>
      </c>
    </row>
    <row r="3306" spans="2:7" x14ac:dyDescent="0.2">
      <c r="B3306" s="35"/>
      <c r="F3306">
        <f>Table3[[#This Row],[DivPay]]*4</f>
        <v>0</v>
      </c>
      <c r="G3306" s="2" t="e">
        <f>Table3[[#This Row],[FwdDiv]]/Table3[[#This Row],[SharePrice]]</f>
        <v>#DIV/0!</v>
      </c>
    </row>
    <row r="3307" spans="2:7" x14ac:dyDescent="0.2">
      <c r="B3307" s="35"/>
      <c r="F3307">
        <f>Table3[[#This Row],[DivPay]]*4</f>
        <v>0</v>
      </c>
      <c r="G3307" s="2" t="e">
        <f>Table3[[#This Row],[FwdDiv]]/Table3[[#This Row],[SharePrice]]</f>
        <v>#DIV/0!</v>
      </c>
    </row>
    <row r="3308" spans="2:7" x14ac:dyDescent="0.2">
      <c r="B3308" s="35"/>
      <c r="F3308">
        <f>Table3[[#This Row],[DivPay]]*4</f>
        <v>0</v>
      </c>
      <c r="G3308" s="2" t="e">
        <f>Table3[[#This Row],[FwdDiv]]/Table3[[#This Row],[SharePrice]]</f>
        <v>#DIV/0!</v>
      </c>
    </row>
    <row r="3309" spans="2:7" x14ac:dyDescent="0.2">
      <c r="B3309" s="35"/>
      <c r="F3309">
        <f>Table3[[#This Row],[DivPay]]*4</f>
        <v>0</v>
      </c>
      <c r="G3309" s="2" t="e">
        <f>Table3[[#This Row],[FwdDiv]]/Table3[[#This Row],[SharePrice]]</f>
        <v>#DIV/0!</v>
      </c>
    </row>
    <row r="3310" spans="2:7" x14ac:dyDescent="0.2">
      <c r="B3310" s="35"/>
      <c r="F3310">
        <f>Table3[[#This Row],[DivPay]]*4</f>
        <v>0</v>
      </c>
      <c r="G3310" s="2" t="e">
        <f>Table3[[#This Row],[FwdDiv]]/Table3[[#This Row],[SharePrice]]</f>
        <v>#DIV/0!</v>
      </c>
    </row>
    <row r="3311" spans="2:7" x14ac:dyDescent="0.2">
      <c r="B3311" s="35"/>
      <c r="F3311">
        <f>Table3[[#This Row],[DivPay]]*4</f>
        <v>0</v>
      </c>
      <c r="G3311" s="2" t="e">
        <f>Table3[[#This Row],[FwdDiv]]/Table3[[#This Row],[SharePrice]]</f>
        <v>#DIV/0!</v>
      </c>
    </row>
    <row r="3312" spans="2:7" x14ac:dyDescent="0.2">
      <c r="B3312" s="35"/>
      <c r="F3312">
        <f>Table3[[#This Row],[DivPay]]*4</f>
        <v>0</v>
      </c>
      <c r="G3312" s="2" t="e">
        <f>Table3[[#This Row],[FwdDiv]]/Table3[[#This Row],[SharePrice]]</f>
        <v>#DIV/0!</v>
      </c>
    </row>
    <row r="3313" spans="2:7" x14ac:dyDescent="0.2">
      <c r="B3313" s="35"/>
      <c r="F3313">
        <f>Table3[[#This Row],[DivPay]]*4</f>
        <v>0</v>
      </c>
      <c r="G3313" s="2" t="e">
        <f>Table3[[#This Row],[FwdDiv]]/Table3[[#This Row],[SharePrice]]</f>
        <v>#DIV/0!</v>
      </c>
    </row>
    <row r="3314" spans="2:7" x14ac:dyDescent="0.2">
      <c r="B3314" s="35"/>
      <c r="F3314">
        <f>Table3[[#This Row],[DivPay]]*4</f>
        <v>0</v>
      </c>
      <c r="G3314" s="2" t="e">
        <f>Table3[[#This Row],[FwdDiv]]/Table3[[#This Row],[SharePrice]]</f>
        <v>#DIV/0!</v>
      </c>
    </row>
    <row r="3315" spans="2:7" x14ac:dyDescent="0.2">
      <c r="B3315" s="35"/>
      <c r="F3315">
        <f>Table3[[#This Row],[DivPay]]*4</f>
        <v>0</v>
      </c>
      <c r="G3315" s="2" t="e">
        <f>Table3[[#This Row],[FwdDiv]]/Table3[[#This Row],[SharePrice]]</f>
        <v>#DIV/0!</v>
      </c>
    </row>
    <row r="3316" spans="2:7" x14ac:dyDescent="0.2">
      <c r="B3316" s="35"/>
      <c r="F3316">
        <f>Table3[[#This Row],[DivPay]]*4</f>
        <v>0</v>
      </c>
      <c r="G3316" s="2" t="e">
        <f>Table3[[#This Row],[FwdDiv]]/Table3[[#This Row],[SharePrice]]</f>
        <v>#DIV/0!</v>
      </c>
    </row>
    <row r="3317" spans="2:7" x14ac:dyDescent="0.2">
      <c r="B3317" s="35"/>
      <c r="F3317">
        <f>Table3[[#This Row],[DivPay]]*4</f>
        <v>0</v>
      </c>
      <c r="G3317" s="2" t="e">
        <f>Table3[[#This Row],[FwdDiv]]/Table3[[#This Row],[SharePrice]]</f>
        <v>#DIV/0!</v>
      </c>
    </row>
    <row r="3318" spans="2:7" x14ac:dyDescent="0.2">
      <c r="B3318" s="35"/>
      <c r="F3318">
        <f>Table3[[#This Row],[DivPay]]*4</f>
        <v>0</v>
      </c>
      <c r="G3318" s="2" t="e">
        <f>Table3[[#This Row],[FwdDiv]]/Table3[[#This Row],[SharePrice]]</f>
        <v>#DIV/0!</v>
      </c>
    </row>
    <row r="3319" spans="2:7" x14ac:dyDescent="0.2">
      <c r="B3319" s="35"/>
      <c r="F3319">
        <f>Table3[[#This Row],[DivPay]]*4</f>
        <v>0</v>
      </c>
      <c r="G3319" s="2" t="e">
        <f>Table3[[#This Row],[FwdDiv]]/Table3[[#This Row],[SharePrice]]</f>
        <v>#DIV/0!</v>
      </c>
    </row>
    <row r="3320" spans="2:7" x14ac:dyDescent="0.2">
      <c r="B3320" s="35"/>
      <c r="F3320">
        <f>Table3[[#This Row],[DivPay]]*4</f>
        <v>0</v>
      </c>
      <c r="G3320" s="2" t="e">
        <f>Table3[[#This Row],[FwdDiv]]/Table3[[#This Row],[SharePrice]]</f>
        <v>#DIV/0!</v>
      </c>
    </row>
    <row r="3321" spans="2:7" x14ac:dyDescent="0.2">
      <c r="B3321" s="35"/>
      <c r="F3321">
        <f>Table3[[#This Row],[DivPay]]*4</f>
        <v>0</v>
      </c>
      <c r="G3321" s="2" t="e">
        <f>Table3[[#This Row],[FwdDiv]]/Table3[[#This Row],[SharePrice]]</f>
        <v>#DIV/0!</v>
      </c>
    </row>
    <row r="3322" spans="2:7" x14ac:dyDescent="0.2">
      <c r="B3322" s="35"/>
      <c r="F3322">
        <f>Table3[[#This Row],[DivPay]]*4</f>
        <v>0</v>
      </c>
      <c r="G3322" s="2" t="e">
        <f>Table3[[#This Row],[FwdDiv]]/Table3[[#This Row],[SharePrice]]</f>
        <v>#DIV/0!</v>
      </c>
    </row>
    <row r="3323" spans="2:7" x14ac:dyDescent="0.2">
      <c r="B3323" s="35"/>
      <c r="F3323">
        <f>Table3[[#This Row],[DivPay]]*4</f>
        <v>0</v>
      </c>
      <c r="G3323" s="2" t="e">
        <f>Table3[[#This Row],[FwdDiv]]/Table3[[#This Row],[SharePrice]]</f>
        <v>#DIV/0!</v>
      </c>
    </row>
    <row r="3324" spans="2:7" x14ac:dyDescent="0.2">
      <c r="B3324" s="35"/>
      <c r="F3324">
        <f>Table3[[#This Row],[DivPay]]*4</f>
        <v>0</v>
      </c>
      <c r="G3324" s="2" t="e">
        <f>Table3[[#This Row],[FwdDiv]]/Table3[[#This Row],[SharePrice]]</f>
        <v>#DIV/0!</v>
      </c>
    </row>
    <row r="3325" spans="2:7" x14ac:dyDescent="0.2">
      <c r="B3325" s="35"/>
      <c r="F3325">
        <f>Table3[[#This Row],[DivPay]]*4</f>
        <v>0</v>
      </c>
      <c r="G3325" s="2" t="e">
        <f>Table3[[#This Row],[FwdDiv]]/Table3[[#This Row],[SharePrice]]</f>
        <v>#DIV/0!</v>
      </c>
    </row>
    <row r="3326" spans="2:7" x14ac:dyDescent="0.2">
      <c r="B3326" s="35"/>
      <c r="F3326">
        <f>Table3[[#This Row],[DivPay]]*4</f>
        <v>0</v>
      </c>
      <c r="G3326" s="2" t="e">
        <f>Table3[[#This Row],[FwdDiv]]/Table3[[#This Row],[SharePrice]]</f>
        <v>#DIV/0!</v>
      </c>
    </row>
    <row r="3327" spans="2:7" x14ac:dyDescent="0.2">
      <c r="B3327" s="35"/>
      <c r="F3327">
        <f>Table3[[#This Row],[DivPay]]*4</f>
        <v>0</v>
      </c>
      <c r="G3327" s="2" t="e">
        <f>Table3[[#This Row],[FwdDiv]]/Table3[[#This Row],[SharePrice]]</f>
        <v>#DIV/0!</v>
      </c>
    </row>
    <row r="3328" spans="2:7" x14ac:dyDescent="0.2">
      <c r="B3328" s="35"/>
      <c r="F3328">
        <f>Table3[[#This Row],[DivPay]]*4</f>
        <v>0</v>
      </c>
      <c r="G3328" s="2" t="e">
        <f>Table3[[#This Row],[FwdDiv]]/Table3[[#This Row],[SharePrice]]</f>
        <v>#DIV/0!</v>
      </c>
    </row>
    <row r="3329" spans="2:7" x14ac:dyDescent="0.2">
      <c r="B3329" s="35"/>
      <c r="F3329">
        <f>Table3[[#This Row],[DivPay]]*4</f>
        <v>0</v>
      </c>
      <c r="G3329" s="2" t="e">
        <f>Table3[[#This Row],[FwdDiv]]/Table3[[#This Row],[SharePrice]]</f>
        <v>#DIV/0!</v>
      </c>
    </row>
    <row r="3330" spans="2:7" x14ac:dyDescent="0.2">
      <c r="B3330" s="35"/>
      <c r="F3330">
        <f>Table3[[#This Row],[DivPay]]*4</f>
        <v>0</v>
      </c>
      <c r="G3330" s="2" t="e">
        <f>Table3[[#This Row],[FwdDiv]]/Table3[[#This Row],[SharePrice]]</f>
        <v>#DIV/0!</v>
      </c>
    </row>
    <row r="3331" spans="2:7" x14ac:dyDescent="0.2">
      <c r="B3331" s="35"/>
      <c r="F3331">
        <f>Table3[[#This Row],[DivPay]]*4</f>
        <v>0</v>
      </c>
      <c r="G3331" s="2" t="e">
        <f>Table3[[#This Row],[FwdDiv]]/Table3[[#This Row],[SharePrice]]</f>
        <v>#DIV/0!</v>
      </c>
    </row>
    <row r="3332" spans="2:7" x14ac:dyDescent="0.2">
      <c r="B3332" s="35"/>
      <c r="F3332">
        <f>Table3[[#This Row],[DivPay]]*4</f>
        <v>0</v>
      </c>
      <c r="G3332" s="2" t="e">
        <f>Table3[[#This Row],[FwdDiv]]/Table3[[#This Row],[SharePrice]]</f>
        <v>#DIV/0!</v>
      </c>
    </row>
    <row r="3333" spans="2:7" x14ac:dyDescent="0.2">
      <c r="B3333" s="35"/>
      <c r="F3333">
        <f>Table3[[#This Row],[DivPay]]*4</f>
        <v>0</v>
      </c>
      <c r="G3333" s="2" t="e">
        <f>Table3[[#This Row],[FwdDiv]]/Table3[[#This Row],[SharePrice]]</f>
        <v>#DIV/0!</v>
      </c>
    </row>
    <row r="3334" spans="2:7" x14ac:dyDescent="0.2">
      <c r="B3334" s="35"/>
      <c r="F3334">
        <f>Table3[[#This Row],[DivPay]]*4</f>
        <v>0</v>
      </c>
      <c r="G3334" s="2" t="e">
        <f>Table3[[#This Row],[FwdDiv]]/Table3[[#This Row],[SharePrice]]</f>
        <v>#DIV/0!</v>
      </c>
    </row>
    <row r="3335" spans="2:7" x14ac:dyDescent="0.2">
      <c r="B3335" s="35"/>
      <c r="F3335">
        <f>Table3[[#This Row],[DivPay]]*4</f>
        <v>0</v>
      </c>
      <c r="G3335" s="2" t="e">
        <f>Table3[[#This Row],[FwdDiv]]/Table3[[#This Row],[SharePrice]]</f>
        <v>#DIV/0!</v>
      </c>
    </row>
    <row r="3336" spans="2:7" x14ac:dyDescent="0.2">
      <c r="B3336" s="35"/>
      <c r="F3336">
        <f>Table3[[#This Row],[DivPay]]*4</f>
        <v>0</v>
      </c>
      <c r="G3336" s="2" t="e">
        <f>Table3[[#This Row],[FwdDiv]]/Table3[[#This Row],[SharePrice]]</f>
        <v>#DIV/0!</v>
      </c>
    </row>
    <row r="3337" spans="2:7" x14ac:dyDescent="0.2">
      <c r="B3337" s="35"/>
      <c r="F3337">
        <f>Table3[[#This Row],[DivPay]]*4</f>
        <v>0</v>
      </c>
      <c r="G3337" s="2" t="e">
        <f>Table3[[#This Row],[FwdDiv]]/Table3[[#This Row],[SharePrice]]</f>
        <v>#DIV/0!</v>
      </c>
    </row>
    <row r="3338" spans="2:7" x14ac:dyDescent="0.2">
      <c r="B3338" s="35"/>
      <c r="F3338">
        <f>Table3[[#This Row],[DivPay]]*4</f>
        <v>0</v>
      </c>
      <c r="G3338" s="2" t="e">
        <f>Table3[[#This Row],[FwdDiv]]/Table3[[#This Row],[SharePrice]]</f>
        <v>#DIV/0!</v>
      </c>
    </row>
    <row r="3339" spans="2:7" x14ac:dyDescent="0.2">
      <c r="B3339" s="35"/>
      <c r="F3339">
        <f>Table3[[#This Row],[DivPay]]*4</f>
        <v>0</v>
      </c>
      <c r="G3339" s="2" t="e">
        <f>Table3[[#This Row],[FwdDiv]]/Table3[[#This Row],[SharePrice]]</f>
        <v>#DIV/0!</v>
      </c>
    </row>
    <row r="3340" spans="2:7" x14ac:dyDescent="0.2">
      <c r="B3340" s="35"/>
      <c r="F3340">
        <f>Table3[[#This Row],[DivPay]]*4</f>
        <v>0</v>
      </c>
      <c r="G3340" s="2" t="e">
        <f>Table3[[#This Row],[FwdDiv]]/Table3[[#This Row],[SharePrice]]</f>
        <v>#DIV/0!</v>
      </c>
    </row>
    <row r="3341" spans="2:7" x14ac:dyDescent="0.2">
      <c r="B3341" s="35"/>
      <c r="F3341">
        <f>Table3[[#This Row],[DivPay]]*4</f>
        <v>0</v>
      </c>
      <c r="G3341" s="2" t="e">
        <f>Table3[[#This Row],[FwdDiv]]/Table3[[#This Row],[SharePrice]]</f>
        <v>#DIV/0!</v>
      </c>
    </row>
    <row r="3342" spans="2:7" x14ac:dyDescent="0.2">
      <c r="B3342" s="35"/>
      <c r="F3342">
        <f>Table3[[#This Row],[DivPay]]*4</f>
        <v>0</v>
      </c>
      <c r="G3342" s="2" t="e">
        <f>Table3[[#This Row],[FwdDiv]]/Table3[[#This Row],[SharePrice]]</f>
        <v>#DIV/0!</v>
      </c>
    </row>
    <row r="3343" spans="2:7" x14ac:dyDescent="0.2">
      <c r="B3343" s="35"/>
      <c r="F3343">
        <f>Table3[[#This Row],[DivPay]]*4</f>
        <v>0</v>
      </c>
      <c r="G3343" s="2" t="e">
        <f>Table3[[#This Row],[FwdDiv]]/Table3[[#This Row],[SharePrice]]</f>
        <v>#DIV/0!</v>
      </c>
    </row>
    <row r="3344" spans="2:7" x14ac:dyDescent="0.2">
      <c r="B3344" s="35"/>
      <c r="F3344">
        <f>Table3[[#This Row],[DivPay]]*4</f>
        <v>0</v>
      </c>
      <c r="G3344" s="2" t="e">
        <f>Table3[[#This Row],[FwdDiv]]/Table3[[#This Row],[SharePrice]]</f>
        <v>#DIV/0!</v>
      </c>
    </row>
    <row r="3345" spans="2:7" x14ac:dyDescent="0.2">
      <c r="B3345" s="35"/>
      <c r="F3345">
        <f>Table3[[#This Row],[DivPay]]*4</f>
        <v>0</v>
      </c>
      <c r="G3345" s="2" t="e">
        <f>Table3[[#This Row],[FwdDiv]]/Table3[[#This Row],[SharePrice]]</f>
        <v>#DIV/0!</v>
      </c>
    </row>
    <row r="3346" spans="2:7" x14ac:dyDescent="0.2">
      <c r="B3346" s="35"/>
      <c r="F3346">
        <f>Table3[[#This Row],[DivPay]]*4</f>
        <v>0</v>
      </c>
      <c r="G3346" s="2" t="e">
        <f>Table3[[#This Row],[FwdDiv]]/Table3[[#This Row],[SharePrice]]</f>
        <v>#DIV/0!</v>
      </c>
    </row>
    <row r="3347" spans="2:7" x14ac:dyDescent="0.2">
      <c r="B3347" s="35"/>
      <c r="F3347">
        <f>Table3[[#This Row],[DivPay]]*4</f>
        <v>0</v>
      </c>
      <c r="G3347" s="2" t="e">
        <f>Table3[[#This Row],[FwdDiv]]/Table3[[#This Row],[SharePrice]]</f>
        <v>#DIV/0!</v>
      </c>
    </row>
    <row r="3348" spans="2:7" x14ac:dyDescent="0.2">
      <c r="B3348" s="35"/>
      <c r="F3348">
        <f>Table3[[#This Row],[DivPay]]*4</f>
        <v>0</v>
      </c>
      <c r="G3348" s="2" t="e">
        <f>Table3[[#This Row],[FwdDiv]]/Table3[[#This Row],[SharePrice]]</f>
        <v>#DIV/0!</v>
      </c>
    </row>
    <row r="3349" spans="2:7" x14ac:dyDescent="0.2">
      <c r="B3349" s="35"/>
      <c r="F3349">
        <f>Table3[[#This Row],[DivPay]]*4</f>
        <v>0</v>
      </c>
      <c r="G3349" s="2" t="e">
        <f>Table3[[#This Row],[FwdDiv]]/Table3[[#This Row],[SharePrice]]</f>
        <v>#DIV/0!</v>
      </c>
    </row>
    <row r="3350" spans="2:7" x14ac:dyDescent="0.2">
      <c r="B3350" s="35"/>
      <c r="F3350">
        <f>Table3[[#This Row],[DivPay]]*4</f>
        <v>0</v>
      </c>
      <c r="G3350" s="2" t="e">
        <f>Table3[[#This Row],[FwdDiv]]/Table3[[#This Row],[SharePrice]]</f>
        <v>#DIV/0!</v>
      </c>
    </row>
    <row r="3351" spans="2:7" x14ac:dyDescent="0.2">
      <c r="B3351" s="35"/>
      <c r="F3351">
        <f>Table3[[#This Row],[DivPay]]*4</f>
        <v>0</v>
      </c>
      <c r="G3351" s="2" t="e">
        <f>Table3[[#This Row],[FwdDiv]]/Table3[[#This Row],[SharePrice]]</f>
        <v>#DIV/0!</v>
      </c>
    </row>
    <row r="3352" spans="2:7" x14ac:dyDescent="0.2">
      <c r="B3352" s="35"/>
      <c r="F3352">
        <f>Table3[[#This Row],[DivPay]]*4</f>
        <v>0</v>
      </c>
      <c r="G3352" s="2" t="e">
        <f>Table3[[#This Row],[FwdDiv]]/Table3[[#This Row],[SharePrice]]</f>
        <v>#DIV/0!</v>
      </c>
    </row>
    <row r="3353" spans="2:7" x14ac:dyDescent="0.2">
      <c r="B3353" s="35"/>
      <c r="F3353">
        <f>Table3[[#This Row],[DivPay]]*4</f>
        <v>0</v>
      </c>
      <c r="G3353" s="2" t="e">
        <f>Table3[[#This Row],[FwdDiv]]/Table3[[#This Row],[SharePrice]]</f>
        <v>#DIV/0!</v>
      </c>
    </row>
    <row r="3354" spans="2:7" x14ac:dyDescent="0.2">
      <c r="B3354" s="35"/>
      <c r="F3354">
        <f>Table3[[#This Row],[DivPay]]*4</f>
        <v>0</v>
      </c>
      <c r="G3354" s="2" t="e">
        <f>Table3[[#This Row],[FwdDiv]]/Table3[[#This Row],[SharePrice]]</f>
        <v>#DIV/0!</v>
      </c>
    </row>
    <row r="3355" spans="2:7" x14ac:dyDescent="0.2">
      <c r="B3355" s="35"/>
      <c r="F3355">
        <f>Table3[[#This Row],[DivPay]]*4</f>
        <v>0</v>
      </c>
      <c r="G3355" s="2" t="e">
        <f>Table3[[#This Row],[FwdDiv]]/Table3[[#This Row],[SharePrice]]</f>
        <v>#DIV/0!</v>
      </c>
    </row>
    <row r="3356" spans="2:7" x14ac:dyDescent="0.2">
      <c r="B3356" s="35"/>
      <c r="F3356">
        <f>Table3[[#This Row],[DivPay]]*4</f>
        <v>0</v>
      </c>
      <c r="G3356" s="2" t="e">
        <f>Table3[[#This Row],[FwdDiv]]/Table3[[#This Row],[SharePrice]]</f>
        <v>#DIV/0!</v>
      </c>
    </row>
    <row r="3357" spans="2:7" x14ac:dyDescent="0.2">
      <c r="B3357" s="35"/>
      <c r="F3357">
        <f>Table3[[#This Row],[DivPay]]*4</f>
        <v>0</v>
      </c>
      <c r="G3357" s="2" t="e">
        <f>Table3[[#This Row],[FwdDiv]]/Table3[[#This Row],[SharePrice]]</f>
        <v>#DIV/0!</v>
      </c>
    </row>
    <row r="3358" spans="2:7" x14ac:dyDescent="0.2">
      <c r="B3358" s="35"/>
      <c r="F3358">
        <f>Table3[[#This Row],[DivPay]]*4</f>
        <v>0</v>
      </c>
      <c r="G3358" s="2" t="e">
        <f>Table3[[#This Row],[FwdDiv]]/Table3[[#This Row],[SharePrice]]</f>
        <v>#DIV/0!</v>
      </c>
    </row>
    <row r="3359" spans="2:7" x14ac:dyDescent="0.2">
      <c r="B3359" s="35"/>
      <c r="F3359">
        <f>Table3[[#This Row],[DivPay]]*4</f>
        <v>0</v>
      </c>
      <c r="G3359" s="2" t="e">
        <f>Table3[[#This Row],[FwdDiv]]/Table3[[#This Row],[SharePrice]]</f>
        <v>#DIV/0!</v>
      </c>
    </row>
    <row r="3360" spans="2:7" x14ac:dyDescent="0.2">
      <c r="B3360" s="35"/>
      <c r="F3360">
        <f>Table3[[#This Row],[DivPay]]*4</f>
        <v>0</v>
      </c>
      <c r="G3360" s="2" t="e">
        <f>Table3[[#This Row],[FwdDiv]]/Table3[[#This Row],[SharePrice]]</f>
        <v>#DIV/0!</v>
      </c>
    </row>
    <row r="3361" spans="2:7" x14ac:dyDescent="0.2">
      <c r="B3361" s="35"/>
      <c r="F3361">
        <f>Table3[[#This Row],[DivPay]]*4</f>
        <v>0</v>
      </c>
      <c r="G3361" s="2" t="e">
        <f>Table3[[#This Row],[FwdDiv]]/Table3[[#This Row],[SharePrice]]</f>
        <v>#DIV/0!</v>
      </c>
    </row>
    <row r="3362" spans="2:7" x14ac:dyDescent="0.2">
      <c r="B3362" s="35"/>
      <c r="F3362">
        <f>Table3[[#This Row],[DivPay]]*4</f>
        <v>0</v>
      </c>
      <c r="G3362" s="2" t="e">
        <f>Table3[[#This Row],[FwdDiv]]/Table3[[#This Row],[SharePrice]]</f>
        <v>#DIV/0!</v>
      </c>
    </row>
    <row r="3363" spans="2:7" x14ac:dyDescent="0.2">
      <c r="B3363" s="35"/>
      <c r="F3363">
        <f>Table3[[#This Row],[DivPay]]*4</f>
        <v>0</v>
      </c>
      <c r="G3363" s="2" t="e">
        <f>Table3[[#This Row],[FwdDiv]]/Table3[[#This Row],[SharePrice]]</f>
        <v>#DIV/0!</v>
      </c>
    </row>
    <row r="3364" spans="2:7" x14ac:dyDescent="0.2">
      <c r="B3364" s="35"/>
      <c r="F3364">
        <f>Table3[[#This Row],[DivPay]]*4</f>
        <v>0</v>
      </c>
      <c r="G3364" s="2" t="e">
        <f>Table3[[#This Row],[FwdDiv]]/Table3[[#This Row],[SharePrice]]</f>
        <v>#DIV/0!</v>
      </c>
    </row>
    <row r="3365" spans="2:7" x14ac:dyDescent="0.2">
      <c r="B3365" s="35"/>
      <c r="F3365">
        <f>Table3[[#This Row],[DivPay]]*4</f>
        <v>0</v>
      </c>
      <c r="G3365" s="2" t="e">
        <f>Table3[[#This Row],[FwdDiv]]/Table3[[#This Row],[SharePrice]]</f>
        <v>#DIV/0!</v>
      </c>
    </row>
    <row r="3366" spans="2:7" x14ac:dyDescent="0.2">
      <c r="B3366" s="35"/>
      <c r="F3366">
        <f>Table3[[#This Row],[DivPay]]*4</f>
        <v>0</v>
      </c>
      <c r="G3366" s="2" t="e">
        <f>Table3[[#This Row],[FwdDiv]]/Table3[[#This Row],[SharePrice]]</f>
        <v>#DIV/0!</v>
      </c>
    </row>
    <row r="3367" spans="2:7" x14ac:dyDescent="0.2">
      <c r="B3367" s="35"/>
      <c r="F3367">
        <f>Table3[[#This Row],[DivPay]]*4</f>
        <v>0</v>
      </c>
      <c r="G3367" s="2" t="e">
        <f>Table3[[#This Row],[FwdDiv]]/Table3[[#This Row],[SharePrice]]</f>
        <v>#DIV/0!</v>
      </c>
    </row>
    <row r="3368" spans="2:7" x14ac:dyDescent="0.2">
      <c r="B3368" s="35"/>
      <c r="F3368">
        <f>Table3[[#This Row],[DivPay]]*4</f>
        <v>0</v>
      </c>
      <c r="G3368" s="2" t="e">
        <f>Table3[[#This Row],[FwdDiv]]/Table3[[#This Row],[SharePrice]]</f>
        <v>#DIV/0!</v>
      </c>
    </row>
    <row r="3369" spans="2:7" x14ac:dyDescent="0.2">
      <c r="B3369" s="35"/>
      <c r="F3369">
        <f>Table3[[#This Row],[DivPay]]*4</f>
        <v>0</v>
      </c>
      <c r="G3369" s="2" t="e">
        <f>Table3[[#This Row],[FwdDiv]]/Table3[[#This Row],[SharePrice]]</f>
        <v>#DIV/0!</v>
      </c>
    </row>
    <row r="3370" spans="2:7" x14ac:dyDescent="0.2">
      <c r="B3370" s="35"/>
      <c r="F3370">
        <f>Table3[[#This Row],[DivPay]]*4</f>
        <v>0</v>
      </c>
      <c r="G3370" s="2" t="e">
        <f>Table3[[#This Row],[FwdDiv]]/Table3[[#This Row],[SharePrice]]</f>
        <v>#DIV/0!</v>
      </c>
    </row>
    <row r="3371" spans="2:7" x14ac:dyDescent="0.2">
      <c r="B3371" s="35"/>
      <c r="F3371">
        <f>Table3[[#This Row],[DivPay]]*4</f>
        <v>0</v>
      </c>
      <c r="G3371" s="2" t="e">
        <f>Table3[[#This Row],[FwdDiv]]/Table3[[#This Row],[SharePrice]]</f>
        <v>#DIV/0!</v>
      </c>
    </row>
    <row r="3372" spans="2:7" x14ac:dyDescent="0.2">
      <c r="B3372" s="35"/>
      <c r="F3372">
        <f>Table3[[#This Row],[DivPay]]*4</f>
        <v>0</v>
      </c>
      <c r="G3372" s="2" t="e">
        <f>Table3[[#This Row],[FwdDiv]]/Table3[[#This Row],[SharePrice]]</f>
        <v>#DIV/0!</v>
      </c>
    </row>
    <row r="3373" spans="2:7" x14ac:dyDescent="0.2">
      <c r="B3373" s="35"/>
      <c r="F3373">
        <f>Table3[[#This Row],[DivPay]]*4</f>
        <v>0</v>
      </c>
      <c r="G3373" s="2" t="e">
        <f>Table3[[#This Row],[FwdDiv]]/Table3[[#This Row],[SharePrice]]</f>
        <v>#DIV/0!</v>
      </c>
    </row>
    <row r="3374" spans="2:7" x14ac:dyDescent="0.2">
      <c r="B3374" s="35"/>
      <c r="F3374">
        <f>Table3[[#This Row],[DivPay]]*4</f>
        <v>0</v>
      </c>
      <c r="G3374" s="2" t="e">
        <f>Table3[[#This Row],[FwdDiv]]/Table3[[#This Row],[SharePrice]]</f>
        <v>#DIV/0!</v>
      </c>
    </row>
    <row r="3375" spans="2:7" x14ac:dyDescent="0.2">
      <c r="B3375" s="35"/>
      <c r="F3375">
        <f>Table3[[#This Row],[DivPay]]*4</f>
        <v>0</v>
      </c>
      <c r="G3375" s="2" t="e">
        <f>Table3[[#This Row],[FwdDiv]]/Table3[[#This Row],[SharePrice]]</f>
        <v>#DIV/0!</v>
      </c>
    </row>
    <row r="3376" spans="2:7" x14ac:dyDescent="0.2">
      <c r="B3376" s="35"/>
      <c r="F3376">
        <f>Table3[[#This Row],[DivPay]]*4</f>
        <v>0</v>
      </c>
      <c r="G3376" s="2" t="e">
        <f>Table3[[#This Row],[FwdDiv]]/Table3[[#This Row],[SharePrice]]</f>
        <v>#DIV/0!</v>
      </c>
    </row>
    <row r="3377" spans="2:7" x14ac:dyDescent="0.2">
      <c r="B3377" s="35"/>
      <c r="F3377">
        <f>Table3[[#This Row],[DivPay]]*4</f>
        <v>0</v>
      </c>
      <c r="G3377" s="2" t="e">
        <f>Table3[[#This Row],[FwdDiv]]/Table3[[#This Row],[SharePrice]]</f>
        <v>#DIV/0!</v>
      </c>
    </row>
    <row r="3378" spans="2:7" x14ac:dyDescent="0.2">
      <c r="B3378" s="35"/>
      <c r="F3378">
        <f>Table3[[#This Row],[DivPay]]*4</f>
        <v>0</v>
      </c>
      <c r="G3378" s="2" t="e">
        <f>Table3[[#This Row],[FwdDiv]]/Table3[[#This Row],[SharePrice]]</f>
        <v>#DIV/0!</v>
      </c>
    </row>
    <row r="3379" spans="2:7" x14ac:dyDescent="0.2">
      <c r="B3379" s="35"/>
      <c r="F3379">
        <f>Table3[[#This Row],[DivPay]]*4</f>
        <v>0</v>
      </c>
      <c r="G3379" s="2" t="e">
        <f>Table3[[#This Row],[FwdDiv]]/Table3[[#This Row],[SharePrice]]</f>
        <v>#DIV/0!</v>
      </c>
    </row>
    <row r="3380" spans="2:7" x14ac:dyDescent="0.2">
      <c r="B3380" s="35"/>
      <c r="F3380">
        <f>Table3[[#This Row],[DivPay]]*4</f>
        <v>0</v>
      </c>
      <c r="G3380" s="2" t="e">
        <f>Table3[[#This Row],[FwdDiv]]/Table3[[#This Row],[SharePrice]]</f>
        <v>#DIV/0!</v>
      </c>
    </row>
    <row r="3381" spans="2:7" x14ac:dyDescent="0.2">
      <c r="B3381" s="35"/>
      <c r="F3381">
        <f>Table3[[#This Row],[DivPay]]*4</f>
        <v>0</v>
      </c>
      <c r="G3381" s="2" t="e">
        <f>Table3[[#This Row],[FwdDiv]]/Table3[[#This Row],[SharePrice]]</f>
        <v>#DIV/0!</v>
      </c>
    </row>
    <row r="3382" spans="2:7" x14ac:dyDescent="0.2">
      <c r="B3382" s="35"/>
      <c r="F3382">
        <f>Table3[[#This Row],[DivPay]]*4</f>
        <v>0</v>
      </c>
      <c r="G3382" s="2" t="e">
        <f>Table3[[#This Row],[FwdDiv]]/Table3[[#This Row],[SharePrice]]</f>
        <v>#DIV/0!</v>
      </c>
    </row>
    <row r="3383" spans="2:7" x14ac:dyDescent="0.2">
      <c r="B3383" s="35"/>
      <c r="F3383">
        <f>Table3[[#This Row],[DivPay]]*4</f>
        <v>0</v>
      </c>
      <c r="G3383" s="2" t="e">
        <f>Table3[[#This Row],[FwdDiv]]/Table3[[#This Row],[SharePrice]]</f>
        <v>#DIV/0!</v>
      </c>
    </row>
    <row r="3384" spans="2:7" x14ac:dyDescent="0.2">
      <c r="B3384" s="35"/>
      <c r="F3384">
        <f>Table3[[#This Row],[DivPay]]*4</f>
        <v>0</v>
      </c>
      <c r="G3384" s="2" t="e">
        <f>Table3[[#This Row],[FwdDiv]]/Table3[[#This Row],[SharePrice]]</f>
        <v>#DIV/0!</v>
      </c>
    </row>
    <row r="3385" spans="2:7" x14ac:dyDescent="0.2">
      <c r="B3385" s="35"/>
      <c r="F3385">
        <f>Table3[[#This Row],[DivPay]]*4</f>
        <v>0</v>
      </c>
      <c r="G3385" s="2" t="e">
        <f>Table3[[#This Row],[FwdDiv]]/Table3[[#This Row],[SharePrice]]</f>
        <v>#DIV/0!</v>
      </c>
    </row>
    <row r="3386" spans="2:7" x14ac:dyDescent="0.2">
      <c r="B3386" s="35"/>
      <c r="F3386">
        <f>Table3[[#This Row],[DivPay]]*4</f>
        <v>0</v>
      </c>
      <c r="G3386" s="2" t="e">
        <f>Table3[[#This Row],[FwdDiv]]/Table3[[#This Row],[SharePrice]]</f>
        <v>#DIV/0!</v>
      </c>
    </row>
    <row r="3387" spans="2:7" x14ac:dyDescent="0.2">
      <c r="B3387" s="35"/>
      <c r="F3387">
        <f>Table3[[#This Row],[DivPay]]*4</f>
        <v>0</v>
      </c>
      <c r="G3387" s="2" t="e">
        <f>Table3[[#This Row],[FwdDiv]]/Table3[[#This Row],[SharePrice]]</f>
        <v>#DIV/0!</v>
      </c>
    </row>
    <row r="3388" spans="2:7" x14ac:dyDescent="0.2">
      <c r="B3388" s="35"/>
      <c r="F3388">
        <f>Table3[[#This Row],[DivPay]]*4</f>
        <v>0</v>
      </c>
      <c r="G3388" s="2" t="e">
        <f>Table3[[#This Row],[FwdDiv]]/Table3[[#This Row],[SharePrice]]</f>
        <v>#DIV/0!</v>
      </c>
    </row>
    <row r="3389" spans="2:7" x14ac:dyDescent="0.2">
      <c r="B3389" s="35"/>
      <c r="F3389">
        <f>Table3[[#This Row],[DivPay]]*4</f>
        <v>0</v>
      </c>
      <c r="G3389" s="2" t="e">
        <f>Table3[[#This Row],[FwdDiv]]/Table3[[#This Row],[SharePrice]]</f>
        <v>#DIV/0!</v>
      </c>
    </row>
    <row r="3390" spans="2:7" x14ac:dyDescent="0.2">
      <c r="B3390" s="35"/>
      <c r="F3390">
        <f>Table3[[#This Row],[DivPay]]*4</f>
        <v>0</v>
      </c>
      <c r="G3390" s="2" t="e">
        <f>Table3[[#This Row],[FwdDiv]]/Table3[[#This Row],[SharePrice]]</f>
        <v>#DIV/0!</v>
      </c>
    </row>
    <row r="3391" spans="2:7" x14ac:dyDescent="0.2">
      <c r="B3391" s="35"/>
      <c r="F3391">
        <f>Table3[[#This Row],[DivPay]]*4</f>
        <v>0</v>
      </c>
      <c r="G3391" s="2" t="e">
        <f>Table3[[#This Row],[FwdDiv]]/Table3[[#This Row],[SharePrice]]</f>
        <v>#DIV/0!</v>
      </c>
    </row>
    <row r="3392" spans="2:7" x14ac:dyDescent="0.2">
      <c r="B3392" s="35"/>
      <c r="F3392">
        <f>Table3[[#This Row],[DivPay]]*4</f>
        <v>0</v>
      </c>
      <c r="G3392" s="2" t="e">
        <f>Table3[[#This Row],[FwdDiv]]/Table3[[#This Row],[SharePrice]]</f>
        <v>#DIV/0!</v>
      </c>
    </row>
    <row r="3393" spans="2:7" x14ac:dyDescent="0.2">
      <c r="B3393" s="35"/>
      <c r="F3393">
        <f>Table3[[#This Row],[DivPay]]*4</f>
        <v>0</v>
      </c>
      <c r="G3393" s="2" t="e">
        <f>Table3[[#This Row],[FwdDiv]]/Table3[[#This Row],[SharePrice]]</f>
        <v>#DIV/0!</v>
      </c>
    </row>
    <row r="3394" spans="2:7" x14ac:dyDescent="0.2">
      <c r="B3394" s="35"/>
      <c r="F3394">
        <f>Table3[[#This Row],[DivPay]]*4</f>
        <v>0</v>
      </c>
      <c r="G3394" s="2" t="e">
        <f>Table3[[#This Row],[FwdDiv]]/Table3[[#This Row],[SharePrice]]</f>
        <v>#DIV/0!</v>
      </c>
    </row>
    <row r="3395" spans="2:7" x14ac:dyDescent="0.2">
      <c r="B3395" s="35"/>
      <c r="F3395">
        <f>Table3[[#This Row],[DivPay]]*4</f>
        <v>0</v>
      </c>
      <c r="G3395" s="2" t="e">
        <f>Table3[[#This Row],[FwdDiv]]/Table3[[#This Row],[SharePrice]]</f>
        <v>#DIV/0!</v>
      </c>
    </row>
    <row r="3396" spans="2:7" x14ac:dyDescent="0.2">
      <c r="B3396" s="35"/>
      <c r="F3396">
        <f>Table3[[#This Row],[DivPay]]*4</f>
        <v>0</v>
      </c>
      <c r="G3396" s="2" t="e">
        <f>Table3[[#This Row],[FwdDiv]]/Table3[[#This Row],[SharePrice]]</f>
        <v>#DIV/0!</v>
      </c>
    </row>
    <row r="3397" spans="2:7" x14ac:dyDescent="0.2">
      <c r="B3397" s="35"/>
      <c r="F3397">
        <f>Table3[[#This Row],[DivPay]]*4</f>
        <v>0</v>
      </c>
      <c r="G3397" s="2" t="e">
        <f>Table3[[#This Row],[FwdDiv]]/Table3[[#This Row],[SharePrice]]</f>
        <v>#DIV/0!</v>
      </c>
    </row>
    <row r="3398" spans="2:7" x14ac:dyDescent="0.2">
      <c r="B3398" s="35"/>
      <c r="F3398">
        <f>Table3[[#This Row],[DivPay]]*4</f>
        <v>0</v>
      </c>
      <c r="G3398" s="2" t="e">
        <f>Table3[[#This Row],[FwdDiv]]/Table3[[#This Row],[SharePrice]]</f>
        <v>#DIV/0!</v>
      </c>
    </row>
    <row r="3399" spans="2:7" x14ac:dyDescent="0.2">
      <c r="B3399" s="35"/>
      <c r="F3399">
        <f>Table3[[#This Row],[DivPay]]*4</f>
        <v>0</v>
      </c>
      <c r="G3399" s="2" t="e">
        <f>Table3[[#This Row],[FwdDiv]]/Table3[[#This Row],[SharePrice]]</f>
        <v>#DIV/0!</v>
      </c>
    </row>
    <row r="3400" spans="2:7" x14ac:dyDescent="0.2">
      <c r="B3400" s="35"/>
      <c r="F3400">
        <f>Table3[[#This Row],[DivPay]]*4</f>
        <v>0</v>
      </c>
      <c r="G3400" s="2" t="e">
        <f>Table3[[#This Row],[FwdDiv]]/Table3[[#This Row],[SharePrice]]</f>
        <v>#DIV/0!</v>
      </c>
    </row>
    <row r="3401" spans="2:7" x14ac:dyDescent="0.2">
      <c r="B3401" s="35"/>
      <c r="F3401">
        <f>Table3[[#This Row],[DivPay]]*4</f>
        <v>0</v>
      </c>
      <c r="G3401" s="2" t="e">
        <f>Table3[[#This Row],[FwdDiv]]/Table3[[#This Row],[SharePrice]]</f>
        <v>#DIV/0!</v>
      </c>
    </row>
    <row r="3402" spans="2:7" x14ac:dyDescent="0.2">
      <c r="B3402" s="35"/>
      <c r="F3402">
        <f>Table3[[#This Row],[DivPay]]*4</f>
        <v>0</v>
      </c>
      <c r="G3402" s="2" t="e">
        <f>Table3[[#This Row],[FwdDiv]]/Table3[[#This Row],[SharePrice]]</f>
        <v>#DIV/0!</v>
      </c>
    </row>
    <row r="3403" spans="2:7" x14ac:dyDescent="0.2">
      <c r="B3403" s="35"/>
      <c r="F3403">
        <f>Table3[[#This Row],[DivPay]]*4</f>
        <v>0</v>
      </c>
      <c r="G3403" s="2" t="e">
        <f>Table3[[#This Row],[FwdDiv]]/Table3[[#This Row],[SharePrice]]</f>
        <v>#DIV/0!</v>
      </c>
    </row>
    <row r="3404" spans="2:7" x14ac:dyDescent="0.2">
      <c r="B3404" s="35"/>
      <c r="F3404">
        <f>Table3[[#This Row],[DivPay]]*4</f>
        <v>0</v>
      </c>
      <c r="G3404" s="2" t="e">
        <f>Table3[[#This Row],[FwdDiv]]/Table3[[#This Row],[SharePrice]]</f>
        <v>#DIV/0!</v>
      </c>
    </row>
    <row r="3405" spans="2:7" x14ac:dyDescent="0.2">
      <c r="B3405" s="35"/>
      <c r="F3405">
        <f>Table3[[#This Row],[DivPay]]*4</f>
        <v>0</v>
      </c>
      <c r="G3405" s="2" t="e">
        <f>Table3[[#This Row],[FwdDiv]]/Table3[[#This Row],[SharePrice]]</f>
        <v>#DIV/0!</v>
      </c>
    </row>
    <row r="3406" spans="2:7" x14ac:dyDescent="0.2">
      <c r="B3406" s="35"/>
      <c r="F3406">
        <f>Table3[[#This Row],[DivPay]]*4</f>
        <v>0</v>
      </c>
      <c r="G3406" s="2" t="e">
        <f>Table3[[#This Row],[FwdDiv]]/Table3[[#This Row],[SharePrice]]</f>
        <v>#DIV/0!</v>
      </c>
    </row>
    <row r="3407" spans="2:7" x14ac:dyDescent="0.2">
      <c r="B3407" s="35"/>
      <c r="F3407">
        <f>Table3[[#This Row],[DivPay]]*4</f>
        <v>0</v>
      </c>
      <c r="G3407" s="2" t="e">
        <f>Table3[[#This Row],[FwdDiv]]/Table3[[#This Row],[SharePrice]]</f>
        <v>#DIV/0!</v>
      </c>
    </row>
    <row r="3408" spans="2:7" x14ac:dyDescent="0.2">
      <c r="B3408" s="35"/>
      <c r="F3408">
        <f>Table3[[#This Row],[DivPay]]*4</f>
        <v>0</v>
      </c>
      <c r="G3408" s="2" t="e">
        <f>Table3[[#This Row],[FwdDiv]]/Table3[[#This Row],[SharePrice]]</f>
        <v>#DIV/0!</v>
      </c>
    </row>
    <row r="3409" spans="2:7" x14ac:dyDescent="0.2">
      <c r="B3409" s="35"/>
      <c r="F3409">
        <f>Table3[[#This Row],[DivPay]]*4</f>
        <v>0</v>
      </c>
      <c r="G3409" s="2" t="e">
        <f>Table3[[#This Row],[FwdDiv]]/Table3[[#This Row],[SharePrice]]</f>
        <v>#DIV/0!</v>
      </c>
    </row>
    <row r="3410" spans="2:7" x14ac:dyDescent="0.2">
      <c r="B3410" s="35"/>
      <c r="F3410">
        <f>Table3[[#This Row],[DivPay]]*4</f>
        <v>0</v>
      </c>
      <c r="G3410" s="2" t="e">
        <f>Table3[[#This Row],[FwdDiv]]/Table3[[#This Row],[SharePrice]]</f>
        <v>#DIV/0!</v>
      </c>
    </row>
    <row r="3411" spans="2:7" x14ac:dyDescent="0.2">
      <c r="B3411" s="35"/>
      <c r="F3411">
        <f>Table3[[#This Row],[DivPay]]*4</f>
        <v>0</v>
      </c>
      <c r="G3411" s="2" t="e">
        <f>Table3[[#This Row],[FwdDiv]]/Table3[[#This Row],[SharePrice]]</f>
        <v>#DIV/0!</v>
      </c>
    </row>
    <row r="3412" spans="2:7" x14ac:dyDescent="0.2">
      <c r="B3412" s="35"/>
      <c r="F3412">
        <f>Table3[[#This Row],[DivPay]]*4</f>
        <v>0</v>
      </c>
      <c r="G3412" s="2" t="e">
        <f>Table3[[#This Row],[FwdDiv]]/Table3[[#This Row],[SharePrice]]</f>
        <v>#DIV/0!</v>
      </c>
    </row>
    <row r="3413" spans="2:7" x14ac:dyDescent="0.2">
      <c r="B3413" s="35"/>
      <c r="F3413">
        <f>Table3[[#This Row],[DivPay]]*4</f>
        <v>0</v>
      </c>
      <c r="G3413" s="2" t="e">
        <f>Table3[[#This Row],[FwdDiv]]/Table3[[#This Row],[SharePrice]]</f>
        <v>#DIV/0!</v>
      </c>
    </row>
    <row r="3414" spans="2:7" x14ac:dyDescent="0.2">
      <c r="B3414" s="35"/>
      <c r="F3414">
        <f>Table3[[#This Row],[DivPay]]*4</f>
        <v>0</v>
      </c>
      <c r="G3414" s="2" t="e">
        <f>Table3[[#This Row],[FwdDiv]]/Table3[[#This Row],[SharePrice]]</f>
        <v>#DIV/0!</v>
      </c>
    </row>
    <row r="3415" spans="2:7" x14ac:dyDescent="0.2">
      <c r="B3415" s="35"/>
      <c r="F3415">
        <f>Table3[[#This Row],[DivPay]]*4</f>
        <v>0</v>
      </c>
      <c r="G3415" s="2" t="e">
        <f>Table3[[#This Row],[FwdDiv]]/Table3[[#This Row],[SharePrice]]</f>
        <v>#DIV/0!</v>
      </c>
    </row>
    <row r="3416" spans="2:7" x14ac:dyDescent="0.2">
      <c r="B3416" s="35"/>
      <c r="F3416">
        <f>Table3[[#This Row],[DivPay]]*4</f>
        <v>0</v>
      </c>
      <c r="G3416" s="2" t="e">
        <f>Table3[[#This Row],[FwdDiv]]/Table3[[#This Row],[SharePrice]]</f>
        <v>#DIV/0!</v>
      </c>
    </row>
    <row r="3417" spans="2:7" x14ac:dyDescent="0.2">
      <c r="B3417" s="35"/>
      <c r="F3417">
        <f>Table3[[#This Row],[DivPay]]*4</f>
        <v>0</v>
      </c>
      <c r="G3417" s="2" t="e">
        <f>Table3[[#This Row],[FwdDiv]]/Table3[[#This Row],[SharePrice]]</f>
        <v>#DIV/0!</v>
      </c>
    </row>
    <row r="3418" spans="2:7" x14ac:dyDescent="0.2">
      <c r="B3418" s="35"/>
      <c r="F3418">
        <f>Table3[[#This Row],[DivPay]]*4</f>
        <v>0</v>
      </c>
      <c r="G3418" s="2" t="e">
        <f>Table3[[#This Row],[FwdDiv]]/Table3[[#This Row],[SharePrice]]</f>
        <v>#DIV/0!</v>
      </c>
    </row>
    <row r="3419" spans="2:7" x14ac:dyDescent="0.2">
      <c r="B3419" s="35"/>
      <c r="F3419">
        <f>Table3[[#This Row],[DivPay]]*4</f>
        <v>0</v>
      </c>
      <c r="G3419" s="2" t="e">
        <f>Table3[[#This Row],[FwdDiv]]/Table3[[#This Row],[SharePrice]]</f>
        <v>#DIV/0!</v>
      </c>
    </row>
    <row r="3420" spans="2:7" x14ac:dyDescent="0.2">
      <c r="B3420" s="35"/>
      <c r="F3420">
        <f>Table3[[#This Row],[DivPay]]*4</f>
        <v>0</v>
      </c>
      <c r="G3420" s="2" t="e">
        <f>Table3[[#This Row],[FwdDiv]]/Table3[[#This Row],[SharePrice]]</f>
        <v>#DIV/0!</v>
      </c>
    </row>
    <row r="3421" spans="2:7" x14ac:dyDescent="0.2">
      <c r="B3421" s="35"/>
      <c r="F3421">
        <f>Table3[[#This Row],[DivPay]]*4</f>
        <v>0</v>
      </c>
      <c r="G3421" s="2" t="e">
        <f>Table3[[#This Row],[FwdDiv]]/Table3[[#This Row],[SharePrice]]</f>
        <v>#DIV/0!</v>
      </c>
    </row>
    <row r="3422" spans="2:7" x14ac:dyDescent="0.2">
      <c r="B3422" s="35"/>
      <c r="F3422">
        <f>Table3[[#This Row],[DivPay]]*4</f>
        <v>0</v>
      </c>
      <c r="G3422" s="2" t="e">
        <f>Table3[[#This Row],[FwdDiv]]/Table3[[#This Row],[SharePrice]]</f>
        <v>#DIV/0!</v>
      </c>
    </row>
    <row r="3423" spans="2:7" x14ac:dyDescent="0.2">
      <c r="B3423" s="35"/>
      <c r="F3423">
        <f>Table3[[#This Row],[DivPay]]*4</f>
        <v>0</v>
      </c>
      <c r="G3423" s="2" t="e">
        <f>Table3[[#This Row],[FwdDiv]]/Table3[[#This Row],[SharePrice]]</f>
        <v>#DIV/0!</v>
      </c>
    </row>
    <row r="3424" spans="2:7" x14ac:dyDescent="0.2">
      <c r="B3424" s="35"/>
      <c r="F3424">
        <f>Table3[[#This Row],[DivPay]]*4</f>
        <v>0</v>
      </c>
      <c r="G3424" s="2" t="e">
        <f>Table3[[#This Row],[FwdDiv]]/Table3[[#This Row],[SharePrice]]</f>
        <v>#DIV/0!</v>
      </c>
    </row>
    <row r="3425" spans="2:7" x14ac:dyDescent="0.2">
      <c r="B3425" s="35"/>
      <c r="F3425">
        <f>Table3[[#This Row],[DivPay]]*4</f>
        <v>0</v>
      </c>
      <c r="G3425" s="2" t="e">
        <f>Table3[[#This Row],[FwdDiv]]/Table3[[#This Row],[SharePrice]]</f>
        <v>#DIV/0!</v>
      </c>
    </row>
    <row r="3426" spans="2:7" x14ac:dyDescent="0.2">
      <c r="B3426" s="35"/>
      <c r="F3426">
        <f>Table3[[#This Row],[DivPay]]*4</f>
        <v>0</v>
      </c>
      <c r="G3426" s="2" t="e">
        <f>Table3[[#This Row],[FwdDiv]]/Table3[[#This Row],[SharePrice]]</f>
        <v>#DIV/0!</v>
      </c>
    </row>
    <row r="3427" spans="2:7" x14ac:dyDescent="0.2">
      <c r="B3427" s="35"/>
      <c r="F3427">
        <f>Table3[[#This Row],[DivPay]]*4</f>
        <v>0</v>
      </c>
      <c r="G3427" s="2" t="e">
        <f>Table3[[#This Row],[FwdDiv]]/Table3[[#This Row],[SharePrice]]</f>
        <v>#DIV/0!</v>
      </c>
    </row>
    <row r="3428" spans="2:7" x14ac:dyDescent="0.2">
      <c r="B3428" s="35"/>
      <c r="F3428">
        <f>Table3[[#This Row],[DivPay]]*4</f>
        <v>0</v>
      </c>
      <c r="G3428" s="2" t="e">
        <f>Table3[[#This Row],[FwdDiv]]/Table3[[#This Row],[SharePrice]]</f>
        <v>#DIV/0!</v>
      </c>
    </row>
    <row r="3429" spans="2:7" x14ac:dyDescent="0.2">
      <c r="B3429" s="35"/>
      <c r="F3429">
        <f>Table3[[#This Row],[DivPay]]*4</f>
        <v>0</v>
      </c>
      <c r="G3429" s="2" t="e">
        <f>Table3[[#This Row],[FwdDiv]]/Table3[[#This Row],[SharePrice]]</f>
        <v>#DIV/0!</v>
      </c>
    </row>
    <row r="3430" spans="2:7" x14ac:dyDescent="0.2">
      <c r="B3430" s="35"/>
      <c r="F3430">
        <f>Table3[[#This Row],[DivPay]]*4</f>
        <v>0</v>
      </c>
      <c r="G3430" s="2" t="e">
        <f>Table3[[#This Row],[FwdDiv]]/Table3[[#This Row],[SharePrice]]</f>
        <v>#DIV/0!</v>
      </c>
    </row>
    <row r="3431" spans="2:7" x14ac:dyDescent="0.2">
      <c r="B3431" s="35"/>
      <c r="F3431">
        <f>Table3[[#This Row],[DivPay]]*4</f>
        <v>0</v>
      </c>
      <c r="G3431" s="2" t="e">
        <f>Table3[[#This Row],[FwdDiv]]/Table3[[#This Row],[SharePrice]]</f>
        <v>#DIV/0!</v>
      </c>
    </row>
    <row r="3432" spans="2:7" x14ac:dyDescent="0.2">
      <c r="B3432" s="35"/>
      <c r="F3432">
        <f>Table3[[#This Row],[DivPay]]*4</f>
        <v>0</v>
      </c>
      <c r="G3432" s="2" t="e">
        <f>Table3[[#This Row],[FwdDiv]]/Table3[[#This Row],[SharePrice]]</f>
        <v>#DIV/0!</v>
      </c>
    </row>
    <row r="3433" spans="2:7" x14ac:dyDescent="0.2">
      <c r="B3433" s="35"/>
      <c r="F3433">
        <f>Table3[[#This Row],[DivPay]]*4</f>
        <v>0</v>
      </c>
      <c r="G3433" s="2" t="e">
        <f>Table3[[#This Row],[FwdDiv]]/Table3[[#This Row],[SharePrice]]</f>
        <v>#DIV/0!</v>
      </c>
    </row>
    <row r="3434" spans="2:7" x14ac:dyDescent="0.2">
      <c r="B3434" s="35"/>
      <c r="F3434">
        <f>Table3[[#This Row],[DivPay]]*4</f>
        <v>0</v>
      </c>
      <c r="G3434" s="2" t="e">
        <f>Table3[[#This Row],[FwdDiv]]/Table3[[#This Row],[SharePrice]]</f>
        <v>#DIV/0!</v>
      </c>
    </row>
    <row r="3435" spans="2:7" x14ac:dyDescent="0.2">
      <c r="B3435" s="35"/>
      <c r="F3435">
        <f>Table3[[#This Row],[DivPay]]*4</f>
        <v>0</v>
      </c>
      <c r="G3435" s="2" t="e">
        <f>Table3[[#This Row],[FwdDiv]]/Table3[[#This Row],[SharePrice]]</f>
        <v>#DIV/0!</v>
      </c>
    </row>
    <row r="3436" spans="2:7" x14ac:dyDescent="0.2">
      <c r="B3436" s="35"/>
      <c r="F3436">
        <f>Table3[[#This Row],[DivPay]]*4</f>
        <v>0</v>
      </c>
      <c r="G3436" s="2" t="e">
        <f>Table3[[#This Row],[FwdDiv]]/Table3[[#This Row],[SharePrice]]</f>
        <v>#DIV/0!</v>
      </c>
    </row>
    <row r="3437" spans="2:7" x14ac:dyDescent="0.2">
      <c r="B3437" s="35"/>
      <c r="F3437">
        <f>Table3[[#This Row],[DivPay]]*4</f>
        <v>0</v>
      </c>
      <c r="G3437" s="2" t="e">
        <f>Table3[[#This Row],[FwdDiv]]/Table3[[#This Row],[SharePrice]]</f>
        <v>#DIV/0!</v>
      </c>
    </row>
    <row r="3438" spans="2:7" x14ac:dyDescent="0.2">
      <c r="B3438" s="35"/>
      <c r="F3438">
        <f>Table3[[#This Row],[DivPay]]*4</f>
        <v>0</v>
      </c>
      <c r="G3438" s="2" t="e">
        <f>Table3[[#This Row],[FwdDiv]]/Table3[[#This Row],[SharePrice]]</f>
        <v>#DIV/0!</v>
      </c>
    </row>
    <row r="3439" spans="2:7" x14ac:dyDescent="0.2">
      <c r="B3439" s="35"/>
      <c r="F3439">
        <f>Table3[[#This Row],[DivPay]]*4</f>
        <v>0</v>
      </c>
      <c r="G3439" s="2" t="e">
        <f>Table3[[#This Row],[FwdDiv]]/Table3[[#This Row],[SharePrice]]</f>
        <v>#DIV/0!</v>
      </c>
    </row>
    <row r="3440" spans="2:7" x14ac:dyDescent="0.2">
      <c r="B3440" s="35"/>
      <c r="F3440">
        <f>Table3[[#This Row],[DivPay]]*4</f>
        <v>0</v>
      </c>
      <c r="G3440" s="2" t="e">
        <f>Table3[[#This Row],[FwdDiv]]/Table3[[#This Row],[SharePrice]]</f>
        <v>#DIV/0!</v>
      </c>
    </row>
    <row r="3441" spans="2:7" x14ac:dyDescent="0.2">
      <c r="B3441" s="35"/>
      <c r="F3441">
        <f>Table3[[#This Row],[DivPay]]*4</f>
        <v>0</v>
      </c>
      <c r="G3441" s="2" t="e">
        <f>Table3[[#This Row],[FwdDiv]]/Table3[[#This Row],[SharePrice]]</f>
        <v>#DIV/0!</v>
      </c>
    </row>
    <row r="3442" spans="2:7" x14ac:dyDescent="0.2">
      <c r="B3442" s="35"/>
      <c r="F3442">
        <f>Table3[[#This Row],[DivPay]]*4</f>
        <v>0</v>
      </c>
      <c r="G3442" s="2" t="e">
        <f>Table3[[#This Row],[FwdDiv]]/Table3[[#This Row],[SharePrice]]</f>
        <v>#DIV/0!</v>
      </c>
    </row>
    <row r="3443" spans="2:7" x14ac:dyDescent="0.2">
      <c r="B3443" s="35"/>
      <c r="F3443">
        <f>Table3[[#This Row],[DivPay]]*4</f>
        <v>0</v>
      </c>
      <c r="G3443" s="2" t="e">
        <f>Table3[[#This Row],[FwdDiv]]/Table3[[#This Row],[SharePrice]]</f>
        <v>#DIV/0!</v>
      </c>
    </row>
    <row r="3444" spans="2:7" x14ac:dyDescent="0.2">
      <c r="B3444" s="35"/>
      <c r="F3444">
        <f>Table3[[#This Row],[DivPay]]*4</f>
        <v>0</v>
      </c>
      <c r="G3444" s="2" t="e">
        <f>Table3[[#This Row],[FwdDiv]]/Table3[[#This Row],[SharePrice]]</f>
        <v>#DIV/0!</v>
      </c>
    </row>
    <row r="3445" spans="2:7" x14ac:dyDescent="0.2">
      <c r="B3445" s="35"/>
      <c r="F3445">
        <f>Table3[[#This Row],[DivPay]]*4</f>
        <v>0</v>
      </c>
      <c r="G3445" s="2" t="e">
        <f>Table3[[#This Row],[FwdDiv]]/Table3[[#This Row],[SharePrice]]</f>
        <v>#DIV/0!</v>
      </c>
    </row>
    <row r="3446" spans="2:7" x14ac:dyDescent="0.2">
      <c r="B3446" s="35"/>
      <c r="F3446">
        <f>Table3[[#This Row],[DivPay]]*4</f>
        <v>0</v>
      </c>
      <c r="G3446" s="2" t="e">
        <f>Table3[[#This Row],[FwdDiv]]/Table3[[#This Row],[SharePrice]]</f>
        <v>#DIV/0!</v>
      </c>
    </row>
    <row r="3447" spans="2:7" x14ac:dyDescent="0.2">
      <c r="B3447" s="35"/>
      <c r="F3447">
        <f>Table3[[#This Row],[DivPay]]*4</f>
        <v>0</v>
      </c>
      <c r="G3447" s="2" t="e">
        <f>Table3[[#This Row],[FwdDiv]]/Table3[[#This Row],[SharePrice]]</f>
        <v>#DIV/0!</v>
      </c>
    </row>
    <row r="3448" spans="2:7" x14ac:dyDescent="0.2">
      <c r="B3448" s="35"/>
      <c r="F3448">
        <f>Table3[[#This Row],[DivPay]]*4</f>
        <v>0</v>
      </c>
      <c r="G3448" s="2" t="e">
        <f>Table3[[#This Row],[FwdDiv]]/Table3[[#This Row],[SharePrice]]</f>
        <v>#DIV/0!</v>
      </c>
    </row>
    <row r="3449" spans="2:7" x14ac:dyDescent="0.2">
      <c r="B3449" s="35"/>
      <c r="F3449">
        <f>Table3[[#This Row],[DivPay]]*4</f>
        <v>0</v>
      </c>
      <c r="G3449" s="2" t="e">
        <f>Table3[[#This Row],[FwdDiv]]/Table3[[#This Row],[SharePrice]]</f>
        <v>#DIV/0!</v>
      </c>
    </row>
    <row r="3450" spans="2:7" x14ac:dyDescent="0.2">
      <c r="B3450" s="35"/>
      <c r="F3450">
        <f>Table3[[#This Row],[DivPay]]*4</f>
        <v>0</v>
      </c>
      <c r="G3450" s="2" t="e">
        <f>Table3[[#This Row],[FwdDiv]]/Table3[[#This Row],[SharePrice]]</f>
        <v>#DIV/0!</v>
      </c>
    </row>
    <row r="3451" spans="2:7" x14ac:dyDescent="0.2">
      <c r="B3451" s="35"/>
      <c r="F3451">
        <f>Table3[[#This Row],[DivPay]]*4</f>
        <v>0</v>
      </c>
      <c r="G3451" s="2" t="e">
        <f>Table3[[#This Row],[FwdDiv]]/Table3[[#This Row],[SharePrice]]</f>
        <v>#DIV/0!</v>
      </c>
    </row>
    <row r="3452" spans="2:7" x14ac:dyDescent="0.2">
      <c r="B3452" s="35"/>
      <c r="F3452">
        <f>Table3[[#This Row],[DivPay]]*4</f>
        <v>0</v>
      </c>
      <c r="G3452" s="2" t="e">
        <f>Table3[[#This Row],[FwdDiv]]/Table3[[#This Row],[SharePrice]]</f>
        <v>#DIV/0!</v>
      </c>
    </row>
    <row r="3453" spans="2:7" x14ac:dyDescent="0.2">
      <c r="B3453" s="35"/>
      <c r="F3453">
        <f>Table3[[#This Row],[DivPay]]*4</f>
        <v>0</v>
      </c>
      <c r="G3453" s="2" t="e">
        <f>Table3[[#This Row],[FwdDiv]]/Table3[[#This Row],[SharePrice]]</f>
        <v>#DIV/0!</v>
      </c>
    </row>
    <row r="3454" spans="2:7" x14ac:dyDescent="0.2">
      <c r="B3454" s="35"/>
      <c r="F3454">
        <f>Table3[[#This Row],[DivPay]]*4</f>
        <v>0</v>
      </c>
      <c r="G3454" s="2" t="e">
        <f>Table3[[#This Row],[FwdDiv]]/Table3[[#This Row],[SharePrice]]</f>
        <v>#DIV/0!</v>
      </c>
    </row>
    <row r="3455" spans="2:7" x14ac:dyDescent="0.2">
      <c r="B3455" s="35"/>
      <c r="F3455">
        <f>Table3[[#This Row],[DivPay]]*4</f>
        <v>0</v>
      </c>
      <c r="G3455" s="2" t="e">
        <f>Table3[[#This Row],[FwdDiv]]/Table3[[#This Row],[SharePrice]]</f>
        <v>#DIV/0!</v>
      </c>
    </row>
    <row r="3456" spans="2:7" x14ac:dyDescent="0.2">
      <c r="B3456" s="35"/>
      <c r="F3456">
        <f>Table3[[#This Row],[DivPay]]*4</f>
        <v>0</v>
      </c>
      <c r="G3456" s="2" t="e">
        <f>Table3[[#This Row],[FwdDiv]]/Table3[[#This Row],[SharePrice]]</f>
        <v>#DIV/0!</v>
      </c>
    </row>
    <row r="3457" spans="2:7" x14ac:dyDescent="0.2">
      <c r="B3457" s="35"/>
      <c r="F3457">
        <f>Table3[[#This Row],[DivPay]]*4</f>
        <v>0</v>
      </c>
      <c r="G3457" s="2" t="e">
        <f>Table3[[#This Row],[FwdDiv]]/Table3[[#This Row],[SharePrice]]</f>
        <v>#DIV/0!</v>
      </c>
    </row>
    <row r="3458" spans="2:7" x14ac:dyDescent="0.2">
      <c r="B3458" s="35"/>
      <c r="F3458">
        <f>Table3[[#This Row],[DivPay]]*4</f>
        <v>0</v>
      </c>
      <c r="G3458" s="2" t="e">
        <f>Table3[[#This Row],[FwdDiv]]/Table3[[#This Row],[SharePrice]]</f>
        <v>#DIV/0!</v>
      </c>
    </row>
    <row r="3459" spans="2:7" x14ac:dyDescent="0.2">
      <c r="B3459" s="35"/>
      <c r="F3459">
        <f>Table3[[#This Row],[DivPay]]*4</f>
        <v>0</v>
      </c>
      <c r="G3459" s="2" t="e">
        <f>Table3[[#This Row],[FwdDiv]]/Table3[[#This Row],[SharePrice]]</f>
        <v>#DIV/0!</v>
      </c>
    </row>
    <row r="3460" spans="2:7" x14ac:dyDescent="0.2">
      <c r="B3460" s="35"/>
      <c r="F3460">
        <f>Table3[[#This Row],[DivPay]]*4</f>
        <v>0</v>
      </c>
      <c r="G3460" s="2" t="e">
        <f>Table3[[#This Row],[FwdDiv]]/Table3[[#This Row],[SharePrice]]</f>
        <v>#DIV/0!</v>
      </c>
    </row>
    <row r="3461" spans="2:7" x14ac:dyDescent="0.2">
      <c r="B3461" s="35"/>
      <c r="F3461">
        <f>Table3[[#This Row],[DivPay]]*4</f>
        <v>0</v>
      </c>
      <c r="G3461" s="2" t="e">
        <f>Table3[[#This Row],[FwdDiv]]/Table3[[#This Row],[SharePrice]]</f>
        <v>#DIV/0!</v>
      </c>
    </row>
    <row r="3462" spans="2:7" x14ac:dyDescent="0.2">
      <c r="B3462" s="35"/>
      <c r="F3462">
        <f>Table3[[#This Row],[DivPay]]*4</f>
        <v>0</v>
      </c>
      <c r="G3462" s="2" t="e">
        <f>Table3[[#This Row],[FwdDiv]]/Table3[[#This Row],[SharePrice]]</f>
        <v>#DIV/0!</v>
      </c>
    </row>
    <row r="3463" spans="2:7" x14ac:dyDescent="0.2">
      <c r="B3463" s="35"/>
      <c r="F3463">
        <f>Table3[[#This Row],[DivPay]]*4</f>
        <v>0</v>
      </c>
      <c r="G3463" s="2" t="e">
        <f>Table3[[#This Row],[FwdDiv]]/Table3[[#This Row],[SharePrice]]</f>
        <v>#DIV/0!</v>
      </c>
    </row>
    <row r="3464" spans="2:7" x14ac:dyDescent="0.2">
      <c r="B3464" s="35"/>
      <c r="F3464">
        <f>Table3[[#This Row],[DivPay]]*4</f>
        <v>0</v>
      </c>
      <c r="G3464" s="2" t="e">
        <f>Table3[[#This Row],[FwdDiv]]/Table3[[#This Row],[SharePrice]]</f>
        <v>#DIV/0!</v>
      </c>
    </row>
    <row r="3465" spans="2:7" x14ac:dyDescent="0.2">
      <c r="B3465" s="35"/>
      <c r="F3465">
        <f>Table3[[#This Row],[DivPay]]*4</f>
        <v>0</v>
      </c>
      <c r="G3465" s="2" t="e">
        <f>Table3[[#This Row],[FwdDiv]]/Table3[[#This Row],[SharePrice]]</f>
        <v>#DIV/0!</v>
      </c>
    </row>
    <row r="3466" spans="2:7" x14ac:dyDescent="0.2">
      <c r="B3466" s="35"/>
      <c r="F3466">
        <f>Table3[[#This Row],[DivPay]]*4</f>
        <v>0</v>
      </c>
      <c r="G3466" s="2" t="e">
        <f>Table3[[#This Row],[FwdDiv]]/Table3[[#This Row],[SharePrice]]</f>
        <v>#DIV/0!</v>
      </c>
    </row>
    <row r="3467" spans="2:7" x14ac:dyDescent="0.2">
      <c r="B3467" s="35"/>
      <c r="F3467">
        <f>Table3[[#This Row],[DivPay]]*4</f>
        <v>0</v>
      </c>
      <c r="G3467" s="2" t="e">
        <f>Table3[[#This Row],[FwdDiv]]/Table3[[#This Row],[SharePrice]]</f>
        <v>#DIV/0!</v>
      </c>
    </row>
    <row r="3468" spans="2:7" x14ac:dyDescent="0.2">
      <c r="B3468" s="35"/>
      <c r="F3468">
        <f>Table3[[#This Row],[DivPay]]*4</f>
        <v>0</v>
      </c>
      <c r="G3468" s="2" t="e">
        <f>Table3[[#This Row],[FwdDiv]]/Table3[[#This Row],[SharePrice]]</f>
        <v>#DIV/0!</v>
      </c>
    </row>
    <row r="3469" spans="2:7" x14ac:dyDescent="0.2">
      <c r="B3469" s="35"/>
      <c r="F3469">
        <f>Table3[[#This Row],[DivPay]]*4</f>
        <v>0</v>
      </c>
      <c r="G3469" s="2" t="e">
        <f>Table3[[#This Row],[FwdDiv]]/Table3[[#This Row],[SharePrice]]</f>
        <v>#DIV/0!</v>
      </c>
    </row>
    <row r="3470" spans="2:7" x14ac:dyDescent="0.2">
      <c r="B3470" s="35"/>
      <c r="F3470">
        <f>Table3[[#This Row],[DivPay]]*4</f>
        <v>0</v>
      </c>
      <c r="G3470" s="2" t="e">
        <f>Table3[[#This Row],[FwdDiv]]/Table3[[#This Row],[SharePrice]]</f>
        <v>#DIV/0!</v>
      </c>
    </row>
    <row r="3471" spans="2:7" x14ac:dyDescent="0.2">
      <c r="B3471" s="35"/>
      <c r="F3471">
        <f>Table3[[#This Row],[DivPay]]*4</f>
        <v>0</v>
      </c>
      <c r="G3471" s="2" t="e">
        <f>Table3[[#This Row],[FwdDiv]]/Table3[[#This Row],[SharePrice]]</f>
        <v>#DIV/0!</v>
      </c>
    </row>
    <row r="3472" spans="2:7" x14ac:dyDescent="0.2">
      <c r="B3472" s="35"/>
      <c r="F3472">
        <f>Table3[[#This Row],[DivPay]]*4</f>
        <v>0</v>
      </c>
      <c r="G3472" s="2" t="e">
        <f>Table3[[#This Row],[FwdDiv]]/Table3[[#This Row],[SharePrice]]</f>
        <v>#DIV/0!</v>
      </c>
    </row>
    <row r="3473" spans="2:7" x14ac:dyDescent="0.2">
      <c r="B3473" s="35"/>
      <c r="F3473">
        <f>Table3[[#This Row],[DivPay]]*4</f>
        <v>0</v>
      </c>
      <c r="G3473" s="2" t="e">
        <f>Table3[[#This Row],[FwdDiv]]/Table3[[#This Row],[SharePrice]]</f>
        <v>#DIV/0!</v>
      </c>
    </row>
    <row r="3474" spans="2:7" x14ac:dyDescent="0.2">
      <c r="B3474" s="35"/>
      <c r="F3474">
        <f>Table3[[#This Row],[DivPay]]*4</f>
        <v>0</v>
      </c>
      <c r="G3474" s="2" t="e">
        <f>Table3[[#This Row],[FwdDiv]]/Table3[[#This Row],[SharePrice]]</f>
        <v>#DIV/0!</v>
      </c>
    </row>
    <row r="3475" spans="2:7" x14ac:dyDescent="0.2">
      <c r="B3475" s="35"/>
      <c r="F3475">
        <f>Table3[[#This Row],[DivPay]]*4</f>
        <v>0</v>
      </c>
      <c r="G3475" s="2" t="e">
        <f>Table3[[#This Row],[FwdDiv]]/Table3[[#This Row],[SharePrice]]</f>
        <v>#DIV/0!</v>
      </c>
    </row>
    <row r="3476" spans="2:7" x14ac:dyDescent="0.2">
      <c r="B3476" s="35"/>
      <c r="F3476">
        <f>Table3[[#This Row],[DivPay]]*4</f>
        <v>0</v>
      </c>
      <c r="G3476" s="2" t="e">
        <f>Table3[[#This Row],[FwdDiv]]/Table3[[#This Row],[SharePrice]]</f>
        <v>#DIV/0!</v>
      </c>
    </row>
    <row r="3477" spans="2:7" x14ac:dyDescent="0.2">
      <c r="B3477" s="35"/>
      <c r="F3477">
        <f>Table3[[#This Row],[DivPay]]*4</f>
        <v>0</v>
      </c>
      <c r="G3477" s="2" t="e">
        <f>Table3[[#This Row],[FwdDiv]]/Table3[[#This Row],[SharePrice]]</f>
        <v>#DIV/0!</v>
      </c>
    </row>
    <row r="3478" spans="2:7" x14ac:dyDescent="0.2">
      <c r="B3478" s="35"/>
      <c r="F3478">
        <f>Table3[[#This Row],[DivPay]]*4</f>
        <v>0</v>
      </c>
      <c r="G3478" s="2" t="e">
        <f>Table3[[#This Row],[FwdDiv]]/Table3[[#This Row],[SharePrice]]</f>
        <v>#DIV/0!</v>
      </c>
    </row>
    <row r="3479" spans="2:7" x14ac:dyDescent="0.2">
      <c r="B3479" s="35"/>
      <c r="F3479">
        <f>Table3[[#This Row],[DivPay]]*4</f>
        <v>0</v>
      </c>
      <c r="G3479" s="2" t="e">
        <f>Table3[[#This Row],[FwdDiv]]/Table3[[#This Row],[SharePrice]]</f>
        <v>#DIV/0!</v>
      </c>
    </row>
    <row r="3480" spans="2:7" x14ac:dyDescent="0.2">
      <c r="B3480" s="35"/>
      <c r="F3480">
        <f>Table3[[#This Row],[DivPay]]*4</f>
        <v>0</v>
      </c>
      <c r="G3480" s="2" t="e">
        <f>Table3[[#This Row],[FwdDiv]]/Table3[[#This Row],[SharePrice]]</f>
        <v>#DIV/0!</v>
      </c>
    </row>
    <row r="3481" spans="2:7" x14ac:dyDescent="0.2">
      <c r="B3481" s="35"/>
      <c r="F3481">
        <f>Table3[[#This Row],[DivPay]]*4</f>
        <v>0</v>
      </c>
      <c r="G3481" s="2" t="e">
        <f>Table3[[#This Row],[FwdDiv]]/Table3[[#This Row],[SharePrice]]</f>
        <v>#DIV/0!</v>
      </c>
    </row>
    <row r="3482" spans="2:7" x14ac:dyDescent="0.2">
      <c r="B3482" s="35"/>
      <c r="F3482">
        <f>Table3[[#This Row],[DivPay]]*4</f>
        <v>0</v>
      </c>
      <c r="G3482" s="2" t="e">
        <f>Table3[[#This Row],[FwdDiv]]/Table3[[#This Row],[SharePrice]]</f>
        <v>#DIV/0!</v>
      </c>
    </row>
    <row r="3483" spans="2:7" x14ac:dyDescent="0.2">
      <c r="B3483" s="35"/>
      <c r="F3483">
        <f>Table3[[#This Row],[DivPay]]*4</f>
        <v>0</v>
      </c>
      <c r="G3483" s="2" t="e">
        <f>Table3[[#This Row],[FwdDiv]]/Table3[[#This Row],[SharePrice]]</f>
        <v>#DIV/0!</v>
      </c>
    </row>
    <row r="3484" spans="2:7" x14ac:dyDescent="0.2">
      <c r="B3484" s="35"/>
      <c r="F3484">
        <f>Table3[[#This Row],[DivPay]]*4</f>
        <v>0</v>
      </c>
      <c r="G3484" s="2" t="e">
        <f>Table3[[#This Row],[FwdDiv]]/Table3[[#This Row],[SharePrice]]</f>
        <v>#DIV/0!</v>
      </c>
    </row>
    <row r="3485" spans="2:7" x14ac:dyDescent="0.2">
      <c r="B3485" s="35"/>
      <c r="F3485">
        <f>Table3[[#This Row],[DivPay]]*4</f>
        <v>0</v>
      </c>
      <c r="G3485" s="2" t="e">
        <f>Table3[[#This Row],[FwdDiv]]/Table3[[#This Row],[SharePrice]]</f>
        <v>#DIV/0!</v>
      </c>
    </row>
    <row r="3486" spans="2:7" x14ac:dyDescent="0.2">
      <c r="B3486" s="35"/>
      <c r="F3486">
        <f>Table3[[#This Row],[DivPay]]*4</f>
        <v>0</v>
      </c>
      <c r="G3486" s="2" t="e">
        <f>Table3[[#This Row],[FwdDiv]]/Table3[[#This Row],[SharePrice]]</f>
        <v>#DIV/0!</v>
      </c>
    </row>
    <row r="3487" spans="2:7" x14ac:dyDescent="0.2">
      <c r="B3487" s="35"/>
      <c r="F3487">
        <f>Table3[[#This Row],[DivPay]]*4</f>
        <v>0</v>
      </c>
      <c r="G3487" s="2" t="e">
        <f>Table3[[#This Row],[FwdDiv]]/Table3[[#This Row],[SharePrice]]</f>
        <v>#DIV/0!</v>
      </c>
    </row>
    <row r="3488" spans="2:7" x14ac:dyDescent="0.2">
      <c r="B3488" s="35"/>
      <c r="F3488">
        <f>Table3[[#This Row],[DivPay]]*4</f>
        <v>0</v>
      </c>
      <c r="G3488" s="2" t="e">
        <f>Table3[[#This Row],[FwdDiv]]/Table3[[#This Row],[SharePrice]]</f>
        <v>#DIV/0!</v>
      </c>
    </row>
    <row r="3489" spans="2:7" x14ac:dyDescent="0.2">
      <c r="B3489" s="35"/>
      <c r="F3489">
        <f>Table3[[#This Row],[DivPay]]*4</f>
        <v>0</v>
      </c>
      <c r="G3489" s="2" t="e">
        <f>Table3[[#This Row],[FwdDiv]]/Table3[[#This Row],[SharePrice]]</f>
        <v>#DIV/0!</v>
      </c>
    </row>
    <row r="3490" spans="2:7" x14ac:dyDescent="0.2">
      <c r="B3490" s="35"/>
      <c r="F3490">
        <f>Table3[[#This Row],[DivPay]]*4</f>
        <v>0</v>
      </c>
      <c r="G3490" s="2" t="e">
        <f>Table3[[#This Row],[FwdDiv]]/Table3[[#This Row],[SharePrice]]</f>
        <v>#DIV/0!</v>
      </c>
    </row>
    <row r="3491" spans="2:7" x14ac:dyDescent="0.2">
      <c r="B3491" s="35"/>
      <c r="F3491">
        <f>Table3[[#This Row],[DivPay]]*4</f>
        <v>0</v>
      </c>
      <c r="G3491" s="2" t="e">
        <f>Table3[[#This Row],[FwdDiv]]/Table3[[#This Row],[SharePrice]]</f>
        <v>#DIV/0!</v>
      </c>
    </row>
    <row r="3492" spans="2:7" x14ac:dyDescent="0.2">
      <c r="B3492" s="35"/>
      <c r="F3492">
        <f>Table3[[#This Row],[DivPay]]*4</f>
        <v>0</v>
      </c>
      <c r="G3492" s="2" t="e">
        <f>Table3[[#This Row],[FwdDiv]]/Table3[[#This Row],[SharePrice]]</f>
        <v>#DIV/0!</v>
      </c>
    </row>
    <row r="3493" spans="2:7" x14ac:dyDescent="0.2">
      <c r="B3493" s="35"/>
      <c r="F3493">
        <f>Table3[[#This Row],[DivPay]]*4</f>
        <v>0</v>
      </c>
      <c r="G3493" s="2" t="e">
        <f>Table3[[#This Row],[FwdDiv]]/Table3[[#This Row],[SharePrice]]</f>
        <v>#DIV/0!</v>
      </c>
    </row>
    <row r="3494" spans="2:7" x14ac:dyDescent="0.2">
      <c r="B3494" s="35"/>
      <c r="F3494">
        <f>Table3[[#This Row],[DivPay]]*4</f>
        <v>0</v>
      </c>
      <c r="G3494" s="2" t="e">
        <f>Table3[[#This Row],[FwdDiv]]/Table3[[#This Row],[SharePrice]]</f>
        <v>#DIV/0!</v>
      </c>
    </row>
    <row r="3495" spans="2:7" x14ac:dyDescent="0.2">
      <c r="B3495" s="35"/>
      <c r="F3495">
        <f>Table3[[#This Row],[DivPay]]*4</f>
        <v>0</v>
      </c>
      <c r="G3495" s="2" t="e">
        <f>Table3[[#This Row],[FwdDiv]]/Table3[[#This Row],[SharePrice]]</f>
        <v>#DIV/0!</v>
      </c>
    </row>
    <row r="3496" spans="2:7" x14ac:dyDescent="0.2">
      <c r="B3496" s="35"/>
      <c r="F3496">
        <f>Table3[[#This Row],[DivPay]]*4</f>
        <v>0</v>
      </c>
      <c r="G3496" s="2" t="e">
        <f>Table3[[#This Row],[FwdDiv]]/Table3[[#This Row],[SharePrice]]</f>
        <v>#DIV/0!</v>
      </c>
    </row>
    <row r="3497" spans="2:7" x14ac:dyDescent="0.2">
      <c r="B3497" s="35"/>
      <c r="F3497">
        <f>Table3[[#This Row],[DivPay]]*4</f>
        <v>0</v>
      </c>
      <c r="G3497" s="2" t="e">
        <f>Table3[[#This Row],[FwdDiv]]/Table3[[#This Row],[SharePrice]]</f>
        <v>#DIV/0!</v>
      </c>
    </row>
    <row r="3498" spans="2:7" x14ac:dyDescent="0.2">
      <c r="B3498" s="35"/>
      <c r="F3498">
        <f>Table3[[#This Row],[DivPay]]*4</f>
        <v>0</v>
      </c>
      <c r="G3498" s="2" t="e">
        <f>Table3[[#This Row],[FwdDiv]]/Table3[[#This Row],[SharePrice]]</f>
        <v>#DIV/0!</v>
      </c>
    </row>
    <row r="3499" spans="2:7" x14ac:dyDescent="0.2">
      <c r="B3499" s="35"/>
      <c r="F3499">
        <f>Table3[[#This Row],[DivPay]]*4</f>
        <v>0</v>
      </c>
      <c r="G3499" s="2" t="e">
        <f>Table3[[#This Row],[FwdDiv]]/Table3[[#This Row],[SharePrice]]</f>
        <v>#DIV/0!</v>
      </c>
    </row>
    <row r="3500" spans="2:7" x14ac:dyDescent="0.2">
      <c r="B3500" s="35"/>
      <c r="F3500">
        <f>Table3[[#This Row],[DivPay]]*4</f>
        <v>0</v>
      </c>
      <c r="G3500" s="2" t="e">
        <f>Table3[[#This Row],[FwdDiv]]/Table3[[#This Row],[SharePrice]]</f>
        <v>#DIV/0!</v>
      </c>
    </row>
    <row r="3501" spans="2:7" x14ac:dyDescent="0.2">
      <c r="B3501" s="35"/>
      <c r="F3501">
        <f>Table3[[#This Row],[DivPay]]*4</f>
        <v>0</v>
      </c>
      <c r="G3501" s="2" t="e">
        <f>Table3[[#This Row],[FwdDiv]]/Table3[[#This Row],[SharePrice]]</f>
        <v>#DIV/0!</v>
      </c>
    </row>
    <row r="3502" spans="2:7" x14ac:dyDescent="0.2">
      <c r="B3502" s="35"/>
      <c r="F3502">
        <f>Table3[[#This Row],[DivPay]]*4</f>
        <v>0</v>
      </c>
      <c r="G3502" s="2" t="e">
        <f>Table3[[#This Row],[FwdDiv]]/Table3[[#This Row],[SharePrice]]</f>
        <v>#DIV/0!</v>
      </c>
    </row>
    <row r="3503" spans="2:7" x14ac:dyDescent="0.2">
      <c r="B3503" s="35"/>
      <c r="F3503">
        <f>Table3[[#This Row],[DivPay]]*4</f>
        <v>0</v>
      </c>
      <c r="G3503" s="2" t="e">
        <f>Table3[[#This Row],[FwdDiv]]/Table3[[#This Row],[SharePrice]]</f>
        <v>#DIV/0!</v>
      </c>
    </row>
    <row r="3504" spans="2:7" x14ac:dyDescent="0.2">
      <c r="B3504" s="35"/>
      <c r="F3504">
        <f>Table3[[#This Row],[DivPay]]*4</f>
        <v>0</v>
      </c>
      <c r="G3504" s="2" t="e">
        <f>Table3[[#This Row],[FwdDiv]]/Table3[[#This Row],[SharePrice]]</f>
        <v>#DIV/0!</v>
      </c>
    </row>
    <row r="3505" spans="2:7" x14ac:dyDescent="0.2">
      <c r="B3505" s="35"/>
      <c r="F3505">
        <f>Table3[[#This Row],[DivPay]]*4</f>
        <v>0</v>
      </c>
      <c r="G3505" s="2" t="e">
        <f>Table3[[#This Row],[FwdDiv]]/Table3[[#This Row],[SharePrice]]</f>
        <v>#DIV/0!</v>
      </c>
    </row>
    <row r="3506" spans="2:7" x14ac:dyDescent="0.2">
      <c r="B3506" s="35"/>
      <c r="F3506">
        <f>Table3[[#This Row],[DivPay]]*4</f>
        <v>0</v>
      </c>
      <c r="G3506" s="2" t="e">
        <f>Table3[[#This Row],[FwdDiv]]/Table3[[#This Row],[SharePrice]]</f>
        <v>#DIV/0!</v>
      </c>
    </row>
    <row r="3507" spans="2:7" x14ac:dyDescent="0.2">
      <c r="B3507" s="35"/>
      <c r="F3507">
        <f>Table3[[#This Row],[DivPay]]*4</f>
        <v>0</v>
      </c>
      <c r="G3507" s="2" t="e">
        <f>Table3[[#This Row],[FwdDiv]]/Table3[[#This Row],[SharePrice]]</f>
        <v>#DIV/0!</v>
      </c>
    </row>
    <row r="3508" spans="2:7" x14ac:dyDescent="0.2">
      <c r="B3508" s="35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x14ac:dyDescent="0.2">
      <c r="B3509" s="35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x14ac:dyDescent="0.2">
      <c r="B3510" s="35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x14ac:dyDescent="0.2">
      <c r="B3511" s="35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x14ac:dyDescent="0.2">
      <c r="B3512" s="35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x14ac:dyDescent="0.2">
      <c r="B3513" s="35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x14ac:dyDescent="0.2">
      <c r="B3514" s="35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x14ac:dyDescent="0.2">
      <c r="B3515" s="35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x14ac:dyDescent="0.2">
      <c r="B3516" s="35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x14ac:dyDescent="0.2">
      <c r="B3517" s="35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x14ac:dyDescent="0.2">
      <c r="B3518" s="35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x14ac:dyDescent="0.2">
      <c r="B3519" s="35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x14ac:dyDescent="0.2">
      <c r="B3520" s="35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x14ac:dyDescent="0.2">
      <c r="B3521" s="35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x14ac:dyDescent="0.2">
      <c r="B3522" s="35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x14ac:dyDescent="0.2">
      <c r="B3523" s="35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x14ac:dyDescent="0.2">
      <c r="B3524" s="35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x14ac:dyDescent="0.2">
      <c r="B3525" s="35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x14ac:dyDescent="0.2">
      <c r="B3526" s="35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x14ac:dyDescent="0.2">
      <c r="B3527" s="35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x14ac:dyDescent="0.2">
      <c r="B3528" s="35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x14ac:dyDescent="0.2">
      <c r="B3529" s="35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x14ac:dyDescent="0.2">
      <c r="B3530" s="35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x14ac:dyDescent="0.2">
      <c r="B3531" s="35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x14ac:dyDescent="0.2">
      <c r="B3532" s="35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x14ac:dyDescent="0.2">
      <c r="B3533" s="35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x14ac:dyDescent="0.2">
      <c r="B3534" s="35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x14ac:dyDescent="0.2">
      <c r="B3535" s="35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x14ac:dyDescent="0.2">
      <c r="B3536" s="35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x14ac:dyDescent="0.2">
      <c r="B3537" s="35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x14ac:dyDescent="0.2">
      <c r="B3538" s="35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x14ac:dyDescent="0.2">
      <c r="B3539" s="35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x14ac:dyDescent="0.2">
      <c r="B3540" s="35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x14ac:dyDescent="0.2">
      <c r="B3541" s="35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x14ac:dyDescent="0.2">
      <c r="B3542" s="35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x14ac:dyDescent="0.2">
      <c r="B3543" s="35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x14ac:dyDescent="0.2">
      <c r="B3544" s="35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x14ac:dyDescent="0.2">
      <c r="B3545" s="35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x14ac:dyDescent="0.2">
      <c r="B3546" s="35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x14ac:dyDescent="0.2">
      <c r="B3547" s="35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x14ac:dyDescent="0.2">
      <c r="B3548" s="35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x14ac:dyDescent="0.2">
      <c r="B3549" s="35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x14ac:dyDescent="0.2">
      <c r="B3550" s="35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x14ac:dyDescent="0.2">
      <c r="B3551" s="35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x14ac:dyDescent="0.2">
      <c r="B3552" s="35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x14ac:dyDescent="0.2">
      <c r="B3553" s="35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x14ac:dyDescent="0.2">
      <c r="B3554" s="35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x14ac:dyDescent="0.2">
      <c r="B3555" s="35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x14ac:dyDescent="0.2">
      <c r="B3556" s="35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x14ac:dyDescent="0.2">
      <c r="B3557" s="35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x14ac:dyDescent="0.2">
      <c r="B3558" s="35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x14ac:dyDescent="0.2">
      <c r="B3559" s="35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x14ac:dyDescent="0.2">
      <c r="B3560" s="35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x14ac:dyDescent="0.2">
      <c r="B3561" s="35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x14ac:dyDescent="0.2">
      <c r="B3562" s="35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x14ac:dyDescent="0.2">
      <c r="B3563" s="35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x14ac:dyDescent="0.2">
      <c r="B3564" s="35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x14ac:dyDescent="0.2">
      <c r="B3565" s="35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x14ac:dyDescent="0.2">
      <c r="B3566" s="35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x14ac:dyDescent="0.2">
      <c r="B3567" s="35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x14ac:dyDescent="0.2">
      <c r="B3568" s="35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x14ac:dyDescent="0.2">
      <c r="B3569" s="35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x14ac:dyDescent="0.2">
      <c r="B3570" s="35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x14ac:dyDescent="0.2">
      <c r="B3571" s="35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x14ac:dyDescent="0.2">
      <c r="B3572" s="35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x14ac:dyDescent="0.2">
      <c r="B3573" s="35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x14ac:dyDescent="0.2">
      <c r="B3574" s="35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x14ac:dyDescent="0.2">
      <c r="B3575" s="35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x14ac:dyDescent="0.2">
      <c r="B3576" s="35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x14ac:dyDescent="0.2">
      <c r="B3577" s="35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x14ac:dyDescent="0.2">
      <c r="B3578" s="35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x14ac:dyDescent="0.2">
      <c r="B3579" s="35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x14ac:dyDescent="0.2">
      <c r="B3580" s="35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x14ac:dyDescent="0.2">
      <c r="B3581" s="35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x14ac:dyDescent="0.2">
      <c r="B3582" s="35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x14ac:dyDescent="0.2">
      <c r="B3583" s="35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x14ac:dyDescent="0.2">
      <c r="B3584" s="35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x14ac:dyDescent="0.2">
      <c r="B3585" s="35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x14ac:dyDescent="0.2">
      <c r="B3586" s="35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x14ac:dyDescent="0.2">
      <c r="B3587" s="35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x14ac:dyDescent="0.2">
      <c r="B3588" s="35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x14ac:dyDescent="0.2">
      <c r="B3589" s="35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x14ac:dyDescent="0.2">
      <c r="B3590" s="35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x14ac:dyDescent="0.2">
      <c r="B3591" s="35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x14ac:dyDescent="0.2">
      <c r="B3592" s="35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x14ac:dyDescent="0.2">
      <c r="B3593" s="35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x14ac:dyDescent="0.2">
      <c r="B3594" s="35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x14ac:dyDescent="0.2">
      <c r="B3595" s="35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x14ac:dyDescent="0.2">
      <c r="B3596" s="35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x14ac:dyDescent="0.2">
      <c r="B3597" s="35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x14ac:dyDescent="0.2">
      <c r="B3598" s="35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x14ac:dyDescent="0.2">
      <c r="B3599" s="35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x14ac:dyDescent="0.2">
      <c r="B3600" s="35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x14ac:dyDescent="0.2">
      <c r="B3601" s="35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x14ac:dyDescent="0.2">
      <c r="B3602" s="35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x14ac:dyDescent="0.2">
      <c r="B3603" s="35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x14ac:dyDescent="0.2">
      <c r="B3604" s="35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x14ac:dyDescent="0.2">
      <c r="B3605" s="35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x14ac:dyDescent="0.2">
      <c r="B3606" s="35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x14ac:dyDescent="0.2">
      <c r="B3607" s="35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x14ac:dyDescent="0.2">
      <c r="B3608" s="35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x14ac:dyDescent="0.2">
      <c r="B3609" s="35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x14ac:dyDescent="0.2">
      <c r="B3610" s="35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x14ac:dyDescent="0.2">
      <c r="B3611" s="35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x14ac:dyDescent="0.2">
      <c r="B3612" s="35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x14ac:dyDescent="0.2">
      <c r="B3613" s="35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x14ac:dyDescent="0.2">
      <c r="B3614" s="35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x14ac:dyDescent="0.2">
      <c r="B3615" s="35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x14ac:dyDescent="0.2">
      <c r="B3616" s="35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x14ac:dyDescent="0.2">
      <c r="B3617" s="35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x14ac:dyDescent="0.2">
      <c r="B3618" s="35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x14ac:dyDescent="0.2">
      <c r="B3619" s="35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x14ac:dyDescent="0.2">
      <c r="B3620" s="35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x14ac:dyDescent="0.2">
      <c r="B3621" s="35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x14ac:dyDescent="0.2">
      <c r="B3622" s="35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x14ac:dyDescent="0.2">
      <c r="B3623" s="35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x14ac:dyDescent="0.2">
      <c r="B3624" s="35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x14ac:dyDescent="0.2">
      <c r="B3625" s="35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x14ac:dyDescent="0.2">
      <c r="B3626" s="35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x14ac:dyDescent="0.2">
      <c r="B3627" s="35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x14ac:dyDescent="0.2">
      <c r="B3628" s="35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x14ac:dyDescent="0.2">
      <c r="B3629" s="35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x14ac:dyDescent="0.2">
      <c r="B3630" s="35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x14ac:dyDescent="0.2">
      <c r="B3631" s="35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x14ac:dyDescent="0.2">
      <c r="B3632" s="35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x14ac:dyDescent="0.2">
      <c r="B3633" s="35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x14ac:dyDescent="0.2">
      <c r="B3634" s="35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x14ac:dyDescent="0.2">
      <c r="B3635" s="35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x14ac:dyDescent="0.2">
      <c r="B3636" s="35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x14ac:dyDescent="0.2">
      <c r="B3637" s="35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x14ac:dyDescent="0.2">
      <c r="B3638" s="35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x14ac:dyDescent="0.2">
      <c r="B3639" s="35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x14ac:dyDescent="0.2">
      <c r="B3640" s="35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x14ac:dyDescent="0.2">
      <c r="B3641" s="35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x14ac:dyDescent="0.2">
      <c r="B3642" s="35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x14ac:dyDescent="0.2">
      <c r="B3643" s="35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x14ac:dyDescent="0.2">
      <c r="B3644" s="35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x14ac:dyDescent="0.2">
      <c r="B3645" s="35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x14ac:dyDescent="0.2">
      <c r="B3646" s="35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x14ac:dyDescent="0.2">
      <c r="B3647" s="35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x14ac:dyDescent="0.2">
      <c r="B3648" s="35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x14ac:dyDescent="0.2">
      <c r="B3649" s="35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x14ac:dyDescent="0.2">
      <c r="B3650" s="35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x14ac:dyDescent="0.2">
      <c r="B3651" s="35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x14ac:dyDescent="0.2">
      <c r="B3652" s="35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x14ac:dyDescent="0.2">
      <c r="B3653" s="35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x14ac:dyDescent="0.2">
      <c r="B3654" s="35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x14ac:dyDescent="0.2">
      <c r="B3655" s="35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x14ac:dyDescent="0.2">
      <c r="B3656" s="35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x14ac:dyDescent="0.2">
      <c r="B3657" s="35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x14ac:dyDescent="0.2">
      <c r="B3658" s="35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x14ac:dyDescent="0.2">
      <c r="B3659" s="35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x14ac:dyDescent="0.2">
      <c r="B3660" s="35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x14ac:dyDescent="0.2">
      <c r="B3661" s="35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x14ac:dyDescent="0.2">
      <c r="B3662" s="35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x14ac:dyDescent="0.2">
      <c r="B3663" s="35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x14ac:dyDescent="0.2">
      <c r="B3664" s="35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x14ac:dyDescent="0.2">
      <c r="B3665" s="35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x14ac:dyDescent="0.2">
      <c r="B3666" s="35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x14ac:dyDescent="0.2">
      <c r="B3667" s="35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x14ac:dyDescent="0.2">
      <c r="B3668" s="35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x14ac:dyDescent="0.2">
      <c r="B3669" s="35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x14ac:dyDescent="0.2">
      <c r="B3670" s="35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x14ac:dyDescent="0.2">
      <c r="B3671" s="35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x14ac:dyDescent="0.2">
      <c r="B3672" s="35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x14ac:dyDescent="0.2">
      <c r="B3673" s="35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x14ac:dyDescent="0.2">
      <c r="B3674" s="35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x14ac:dyDescent="0.2">
      <c r="B3675" s="35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x14ac:dyDescent="0.2">
      <c r="B3676" s="35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x14ac:dyDescent="0.2">
      <c r="B3677" s="35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x14ac:dyDescent="0.2">
      <c r="B3678" s="35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x14ac:dyDescent="0.2">
      <c r="B3679" s="35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x14ac:dyDescent="0.2">
      <c r="B3680" s="35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x14ac:dyDescent="0.2">
      <c r="B3681" s="35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x14ac:dyDescent="0.2">
      <c r="B3682" s="35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x14ac:dyDescent="0.2">
      <c r="B3683" s="35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x14ac:dyDescent="0.2">
      <c r="B3684" s="35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x14ac:dyDescent="0.2">
      <c r="B3685" s="35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x14ac:dyDescent="0.2">
      <c r="B3686" s="35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x14ac:dyDescent="0.2">
      <c r="B3687" s="35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x14ac:dyDescent="0.2">
      <c r="B3688" s="35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x14ac:dyDescent="0.2">
      <c r="B3689" s="35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x14ac:dyDescent="0.2">
      <c r="B3690" s="35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x14ac:dyDescent="0.2">
      <c r="B3691" s="35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x14ac:dyDescent="0.2">
      <c r="B3692" s="35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x14ac:dyDescent="0.2">
      <c r="B3693" s="35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x14ac:dyDescent="0.2">
      <c r="B3694" s="35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x14ac:dyDescent="0.2">
      <c r="B3695" s="35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x14ac:dyDescent="0.2">
      <c r="B3696" s="35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x14ac:dyDescent="0.2">
      <c r="B3697" s="35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x14ac:dyDescent="0.2">
      <c r="B3698" s="35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x14ac:dyDescent="0.2">
      <c r="B3699" s="35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x14ac:dyDescent="0.2">
      <c r="B3700" s="35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x14ac:dyDescent="0.2">
      <c r="B3701" s="35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x14ac:dyDescent="0.2">
      <c r="B3702" s="35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x14ac:dyDescent="0.2">
      <c r="B3703" s="35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x14ac:dyDescent="0.2">
      <c r="B3704" s="35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x14ac:dyDescent="0.2">
      <c r="B3705" s="35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x14ac:dyDescent="0.2">
      <c r="B3706" s="35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x14ac:dyDescent="0.2">
      <c r="B3707" s="35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x14ac:dyDescent="0.2">
      <c r="B3708" s="35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x14ac:dyDescent="0.2">
      <c r="B3709" s="35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x14ac:dyDescent="0.2">
      <c r="B3710" s="35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x14ac:dyDescent="0.2">
      <c r="B3711" s="35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x14ac:dyDescent="0.2">
      <c r="B3712" s="35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x14ac:dyDescent="0.2">
      <c r="B3713" s="35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x14ac:dyDescent="0.2">
      <c r="B3714" s="35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x14ac:dyDescent="0.2">
      <c r="B3715" s="35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x14ac:dyDescent="0.2">
      <c r="B3716" s="35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x14ac:dyDescent="0.2">
      <c r="B3717" s="35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x14ac:dyDescent="0.2">
      <c r="B3718" s="35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x14ac:dyDescent="0.2">
      <c r="B3719" s="35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x14ac:dyDescent="0.2">
      <c r="B3720" s="35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x14ac:dyDescent="0.2">
      <c r="B3721" s="35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x14ac:dyDescent="0.2">
      <c r="B3722" s="35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x14ac:dyDescent="0.2">
      <c r="B3723" s="35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x14ac:dyDescent="0.2">
      <c r="B3724" s="35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x14ac:dyDescent="0.2">
      <c r="B3725" s="35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x14ac:dyDescent="0.2">
      <c r="B3726" s="35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x14ac:dyDescent="0.2">
      <c r="B3727" s="35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x14ac:dyDescent="0.2">
      <c r="B3728" s="35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x14ac:dyDescent="0.2">
      <c r="B3729" s="35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x14ac:dyDescent="0.2">
      <c r="B3730" s="35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x14ac:dyDescent="0.2">
      <c r="B3731" s="35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x14ac:dyDescent="0.2">
      <c r="B3732" s="35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x14ac:dyDescent="0.2">
      <c r="B3733" s="35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x14ac:dyDescent="0.2">
      <c r="B3734" s="35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x14ac:dyDescent="0.2">
      <c r="B3735" s="35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x14ac:dyDescent="0.2">
      <c r="B3736" s="35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x14ac:dyDescent="0.2">
      <c r="B3737" s="35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x14ac:dyDescent="0.2">
      <c r="B3738" s="35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x14ac:dyDescent="0.2">
      <c r="B3739" s="35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x14ac:dyDescent="0.2">
      <c r="B3740" s="35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x14ac:dyDescent="0.2">
      <c r="B3741" s="35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x14ac:dyDescent="0.2">
      <c r="B3742" s="35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x14ac:dyDescent="0.2">
      <c r="B3743" s="35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x14ac:dyDescent="0.2">
      <c r="B3744" s="35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x14ac:dyDescent="0.2">
      <c r="B3745" s="35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x14ac:dyDescent="0.2">
      <c r="B3746" s="35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x14ac:dyDescent="0.2">
      <c r="B3747" s="35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x14ac:dyDescent="0.2">
      <c r="B3748" s="35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x14ac:dyDescent="0.2">
      <c r="B3749" s="35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x14ac:dyDescent="0.2">
      <c r="B3750" s="35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x14ac:dyDescent="0.2">
      <c r="B3751" s="35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x14ac:dyDescent="0.2">
      <c r="B3752" s="35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x14ac:dyDescent="0.2">
      <c r="B3753" s="35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x14ac:dyDescent="0.2">
      <c r="B3754" s="35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x14ac:dyDescent="0.2">
      <c r="B3755" s="35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x14ac:dyDescent="0.2">
      <c r="B3756" s="35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x14ac:dyDescent="0.2">
      <c r="B3757" s="35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x14ac:dyDescent="0.2">
      <c r="B3758" s="35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x14ac:dyDescent="0.2">
      <c r="B3759" s="35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x14ac:dyDescent="0.2">
      <c r="B3760" s="35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x14ac:dyDescent="0.2">
      <c r="B3761" s="35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x14ac:dyDescent="0.2">
      <c r="B3762" s="35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x14ac:dyDescent="0.2">
      <c r="B3763" s="35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x14ac:dyDescent="0.2">
      <c r="B3764" s="35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x14ac:dyDescent="0.2">
      <c r="B3765" s="35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x14ac:dyDescent="0.2">
      <c r="B3766" s="35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x14ac:dyDescent="0.2">
      <c r="B3767" s="35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x14ac:dyDescent="0.2">
      <c r="B3768" s="35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x14ac:dyDescent="0.2">
      <c r="B3769" s="35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x14ac:dyDescent="0.2">
      <c r="B3770" s="35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x14ac:dyDescent="0.2">
      <c r="B3771" s="35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x14ac:dyDescent="0.2">
      <c r="B3772" s="35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x14ac:dyDescent="0.2">
      <c r="B3773" s="35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x14ac:dyDescent="0.2">
      <c r="B3774" s="35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x14ac:dyDescent="0.2">
      <c r="B3775" s="35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x14ac:dyDescent="0.2">
      <c r="B3776" s="35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x14ac:dyDescent="0.2">
      <c r="B3777" s="35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x14ac:dyDescent="0.2">
      <c r="B3778" s="35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x14ac:dyDescent="0.2">
      <c r="B3779" s="35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x14ac:dyDescent="0.2">
      <c r="B3780" s="35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x14ac:dyDescent="0.2">
      <c r="B3781" s="35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x14ac:dyDescent="0.2">
      <c r="B3782" s="35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x14ac:dyDescent="0.2">
      <c r="B3783" s="35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x14ac:dyDescent="0.2">
      <c r="B3784" s="35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x14ac:dyDescent="0.2">
      <c r="B3785" s="35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x14ac:dyDescent="0.2">
      <c r="B3786" s="35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x14ac:dyDescent="0.2">
      <c r="B3787" s="35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x14ac:dyDescent="0.2">
      <c r="B3788" s="35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x14ac:dyDescent="0.2">
      <c r="B3789" s="35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x14ac:dyDescent="0.2">
      <c r="B3790" s="35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x14ac:dyDescent="0.2">
      <c r="B3791" s="35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x14ac:dyDescent="0.2">
      <c r="B3792" s="35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x14ac:dyDescent="0.2">
      <c r="B3793" s="35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x14ac:dyDescent="0.2">
      <c r="B3794" s="35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x14ac:dyDescent="0.2">
      <c r="B3795" s="35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x14ac:dyDescent="0.2">
      <c r="B3796" s="35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x14ac:dyDescent="0.2">
      <c r="B3797" s="35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x14ac:dyDescent="0.2">
      <c r="B3798" s="35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x14ac:dyDescent="0.2">
      <c r="B3799" s="35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x14ac:dyDescent="0.2">
      <c r="B3800" s="35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x14ac:dyDescent="0.2">
      <c r="B3801" s="35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x14ac:dyDescent="0.2">
      <c r="B3802" s="35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x14ac:dyDescent="0.2">
      <c r="B3803" s="35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x14ac:dyDescent="0.2">
      <c r="B3804" s="35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x14ac:dyDescent="0.2">
      <c r="B3805" s="35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x14ac:dyDescent="0.2">
      <c r="B3806" s="35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x14ac:dyDescent="0.2">
      <c r="B3807" s="35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x14ac:dyDescent="0.2">
      <c r="B3808" s="35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x14ac:dyDescent="0.2">
      <c r="B3809" s="35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x14ac:dyDescent="0.2">
      <c r="B3810" s="35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x14ac:dyDescent="0.2">
      <c r="B3811" s="35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x14ac:dyDescent="0.2">
      <c r="B3812" s="35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x14ac:dyDescent="0.2">
      <c r="B3813" s="35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x14ac:dyDescent="0.2">
      <c r="B3814" s="35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x14ac:dyDescent="0.2">
      <c r="B3815" s="35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x14ac:dyDescent="0.2">
      <c r="B3816" s="35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x14ac:dyDescent="0.2">
      <c r="B3817" s="35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x14ac:dyDescent="0.2">
      <c r="B3818" s="35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x14ac:dyDescent="0.2">
      <c r="B3819" s="35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x14ac:dyDescent="0.2">
      <c r="B3820" s="35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x14ac:dyDescent="0.2">
      <c r="B3821" s="35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x14ac:dyDescent="0.2">
      <c r="B3822" s="35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x14ac:dyDescent="0.2">
      <c r="B3823" s="35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x14ac:dyDescent="0.2">
      <c r="B3824" s="35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x14ac:dyDescent="0.2">
      <c r="B3825" s="35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x14ac:dyDescent="0.2">
      <c r="B3826" s="35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x14ac:dyDescent="0.2">
      <c r="B3827" s="35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x14ac:dyDescent="0.2">
      <c r="B3828" s="35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x14ac:dyDescent="0.2">
      <c r="B3829" s="35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x14ac:dyDescent="0.2">
      <c r="B3830" s="35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x14ac:dyDescent="0.2">
      <c r="B3831" s="35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x14ac:dyDescent="0.2">
      <c r="B3832" s="35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x14ac:dyDescent="0.2">
      <c r="B3833" s="35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x14ac:dyDescent="0.2">
      <c r="B3834" s="35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x14ac:dyDescent="0.2">
      <c r="B3835" s="35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x14ac:dyDescent="0.2">
      <c r="B3836" s="35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x14ac:dyDescent="0.2">
      <c r="B3837" s="35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x14ac:dyDescent="0.2">
      <c r="B3838" s="35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x14ac:dyDescent="0.2">
      <c r="B3839" s="35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x14ac:dyDescent="0.2">
      <c r="B3840" s="35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x14ac:dyDescent="0.2">
      <c r="B3841" s="35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x14ac:dyDescent="0.2">
      <c r="B3842" s="35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x14ac:dyDescent="0.2">
      <c r="B3843" s="35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x14ac:dyDescent="0.2">
      <c r="B3844" s="35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x14ac:dyDescent="0.2">
      <c r="B3845" s="35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x14ac:dyDescent="0.2">
      <c r="B3846" s="35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x14ac:dyDescent="0.2">
      <c r="B3847" s="35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x14ac:dyDescent="0.2">
      <c r="B3848" s="35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x14ac:dyDescent="0.2">
      <c r="B3849" s="35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x14ac:dyDescent="0.2">
      <c r="B3850" s="35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x14ac:dyDescent="0.2">
      <c r="B3851" s="35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x14ac:dyDescent="0.2">
      <c r="B3852" s="35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x14ac:dyDescent="0.2">
      <c r="B3853" s="35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x14ac:dyDescent="0.2">
      <c r="B3854" s="35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x14ac:dyDescent="0.2">
      <c r="B3855" s="35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x14ac:dyDescent="0.2">
      <c r="B3856" s="35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x14ac:dyDescent="0.2">
      <c r="B3857" s="35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x14ac:dyDescent="0.2">
      <c r="B3858" s="35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x14ac:dyDescent="0.2">
      <c r="B3859" s="35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x14ac:dyDescent="0.2">
      <c r="B3860" s="35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x14ac:dyDescent="0.2">
      <c r="B3861" s="35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x14ac:dyDescent="0.2">
      <c r="B3862" s="35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x14ac:dyDescent="0.2">
      <c r="B3863" s="35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x14ac:dyDescent="0.2">
      <c r="B3864" s="35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x14ac:dyDescent="0.2">
      <c r="B3865" s="35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x14ac:dyDescent="0.2">
      <c r="B3866" s="35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x14ac:dyDescent="0.2">
      <c r="B3867" s="35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x14ac:dyDescent="0.2">
      <c r="B3868" s="35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x14ac:dyDescent="0.2">
      <c r="B3869" s="35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x14ac:dyDescent="0.2">
      <c r="B3870" s="35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x14ac:dyDescent="0.2">
      <c r="B3871" s="35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x14ac:dyDescent="0.2">
      <c r="B3872" s="35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x14ac:dyDescent="0.2">
      <c r="B3873" s="35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x14ac:dyDescent="0.2">
      <c r="B3874" s="35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x14ac:dyDescent="0.2">
      <c r="B3875" s="35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x14ac:dyDescent="0.2">
      <c r="B3876" s="35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x14ac:dyDescent="0.2">
      <c r="B3877" s="35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x14ac:dyDescent="0.2">
      <c r="B3878" s="35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x14ac:dyDescent="0.2">
      <c r="B3879" s="35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x14ac:dyDescent="0.2">
      <c r="B3880" s="35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x14ac:dyDescent="0.2">
      <c r="B3881" s="35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x14ac:dyDescent="0.2">
      <c r="B3882" s="35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x14ac:dyDescent="0.2">
      <c r="B3883" s="35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x14ac:dyDescent="0.2">
      <c r="B3884" s="35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x14ac:dyDescent="0.2">
      <c r="B3885" s="35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x14ac:dyDescent="0.2">
      <c r="B3886" s="35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x14ac:dyDescent="0.2">
      <c r="B3887" s="35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x14ac:dyDescent="0.2">
      <c r="B3888" s="35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x14ac:dyDescent="0.2">
      <c r="B3889" s="35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x14ac:dyDescent="0.2">
      <c r="B3890" s="35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x14ac:dyDescent="0.2">
      <c r="B3891" s="35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x14ac:dyDescent="0.2">
      <c r="B3892" s="35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x14ac:dyDescent="0.2">
      <c r="B3893" s="35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x14ac:dyDescent="0.2">
      <c r="B3894" s="35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x14ac:dyDescent="0.2">
      <c r="B3895" s="35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x14ac:dyDescent="0.2">
      <c r="B3896" s="35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x14ac:dyDescent="0.2">
      <c r="B3897" s="35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x14ac:dyDescent="0.2">
      <c r="B3898" s="35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x14ac:dyDescent="0.2">
      <c r="B3899" s="35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x14ac:dyDescent="0.2">
      <c r="B3900" s="35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x14ac:dyDescent="0.2">
      <c r="B3901" s="35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x14ac:dyDescent="0.2">
      <c r="B3902" s="35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x14ac:dyDescent="0.2">
      <c r="B3903" s="35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x14ac:dyDescent="0.2">
      <c r="B3904" s="35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x14ac:dyDescent="0.2">
      <c r="B3905" s="35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x14ac:dyDescent="0.2">
      <c r="B3906" s="35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x14ac:dyDescent="0.2">
      <c r="B3907" s="35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x14ac:dyDescent="0.2">
      <c r="B3908" s="35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x14ac:dyDescent="0.2">
      <c r="B3909" s="35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x14ac:dyDescent="0.2">
      <c r="B3910" s="35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x14ac:dyDescent="0.2">
      <c r="B3911" s="35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x14ac:dyDescent="0.2">
      <c r="B3912" s="35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x14ac:dyDescent="0.2">
      <c r="B3913" s="35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x14ac:dyDescent="0.2">
      <c r="B3914" s="35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x14ac:dyDescent="0.2">
      <c r="B3915" s="35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x14ac:dyDescent="0.2">
      <c r="B3916" s="35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x14ac:dyDescent="0.2">
      <c r="B3917" s="35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x14ac:dyDescent="0.2">
      <c r="B3918" s="35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x14ac:dyDescent="0.2">
      <c r="B3919" s="35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x14ac:dyDescent="0.2">
      <c r="B3920" s="35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x14ac:dyDescent="0.2">
      <c r="B3921" s="35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x14ac:dyDescent="0.2">
      <c r="B3922" s="35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x14ac:dyDescent="0.2">
      <c r="B3923" s="35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x14ac:dyDescent="0.2">
      <c r="B3924" s="35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x14ac:dyDescent="0.2">
      <c r="B3925" s="35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x14ac:dyDescent="0.2">
      <c r="B3926" s="35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x14ac:dyDescent="0.2">
      <c r="B3927" s="35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x14ac:dyDescent="0.2">
      <c r="B3928" s="35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x14ac:dyDescent="0.2">
      <c r="B3929" s="35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x14ac:dyDescent="0.2">
      <c r="B3930" s="35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x14ac:dyDescent="0.2">
      <c r="B3931" s="35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x14ac:dyDescent="0.2">
      <c r="B3932" s="35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x14ac:dyDescent="0.2">
      <c r="B3933" s="35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x14ac:dyDescent="0.2">
      <c r="B3934" s="35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x14ac:dyDescent="0.2">
      <c r="B3935" s="35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x14ac:dyDescent="0.2">
      <c r="B3936" s="35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x14ac:dyDescent="0.2">
      <c r="B3937" s="35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x14ac:dyDescent="0.2">
      <c r="B3938" s="35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x14ac:dyDescent="0.2">
      <c r="B3939" s="35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x14ac:dyDescent="0.2">
      <c r="B3940" s="35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x14ac:dyDescent="0.2">
      <c r="B3941" s="35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x14ac:dyDescent="0.2">
      <c r="B3942" s="35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x14ac:dyDescent="0.2">
      <c r="B3943" s="35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x14ac:dyDescent="0.2">
      <c r="B3944" s="35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x14ac:dyDescent="0.2">
      <c r="B3945" s="35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x14ac:dyDescent="0.2">
      <c r="B3946" s="35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x14ac:dyDescent="0.2">
      <c r="B3947" s="35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x14ac:dyDescent="0.2">
      <c r="B3948" s="35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x14ac:dyDescent="0.2">
      <c r="B3949" s="35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x14ac:dyDescent="0.2">
      <c r="B3950" s="35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x14ac:dyDescent="0.2">
      <c r="B3951" s="35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x14ac:dyDescent="0.2">
      <c r="B3952" s="35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x14ac:dyDescent="0.2">
      <c r="B3953" s="35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x14ac:dyDescent="0.2">
      <c r="B3954" s="35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x14ac:dyDescent="0.2">
      <c r="B3955" s="35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x14ac:dyDescent="0.2">
      <c r="B3956" s="35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x14ac:dyDescent="0.2">
      <c r="B3957" s="35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x14ac:dyDescent="0.2">
      <c r="B3958" s="35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x14ac:dyDescent="0.2">
      <c r="B3959" s="35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x14ac:dyDescent="0.2">
      <c r="B3960" s="35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x14ac:dyDescent="0.2">
      <c r="B3961" s="35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x14ac:dyDescent="0.2">
      <c r="B3962" s="35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x14ac:dyDescent="0.2">
      <c r="B3963" s="35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x14ac:dyDescent="0.2">
      <c r="B3964" s="35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x14ac:dyDescent="0.2">
      <c r="B3965" s="35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x14ac:dyDescent="0.2">
      <c r="B3966" s="35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x14ac:dyDescent="0.2">
      <c r="B3967" s="35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x14ac:dyDescent="0.2">
      <c r="B3968" s="35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x14ac:dyDescent="0.2">
      <c r="B3969" s="35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x14ac:dyDescent="0.2">
      <c r="B3970" s="35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x14ac:dyDescent="0.2">
      <c r="B3971" s="35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x14ac:dyDescent="0.2">
      <c r="B3972" s="35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x14ac:dyDescent="0.2">
      <c r="B3973" s="35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x14ac:dyDescent="0.2">
      <c r="B3974" s="35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x14ac:dyDescent="0.2">
      <c r="B3975" s="35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x14ac:dyDescent="0.2">
      <c r="B3976" s="35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x14ac:dyDescent="0.2">
      <c r="B3977" s="35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x14ac:dyDescent="0.2">
      <c r="B3978" s="35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x14ac:dyDescent="0.2">
      <c r="B3979" s="35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x14ac:dyDescent="0.2">
      <c r="B3980" s="35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x14ac:dyDescent="0.2">
      <c r="B3981" s="35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x14ac:dyDescent="0.2">
      <c r="B3982" s="35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x14ac:dyDescent="0.2">
      <c r="B3983" s="35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x14ac:dyDescent="0.2">
      <c r="B3984" s="35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x14ac:dyDescent="0.2">
      <c r="B3985" s="35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x14ac:dyDescent="0.2">
      <c r="B3986" s="35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x14ac:dyDescent="0.2">
      <c r="B3987" s="35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x14ac:dyDescent="0.2">
      <c r="B3988" s="35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x14ac:dyDescent="0.2">
      <c r="B3989" s="35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x14ac:dyDescent="0.2">
      <c r="B3990" s="35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x14ac:dyDescent="0.2">
      <c r="B3991" s="35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x14ac:dyDescent="0.2">
      <c r="B3992" s="35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x14ac:dyDescent="0.2">
      <c r="B3993" s="35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x14ac:dyDescent="0.2">
      <c r="B3994" s="35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x14ac:dyDescent="0.2">
      <c r="B3995" s="35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x14ac:dyDescent="0.2">
      <c r="B3996" s="35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x14ac:dyDescent="0.2">
      <c r="B3997" s="35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x14ac:dyDescent="0.2">
      <c r="B3998" s="35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x14ac:dyDescent="0.2">
      <c r="B3999" s="35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x14ac:dyDescent="0.2">
      <c r="B4000" s="35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x14ac:dyDescent="0.2">
      <c r="B4001" s="35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x14ac:dyDescent="0.2">
      <c r="B4002" s="35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x14ac:dyDescent="0.2">
      <c r="B4003" s="35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x14ac:dyDescent="0.2">
      <c r="B4004" s="35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x14ac:dyDescent="0.2">
      <c r="B4005" s="35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x14ac:dyDescent="0.2">
      <c r="B4006" s="35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x14ac:dyDescent="0.2">
      <c r="B4007" s="35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x14ac:dyDescent="0.2">
      <c r="B4008" s="35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x14ac:dyDescent="0.2">
      <c r="B4009" s="35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x14ac:dyDescent="0.2">
      <c r="B4010" s="35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x14ac:dyDescent="0.2">
      <c r="B4011" s="35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x14ac:dyDescent="0.2">
      <c r="B4012" s="35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x14ac:dyDescent="0.2">
      <c r="B4013" s="35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x14ac:dyDescent="0.2">
      <c r="B4014" s="35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x14ac:dyDescent="0.2">
      <c r="B4015" s="35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x14ac:dyDescent="0.2">
      <c r="B4016" s="35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x14ac:dyDescent="0.2">
      <c r="B4017" s="35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x14ac:dyDescent="0.2">
      <c r="B4018" s="35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x14ac:dyDescent="0.2">
      <c r="B4019" s="35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x14ac:dyDescent="0.2">
      <c r="B4020" s="35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x14ac:dyDescent="0.2">
      <c r="B4021" s="35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x14ac:dyDescent="0.2">
      <c r="B4022" s="35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x14ac:dyDescent="0.2">
      <c r="B4023" s="35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x14ac:dyDescent="0.2">
      <c r="B4024" s="35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x14ac:dyDescent="0.2">
      <c r="B4025" s="35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x14ac:dyDescent="0.2">
      <c r="B4026" s="35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x14ac:dyDescent="0.2">
      <c r="B4027" s="35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x14ac:dyDescent="0.2">
      <c r="B4028" s="35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x14ac:dyDescent="0.2">
      <c r="B4029" s="35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x14ac:dyDescent="0.2">
      <c r="B4030" s="35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x14ac:dyDescent="0.2">
      <c r="B4031" s="35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x14ac:dyDescent="0.2">
      <c r="B4032" s="35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x14ac:dyDescent="0.2">
      <c r="B4033" s="35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x14ac:dyDescent="0.2">
      <c r="B4034" s="35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x14ac:dyDescent="0.2">
      <c r="B4035" s="35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x14ac:dyDescent="0.2">
      <c r="B4036" s="35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x14ac:dyDescent="0.2">
      <c r="B4037" s="35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x14ac:dyDescent="0.2">
      <c r="B4038" s="35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x14ac:dyDescent="0.2">
      <c r="B4039" s="35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x14ac:dyDescent="0.2">
      <c r="B4040" s="35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x14ac:dyDescent="0.2">
      <c r="B4041" s="35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x14ac:dyDescent="0.2">
      <c r="B4042" s="35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x14ac:dyDescent="0.2">
      <c r="B4043" s="35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x14ac:dyDescent="0.2">
      <c r="B4044" s="35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x14ac:dyDescent="0.2">
      <c r="B4045" s="35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x14ac:dyDescent="0.2">
      <c r="B4046" s="35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x14ac:dyDescent="0.2">
      <c r="B4047" s="35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x14ac:dyDescent="0.2">
      <c r="B4048" s="35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x14ac:dyDescent="0.2">
      <c r="B4049" s="35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x14ac:dyDescent="0.2">
      <c r="B4050" s="35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x14ac:dyDescent="0.2">
      <c r="B4051" s="35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x14ac:dyDescent="0.2">
      <c r="B4052" s="35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x14ac:dyDescent="0.2">
      <c r="B4053" s="35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x14ac:dyDescent="0.2">
      <c r="B4054" s="35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x14ac:dyDescent="0.2">
      <c r="B4055" s="35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x14ac:dyDescent="0.2">
      <c r="B4056" s="35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x14ac:dyDescent="0.2">
      <c r="B4057" s="35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x14ac:dyDescent="0.2">
      <c r="B4058" s="35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x14ac:dyDescent="0.2">
      <c r="B4059" s="35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x14ac:dyDescent="0.2">
      <c r="B4060" s="35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x14ac:dyDescent="0.2">
      <c r="B4061" s="35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x14ac:dyDescent="0.2">
      <c r="B4062" s="35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x14ac:dyDescent="0.2">
      <c r="B4063" s="35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x14ac:dyDescent="0.2">
      <c r="B4064" s="35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x14ac:dyDescent="0.2">
      <c r="B4065" s="35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x14ac:dyDescent="0.2">
      <c r="B4066" s="35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x14ac:dyDescent="0.2">
      <c r="B4067" s="35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x14ac:dyDescent="0.2">
      <c r="B4068" s="35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x14ac:dyDescent="0.2">
      <c r="B4069" s="35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x14ac:dyDescent="0.2">
      <c r="B4070" s="35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x14ac:dyDescent="0.2">
      <c r="B4071" s="35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x14ac:dyDescent="0.2">
      <c r="B4072" s="35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x14ac:dyDescent="0.2">
      <c r="B4073" s="35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x14ac:dyDescent="0.2">
      <c r="B4074" s="35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x14ac:dyDescent="0.2">
      <c r="B4075" s="35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x14ac:dyDescent="0.2">
      <c r="B4076" s="35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x14ac:dyDescent="0.2">
      <c r="B4077" s="35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x14ac:dyDescent="0.2">
      <c r="B4078" s="35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x14ac:dyDescent="0.2">
      <c r="B4079" s="35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x14ac:dyDescent="0.2">
      <c r="B4080" s="35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x14ac:dyDescent="0.2">
      <c r="B4081" s="35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x14ac:dyDescent="0.2">
      <c r="B4082" s="35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x14ac:dyDescent="0.2">
      <c r="B4083" s="35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x14ac:dyDescent="0.2">
      <c r="B4084" s="35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x14ac:dyDescent="0.2">
      <c r="B4085" s="35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x14ac:dyDescent="0.2">
      <c r="B4086" s="35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x14ac:dyDescent="0.2">
      <c r="B4087" s="35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x14ac:dyDescent="0.2">
      <c r="B4088" s="35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x14ac:dyDescent="0.2">
      <c r="B4089" s="35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x14ac:dyDescent="0.2">
      <c r="B4090" s="35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x14ac:dyDescent="0.2">
      <c r="B4091" s="35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x14ac:dyDescent="0.2">
      <c r="B4092" s="35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x14ac:dyDescent="0.2">
      <c r="B4093" s="35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x14ac:dyDescent="0.2">
      <c r="B4094" s="35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x14ac:dyDescent="0.2">
      <c r="B4095" s="35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x14ac:dyDescent="0.2">
      <c r="B4096" s="35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x14ac:dyDescent="0.2">
      <c r="B4097" s="35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x14ac:dyDescent="0.2">
      <c r="B4098" s="35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x14ac:dyDescent="0.2">
      <c r="B4099" s="35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x14ac:dyDescent="0.2">
      <c r="B4100" s="35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x14ac:dyDescent="0.2">
      <c r="B4101" s="35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x14ac:dyDescent="0.2">
      <c r="B4102" s="35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x14ac:dyDescent="0.2">
      <c r="B4103" s="35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x14ac:dyDescent="0.2">
      <c r="B4104" s="35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x14ac:dyDescent="0.2">
      <c r="B4105" s="35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x14ac:dyDescent="0.2">
      <c r="B4106" s="35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x14ac:dyDescent="0.2">
      <c r="B4107" s="35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x14ac:dyDescent="0.2">
      <c r="B4108" s="35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x14ac:dyDescent="0.2">
      <c r="B4109" s="35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x14ac:dyDescent="0.2">
      <c r="B4110" s="35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x14ac:dyDescent="0.2">
      <c r="B4111" s="35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x14ac:dyDescent="0.2">
      <c r="B4112" s="35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x14ac:dyDescent="0.2">
      <c r="B4113" s="35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x14ac:dyDescent="0.2">
      <c r="B4114" s="35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x14ac:dyDescent="0.2">
      <c r="B4115" s="35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x14ac:dyDescent="0.2">
      <c r="B4116" s="35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x14ac:dyDescent="0.2">
      <c r="B4117" s="35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x14ac:dyDescent="0.2">
      <c r="B4118" s="35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x14ac:dyDescent="0.2">
      <c r="B4119" s="35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x14ac:dyDescent="0.2">
      <c r="B4120" s="35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x14ac:dyDescent="0.2">
      <c r="B4121" s="35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x14ac:dyDescent="0.2">
      <c r="B4122" s="35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x14ac:dyDescent="0.2">
      <c r="B4123" s="35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x14ac:dyDescent="0.2">
      <c r="B4124" s="35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x14ac:dyDescent="0.2">
      <c r="B4125" s="35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x14ac:dyDescent="0.2">
      <c r="B4126" s="35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x14ac:dyDescent="0.2">
      <c r="B4127" s="35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x14ac:dyDescent="0.2">
      <c r="B4128" s="35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x14ac:dyDescent="0.2">
      <c r="B4129" s="35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x14ac:dyDescent="0.2">
      <c r="B4130" s="35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x14ac:dyDescent="0.2">
      <c r="B4131" s="35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x14ac:dyDescent="0.2">
      <c r="B4132" s="35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x14ac:dyDescent="0.2">
      <c r="B4133" s="35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x14ac:dyDescent="0.2">
      <c r="B4134" s="35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x14ac:dyDescent="0.2">
      <c r="B4135" s="35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x14ac:dyDescent="0.2">
      <c r="B4136" s="35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x14ac:dyDescent="0.2">
      <c r="B4137" s="35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x14ac:dyDescent="0.2">
      <c r="B4138" s="35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x14ac:dyDescent="0.2">
      <c r="B4139" s="35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x14ac:dyDescent="0.2">
      <c r="B4140" s="35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x14ac:dyDescent="0.2">
      <c r="B4141" s="35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x14ac:dyDescent="0.2">
      <c r="B4142" s="35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x14ac:dyDescent="0.2">
      <c r="B4143" s="35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x14ac:dyDescent="0.2">
      <c r="B4144" s="35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x14ac:dyDescent="0.2">
      <c r="B4145" s="35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x14ac:dyDescent="0.2">
      <c r="B4146" s="35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x14ac:dyDescent="0.2">
      <c r="B4147" s="35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x14ac:dyDescent="0.2">
      <c r="B4148" s="35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x14ac:dyDescent="0.2">
      <c r="B4149" s="35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x14ac:dyDescent="0.2">
      <c r="B4150" s="35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x14ac:dyDescent="0.2">
      <c r="B4151" s="35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x14ac:dyDescent="0.2">
      <c r="B4152" s="35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x14ac:dyDescent="0.2">
      <c r="B4153" s="35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x14ac:dyDescent="0.2">
      <c r="B4154" s="35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x14ac:dyDescent="0.2">
      <c r="B4155" s="35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x14ac:dyDescent="0.2">
      <c r="B4156" s="35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x14ac:dyDescent="0.2">
      <c r="B4157" s="35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x14ac:dyDescent="0.2">
      <c r="B4158" s="35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x14ac:dyDescent="0.2">
      <c r="B4159" s="35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x14ac:dyDescent="0.2">
      <c r="B4160" s="35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x14ac:dyDescent="0.2">
      <c r="B4161" s="35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x14ac:dyDescent="0.2">
      <c r="B4162" s="35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x14ac:dyDescent="0.2">
      <c r="B4163" s="35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x14ac:dyDescent="0.2">
      <c r="B4164" s="35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x14ac:dyDescent="0.2">
      <c r="B4165" s="35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x14ac:dyDescent="0.2">
      <c r="B4166" s="35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x14ac:dyDescent="0.2">
      <c r="B4167" s="35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x14ac:dyDescent="0.2">
      <c r="B4168" s="35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x14ac:dyDescent="0.2">
      <c r="B4169" s="35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x14ac:dyDescent="0.2">
      <c r="B4170" s="35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x14ac:dyDescent="0.2">
      <c r="B4171" s="35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x14ac:dyDescent="0.2">
      <c r="B4172" s="35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x14ac:dyDescent="0.2">
      <c r="B4173" s="35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x14ac:dyDescent="0.2">
      <c r="B4174" s="35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x14ac:dyDescent="0.2">
      <c r="B4175" s="35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x14ac:dyDescent="0.2">
      <c r="B4176" s="35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x14ac:dyDescent="0.2">
      <c r="B4177" s="35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x14ac:dyDescent="0.2">
      <c r="B4178" s="35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x14ac:dyDescent="0.2">
      <c r="B4179" s="35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x14ac:dyDescent="0.2">
      <c r="B4180" s="35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x14ac:dyDescent="0.2">
      <c r="B4181" s="35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x14ac:dyDescent="0.2">
      <c r="B4182" s="35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x14ac:dyDescent="0.2">
      <c r="B4183" s="35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x14ac:dyDescent="0.2">
      <c r="B4184" s="35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x14ac:dyDescent="0.2">
      <c r="B4185" s="35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x14ac:dyDescent="0.2">
      <c r="B4186" s="35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x14ac:dyDescent="0.2">
      <c r="B4187" s="35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x14ac:dyDescent="0.2">
      <c r="B4188" s="35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x14ac:dyDescent="0.2">
      <c r="B4189" s="35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x14ac:dyDescent="0.2">
      <c r="B4190" s="35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x14ac:dyDescent="0.2">
      <c r="B4191" s="35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x14ac:dyDescent="0.2">
      <c r="B4192" s="35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x14ac:dyDescent="0.2">
      <c r="B4193" s="35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x14ac:dyDescent="0.2">
      <c r="B4194" s="35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x14ac:dyDescent="0.2">
      <c r="B4195" s="35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x14ac:dyDescent="0.2">
      <c r="B4196" s="35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x14ac:dyDescent="0.2">
      <c r="B4197" s="35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x14ac:dyDescent="0.2">
      <c r="B4198" s="35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x14ac:dyDescent="0.2">
      <c r="B4199" s="35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x14ac:dyDescent="0.2">
      <c r="B4200" s="35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x14ac:dyDescent="0.2">
      <c r="B4201" s="35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x14ac:dyDescent="0.2">
      <c r="B4202" s="35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x14ac:dyDescent="0.2">
      <c r="B4203" s="35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x14ac:dyDescent="0.2">
      <c r="B4204" s="35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x14ac:dyDescent="0.2">
      <c r="B4205" s="35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x14ac:dyDescent="0.2">
      <c r="B4206" s="35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x14ac:dyDescent="0.2">
      <c r="B4207" s="35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x14ac:dyDescent="0.2">
      <c r="B4208" s="35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x14ac:dyDescent="0.2">
      <c r="B4209" s="35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x14ac:dyDescent="0.2">
      <c r="B4210" s="35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x14ac:dyDescent="0.2">
      <c r="B4211" s="35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x14ac:dyDescent="0.2">
      <c r="B4212" s="35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x14ac:dyDescent="0.2">
      <c r="B4213" s="35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x14ac:dyDescent="0.2">
      <c r="B4214" s="35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x14ac:dyDescent="0.2">
      <c r="B4215" s="35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x14ac:dyDescent="0.2">
      <c r="B4216" s="35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x14ac:dyDescent="0.2">
      <c r="B4217" s="35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x14ac:dyDescent="0.2">
      <c r="B4218" s="35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x14ac:dyDescent="0.2">
      <c r="B4219" s="35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x14ac:dyDescent="0.2">
      <c r="B4220" s="35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x14ac:dyDescent="0.2">
      <c r="B4221" s="35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x14ac:dyDescent="0.2">
      <c r="B4222" s="35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x14ac:dyDescent="0.2">
      <c r="B4223" s="35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x14ac:dyDescent="0.2">
      <c r="B4224" s="35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x14ac:dyDescent="0.2">
      <c r="B4225" s="35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x14ac:dyDescent="0.2">
      <c r="B4226" s="35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x14ac:dyDescent="0.2">
      <c r="B4227" s="35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x14ac:dyDescent="0.2">
      <c r="B4228" s="35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x14ac:dyDescent="0.2">
      <c r="B4229" s="35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x14ac:dyDescent="0.2">
      <c r="B4230" s="35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x14ac:dyDescent="0.2">
      <c r="B4231" s="35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x14ac:dyDescent="0.2">
      <c r="B4232" s="35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x14ac:dyDescent="0.2">
      <c r="B4233" s="35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x14ac:dyDescent="0.2">
      <c r="B4234" s="35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x14ac:dyDescent="0.2">
      <c r="B4235" s="35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x14ac:dyDescent="0.2">
      <c r="B4236" s="35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x14ac:dyDescent="0.2">
      <c r="B4237" s="35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x14ac:dyDescent="0.2">
      <c r="B4238" s="35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x14ac:dyDescent="0.2">
      <c r="B4239" s="35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x14ac:dyDescent="0.2">
      <c r="B4240" s="35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x14ac:dyDescent="0.2">
      <c r="B4241" s="35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x14ac:dyDescent="0.2">
      <c r="B4242" s="35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x14ac:dyDescent="0.2">
      <c r="B4243" s="35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x14ac:dyDescent="0.2">
      <c r="B4244" s="35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x14ac:dyDescent="0.2">
      <c r="B4245" s="35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x14ac:dyDescent="0.2">
      <c r="B4246" s="35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x14ac:dyDescent="0.2">
      <c r="B4247" s="35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x14ac:dyDescent="0.2">
      <c r="B4248" s="35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x14ac:dyDescent="0.2">
      <c r="B4249" s="35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x14ac:dyDescent="0.2">
      <c r="B4250" s="35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x14ac:dyDescent="0.2">
      <c r="B4251" s="35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x14ac:dyDescent="0.2">
      <c r="B4252" s="35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x14ac:dyDescent="0.2">
      <c r="B4253" s="35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x14ac:dyDescent="0.2">
      <c r="B4254" s="35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x14ac:dyDescent="0.2">
      <c r="B4255" s="35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x14ac:dyDescent="0.2">
      <c r="B4256" s="35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x14ac:dyDescent="0.2">
      <c r="B4257" s="35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x14ac:dyDescent="0.2">
      <c r="B4258" s="35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x14ac:dyDescent="0.2">
      <c r="B4259" s="35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x14ac:dyDescent="0.2">
      <c r="B4260" s="35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x14ac:dyDescent="0.2">
      <c r="B4261" s="35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x14ac:dyDescent="0.2">
      <c r="B4262" s="35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x14ac:dyDescent="0.2">
      <c r="B4263" s="35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x14ac:dyDescent="0.2">
      <c r="B4264" s="35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x14ac:dyDescent="0.2">
      <c r="B4265" s="35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x14ac:dyDescent="0.2">
      <c r="B4266" s="35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x14ac:dyDescent="0.2">
      <c r="B4267" s="35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x14ac:dyDescent="0.2">
      <c r="B4268" s="35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x14ac:dyDescent="0.2">
      <c r="B4269" s="35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x14ac:dyDescent="0.2">
      <c r="B4270" s="35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x14ac:dyDescent="0.2">
      <c r="B4271" s="35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x14ac:dyDescent="0.2">
      <c r="B4272" s="35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x14ac:dyDescent="0.2">
      <c r="B4273" s="35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x14ac:dyDescent="0.2">
      <c r="B4274" s="35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x14ac:dyDescent="0.2">
      <c r="B4275" s="35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x14ac:dyDescent="0.2">
      <c r="B4276" s="35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x14ac:dyDescent="0.2">
      <c r="B4277" s="35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x14ac:dyDescent="0.2">
      <c r="B4278" s="35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x14ac:dyDescent="0.2">
      <c r="B4279" s="35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x14ac:dyDescent="0.2">
      <c r="B4280" s="35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x14ac:dyDescent="0.2">
      <c r="B4281" s="35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x14ac:dyDescent="0.2">
      <c r="B4282" s="35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x14ac:dyDescent="0.2">
      <c r="B4283" s="35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x14ac:dyDescent="0.2">
      <c r="B4284" s="35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x14ac:dyDescent="0.2">
      <c r="B4285" s="35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x14ac:dyDescent="0.2">
      <c r="B4286" s="35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x14ac:dyDescent="0.2">
      <c r="B4287" s="35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x14ac:dyDescent="0.2">
      <c r="B4288" s="35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x14ac:dyDescent="0.2">
      <c r="B4289" s="35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x14ac:dyDescent="0.2">
      <c r="B4290" s="35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x14ac:dyDescent="0.2">
      <c r="B4291" s="35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x14ac:dyDescent="0.2">
      <c r="B4292" s="35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x14ac:dyDescent="0.2">
      <c r="B4293" s="35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x14ac:dyDescent="0.2">
      <c r="B4294" s="35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x14ac:dyDescent="0.2">
      <c r="B4295" s="35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x14ac:dyDescent="0.2">
      <c r="B4296" s="35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x14ac:dyDescent="0.2">
      <c r="B4297" s="35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x14ac:dyDescent="0.2">
      <c r="B4298" s="35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x14ac:dyDescent="0.2">
      <c r="B4299" s="35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x14ac:dyDescent="0.2">
      <c r="B4300" s="35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x14ac:dyDescent="0.2">
      <c r="B4301" s="35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x14ac:dyDescent="0.2">
      <c r="B4302" s="35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x14ac:dyDescent="0.2">
      <c r="B4303" s="35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x14ac:dyDescent="0.2">
      <c r="B4304" s="35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x14ac:dyDescent="0.2">
      <c r="B4305" s="35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x14ac:dyDescent="0.2">
      <c r="B4306" s="35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x14ac:dyDescent="0.2">
      <c r="B4307" s="35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x14ac:dyDescent="0.2">
      <c r="B4308" s="35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x14ac:dyDescent="0.2">
      <c r="B4309" s="35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x14ac:dyDescent="0.2">
      <c r="B4310" s="35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x14ac:dyDescent="0.2">
      <c r="B4311" s="35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x14ac:dyDescent="0.2">
      <c r="B4312" s="35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x14ac:dyDescent="0.2">
      <c r="B4313" s="35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x14ac:dyDescent="0.2">
      <c r="B4314" s="35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x14ac:dyDescent="0.2">
      <c r="B4315" s="35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x14ac:dyDescent="0.2">
      <c r="B4316" s="35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x14ac:dyDescent="0.2">
      <c r="B4317" s="35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x14ac:dyDescent="0.2">
      <c r="B4318" s="35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x14ac:dyDescent="0.2">
      <c r="B4319" s="35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x14ac:dyDescent="0.2">
      <c r="B4320" s="35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x14ac:dyDescent="0.2">
      <c r="B4321" s="35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x14ac:dyDescent="0.2">
      <c r="B4322" s="35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x14ac:dyDescent="0.2">
      <c r="B4323" s="35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x14ac:dyDescent="0.2">
      <c r="B4324" s="35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x14ac:dyDescent="0.2">
      <c r="B4325" s="35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x14ac:dyDescent="0.2">
      <c r="B4326" s="35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x14ac:dyDescent="0.2">
      <c r="B4327" s="35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x14ac:dyDescent="0.2">
      <c r="B4328" s="35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x14ac:dyDescent="0.2">
      <c r="B4329" s="35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x14ac:dyDescent="0.2">
      <c r="B4330" s="35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x14ac:dyDescent="0.2">
      <c r="B4331" s="35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x14ac:dyDescent="0.2">
      <c r="B4332" s="35"/>
    </row>
    <row r="4333" spans="2:7" x14ac:dyDescent="0.2">
      <c r="B4333" s="35"/>
    </row>
    <row r="4334" spans="2:7" x14ac:dyDescent="0.2">
      <c r="B4334" s="35"/>
    </row>
    <row r="4335" spans="2:7" x14ac:dyDescent="0.2">
      <c r="B4335" s="35"/>
    </row>
    <row r="4336" spans="2:7" x14ac:dyDescent="0.2">
      <c r="B4336" s="35"/>
    </row>
    <row r="4337" spans="2:2" x14ac:dyDescent="0.2">
      <c r="B4337" s="35"/>
    </row>
    <row r="4338" spans="2:2" x14ac:dyDescent="0.2">
      <c r="B4338" s="35"/>
    </row>
    <row r="4339" spans="2:2" x14ac:dyDescent="0.2">
      <c r="B4339" s="35"/>
    </row>
    <row r="4340" spans="2:2" x14ac:dyDescent="0.2">
      <c r="B4340" s="35"/>
    </row>
    <row r="4341" spans="2:2" x14ac:dyDescent="0.2">
      <c r="B4341" s="35"/>
    </row>
    <row r="4342" spans="2:2" x14ac:dyDescent="0.2">
      <c r="B4342" s="35"/>
    </row>
    <row r="4343" spans="2:2" x14ac:dyDescent="0.2">
      <c r="B4343" s="35"/>
    </row>
    <row r="4344" spans="2:2" x14ac:dyDescent="0.2">
      <c r="B4344" s="35"/>
    </row>
    <row r="4345" spans="2:2" x14ac:dyDescent="0.2">
      <c r="B4345" s="35"/>
    </row>
    <row r="4346" spans="2:2" x14ac:dyDescent="0.2">
      <c r="B4346" s="35"/>
    </row>
    <row r="4347" spans="2:2" x14ac:dyDescent="0.2">
      <c r="B4347" s="35"/>
    </row>
    <row r="4348" spans="2:2" x14ac:dyDescent="0.2">
      <c r="B4348" s="35"/>
    </row>
    <row r="4349" spans="2:2" x14ac:dyDescent="0.2">
      <c r="B4349" s="35"/>
    </row>
    <row r="4350" spans="2:2" x14ac:dyDescent="0.2">
      <c r="B4350" s="35"/>
    </row>
    <row r="4351" spans="2:2" x14ac:dyDescent="0.2">
      <c r="B4351" s="35"/>
    </row>
    <row r="4352" spans="2:2" x14ac:dyDescent="0.2">
      <c r="B4352" s="35"/>
    </row>
    <row r="4353" spans="2:2" x14ac:dyDescent="0.2">
      <c r="B4353" s="35"/>
    </row>
    <row r="4354" spans="2:2" x14ac:dyDescent="0.2">
      <c r="B4354" s="35"/>
    </row>
    <row r="4355" spans="2:2" x14ac:dyDescent="0.2">
      <c r="B4355" s="35"/>
    </row>
    <row r="4356" spans="2:2" x14ac:dyDescent="0.2">
      <c r="B4356" s="35"/>
    </row>
    <row r="4357" spans="2:2" x14ac:dyDescent="0.2">
      <c r="B4357" s="35"/>
    </row>
    <row r="4358" spans="2:2" x14ac:dyDescent="0.2">
      <c r="B4358" s="35"/>
    </row>
    <row r="4359" spans="2:2" x14ac:dyDescent="0.2">
      <c r="B4359" s="35"/>
    </row>
    <row r="4360" spans="2:2" x14ac:dyDescent="0.2">
      <c r="B4360" s="35"/>
    </row>
    <row r="4361" spans="2:2" x14ac:dyDescent="0.2">
      <c r="B4361" s="35"/>
    </row>
    <row r="4362" spans="2:2" x14ac:dyDescent="0.2">
      <c r="B4362" s="35"/>
    </row>
    <row r="4363" spans="2:2" x14ac:dyDescent="0.2">
      <c r="B4363" s="35"/>
    </row>
    <row r="4364" spans="2:2" x14ac:dyDescent="0.2">
      <c r="B4364" s="35"/>
    </row>
    <row r="4365" spans="2:2" x14ac:dyDescent="0.2">
      <c r="B4365" s="35"/>
    </row>
    <row r="4366" spans="2:2" x14ac:dyDescent="0.2">
      <c r="B4366" s="35"/>
    </row>
    <row r="4367" spans="2:2" x14ac:dyDescent="0.2">
      <c r="B4367" s="35"/>
    </row>
    <row r="4368" spans="2:2" x14ac:dyDescent="0.2">
      <c r="B4368" s="35"/>
    </row>
    <row r="4369" spans="2:2" x14ac:dyDescent="0.2">
      <c r="B4369" s="35"/>
    </row>
    <row r="4370" spans="2:2" x14ac:dyDescent="0.2">
      <c r="B4370" s="35"/>
    </row>
    <row r="4371" spans="2:2" x14ac:dyDescent="0.2">
      <c r="B4371" s="35"/>
    </row>
    <row r="4372" spans="2:2" x14ac:dyDescent="0.2">
      <c r="B4372" s="35"/>
    </row>
    <row r="4373" spans="2:2" x14ac:dyDescent="0.2">
      <c r="B4373" s="35"/>
    </row>
    <row r="4374" spans="2:2" x14ac:dyDescent="0.2">
      <c r="B4374" s="35"/>
    </row>
    <row r="4375" spans="2:2" x14ac:dyDescent="0.2">
      <c r="B4375" s="35"/>
    </row>
    <row r="4376" spans="2:2" x14ac:dyDescent="0.2">
      <c r="B4376" s="35"/>
    </row>
    <row r="4377" spans="2:2" x14ac:dyDescent="0.2">
      <c r="B4377" s="35"/>
    </row>
    <row r="4378" spans="2:2" x14ac:dyDescent="0.2">
      <c r="B4378" s="35"/>
    </row>
    <row r="4379" spans="2:2" x14ac:dyDescent="0.2">
      <c r="B4379" s="35"/>
    </row>
    <row r="4380" spans="2:2" x14ac:dyDescent="0.2">
      <c r="B4380" s="35"/>
    </row>
    <row r="4381" spans="2:2" x14ac:dyDescent="0.2">
      <c r="B4381" s="35"/>
    </row>
    <row r="4382" spans="2:2" x14ac:dyDescent="0.2">
      <c r="B4382" s="35"/>
    </row>
    <row r="4383" spans="2:2" x14ac:dyDescent="0.2">
      <c r="B4383" s="35"/>
    </row>
    <row r="4384" spans="2:2" x14ac:dyDescent="0.2">
      <c r="B4384" s="35"/>
    </row>
    <row r="4385" spans="2:2" x14ac:dyDescent="0.2">
      <c r="B4385" s="35"/>
    </row>
    <row r="4386" spans="2:2" x14ac:dyDescent="0.2">
      <c r="B4386" s="35"/>
    </row>
    <row r="4387" spans="2:2" x14ac:dyDescent="0.2">
      <c r="B4387" s="35"/>
    </row>
    <row r="4388" spans="2:2" x14ac:dyDescent="0.2">
      <c r="B4388" s="35"/>
    </row>
    <row r="4389" spans="2:2" x14ac:dyDescent="0.2">
      <c r="B4389" s="35"/>
    </row>
    <row r="4390" spans="2:2" x14ac:dyDescent="0.2">
      <c r="B4390" s="35"/>
    </row>
    <row r="4391" spans="2:2" x14ac:dyDescent="0.2">
      <c r="B4391" s="35"/>
    </row>
    <row r="4392" spans="2:2" x14ac:dyDescent="0.2">
      <c r="B4392" s="35"/>
    </row>
    <row r="4393" spans="2:2" x14ac:dyDescent="0.2">
      <c r="B4393" s="35"/>
    </row>
    <row r="4394" spans="2:2" x14ac:dyDescent="0.2">
      <c r="B4394" s="35"/>
    </row>
    <row r="4395" spans="2:2" x14ac:dyDescent="0.2">
      <c r="B4395" s="35"/>
    </row>
    <row r="4396" spans="2:2" x14ac:dyDescent="0.2">
      <c r="B4396" s="35"/>
    </row>
    <row r="4397" spans="2:2" x14ac:dyDescent="0.2">
      <c r="B4397" s="35"/>
    </row>
    <row r="4398" spans="2:2" x14ac:dyDescent="0.2">
      <c r="B4398" s="35"/>
    </row>
    <row r="4399" spans="2:2" x14ac:dyDescent="0.2">
      <c r="B4399" s="35"/>
    </row>
    <row r="4400" spans="2:2" x14ac:dyDescent="0.2">
      <c r="B4400" s="35"/>
    </row>
    <row r="4401" spans="2:2" x14ac:dyDescent="0.2">
      <c r="B4401" s="35"/>
    </row>
    <row r="4402" spans="2:2" x14ac:dyDescent="0.2">
      <c r="B4402" s="35"/>
    </row>
    <row r="4403" spans="2:2" x14ac:dyDescent="0.2">
      <c r="B4403" s="35"/>
    </row>
    <row r="4404" spans="2:2" x14ac:dyDescent="0.2">
      <c r="B4404" s="35"/>
    </row>
    <row r="4405" spans="2:2" x14ac:dyDescent="0.2">
      <c r="B4405" s="35"/>
    </row>
    <row r="4406" spans="2:2" x14ac:dyDescent="0.2">
      <c r="B4406" s="35"/>
    </row>
    <row r="4407" spans="2:2" x14ac:dyDescent="0.2">
      <c r="B4407" s="35"/>
    </row>
    <row r="4408" spans="2:2" x14ac:dyDescent="0.2">
      <c r="B4408" s="35"/>
    </row>
    <row r="4409" spans="2:2" x14ac:dyDescent="0.2">
      <c r="B4409" s="35"/>
    </row>
    <row r="4410" spans="2:2" x14ac:dyDescent="0.2">
      <c r="B4410" s="35"/>
    </row>
    <row r="4411" spans="2:2" x14ac:dyDescent="0.2">
      <c r="B4411" s="35"/>
    </row>
    <row r="4412" spans="2:2" x14ac:dyDescent="0.2">
      <c r="B4412" s="35"/>
    </row>
    <row r="4413" spans="2:2" x14ac:dyDescent="0.2">
      <c r="B4413" s="35"/>
    </row>
    <row r="4414" spans="2:2" x14ac:dyDescent="0.2">
      <c r="B4414" s="35"/>
    </row>
    <row r="4415" spans="2:2" x14ac:dyDescent="0.2">
      <c r="B4415" s="35"/>
    </row>
    <row r="4416" spans="2:2" x14ac:dyDescent="0.2">
      <c r="B4416" s="35"/>
    </row>
    <row r="4417" spans="2:2" x14ac:dyDescent="0.2">
      <c r="B4417" s="35"/>
    </row>
    <row r="4418" spans="2:2" x14ac:dyDescent="0.2">
      <c r="B4418" s="35"/>
    </row>
    <row r="4419" spans="2:2" x14ac:dyDescent="0.2">
      <c r="B4419" s="35"/>
    </row>
    <row r="4420" spans="2:2" x14ac:dyDescent="0.2">
      <c r="B4420" s="35"/>
    </row>
    <row r="4421" spans="2:2" x14ac:dyDescent="0.2">
      <c r="B4421" s="35"/>
    </row>
    <row r="4422" spans="2:2" x14ac:dyDescent="0.2">
      <c r="B4422" s="35"/>
    </row>
    <row r="4423" spans="2:2" x14ac:dyDescent="0.2">
      <c r="B4423" s="35"/>
    </row>
    <row r="4424" spans="2:2" x14ac:dyDescent="0.2">
      <c r="B4424" s="35"/>
    </row>
    <row r="4425" spans="2:2" x14ac:dyDescent="0.2">
      <c r="B4425" s="35"/>
    </row>
    <row r="4426" spans="2:2" x14ac:dyDescent="0.2">
      <c r="B4426" s="35"/>
    </row>
    <row r="4427" spans="2:2" x14ac:dyDescent="0.2">
      <c r="B4427" s="35"/>
    </row>
    <row r="4428" spans="2:2" x14ac:dyDescent="0.2">
      <c r="B4428" s="35"/>
    </row>
    <row r="4429" spans="2:2" x14ac:dyDescent="0.2">
      <c r="B4429" s="35"/>
    </row>
    <row r="4430" spans="2:2" x14ac:dyDescent="0.2">
      <c r="B4430" s="35"/>
    </row>
    <row r="4431" spans="2:2" x14ac:dyDescent="0.2">
      <c r="B4431" s="35"/>
    </row>
    <row r="4432" spans="2:2" x14ac:dyDescent="0.2">
      <c r="B4432" s="35"/>
    </row>
    <row r="4433" spans="2:2" x14ac:dyDescent="0.2">
      <c r="B4433" s="35"/>
    </row>
    <row r="4434" spans="2:2" x14ac:dyDescent="0.2">
      <c r="B4434" s="35"/>
    </row>
    <row r="4435" spans="2:2" x14ac:dyDescent="0.2">
      <c r="B4435" s="35"/>
    </row>
    <row r="4436" spans="2:2" x14ac:dyDescent="0.2">
      <c r="B4436" s="35"/>
    </row>
    <row r="4437" spans="2:2" x14ac:dyDescent="0.2">
      <c r="B4437" s="35"/>
    </row>
    <row r="4438" spans="2:2" x14ac:dyDescent="0.2">
      <c r="B4438" s="35"/>
    </row>
    <row r="4439" spans="2:2" x14ac:dyDescent="0.2">
      <c r="B4439" s="35"/>
    </row>
    <row r="4440" spans="2:2" x14ac:dyDescent="0.2">
      <c r="B4440" s="35"/>
    </row>
    <row r="4441" spans="2:2" x14ac:dyDescent="0.2">
      <c r="B4441" s="35"/>
    </row>
    <row r="4442" spans="2:2" x14ac:dyDescent="0.2">
      <c r="B4442" s="35"/>
    </row>
    <row r="4443" spans="2:2" x14ac:dyDescent="0.2">
      <c r="B4443" s="35"/>
    </row>
    <row r="4444" spans="2:2" x14ac:dyDescent="0.2">
      <c r="B4444" s="35"/>
    </row>
    <row r="4445" spans="2:2" x14ac:dyDescent="0.2">
      <c r="B4445" s="35"/>
    </row>
    <row r="4446" spans="2:2" x14ac:dyDescent="0.2">
      <c r="B4446" s="35"/>
    </row>
    <row r="4447" spans="2:2" x14ac:dyDescent="0.2">
      <c r="B4447" s="35"/>
    </row>
    <row r="4448" spans="2:2" x14ac:dyDescent="0.2">
      <c r="B4448" s="35"/>
    </row>
    <row r="4449" spans="2:2" x14ac:dyDescent="0.2">
      <c r="B4449" s="35"/>
    </row>
    <row r="4450" spans="2:2" x14ac:dyDescent="0.2">
      <c r="B4450" s="35"/>
    </row>
    <row r="4451" spans="2:2" x14ac:dyDescent="0.2">
      <c r="B4451" s="35"/>
    </row>
    <row r="4452" spans="2:2" x14ac:dyDescent="0.2">
      <c r="B4452" s="35"/>
    </row>
    <row r="4453" spans="2:2" x14ac:dyDescent="0.2">
      <c r="B4453" s="35"/>
    </row>
    <row r="4454" spans="2:2" x14ac:dyDescent="0.2">
      <c r="B4454" s="35"/>
    </row>
    <row r="4455" spans="2:2" x14ac:dyDescent="0.2">
      <c r="B4455" s="35"/>
    </row>
    <row r="4456" spans="2:2" x14ac:dyDescent="0.2">
      <c r="B4456" s="35"/>
    </row>
    <row r="4457" spans="2:2" x14ac:dyDescent="0.2">
      <c r="B4457" s="35"/>
    </row>
    <row r="4458" spans="2:2" x14ac:dyDescent="0.2">
      <c r="B4458" s="35"/>
    </row>
    <row r="4459" spans="2:2" x14ac:dyDescent="0.2">
      <c r="B4459" s="35"/>
    </row>
    <row r="4460" spans="2:2" x14ac:dyDescent="0.2">
      <c r="B4460" s="35"/>
    </row>
    <row r="4461" spans="2:2" x14ac:dyDescent="0.2">
      <c r="B4461" s="35"/>
    </row>
    <row r="4462" spans="2:2" x14ac:dyDescent="0.2">
      <c r="B4462" s="35"/>
    </row>
    <row r="4463" spans="2:2" x14ac:dyDescent="0.2">
      <c r="B4463" s="35"/>
    </row>
    <row r="4464" spans="2:2" x14ac:dyDescent="0.2">
      <c r="B4464" s="35"/>
    </row>
    <row r="4465" spans="2:2" x14ac:dyDescent="0.2">
      <c r="B4465" s="35"/>
    </row>
    <row r="4466" spans="2:2" x14ac:dyDescent="0.2">
      <c r="B4466" s="35"/>
    </row>
    <row r="4467" spans="2:2" x14ac:dyDescent="0.2">
      <c r="B4467" s="35"/>
    </row>
    <row r="4468" spans="2:2" x14ac:dyDescent="0.2">
      <c r="B4468" s="35"/>
    </row>
    <row r="4469" spans="2:2" x14ac:dyDescent="0.2">
      <c r="B4469" s="35"/>
    </row>
    <row r="4470" spans="2:2" x14ac:dyDescent="0.2">
      <c r="B4470" s="35"/>
    </row>
    <row r="4471" spans="2:2" x14ac:dyDescent="0.2">
      <c r="B4471" s="35"/>
    </row>
    <row r="4472" spans="2:2" x14ac:dyDescent="0.2">
      <c r="B4472" s="35"/>
    </row>
    <row r="4473" spans="2:2" x14ac:dyDescent="0.2">
      <c r="B4473" s="35"/>
    </row>
    <row r="4474" spans="2:2" x14ac:dyDescent="0.2">
      <c r="B4474" s="35"/>
    </row>
    <row r="4475" spans="2:2" x14ac:dyDescent="0.2">
      <c r="B4475" s="35"/>
    </row>
    <row r="4476" spans="2:2" x14ac:dyDescent="0.2">
      <c r="B4476" s="35"/>
    </row>
    <row r="4477" spans="2:2" x14ac:dyDescent="0.2">
      <c r="B4477" s="35"/>
    </row>
    <row r="4478" spans="2:2" x14ac:dyDescent="0.2">
      <c r="B4478" s="35"/>
    </row>
    <row r="4479" spans="2:2" x14ac:dyDescent="0.2">
      <c r="B4479" s="35"/>
    </row>
    <row r="4480" spans="2:2" x14ac:dyDescent="0.2">
      <c r="B4480" s="35"/>
    </row>
    <row r="4481" spans="2:2" x14ac:dyDescent="0.2">
      <c r="B4481" s="35"/>
    </row>
    <row r="4482" spans="2:2" x14ac:dyDescent="0.2">
      <c r="B4482" s="35"/>
    </row>
    <row r="4483" spans="2:2" x14ac:dyDescent="0.2">
      <c r="B4483" s="35"/>
    </row>
    <row r="4484" spans="2:2" x14ac:dyDescent="0.2">
      <c r="B4484" s="35"/>
    </row>
    <row r="4485" spans="2:2" x14ac:dyDescent="0.2">
      <c r="B4485" s="35"/>
    </row>
    <row r="4486" spans="2:2" x14ac:dyDescent="0.2">
      <c r="B4486" s="35"/>
    </row>
    <row r="4487" spans="2:2" x14ac:dyDescent="0.2">
      <c r="B4487" s="35"/>
    </row>
    <row r="4488" spans="2:2" x14ac:dyDescent="0.2">
      <c r="B4488" s="35"/>
    </row>
    <row r="4489" spans="2:2" x14ac:dyDescent="0.2">
      <c r="B4489" s="35"/>
    </row>
    <row r="4490" spans="2:2" x14ac:dyDescent="0.2">
      <c r="B4490" s="35"/>
    </row>
    <row r="4491" spans="2:2" x14ac:dyDescent="0.2">
      <c r="B4491" s="35"/>
    </row>
    <row r="4492" spans="2:2" x14ac:dyDescent="0.2">
      <c r="B4492" s="35"/>
    </row>
    <row r="4493" spans="2:2" x14ac:dyDescent="0.2">
      <c r="B4493" s="35"/>
    </row>
    <row r="4494" spans="2:2" x14ac:dyDescent="0.2">
      <c r="B4494" s="35"/>
    </row>
    <row r="4495" spans="2:2" x14ac:dyDescent="0.2">
      <c r="B4495" s="35"/>
    </row>
    <row r="4496" spans="2:2" x14ac:dyDescent="0.2">
      <c r="B4496" s="35"/>
    </row>
    <row r="4497" spans="2:2" x14ac:dyDescent="0.2">
      <c r="B4497" s="35"/>
    </row>
    <row r="4498" spans="2:2" x14ac:dyDescent="0.2">
      <c r="B4498" s="35"/>
    </row>
    <row r="4499" spans="2:2" x14ac:dyDescent="0.2">
      <c r="B4499" s="35"/>
    </row>
    <row r="4500" spans="2:2" x14ac:dyDescent="0.2">
      <c r="B4500" s="35"/>
    </row>
    <row r="4501" spans="2:2" x14ac:dyDescent="0.2">
      <c r="B4501" s="35"/>
    </row>
    <row r="4502" spans="2:2" x14ac:dyDescent="0.2">
      <c r="B4502" s="35"/>
    </row>
    <row r="4503" spans="2:2" x14ac:dyDescent="0.2">
      <c r="B4503" s="35"/>
    </row>
    <row r="4504" spans="2:2" x14ac:dyDescent="0.2">
      <c r="B4504" s="35"/>
    </row>
    <row r="4505" spans="2:2" x14ac:dyDescent="0.2">
      <c r="B4505" s="35"/>
    </row>
    <row r="4506" spans="2:2" x14ac:dyDescent="0.2">
      <c r="B4506" s="35"/>
    </row>
    <row r="4507" spans="2:2" x14ac:dyDescent="0.2">
      <c r="B4507" s="35"/>
    </row>
    <row r="4508" spans="2:2" x14ac:dyDescent="0.2">
      <c r="B4508" s="35"/>
    </row>
    <row r="4509" spans="2:2" x14ac:dyDescent="0.2">
      <c r="B4509" s="35"/>
    </row>
    <row r="4510" spans="2:2" x14ac:dyDescent="0.2">
      <c r="B4510" s="35"/>
    </row>
    <row r="4511" spans="2:2" x14ac:dyDescent="0.2">
      <c r="B4511" s="35"/>
    </row>
    <row r="4512" spans="2:2" x14ac:dyDescent="0.2">
      <c r="B4512" s="35"/>
    </row>
    <row r="4513" spans="2:2" x14ac:dyDescent="0.2">
      <c r="B4513" s="35"/>
    </row>
    <row r="4514" spans="2:2" x14ac:dyDescent="0.2">
      <c r="B4514" s="35"/>
    </row>
    <row r="4515" spans="2:2" x14ac:dyDescent="0.2">
      <c r="B4515" s="35"/>
    </row>
    <row r="4516" spans="2:2" x14ac:dyDescent="0.2">
      <c r="B4516" s="35"/>
    </row>
    <row r="4517" spans="2:2" x14ac:dyDescent="0.2">
      <c r="B4517" s="35"/>
    </row>
    <row r="4518" spans="2:2" x14ac:dyDescent="0.2">
      <c r="B4518" s="35"/>
    </row>
    <row r="4519" spans="2:2" x14ac:dyDescent="0.2">
      <c r="B4519" s="35"/>
    </row>
    <row r="4520" spans="2:2" x14ac:dyDescent="0.2">
      <c r="B4520" s="35"/>
    </row>
    <row r="4521" spans="2:2" x14ac:dyDescent="0.2">
      <c r="B4521" s="35"/>
    </row>
    <row r="4522" spans="2:2" x14ac:dyDescent="0.2">
      <c r="B4522" s="35"/>
    </row>
    <row r="4523" spans="2:2" x14ac:dyDescent="0.2">
      <c r="B4523" s="35"/>
    </row>
    <row r="4524" spans="2:2" x14ac:dyDescent="0.2">
      <c r="B4524" s="35"/>
    </row>
    <row r="4525" spans="2:2" x14ac:dyDescent="0.2">
      <c r="B4525" s="35"/>
    </row>
    <row r="4526" spans="2:2" x14ac:dyDescent="0.2">
      <c r="B4526" s="35"/>
    </row>
    <row r="4527" spans="2:2" x14ac:dyDescent="0.2">
      <c r="B4527" s="35"/>
    </row>
    <row r="4528" spans="2:2" x14ac:dyDescent="0.2">
      <c r="B4528" s="35"/>
    </row>
    <row r="4529" spans="2:2" x14ac:dyDescent="0.2">
      <c r="B4529" s="35"/>
    </row>
    <row r="4530" spans="2:2" x14ac:dyDescent="0.2">
      <c r="B4530" s="35"/>
    </row>
    <row r="4531" spans="2:2" x14ac:dyDescent="0.2">
      <c r="B4531" s="35"/>
    </row>
    <row r="4532" spans="2:2" x14ac:dyDescent="0.2">
      <c r="B4532" s="35"/>
    </row>
    <row r="4533" spans="2:2" x14ac:dyDescent="0.2">
      <c r="B4533" s="35"/>
    </row>
    <row r="4534" spans="2:2" x14ac:dyDescent="0.2">
      <c r="B4534" s="35"/>
    </row>
    <row r="4535" spans="2:2" x14ac:dyDescent="0.2">
      <c r="B4535" s="35"/>
    </row>
    <row r="4536" spans="2:2" x14ac:dyDescent="0.2">
      <c r="B4536" s="35"/>
    </row>
    <row r="4537" spans="2:2" x14ac:dyDescent="0.2">
      <c r="B4537" s="35"/>
    </row>
    <row r="4538" spans="2:2" x14ac:dyDescent="0.2">
      <c r="B4538" s="35"/>
    </row>
    <row r="4539" spans="2:2" x14ac:dyDescent="0.2">
      <c r="B4539" s="35"/>
    </row>
    <row r="4540" spans="2:2" x14ac:dyDescent="0.2">
      <c r="B4540" s="35"/>
    </row>
    <row r="4541" spans="2:2" x14ac:dyDescent="0.2">
      <c r="B4541" s="35"/>
    </row>
    <row r="4542" spans="2:2" x14ac:dyDescent="0.2">
      <c r="B4542" s="35"/>
    </row>
    <row r="4543" spans="2:2" x14ac:dyDescent="0.2">
      <c r="B4543" s="35"/>
    </row>
    <row r="4544" spans="2:2" x14ac:dyDescent="0.2">
      <c r="B4544" s="35"/>
    </row>
    <row r="4545" spans="2:2" x14ac:dyDescent="0.2">
      <c r="B4545" s="35"/>
    </row>
    <row r="4546" spans="2:2" x14ac:dyDescent="0.2">
      <c r="B4546" s="35"/>
    </row>
    <row r="4547" spans="2:2" x14ac:dyDescent="0.2">
      <c r="B4547" s="35"/>
    </row>
    <row r="4548" spans="2:2" x14ac:dyDescent="0.2">
      <c r="B4548" s="35"/>
    </row>
    <row r="4549" spans="2:2" x14ac:dyDescent="0.2">
      <c r="B4549" s="35"/>
    </row>
    <row r="4550" spans="2:2" x14ac:dyDescent="0.2">
      <c r="B4550" s="35"/>
    </row>
    <row r="4551" spans="2:2" x14ac:dyDescent="0.2">
      <c r="B4551" s="35"/>
    </row>
    <row r="4552" spans="2:2" x14ac:dyDescent="0.2">
      <c r="B4552" s="35"/>
    </row>
    <row r="4553" spans="2:2" x14ac:dyDescent="0.2">
      <c r="B4553" s="35"/>
    </row>
    <row r="4554" spans="2:2" x14ac:dyDescent="0.2">
      <c r="B4554" s="35"/>
    </row>
    <row r="4555" spans="2:2" x14ac:dyDescent="0.2">
      <c r="B4555" s="35"/>
    </row>
    <row r="4556" spans="2:2" x14ac:dyDescent="0.2">
      <c r="B4556" s="35"/>
    </row>
    <row r="4557" spans="2:2" x14ac:dyDescent="0.2">
      <c r="B4557" s="35"/>
    </row>
    <row r="4558" spans="2:2" x14ac:dyDescent="0.2">
      <c r="B4558" s="35"/>
    </row>
    <row r="4559" spans="2:2" x14ac:dyDescent="0.2">
      <c r="B4559" s="35"/>
    </row>
    <row r="4560" spans="2:2" x14ac:dyDescent="0.2">
      <c r="B4560" s="35"/>
    </row>
    <row r="4561" spans="2:2" x14ac:dyDescent="0.2">
      <c r="B4561" s="35"/>
    </row>
    <row r="4562" spans="2:2" x14ac:dyDescent="0.2">
      <c r="B4562" s="35"/>
    </row>
    <row r="4563" spans="2:2" x14ac:dyDescent="0.2">
      <c r="B4563" s="35"/>
    </row>
    <row r="4564" spans="2:2" x14ac:dyDescent="0.2">
      <c r="B4564" s="35"/>
    </row>
    <row r="4565" spans="2:2" x14ac:dyDescent="0.2">
      <c r="B4565" s="35"/>
    </row>
    <row r="4566" spans="2:2" x14ac:dyDescent="0.2">
      <c r="B4566" s="35"/>
    </row>
    <row r="4567" spans="2:2" x14ac:dyDescent="0.2">
      <c r="B4567" s="35"/>
    </row>
    <row r="4568" spans="2:2" x14ac:dyDescent="0.2">
      <c r="B4568" s="35"/>
    </row>
    <row r="4569" spans="2:2" x14ac:dyDescent="0.2">
      <c r="B4569" s="35"/>
    </row>
    <row r="4570" spans="2:2" x14ac:dyDescent="0.2">
      <c r="B4570" s="35"/>
    </row>
    <row r="4571" spans="2:2" x14ac:dyDescent="0.2">
      <c r="B4571" s="35"/>
    </row>
    <row r="4572" spans="2:2" x14ac:dyDescent="0.2">
      <c r="B4572" s="35"/>
    </row>
    <row r="4573" spans="2:2" x14ac:dyDescent="0.2">
      <c r="B4573" s="35"/>
    </row>
    <row r="4574" spans="2:2" x14ac:dyDescent="0.2">
      <c r="B4574" s="35"/>
    </row>
    <row r="4575" spans="2:2" x14ac:dyDescent="0.2">
      <c r="B4575" s="35"/>
    </row>
    <row r="4576" spans="2:2" x14ac:dyDescent="0.2">
      <c r="B4576" s="35"/>
    </row>
    <row r="4577" spans="2:2" x14ac:dyDescent="0.2">
      <c r="B4577" s="35"/>
    </row>
    <row r="4578" spans="2:2" x14ac:dyDescent="0.2">
      <c r="B4578" s="35"/>
    </row>
    <row r="4579" spans="2:2" x14ac:dyDescent="0.2">
      <c r="B4579" s="35"/>
    </row>
    <row r="4580" spans="2:2" x14ac:dyDescent="0.2">
      <c r="B4580" s="35"/>
    </row>
    <row r="4581" spans="2:2" x14ac:dyDescent="0.2">
      <c r="B4581" s="35"/>
    </row>
    <row r="4582" spans="2:2" x14ac:dyDescent="0.2">
      <c r="B4582" s="35"/>
    </row>
    <row r="4583" spans="2:2" x14ac:dyDescent="0.2">
      <c r="B4583" s="35"/>
    </row>
    <row r="4584" spans="2:2" x14ac:dyDescent="0.2">
      <c r="B4584" s="35"/>
    </row>
    <row r="4585" spans="2:2" x14ac:dyDescent="0.2">
      <c r="B4585" s="35"/>
    </row>
    <row r="4586" spans="2:2" x14ac:dyDescent="0.2">
      <c r="B4586" s="35"/>
    </row>
    <row r="4587" spans="2:2" x14ac:dyDescent="0.2">
      <c r="B4587" s="35"/>
    </row>
    <row r="4588" spans="2:2" x14ac:dyDescent="0.2">
      <c r="B4588" s="35"/>
    </row>
    <row r="4589" spans="2:2" x14ac:dyDescent="0.2">
      <c r="B4589" s="35"/>
    </row>
    <row r="4590" spans="2:2" x14ac:dyDescent="0.2">
      <c r="B4590" s="35"/>
    </row>
    <row r="4591" spans="2:2" x14ac:dyDescent="0.2">
      <c r="B4591" s="35"/>
    </row>
    <row r="4592" spans="2:2" x14ac:dyDescent="0.2">
      <c r="B4592" s="35"/>
    </row>
    <row r="4593" spans="2:2" x14ac:dyDescent="0.2">
      <c r="B4593" s="35"/>
    </row>
    <row r="4594" spans="2:2" x14ac:dyDescent="0.2">
      <c r="B4594" s="35"/>
    </row>
    <row r="4595" spans="2:2" x14ac:dyDescent="0.2">
      <c r="B4595" s="35"/>
    </row>
    <row r="4596" spans="2:2" x14ac:dyDescent="0.2">
      <c r="B4596" s="35"/>
    </row>
    <row r="4597" spans="2:2" x14ac:dyDescent="0.2">
      <c r="B4597" s="35"/>
    </row>
    <row r="4598" spans="2:2" x14ac:dyDescent="0.2">
      <c r="B4598" s="35"/>
    </row>
    <row r="4599" spans="2:2" x14ac:dyDescent="0.2">
      <c r="B4599" s="35"/>
    </row>
    <row r="4600" spans="2:2" x14ac:dyDescent="0.2">
      <c r="B4600" s="35"/>
    </row>
    <row r="4601" spans="2:2" x14ac:dyDescent="0.2">
      <c r="B4601" s="35"/>
    </row>
    <row r="4602" spans="2:2" x14ac:dyDescent="0.2">
      <c r="B4602" s="35"/>
    </row>
    <row r="4603" spans="2:2" x14ac:dyDescent="0.2">
      <c r="B4603" s="35"/>
    </row>
    <row r="4604" spans="2:2" x14ac:dyDescent="0.2">
      <c r="B4604" s="35"/>
    </row>
    <row r="4605" spans="2:2" x14ac:dyDescent="0.2">
      <c r="B4605" s="35"/>
    </row>
    <row r="4606" spans="2:2" x14ac:dyDescent="0.2">
      <c r="B4606" s="35"/>
    </row>
    <row r="4607" spans="2:2" x14ac:dyDescent="0.2">
      <c r="B4607" s="35"/>
    </row>
    <row r="4608" spans="2:2" x14ac:dyDescent="0.2">
      <c r="B4608" s="35"/>
    </row>
    <row r="4609" spans="2:2" x14ac:dyDescent="0.2">
      <c r="B4609" s="35"/>
    </row>
    <row r="4610" spans="2:2" x14ac:dyDescent="0.2">
      <c r="B4610" s="35"/>
    </row>
    <row r="4611" spans="2:2" x14ac:dyDescent="0.2">
      <c r="B4611" s="35"/>
    </row>
    <row r="4612" spans="2:2" x14ac:dyDescent="0.2">
      <c r="B4612" s="35"/>
    </row>
    <row r="4613" spans="2:2" x14ac:dyDescent="0.2">
      <c r="B4613" s="35"/>
    </row>
    <row r="4614" spans="2:2" x14ac:dyDescent="0.2">
      <c r="B4614" s="35"/>
    </row>
    <row r="4615" spans="2:2" x14ac:dyDescent="0.2">
      <c r="B4615" s="35"/>
    </row>
    <row r="4616" spans="2:2" x14ac:dyDescent="0.2">
      <c r="B4616" s="35"/>
    </row>
    <row r="4617" spans="2:2" x14ac:dyDescent="0.2">
      <c r="B4617" s="35"/>
    </row>
    <row r="4618" spans="2:2" x14ac:dyDescent="0.2">
      <c r="B4618" s="35"/>
    </row>
    <row r="4619" spans="2:2" x14ac:dyDescent="0.2">
      <c r="B4619" s="35"/>
    </row>
    <row r="4620" spans="2:2" x14ac:dyDescent="0.2">
      <c r="B4620" s="35"/>
    </row>
    <row r="4621" spans="2:2" x14ac:dyDescent="0.2">
      <c r="B4621" s="35"/>
    </row>
    <row r="4622" spans="2:2" x14ac:dyDescent="0.2">
      <c r="B4622" s="35"/>
    </row>
    <row r="4623" spans="2:2" x14ac:dyDescent="0.2">
      <c r="B4623" s="35"/>
    </row>
    <row r="4624" spans="2:2" x14ac:dyDescent="0.2">
      <c r="B4624" s="35"/>
    </row>
    <row r="4625" spans="2:2" x14ac:dyDescent="0.2">
      <c r="B4625" s="35"/>
    </row>
    <row r="4626" spans="2:2" x14ac:dyDescent="0.2">
      <c r="B4626" s="35"/>
    </row>
    <row r="4627" spans="2:2" x14ac:dyDescent="0.2">
      <c r="B4627" s="35"/>
    </row>
    <row r="4628" spans="2:2" x14ac:dyDescent="0.2">
      <c r="B4628" s="35"/>
    </row>
    <row r="4629" spans="2:2" x14ac:dyDescent="0.2">
      <c r="B4629" s="35"/>
    </row>
    <row r="4630" spans="2:2" x14ac:dyDescent="0.2">
      <c r="B4630" s="35"/>
    </row>
    <row r="4631" spans="2:2" x14ac:dyDescent="0.2">
      <c r="B4631" s="35"/>
    </row>
    <row r="4632" spans="2:2" x14ac:dyDescent="0.2">
      <c r="B4632" s="35"/>
    </row>
    <row r="4633" spans="2:2" x14ac:dyDescent="0.2">
      <c r="B4633" s="35"/>
    </row>
    <row r="4634" spans="2:2" x14ac:dyDescent="0.2">
      <c r="B4634" s="35"/>
    </row>
    <row r="4635" spans="2:2" x14ac:dyDescent="0.2">
      <c r="B4635" s="35"/>
    </row>
    <row r="4636" spans="2:2" x14ac:dyDescent="0.2">
      <c r="B4636" s="35"/>
    </row>
    <row r="4637" spans="2:2" x14ac:dyDescent="0.2">
      <c r="B4637" s="35"/>
    </row>
    <row r="4638" spans="2:2" x14ac:dyDescent="0.2">
      <c r="B4638" s="35"/>
    </row>
    <row r="4639" spans="2:2" x14ac:dyDescent="0.2">
      <c r="B4639" s="35"/>
    </row>
    <row r="4640" spans="2:2" x14ac:dyDescent="0.2">
      <c r="B4640" s="35"/>
    </row>
    <row r="4641" spans="2:2" x14ac:dyDescent="0.2">
      <c r="B4641" s="35"/>
    </row>
    <row r="4642" spans="2:2" x14ac:dyDescent="0.2">
      <c r="B4642" s="35"/>
    </row>
    <row r="4643" spans="2:2" x14ac:dyDescent="0.2">
      <c r="B4643" s="35"/>
    </row>
    <row r="4644" spans="2:2" x14ac:dyDescent="0.2">
      <c r="B4644" s="35"/>
    </row>
    <row r="4645" spans="2:2" x14ac:dyDescent="0.2">
      <c r="B4645" s="35"/>
    </row>
    <row r="4646" spans="2:2" x14ac:dyDescent="0.2">
      <c r="B4646" s="35"/>
    </row>
    <row r="4647" spans="2:2" x14ac:dyDescent="0.2">
      <c r="B4647" s="35"/>
    </row>
    <row r="4648" spans="2:2" x14ac:dyDescent="0.2">
      <c r="B4648" s="35"/>
    </row>
    <row r="4649" spans="2:2" x14ac:dyDescent="0.2">
      <c r="B4649" s="35"/>
    </row>
    <row r="4650" spans="2:2" x14ac:dyDescent="0.2">
      <c r="B4650" s="35"/>
    </row>
    <row r="4651" spans="2:2" x14ac:dyDescent="0.2">
      <c r="B4651" s="35"/>
    </row>
    <row r="4652" spans="2:2" x14ac:dyDescent="0.2">
      <c r="B4652" s="35"/>
    </row>
    <row r="4653" spans="2:2" x14ac:dyDescent="0.2">
      <c r="B4653" s="35"/>
    </row>
    <row r="4654" spans="2:2" x14ac:dyDescent="0.2">
      <c r="B4654" s="35"/>
    </row>
    <row r="4655" spans="2:2" x14ac:dyDescent="0.2">
      <c r="B4655" s="35"/>
    </row>
    <row r="4656" spans="2:2" x14ac:dyDescent="0.2">
      <c r="B4656" s="35"/>
    </row>
    <row r="4657" spans="2:2" x14ac:dyDescent="0.2">
      <c r="B4657" s="35"/>
    </row>
    <row r="4658" spans="2:2" x14ac:dyDescent="0.2">
      <c r="B4658" s="35"/>
    </row>
    <row r="4659" spans="2:2" x14ac:dyDescent="0.2">
      <c r="B4659" s="35"/>
    </row>
    <row r="4660" spans="2:2" x14ac:dyDescent="0.2">
      <c r="B4660" s="35"/>
    </row>
    <row r="4661" spans="2:2" x14ac:dyDescent="0.2">
      <c r="B4661" s="35"/>
    </row>
    <row r="4662" spans="2:2" x14ac:dyDescent="0.2">
      <c r="B4662" s="35"/>
    </row>
    <row r="4663" spans="2:2" x14ac:dyDescent="0.2">
      <c r="B4663" s="35"/>
    </row>
    <row r="4664" spans="2:2" x14ac:dyDescent="0.2">
      <c r="B4664" s="35"/>
    </row>
    <row r="4665" spans="2:2" x14ac:dyDescent="0.2">
      <c r="B4665" s="35"/>
    </row>
    <row r="4666" spans="2:2" x14ac:dyDescent="0.2">
      <c r="B4666" s="35"/>
    </row>
    <row r="4667" spans="2:2" x14ac:dyDescent="0.2">
      <c r="B4667" s="35"/>
    </row>
    <row r="4668" spans="2:2" x14ac:dyDescent="0.2">
      <c r="B4668" s="35"/>
    </row>
    <row r="4669" spans="2:2" x14ac:dyDescent="0.2">
      <c r="B4669" s="35"/>
    </row>
    <row r="4670" spans="2:2" x14ac:dyDescent="0.2">
      <c r="B4670" s="35"/>
    </row>
    <row r="4671" spans="2:2" x14ac:dyDescent="0.2">
      <c r="B4671" s="35"/>
    </row>
    <row r="4672" spans="2:2" x14ac:dyDescent="0.2">
      <c r="B4672" s="35"/>
    </row>
    <row r="4673" spans="2:2" x14ac:dyDescent="0.2">
      <c r="B4673" s="35"/>
    </row>
    <row r="4674" spans="2:2" x14ac:dyDescent="0.2">
      <c r="B4674" s="35"/>
    </row>
    <row r="4675" spans="2:2" x14ac:dyDescent="0.2">
      <c r="B4675" s="35"/>
    </row>
    <row r="4676" spans="2:2" x14ac:dyDescent="0.2">
      <c r="B4676" s="35"/>
    </row>
    <row r="4677" spans="2:2" x14ac:dyDescent="0.2">
      <c r="B4677" s="35"/>
    </row>
    <row r="4678" spans="2:2" x14ac:dyDescent="0.2">
      <c r="B4678" s="35"/>
    </row>
    <row r="4679" spans="2:2" x14ac:dyDescent="0.2">
      <c r="B4679" s="35"/>
    </row>
    <row r="4680" spans="2:2" x14ac:dyDescent="0.2">
      <c r="B4680" s="35"/>
    </row>
    <row r="4681" spans="2:2" x14ac:dyDescent="0.2">
      <c r="B4681" s="35"/>
    </row>
    <row r="4682" spans="2:2" x14ac:dyDescent="0.2">
      <c r="B4682" s="35"/>
    </row>
    <row r="4683" spans="2:2" x14ac:dyDescent="0.2">
      <c r="B4683" s="35"/>
    </row>
    <row r="4684" spans="2:2" x14ac:dyDescent="0.2">
      <c r="B4684" s="35"/>
    </row>
    <row r="4685" spans="2:2" x14ac:dyDescent="0.2">
      <c r="B4685" s="35"/>
    </row>
    <row r="4686" spans="2:2" x14ac:dyDescent="0.2">
      <c r="B4686" s="35"/>
    </row>
    <row r="4687" spans="2:2" x14ac:dyDescent="0.2">
      <c r="B4687" s="35"/>
    </row>
    <row r="4688" spans="2:2" x14ac:dyDescent="0.2">
      <c r="B4688" s="35"/>
    </row>
    <row r="4689" spans="2:2" x14ac:dyDescent="0.2">
      <c r="B4689" s="35"/>
    </row>
    <row r="4690" spans="2:2" x14ac:dyDescent="0.2">
      <c r="B4690" s="35"/>
    </row>
    <row r="4691" spans="2:2" x14ac:dyDescent="0.2">
      <c r="B4691" s="35"/>
    </row>
    <row r="4692" spans="2:2" x14ac:dyDescent="0.2">
      <c r="B4692" s="35"/>
    </row>
    <row r="4693" spans="2:2" x14ac:dyDescent="0.2">
      <c r="B4693" s="35"/>
    </row>
    <row r="4694" spans="2:2" x14ac:dyDescent="0.2">
      <c r="B4694" s="35"/>
    </row>
    <row r="4695" spans="2:2" x14ac:dyDescent="0.2">
      <c r="B4695" s="35"/>
    </row>
    <row r="4696" spans="2:2" x14ac:dyDescent="0.2">
      <c r="B4696" s="35"/>
    </row>
    <row r="4697" spans="2:2" x14ac:dyDescent="0.2">
      <c r="B4697" s="35"/>
    </row>
    <row r="4698" spans="2:2" x14ac:dyDescent="0.2">
      <c r="B4698" s="35"/>
    </row>
    <row r="4699" spans="2:2" x14ac:dyDescent="0.2">
      <c r="B4699" s="35"/>
    </row>
    <row r="4700" spans="2:2" x14ac:dyDescent="0.2">
      <c r="B4700" s="35"/>
    </row>
    <row r="4701" spans="2:2" x14ac:dyDescent="0.2">
      <c r="B4701" s="35"/>
    </row>
    <row r="4702" spans="2:2" x14ac:dyDescent="0.2">
      <c r="B4702" s="35"/>
    </row>
    <row r="4703" spans="2:2" x14ac:dyDescent="0.2">
      <c r="B4703" s="35"/>
    </row>
    <row r="4704" spans="2:2" x14ac:dyDescent="0.2">
      <c r="B4704" s="35"/>
    </row>
    <row r="4705" spans="2:2" x14ac:dyDescent="0.2">
      <c r="B4705" s="35"/>
    </row>
    <row r="4706" spans="2:2" x14ac:dyDescent="0.2">
      <c r="B4706" s="35"/>
    </row>
    <row r="4707" spans="2:2" x14ac:dyDescent="0.2">
      <c r="B4707" s="35"/>
    </row>
    <row r="4708" spans="2:2" x14ac:dyDescent="0.2">
      <c r="B4708" s="35"/>
    </row>
    <row r="4709" spans="2:2" x14ac:dyDescent="0.2">
      <c r="B4709" s="35"/>
    </row>
    <row r="4710" spans="2:2" x14ac:dyDescent="0.2">
      <c r="B4710" s="35"/>
    </row>
    <row r="4711" spans="2:2" x14ac:dyDescent="0.2">
      <c r="B4711" s="35"/>
    </row>
    <row r="4712" spans="2:2" x14ac:dyDescent="0.2">
      <c r="B4712" s="35"/>
    </row>
    <row r="4713" spans="2:2" x14ac:dyDescent="0.2">
      <c r="B4713" s="35"/>
    </row>
    <row r="4714" spans="2:2" x14ac:dyDescent="0.2">
      <c r="B4714" s="35"/>
    </row>
    <row r="4715" spans="2:2" x14ac:dyDescent="0.2">
      <c r="B4715" s="35"/>
    </row>
    <row r="4716" spans="2:2" x14ac:dyDescent="0.2">
      <c r="B4716" s="35"/>
    </row>
    <row r="4717" spans="2:2" x14ac:dyDescent="0.2">
      <c r="B4717" s="35"/>
    </row>
    <row r="4718" spans="2:2" x14ac:dyDescent="0.2">
      <c r="B4718" s="35"/>
    </row>
    <row r="4719" spans="2:2" x14ac:dyDescent="0.2">
      <c r="B4719" s="35"/>
    </row>
    <row r="4720" spans="2:2" x14ac:dyDescent="0.2">
      <c r="B4720" s="35"/>
    </row>
    <row r="4721" spans="2:2" x14ac:dyDescent="0.2">
      <c r="B4721" s="35"/>
    </row>
    <row r="4722" spans="2:2" x14ac:dyDescent="0.2">
      <c r="B4722" s="35"/>
    </row>
    <row r="4723" spans="2:2" x14ac:dyDescent="0.2">
      <c r="B4723" s="35"/>
    </row>
    <row r="4724" spans="2:2" x14ac:dyDescent="0.2">
      <c r="B4724" s="35"/>
    </row>
    <row r="4725" spans="2:2" x14ac:dyDescent="0.2">
      <c r="B4725" s="35"/>
    </row>
    <row r="4726" spans="2:2" x14ac:dyDescent="0.2">
      <c r="B4726" s="35"/>
    </row>
    <row r="4727" spans="2:2" x14ac:dyDescent="0.2">
      <c r="B4727" s="35"/>
    </row>
    <row r="4728" spans="2:2" x14ac:dyDescent="0.2">
      <c r="B4728" s="35"/>
    </row>
    <row r="4729" spans="2:2" x14ac:dyDescent="0.2">
      <c r="B4729" s="35"/>
    </row>
    <row r="4730" spans="2:2" x14ac:dyDescent="0.2">
      <c r="B4730" s="35"/>
    </row>
    <row r="4731" spans="2:2" x14ac:dyDescent="0.2">
      <c r="B4731" s="35"/>
    </row>
    <row r="4732" spans="2:2" x14ac:dyDescent="0.2">
      <c r="B4732" s="35"/>
    </row>
    <row r="4733" spans="2:2" x14ac:dyDescent="0.2">
      <c r="B4733" s="35"/>
    </row>
    <row r="4734" spans="2:2" x14ac:dyDescent="0.2">
      <c r="B4734" s="35"/>
    </row>
    <row r="4735" spans="2:2" x14ac:dyDescent="0.2">
      <c r="B4735" s="35"/>
    </row>
    <row r="4736" spans="2:2" x14ac:dyDescent="0.2">
      <c r="B4736" s="35"/>
    </row>
    <row r="4737" spans="2:2" x14ac:dyDescent="0.2">
      <c r="B4737" s="35"/>
    </row>
    <row r="4738" spans="2:2" x14ac:dyDescent="0.2">
      <c r="B4738" s="35"/>
    </row>
    <row r="4739" spans="2:2" x14ac:dyDescent="0.2">
      <c r="B4739" s="35"/>
    </row>
    <row r="4740" spans="2:2" x14ac:dyDescent="0.2">
      <c r="B4740" s="35"/>
    </row>
    <row r="4741" spans="2:2" x14ac:dyDescent="0.2">
      <c r="B4741" s="35"/>
    </row>
    <row r="4742" spans="2:2" x14ac:dyDescent="0.2">
      <c r="B4742" s="35"/>
    </row>
    <row r="4743" spans="2:2" x14ac:dyDescent="0.2">
      <c r="B4743" s="35"/>
    </row>
    <row r="4744" spans="2:2" x14ac:dyDescent="0.2">
      <c r="B4744" s="35"/>
    </row>
    <row r="4745" spans="2:2" x14ac:dyDescent="0.2">
      <c r="B4745" s="35"/>
    </row>
    <row r="4746" spans="2:2" x14ac:dyDescent="0.2">
      <c r="B4746" s="35"/>
    </row>
    <row r="4747" spans="2:2" x14ac:dyDescent="0.2">
      <c r="B4747" s="35"/>
    </row>
    <row r="4748" spans="2:2" x14ac:dyDescent="0.2">
      <c r="B4748" s="35"/>
    </row>
    <row r="4749" spans="2:2" x14ac:dyDescent="0.2">
      <c r="B4749" s="35"/>
    </row>
    <row r="4750" spans="2:2" x14ac:dyDescent="0.2">
      <c r="B4750" s="35"/>
    </row>
    <row r="4751" spans="2:2" x14ac:dyDescent="0.2">
      <c r="B4751" s="35"/>
    </row>
    <row r="4752" spans="2:2" x14ac:dyDescent="0.2">
      <c r="B4752" s="35"/>
    </row>
    <row r="4753" spans="2:2" x14ac:dyDescent="0.2">
      <c r="B4753" s="35"/>
    </row>
    <row r="4754" spans="2:2" x14ac:dyDescent="0.2">
      <c r="B4754" s="35"/>
    </row>
    <row r="4755" spans="2:2" x14ac:dyDescent="0.2">
      <c r="B4755" s="35"/>
    </row>
    <row r="4756" spans="2:2" x14ac:dyDescent="0.2">
      <c r="B4756" s="35"/>
    </row>
    <row r="4757" spans="2:2" x14ac:dyDescent="0.2">
      <c r="B4757" s="35"/>
    </row>
    <row r="4758" spans="2:2" x14ac:dyDescent="0.2">
      <c r="B4758" s="35"/>
    </row>
    <row r="4759" spans="2:2" x14ac:dyDescent="0.2">
      <c r="B4759" s="35"/>
    </row>
    <row r="4760" spans="2:2" x14ac:dyDescent="0.2">
      <c r="B4760" s="35"/>
    </row>
    <row r="4761" spans="2:2" x14ac:dyDescent="0.2">
      <c r="B4761" s="35"/>
    </row>
    <row r="4762" spans="2:2" x14ac:dyDescent="0.2">
      <c r="B4762" s="35"/>
    </row>
    <row r="4763" spans="2:2" x14ac:dyDescent="0.2">
      <c r="B4763" s="35"/>
    </row>
    <row r="4764" spans="2:2" x14ac:dyDescent="0.2">
      <c r="B4764" s="35"/>
    </row>
    <row r="4765" spans="2:2" x14ac:dyDescent="0.2">
      <c r="B4765" s="35"/>
    </row>
    <row r="4766" spans="2:2" x14ac:dyDescent="0.2">
      <c r="B4766" s="35"/>
    </row>
    <row r="4767" spans="2:2" x14ac:dyDescent="0.2">
      <c r="B4767" s="35"/>
    </row>
    <row r="4768" spans="2:2" x14ac:dyDescent="0.2">
      <c r="B4768" s="35"/>
    </row>
    <row r="4769" spans="2:2" x14ac:dyDescent="0.2">
      <c r="B4769" s="35"/>
    </row>
    <row r="4770" spans="2:2" x14ac:dyDescent="0.2">
      <c r="B4770" s="35"/>
    </row>
    <row r="4771" spans="2:2" x14ac:dyDescent="0.2">
      <c r="B4771" s="35"/>
    </row>
    <row r="4772" spans="2:2" x14ac:dyDescent="0.2">
      <c r="B4772" s="35"/>
    </row>
    <row r="4773" spans="2:2" x14ac:dyDescent="0.2">
      <c r="B4773" s="35"/>
    </row>
    <row r="4774" spans="2:2" x14ac:dyDescent="0.2">
      <c r="B4774" s="35"/>
    </row>
    <row r="4775" spans="2:2" x14ac:dyDescent="0.2">
      <c r="B4775" s="35"/>
    </row>
    <row r="4776" spans="2:2" x14ac:dyDescent="0.2">
      <c r="B4776" s="35"/>
    </row>
    <row r="4777" spans="2:2" x14ac:dyDescent="0.2">
      <c r="B4777" s="35"/>
    </row>
    <row r="4778" spans="2:2" x14ac:dyDescent="0.2">
      <c r="B4778" s="35"/>
    </row>
    <row r="4779" spans="2:2" x14ac:dyDescent="0.2">
      <c r="B4779" s="35"/>
    </row>
    <row r="4780" spans="2:2" x14ac:dyDescent="0.2">
      <c r="B4780" s="35"/>
    </row>
    <row r="4781" spans="2:2" x14ac:dyDescent="0.2">
      <c r="B4781" s="35"/>
    </row>
    <row r="4782" spans="2:2" x14ac:dyDescent="0.2">
      <c r="B4782" s="35"/>
    </row>
    <row r="4783" spans="2:2" x14ac:dyDescent="0.2">
      <c r="B4783" s="35"/>
    </row>
    <row r="4784" spans="2:2" x14ac:dyDescent="0.2">
      <c r="B4784" s="35"/>
    </row>
    <row r="4785" spans="2:2" x14ac:dyDescent="0.2">
      <c r="B4785" s="35"/>
    </row>
    <row r="4786" spans="2:2" x14ac:dyDescent="0.2">
      <c r="B4786" s="35"/>
    </row>
    <row r="4787" spans="2:2" x14ac:dyDescent="0.2">
      <c r="B4787" s="35"/>
    </row>
    <row r="4788" spans="2:2" x14ac:dyDescent="0.2">
      <c r="B4788" s="35"/>
    </row>
    <row r="4789" spans="2:2" x14ac:dyDescent="0.2">
      <c r="B4789" s="35"/>
    </row>
    <row r="4790" spans="2:2" x14ac:dyDescent="0.2">
      <c r="B4790" s="35"/>
    </row>
    <row r="4791" spans="2:2" x14ac:dyDescent="0.2">
      <c r="B4791" s="35"/>
    </row>
    <row r="4792" spans="2:2" x14ac:dyDescent="0.2">
      <c r="B4792" s="35"/>
    </row>
    <row r="4793" spans="2:2" x14ac:dyDescent="0.2">
      <c r="B4793" s="35"/>
    </row>
    <row r="4794" spans="2:2" x14ac:dyDescent="0.2">
      <c r="B4794" s="35"/>
    </row>
    <row r="4795" spans="2:2" x14ac:dyDescent="0.2">
      <c r="B4795" s="35"/>
    </row>
    <row r="4796" spans="2:2" x14ac:dyDescent="0.2">
      <c r="B4796" s="35"/>
    </row>
    <row r="4797" spans="2:2" x14ac:dyDescent="0.2">
      <c r="B4797" s="35"/>
    </row>
    <row r="4798" spans="2:2" x14ac:dyDescent="0.2">
      <c r="B4798" s="35"/>
    </row>
    <row r="4799" spans="2:2" x14ac:dyDescent="0.2">
      <c r="B4799" s="35"/>
    </row>
    <row r="4800" spans="2:2" x14ac:dyDescent="0.2">
      <c r="B4800" s="35"/>
    </row>
    <row r="4801" spans="2:2" x14ac:dyDescent="0.2">
      <c r="B4801" s="35"/>
    </row>
    <row r="4802" spans="2:2" x14ac:dyDescent="0.2">
      <c r="B4802" s="35"/>
    </row>
    <row r="4803" spans="2:2" x14ac:dyDescent="0.2">
      <c r="B4803" s="35"/>
    </row>
    <row r="4804" spans="2:2" x14ac:dyDescent="0.2">
      <c r="B4804" s="35"/>
    </row>
    <row r="4805" spans="2:2" x14ac:dyDescent="0.2">
      <c r="B4805" s="35"/>
    </row>
    <row r="4806" spans="2:2" x14ac:dyDescent="0.2">
      <c r="B4806" s="35"/>
    </row>
    <row r="4807" spans="2:2" x14ac:dyDescent="0.2">
      <c r="B4807" s="35"/>
    </row>
    <row r="4808" spans="2:2" x14ac:dyDescent="0.2">
      <c r="B4808" s="35"/>
    </row>
    <row r="4809" spans="2:2" x14ac:dyDescent="0.2">
      <c r="B4809" s="35"/>
    </row>
    <row r="4810" spans="2:2" x14ac:dyDescent="0.2">
      <c r="B4810" s="35"/>
    </row>
    <row r="4811" spans="2:2" x14ac:dyDescent="0.2">
      <c r="B4811" s="35"/>
    </row>
    <row r="4812" spans="2:2" x14ac:dyDescent="0.2">
      <c r="B4812" s="35"/>
    </row>
    <row r="4813" spans="2:2" x14ac:dyDescent="0.2">
      <c r="B4813" s="35"/>
    </row>
    <row r="4814" spans="2:2" x14ac:dyDescent="0.2">
      <c r="B4814" s="35"/>
    </row>
    <row r="4815" spans="2:2" x14ac:dyDescent="0.2">
      <c r="B4815" s="35"/>
    </row>
    <row r="4816" spans="2:2" x14ac:dyDescent="0.2">
      <c r="B4816" s="35"/>
    </row>
    <row r="4817" spans="2:2" x14ac:dyDescent="0.2">
      <c r="B4817" s="35"/>
    </row>
    <row r="4818" spans="2:2" x14ac:dyDescent="0.2">
      <c r="B4818" s="35"/>
    </row>
    <row r="4819" spans="2:2" x14ac:dyDescent="0.2">
      <c r="B4819" s="35"/>
    </row>
    <row r="4820" spans="2:2" x14ac:dyDescent="0.2">
      <c r="B4820" s="35"/>
    </row>
    <row r="4821" spans="2:2" x14ac:dyDescent="0.2">
      <c r="B4821" s="35"/>
    </row>
    <row r="4822" spans="2:2" x14ac:dyDescent="0.2">
      <c r="B4822" s="35"/>
    </row>
    <row r="4823" spans="2:2" x14ac:dyDescent="0.2">
      <c r="B4823" s="35"/>
    </row>
    <row r="4824" spans="2:2" x14ac:dyDescent="0.2">
      <c r="B4824" s="35"/>
    </row>
    <row r="4825" spans="2:2" x14ac:dyDescent="0.2">
      <c r="B4825" s="35"/>
    </row>
    <row r="4826" spans="2:2" x14ac:dyDescent="0.2">
      <c r="B4826" s="35"/>
    </row>
    <row r="4827" spans="2:2" x14ac:dyDescent="0.2">
      <c r="B4827" s="35"/>
    </row>
    <row r="4828" spans="2:2" x14ac:dyDescent="0.2">
      <c r="B4828" s="35"/>
    </row>
    <row r="4829" spans="2:2" x14ac:dyDescent="0.2">
      <c r="B4829" s="35"/>
    </row>
    <row r="4830" spans="2:2" x14ac:dyDescent="0.2">
      <c r="B4830" s="35"/>
    </row>
    <row r="4831" spans="2:2" x14ac:dyDescent="0.2">
      <c r="B4831" s="35"/>
    </row>
    <row r="4832" spans="2:2" x14ac:dyDescent="0.2">
      <c r="B4832" s="35"/>
    </row>
    <row r="4833" spans="2:2" x14ac:dyDescent="0.2">
      <c r="B4833" s="35"/>
    </row>
    <row r="4834" spans="2:2" x14ac:dyDescent="0.2">
      <c r="B4834" s="35"/>
    </row>
    <row r="4835" spans="2:2" x14ac:dyDescent="0.2">
      <c r="B4835" s="35"/>
    </row>
    <row r="4836" spans="2:2" x14ac:dyDescent="0.2">
      <c r="B4836" s="35"/>
    </row>
    <row r="4837" spans="2:2" x14ac:dyDescent="0.2">
      <c r="B4837" s="35"/>
    </row>
    <row r="4838" spans="2:2" x14ac:dyDescent="0.2">
      <c r="B4838" s="35"/>
    </row>
    <row r="4839" spans="2:2" x14ac:dyDescent="0.2">
      <c r="B4839" s="35"/>
    </row>
    <row r="4840" spans="2:2" x14ac:dyDescent="0.2">
      <c r="B4840" s="35"/>
    </row>
    <row r="4841" spans="2:2" x14ac:dyDescent="0.2">
      <c r="B4841" s="35"/>
    </row>
    <row r="4842" spans="2:2" x14ac:dyDescent="0.2">
      <c r="B4842" s="35"/>
    </row>
    <row r="4843" spans="2:2" x14ac:dyDescent="0.2">
      <c r="B4843" s="35"/>
    </row>
    <row r="4844" spans="2:2" x14ac:dyDescent="0.2">
      <c r="B4844" s="35"/>
    </row>
    <row r="4845" spans="2:2" x14ac:dyDescent="0.2">
      <c r="B4845" s="35"/>
    </row>
    <row r="4846" spans="2:2" x14ac:dyDescent="0.2">
      <c r="B4846" s="35"/>
    </row>
    <row r="4847" spans="2:2" x14ac:dyDescent="0.2">
      <c r="B4847" s="35"/>
    </row>
    <row r="4848" spans="2:2" x14ac:dyDescent="0.2">
      <c r="B4848" s="35"/>
    </row>
    <row r="4849" spans="2:2" x14ac:dyDescent="0.2">
      <c r="B4849" s="35"/>
    </row>
    <row r="4850" spans="2:2" x14ac:dyDescent="0.2">
      <c r="B4850" s="35"/>
    </row>
    <row r="4851" spans="2:2" x14ac:dyDescent="0.2">
      <c r="B4851" s="35"/>
    </row>
    <row r="4852" spans="2:2" x14ac:dyDescent="0.2">
      <c r="B4852" s="35"/>
    </row>
    <row r="4853" spans="2:2" x14ac:dyDescent="0.2">
      <c r="B4853" s="35"/>
    </row>
    <row r="4854" spans="2:2" x14ac:dyDescent="0.2">
      <c r="B4854" s="35"/>
    </row>
    <row r="4855" spans="2:2" x14ac:dyDescent="0.2">
      <c r="B4855" s="35"/>
    </row>
    <row r="4856" spans="2:2" x14ac:dyDescent="0.2">
      <c r="B4856" s="35"/>
    </row>
    <row r="4857" spans="2:2" x14ac:dyDescent="0.2">
      <c r="B4857" s="35"/>
    </row>
    <row r="4858" spans="2:2" x14ac:dyDescent="0.2">
      <c r="B4858" s="35"/>
    </row>
    <row r="4859" spans="2:2" x14ac:dyDescent="0.2">
      <c r="B4859" s="35"/>
    </row>
    <row r="4860" spans="2:2" x14ac:dyDescent="0.2">
      <c r="B4860" s="35"/>
    </row>
    <row r="4861" spans="2:2" x14ac:dyDescent="0.2">
      <c r="B4861" s="35"/>
    </row>
    <row r="4862" spans="2:2" x14ac:dyDescent="0.2">
      <c r="B4862" s="35"/>
    </row>
    <row r="4863" spans="2:2" x14ac:dyDescent="0.2">
      <c r="B4863" s="35"/>
    </row>
    <row r="4864" spans="2:2" x14ac:dyDescent="0.2">
      <c r="B4864" s="35"/>
    </row>
    <row r="4865" spans="2:2" x14ac:dyDescent="0.2">
      <c r="B4865" s="35"/>
    </row>
    <row r="4866" spans="2:2" x14ac:dyDescent="0.2">
      <c r="B4866" s="35"/>
    </row>
    <row r="4867" spans="2:2" x14ac:dyDescent="0.2">
      <c r="B4867" s="35"/>
    </row>
    <row r="4868" spans="2:2" x14ac:dyDescent="0.2">
      <c r="B4868" s="35"/>
    </row>
    <row r="4869" spans="2:2" x14ac:dyDescent="0.2">
      <c r="B4869" s="35"/>
    </row>
    <row r="4870" spans="2:2" x14ac:dyDescent="0.2">
      <c r="B4870" s="35"/>
    </row>
    <row r="4871" spans="2:2" x14ac:dyDescent="0.2">
      <c r="B4871" s="35"/>
    </row>
    <row r="4872" spans="2:2" x14ac:dyDescent="0.2">
      <c r="B4872" s="35"/>
    </row>
    <row r="4873" spans="2:2" x14ac:dyDescent="0.2">
      <c r="B4873" s="35"/>
    </row>
    <row r="4874" spans="2:2" x14ac:dyDescent="0.2">
      <c r="B4874" s="35"/>
    </row>
    <row r="4875" spans="2:2" x14ac:dyDescent="0.2">
      <c r="B4875" s="35"/>
    </row>
    <row r="4876" spans="2:2" x14ac:dyDescent="0.2">
      <c r="B4876" s="35"/>
    </row>
    <row r="4877" spans="2:2" x14ac:dyDescent="0.2">
      <c r="B4877" s="35"/>
    </row>
    <row r="4878" spans="2:2" x14ac:dyDescent="0.2">
      <c r="B4878" s="35"/>
    </row>
    <row r="4879" spans="2:2" x14ac:dyDescent="0.2">
      <c r="B4879" s="35"/>
    </row>
    <row r="4880" spans="2:2" x14ac:dyDescent="0.2">
      <c r="B4880" s="35"/>
    </row>
    <row r="4881" spans="2:2" x14ac:dyDescent="0.2">
      <c r="B4881" s="35"/>
    </row>
    <row r="4882" spans="2:2" x14ac:dyDescent="0.2">
      <c r="B4882" s="35"/>
    </row>
    <row r="4883" spans="2:2" x14ac:dyDescent="0.2">
      <c r="B4883" s="35"/>
    </row>
    <row r="4884" spans="2:2" x14ac:dyDescent="0.2">
      <c r="B4884" s="35"/>
    </row>
    <row r="4885" spans="2:2" x14ac:dyDescent="0.2">
      <c r="B4885" s="35"/>
    </row>
    <row r="4886" spans="2:2" x14ac:dyDescent="0.2">
      <c r="B4886" s="35"/>
    </row>
    <row r="4887" spans="2:2" x14ac:dyDescent="0.2">
      <c r="B4887" s="35"/>
    </row>
    <row r="4888" spans="2:2" x14ac:dyDescent="0.2">
      <c r="B4888" s="35"/>
    </row>
    <row r="4889" spans="2:2" x14ac:dyDescent="0.2">
      <c r="B4889" s="35"/>
    </row>
    <row r="4890" spans="2:2" x14ac:dyDescent="0.2">
      <c r="B4890" s="35"/>
    </row>
    <row r="4891" spans="2:2" x14ac:dyDescent="0.2">
      <c r="B4891" s="35"/>
    </row>
    <row r="4892" spans="2:2" x14ac:dyDescent="0.2">
      <c r="B4892" s="35"/>
    </row>
    <row r="4893" spans="2:2" x14ac:dyDescent="0.2">
      <c r="B4893" s="35"/>
    </row>
    <row r="4894" spans="2:2" x14ac:dyDescent="0.2">
      <c r="B4894" s="35"/>
    </row>
    <row r="4895" spans="2:2" x14ac:dyDescent="0.2">
      <c r="B4895" s="35"/>
    </row>
    <row r="4896" spans="2:2" x14ac:dyDescent="0.2">
      <c r="B4896" s="35"/>
    </row>
    <row r="4897" spans="2:2" x14ac:dyDescent="0.2">
      <c r="B4897" s="35"/>
    </row>
    <row r="4898" spans="2:2" x14ac:dyDescent="0.2">
      <c r="B4898" s="35"/>
    </row>
    <row r="4899" spans="2:2" x14ac:dyDescent="0.2">
      <c r="B4899" s="35"/>
    </row>
    <row r="4900" spans="2:2" x14ac:dyDescent="0.2">
      <c r="B4900" s="35"/>
    </row>
    <row r="4901" spans="2:2" x14ac:dyDescent="0.2">
      <c r="B4901" s="35"/>
    </row>
    <row r="4902" spans="2:2" x14ac:dyDescent="0.2">
      <c r="B4902" s="35"/>
    </row>
    <row r="4903" spans="2:2" x14ac:dyDescent="0.2">
      <c r="B4903" s="35"/>
    </row>
    <row r="4904" spans="2:2" x14ac:dyDescent="0.2">
      <c r="B4904" s="35"/>
    </row>
    <row r="4905" spans="2:2" x14ac:dyDescent="0.2">
      <c r="B4905" s="35"/>
    </row>
    <row r="4906" spans="2:2" x14ac:dyDescent="0.2">
      <c r="B4906" s="35"/>
    </row>
    <row r="4907" spans="2:2" x14ac:dyDescent="0.2">
      <c r="B4907" s="35"/>
    </row>
    <row r="4908" spans="2:2" x14ac:dyDescent="0.2">
      <c r="B4908" s="35"/>
    </row>
    <row r="4909" spans="2:2" x14ac:dyDescent="0.2">
      <c r="B4909" s="35"/>
    </row>
    <row r="4910" spans="2:2" x14ac:dyDescent="0.2">
      <c r="B4910" s="35"/>
    </row>
    <row r="4911" spans="2:2" x14ac:dyDescent="0.2">
      <c r="B4911" s="35"/>
    </row>
    <row r="4912" spans="2:2" x14ac:dyDescent="0.2">
      <c r="B4912" s="35"/>
    </row>
    <row r="4913" spans="2:2" x14ac:dyDescent="0.2">
      <c r="B4913" s="35"/>
    </row>
    <row r="4914" spans="2:2" x14ac:dyDescent="0.2">
      <c r="B4914" s="35"/>
    </row>
    <row r="4915" spans="2:2" x14ac:dyDescent="0.2">
      <c r="B4915" s="35"/>
    </row>
    <row r="4916" spans="2:2" x14ac:dyDescent="0.2">
      <c r="B4916" s="35"/>
    </row>
    <row r="4917" spans="2:2" x14ac:dyDescent="0.2">
      <c r="B4917" s="35"/>
    </row>
    <row r="4918" spans="2:2" x14ac:dyDescent="0.2">
      <c r="B4918" s="35"/>
    </row>
    <row r="4919" spans="2:2" x14ac:dyDescent="0.2">
      <c r="B4919" s="35"/>
    </row>
    <row r="4920" spans="2:2" x14ac:dyDescent="0.2">
      <c r="B4920" s="35"/>
    </row>
    <row r="4921" spans="2:2" x14ac:dyDescent="0.2">
      <c r="B4921" s="35"/>
    </row>
    <row r="4922" spans="2:2" x14ac:dyDescent="0.2">
      <c r="B4922" s="35"/>
    </row>
    <row r="4923" spans="2:2" x14ac:dyDescent="0.2">
      <c r="B4923" s="35"/>
    </row>
    <row r="4924" spans="2:2" x14ac:dyDescent="0.2">
      <c r="B4924" s="35"/>
    </row>
    <row r="4925" spans="2:2" x14ac:dyDescent="0.2">
      <c r="B4925" s="35"/>
    </row>
    <row r="4926" spans="2:2" x14ac:dyDescent="0.2">
      <c r="B4926" s="35"/>
    </row>
    <row r="4927" spans="2:2" x14ac:dyDescent="0.2">
      <c r="B4927" s="35"/>
    </row>
    <row r="4928" spans="2:2" x14ac:dyDescent="0.2">
      <c r="B4928" s="35"/>
    </row>
    <row r="4929" spans="2:2" x14ac:dyDescent="0.2">
      <c r="B4929" s="35"/>
    </row>
    <row r="4930" spans="2:2" x14ac:dyDescent="0.2">
      <c r="B4930" s="35"/>
    </row>
    <row r="4931" spans="2:2" x14ac:dyDescent="0.2">
      <c r="B4931" s="35"/>
    </row>
    <row r="4932" spans="2:2" x14ac:dyDescent="0.2">
      <c r="B4932" s="35"/>
    </row>
    <row r="4933" spans="2:2" x14ac:dyDescent="0.2">
      <c r="B4933" s="35"/>
    </row>
    <row r="4934" spans="2:2" x14ac:dyDescent="0.2">
      <c r="B4934" s="35"/>
    </row>
    <row r="4935" spans="2:2" x14ac:dyDescent="0.2">
      <c r="B4935" s="35"/>
    </row>
    <row r="4936" spans="2:2" x14ac:dyDescent="0.2">
      <c r="B4936" s="35"/>
    </row>
    <row r="4937" spans="2:2" x14ac:dyDescent="0.2">
      <c r="B4937" s="35"/>
    </row>
    <row r="4938" spans="2:2" x14ac:dyDescent="0.2">
      <c r="B4938" s="35"/>
    </row>
    <row r="4939" spans="2:2" x14ac:dyDescent="0.2">
      <c r="B4939" s="35"/>
    </row>
    <row r="4940" spans="2:2" x14ac:dyDescent="0.2">
      <c r="B4940" s="35"/>
    </row>
    <row r="4941" spans="2:2" x14ac:dyDescent="0.2">
      <c r="B4941" s="35"/>
    </row>
    <row r="4942" spans="2:2" x14ac:dyDescent="0.2">
      <c r="B4942" s="35"/>
    </row>
    <row r="4943" spans="2:2" x14ac:dyDescent="0.2">
      <c r="B4943" s="35"/>
    </row>
    <row r="4944" spans="2:2" x14ac:dyDescent="0.2">
      <c r="B4944" s="35"/>
    </row>
    <row r="4945" spans="2:2" x14ac:dyDescent="0.2">
      <c r="B4945" s="35"/>
    </row>
    <row r="4946" spans="2:2" x14ac:dyDescent="0.2">
      <c r="B4946" s="35"/>
    </row>
    <row r="4947" spans="2:2" x14ac:dyDescent="0.2">
      <c r="B4947" s="35"/>
    </row>
    <row r="4948" spans="2:2" x14ac:dyDescent="0.2">
      <c r="B4948" s="35"/>
    </row>
    <row r="4949" spans="2:2" x14ac:dyDescent="0.2">
      <c r="B4949" s="35"/>
    </row>
    <row r="4950" spans="2:2" x14ac:dyDescent="0.2">
      <c r="B4950" s="35"/>
    </row>
    <row r="4951" spans="2:2" x14ac:dyDescent="0.2">
      <c r="B4951" s="35"/>
    </row>
    <row r="4952" spans="2:2" x14ac:dyDescent="0.2">
      <c r="B4952" s="35"/>
    </row>
    <row r="4953" spans="2:2" x14ac:dyDescent="0.2">
      <c r="B4953" s="35"/>
    </row>
    <row r="4954" spans="2:2" x14ac:dyDescent="0.2">
      <c r="B4954" s="35"/>
    </row>
    <row r="4955" spans="2:2" x14ac:dyDescent="0.2">
      <c r="B4955" s="35"/>
    </row>
    <row r="4956" spans="2:2" x14ac:dyDescent="0.2">
      <c r="B4956" s="35"/>
    </row>
    <row r="4957" spans="2:2" x14ac:dyDescent="0.2">
      <c r="B4957" s="35"/>
    </row>
    <row r="4958" spans="2:2" x14ac:dyDescent="0.2">
      <c r="B4958" s="35"/>
    </row>
    <row r="4959" spans="2:2" x14ac:dyDescent="0.2">
      <c r="B4959" s="35"/>
    </row>
    <row r="4960" spans="2:2" x14ac:dyDescent="0.2">
      <c r="B4960" s="35"/>
    </row>
    <row r="4961" spans="2:2" x14ac:dyDescent="0.2">
      <c r="B4961" s="35"/>
    </row>
    <row r="4962" spans="2:2" x14ac:dyDescent="0.2">
      <c r="B4962" s="35"/>
    </row>
    <row r="4963" spans="2:2" x14ac:dyDescent="0.2">
      <c r="B4963" s="35"/>
    </row>
    <row r="4964" spans="2:2" x14ac:dyDescent="0.2">
      <c r="B4964" s="35"/>
    </row>
    <row r="4965" spans="2:2" x14ac:dyDescent="0.2">
      <c r="B4965" s="35"/>
    </row>
    <row r="4966" spans="2:2" x14ac:dyDescent="0.2">
      <c r="B4966" s="35"/>
    </row>
    <row r="4967" spans="2:2" x14ac:dyDescent="0.2">
      <c r="B4967" s="35"/>
    </row>
    <row r="4968" spans="2:2" x14ac:dyDescent="0.2">
      <c r="B4968" s="35"/>
    </row>
    <row r="4969" spans="2:2" x14ac:dyDescent="0.2">
      <c r="B4969" s="35"/>
    </row>
    <row r="4970" spans="2:2" x14ac:dyDescent="0.2">
      <c r="B4970" s="35"/>
    </row>
    <row r="4971" spans="2:2" x14ac:dyDescent="0.2">
      <c r="B4971" s="35"/>
    </row>
    <row r="4972" spans="2:2" x14ac:dyDescent="0.2">
      <c r="B4972" s="35"/>
    </row>
    <row r="4973" spans="2:2" x14ac:dyDescent="0.2">
      <c r="B4973" s="35"/>
    </row>
    <row r="4974" spans="2:2" x14ac:dyDescent="0.2">
      <c r="B4974" s="35"/>
    </row>
    <row r="4975" spans="2:2" x14ac:dyDescent="0.2">
      <c r="B4975" s="35"/>
    </row>
    <row r="4976" spans="2:2" x14ac:dyDescent="0.2">
      <c r="B4976" s="35"/>
    </row>
    <row r="4977" spans="2:2" x14ac:dyDescent="0.2">
      <c r="B4977" s="35"/>
    </row>
    <row r="4978" spans="2:2" x14ac:dyDescent="0.2">
      <c r="B4978" s="35"/>
    </row>
    <row r="4979" spans="2:2" x14ac:dyDescent="0.2">
      <c r="B4979" s="35"/>
    </row>
    <row r="4980" spans="2:2" x14ac:dyDescent="0.2">
      <c r="B4980" s="35"/>
    </row>
    <row r="4981" spans="2:2" x14ac:dyDescent="0.2">
      <c r="B4981" s="35"/>
    </row>
    <row r="4982" spans="2:2" x14ac:dyDescent="0.2">
      <c r="B4982" s="35"/>
    </row>
    <row r="4983" spans="2:2" x14ac:dyDescent="0.2">
      <c r="B4983" s="35"/>
    </row>
    <row r="4984" spans="2:2" x14ac:dyDescent="0.2">
      <c r="B4984" s="35"/>
    </row>
    <row r="4985" spans="2:2" x14ac:dyDescent="0.2">
      <c r="B4985" s="35"/>
    </row>
    <row r="4986" spans="2:2" x14ac:dyDescent="0.2">
      <c r="B4986" s="35"/>
    </row>
    <row r="4987" spans="2:2" x14ac:dyDescent="0.2">
      <c r="B4987" s="35"/>
    </row>
    <row r="4988" spans="2:2" x14ac:dyDescent="0.2">
      <c r="B4988" s="35"/>
    </row>
    <row r="4989" spans="2:2" x14ac:dyDescent="0.2">
      <c r="B4989" s="35"/>
    </row>
    <row r="4990" spans="2:2" x14ac:dyDescent="0.2">
      <c r="B4990" s="35"/>
    </row>
    <row r="4991" spans="2:2" x14ac:dyDescent="0.2">
      <c r="B4991" s="35"/>
    </row>
    <row r="4992" spans="2:2" x14ac:dyDescent="0.2">
      <c r="B4992" s="35"/>
    </row>
    <row r="4993" spans="2:2" x14ac:dyDescent="0.2">
      <c r="B4993" s="35"/>
    </row>
    <row r="4994" spans="2:2" x14ac:dyDescent="0.2">
      <c r="B4994" s="35"/>
    </row>
    <row r="4995" spans="2:2" x14ac:dyDescent="0.2">
      <c r="B4995" s="35"/>
    </row>
    <row r="4996" spans="2:2" x14ac:dyDescent="0.2">
      <c r="B4996" s="35"/>
    </row>
    <row r="4997" spans="2:2" x14ac:dyDescent="0.2">
      <c r="B4997" s="35"/>
    </row>
    <row r="4998" spans="2:2" x14ac:dyDescent="0.2">
      <c r="B4998" s="35"/>
    </row>
    <row r="4999" spans="2:2" x14ac:dyDescent="0.2">
      <c r="B4999" s="35"/>
    </row>
    <row r="5000" spans="2:2" x14ac:dyDescent="0.2">
      <c r="B5000" s="35"/>
    </row>
    <row r="5001" spans="2:2" x14ac:dyDescent="0.2">
      <c r="B5001" s="35"/>
    </row>
    <row r="5002" spans="2:2" x14ac:dyDescent="0.2">
      <c r="B5002" s="35"/>
    </row>
    <row r="5003" spans="2:2" x14ac:dyDescent="0.2">
      <c r="B5003" s="35"/>
    </row>
    <row r="5004" spans="2:2" x14ac:dyDescent="0.2">
      <c r="B5004" s="35"/>
    </row>
    <row r="5005" spans="2:2" x14ac:dyDescent="0.2">
      <c r="B5005" s="35"/>
    </row>
    <row r="5006" spans="2:2" x14ac:dyDescent="0.2">
      <c r="B5006" s="35"/>
    </row>
    <row r="5007" spans="2:2" x14ac:dyDescent="0.2">
      <c r="B5007" s="35"/>
    </row>
    <row r="5008" spans="2:2" x14ac:dyDescent="0.2">
      <c r="B5008" s="35"/>
    </row>
    <row r="5009" spans="2:2" x14ac:dyDescent="0.2">
      <c r="B5009" s="35"/>
    </row>
    <row r="5010" spans="2:2" x14ac:dyDescent="0.2">
      <c r="B5010" s="35"/>
    </row>
    <row r="5011" spans="2:2" x14ac:dyDescent="0.2">
      <c r="B5011" s="35"/>
    </row>
    <row r="5012" spans="2:2" x14ac:dyDescent="0.2">
      <c r="B5012" s="35"/>
    </row>
    <row r="5013" spans="2:2" x14ac:dyDescent="0.2">
      <c r="B5013" s="35"/>
    </row>
    <row r="5014" spans="2:2" x14ac:dyDescent="0.2">
      <c r="B5014" s="35"/>
    </row>
    <row r="5015" spans="2:2" x14ac:dyDescent="0.2">
      <c r="B5015" s="35"/>
    </row>
    <row r="5016" spans="2:2" x14ac:dyDescent="0.2">
      <c r="B5016" s="35"/>
    </row>
    <row r="5017" spans="2:2" x14ac:dyDescent="0.2">
      <c r="B5017" s="35"/>
    </row>
    <row r="5018" spans="2:2" x14ac:dyDescent="0.2">
      <c r="B5018" s="35"/>
    </row>
    <row r="5019" spans="2:2" x14ac:dyDescent="0.2">
      <c r="B5019" s="35"/>
    </row>
    <row r="5020" spans="2:2" x14ac:dyDescent="0.2">
      <c r="B5020" s="35"/>
    </row>
    <row r="5021" spans="2:2" x14ac:dyDescent="0.2">
      <c r="B5021" s="35"/>
    </row>
    <row r="5022" spans="2:2" x14ac:dyDescent="0.2">
      <c r="B5022" s="35"/>
    </row>
    <row r="5023" spans="2:2" x14ac:dyDescent="0.2">
      <c r="B5023" s="35"/>
    </row>
    <row r="5024" spans="2:2" x14ac:dyDescent="0.2">
      <c r="B5024" s="35"/>
    </row>
    <row r="5025" spans="2:2" x14ac:dyDescent="0.2">
      <c r="B5025" s="35"/>
    </row>
    <row r="5026" spans="2:2" x14ac:dyDescent="0.2">
      <c r="B5026" s="35"/>
    </row>
    <row r="5027" spans="2:2" x14ac:dyDescent="0.2">
      <c r="B5027" s="35"/>
    </row>
    <row r="5028" spans="2:2" x14ac:dyDescent="0.2">
      <c r="B5028" s="35"/>
    </row>
    <row r="5029" spans="2:2" x14ac:dyDescent="0.2">
      <c r="B5029" s="35"/>
    </row>
    <row r="5030" spans="2:2" x14ac:dyDescent="0.2">
      <c r="B5030" s="35"/>
    </row>
    <row r="5031" spans="2:2" x14ac:dyDescent="0.2">
      <c r="B5031" s="35"/>
    </row>
    <row r="5032" spans="2:2" x14ac:dyDescent="0.2">
      <c r="B5032" s="35"/>
    </row>
    <row r="5033" spans="2:2" x14ac:dyDescent="0.2">
      <c r="B5033" s="35"/>
    </row>
    <row r="5034" spans="2:2" x14ac:dyDescent="0.2">
      <c r="B5034" s="35"/>
    </row>
    <row r="5035" spans="2:2" x14ac:dyDescent="0.2">
      <c r="B5035" s="35"/>
    </row>
    <row r="5036" spans="2:2" x14ac:dyDescent="0.2">
      <c r="B5036" s="35"/>
    </row>
    <row r="5037" spans="2:2" x14ac:dyDescent="0.2">
      <c r="B5037" s="35"/>
    </row>
    <row r="5038" spans="2:2" x14ac:dyDescent="0.2">
      <c r="B5038" s="35"/>
    </row>
    <row r="5039" spans="2:2" x14ac:dyDescent="0.2">
      <c r="B5039" s="35"/>
    </row>
    <row r="5040" spans="2:2" x14ac:dyDescent="0.2">
      <c r="B5040" s="35"/>
    </row>
    <row r="5041" spans="2:2" x14ac:dyDescent="0.2">
      <c r="B5041" s="35"/>
    </row>
    <row r="5042" spans="2:2" x14ac:dyDescent="0.2">
      <c r="B5042" s="35"/>
    </row>
    <row r="5043" spans="2:2" x14ac:dyDescent="0.2">
      <c r="B5043" s="35"/>
    </row>
    <row r="5044" spans="2:2" x14ac:dyDescent="0.2">
      <c r="B5044" s="35"/>
    </row>
    <row r="5045" spans="2:2" x14ac:dyDescent="0.2">
      <c r="B5045" s="35"/>
    </row>
    <row r="5046" spans="2:2" x14ac:dyDescent="0.2">
      <c r="B5046" s="35"/>
    </row>
    <row r="5047" spans="2:2" x14ac:dyDescent="0.2">
      <c r="B5047" s="35"/>
    </row>
    <row r="5048" spans="2:2" x14ac:dyDescent="0.2">
      <c r="B5048" s="35"/>
    </row>
    <row r="5049" spans="2:2" x14ac:dyDescent="0.2">
      <c r="B5049" s="35"/>
    </row>
    <row r="5050" spans="2:2" x14ac:dyDescent="0.2">
      <c r="B5050" s="35"/>
    </row>
    <row r="5051" spans="2:2" x14ac:dyDescent="0.2">
      <c r="B5051" s="35"/>
    </row>
    <row r="5052" spans="2:2" x14ac:dyDescent="0.2">
      <c r="B5052" s="35"/>
    </row>
    <row r="5053" spans="2:2" x14ac:dyDescent="0.2">
      <c r="B5053" s="35"/>
    </row>
    <row r="5054" spans="2:2" x14ac:dyDescent="0.2">
      <c r="B5054" s="35"/>
    </row>
    <row r="5055" spans="2:2" x14ac:dyDescent="0.2">
      <c r="B5055" s="35"/>
    </row>
    <row r="5056" spans="2:2" x14ac:dyDescent="0.2">
      <c r="B5056" s="35"/>
    </row>
    <row r="5057" spans="2:2" x14ac:dyDescent="0.2">
      <c r="B5057" s="35"/>
    </row>
    <row r="5058" spans="2:2" x14ac:dyDescent="0.2">
      <c r="B5058" s="35"/>
    </row>
    <row r="5059" spans="2:2" x14ac:dyDescent="0.2">
      <c r="B5059" s="35"/>
    </row>
    <row r="5060" spans="2:2" x14ac:dyDescent="0.2">
      <c r="B5060" s="35"/>
    </row>
    <row r="5061" spans="2:2" x14ac:dyDescent="0.2">
      <c r="B5061" s="35"/>
    </row>
    <row r="5062" spans="2:2" x14ac:dyDescent="0.2">
      <c r="B5062" s="35"/>
    </row>
    <row r="5063" spans="2:2" x14ac:dyDescent="0.2">
      <c r="B5063" s="35"/>
    </row>
    <row r="5064" spans="2:2" x14ac:dyDescent="0.2">
      <c r="B5064" s="35"/>
    </row>
    <row r="5065" spans="2:2" x14ac:dyDescent="0.2">
      <c r="B5065" s="35"/>
    </row>
    <row r="5066" spans="2:2" x14ac:dyDescent="0.2">
      <c r="B5066" s="35"/>
    </row>
    <row r="5067" spans="2:2" x14ac:dyDescent="0.2">
      <c r="B5067" s="35"/>
    </row>
    <row r="5068" spans="2:2" x14ac:dyDescent="0.2">
      <c r="B5068" s="35"/>
    </row>
    <row r="5069" spans="2:2" x14ac:dyDescent="0.2">
      <c r="B5069" s="35"/>
    </row>
    <row r="5070" spans="2:2" x14ac:dyDescent="0.2">
      <c r="B5070" s="35"/>
    </row>
    <row r="5071" spans="2:2" x14ac:dyDescent="0.2">
      <c r="B5071" s="35"/>
    </row>
    <row r="5072" spans="2:2" x14ac:dyDescent="0.2">
      <c r="B5072" s="35"/>
    </row>
    <row r="5073" spans="2:2" x14ac:dyDescent="0.2">
      <c r="B5073" s="35"/>
    </row>
    <row r="5074" spans="2:2" x14ac:dyDescent="0.2">
      <c r="B5074" s="35"/>
    </row>
    <row r="5075" spans="2:2" x14ac:dyDescent="0.2">
      <c r="B5075" s="35"/>
    </row>
    <row r="5076" spans="2:2" x14ac:dyDescent="0.2">
      <c r="B5076" s="35"/>
    </row>
    <row r="5077" spans="2:2" x14ac:dyDescent="0.2">
      <c r="B5077" s="35"/>
    </row>
    <row r="5078" spans="2:2" x14ac:dyDescent="0.2">
      <c r="B5078" s="35"/>
    </row>
    <row r="5079" spans="2:2" x14ac:dyDescent="0.2">
      <c r="B5079" s="35"/>
    </row>
    <row r="5080" spans="2:2" x14ac:dyDescent="0.2">
      <c r="B5080" s="35"/>
    </row>
    <row r="5081" spans="2:2" x14ac:dyDescent="0.2">
      <c r="B5081" s="35"/>
    </row>
    <row r="5082" spans="2:2" x14ac:dyDescent="0.2">
      <c r="B5082" s="35"/>
    </row>
    <row r="5083" spans="2:2" x14ac:dyDescent="0.2">
      <c r="B5083" s="35"/>
    </row>
    <row r="5084" spans="2:2" x14ac:dyDescent="0.2">
      <c r="B5084" s="35"/>
    </row>
    <row r="5085" spans="2:2" x14ac:dyDescent="0.2">
      <c r="B5085" s="35"/>
    </row>
    <row r="5086" spans="2:2" x14ac:dyDescent="0.2">
      <c r="B5086" s="35"/>
    </row>
    <row r="5087" spans="2:2" x14ac:dyDescent="0.2">
      <c r="B5087" s="35"/>
    </row>
    <row r="5088" spans="2:2" x14ac:dyDescent="0.2">
      <c r="B5088" s="35"/>
    </row>
    <row r="5089" spans="2:2" x14ac:dyDescent="0.2">
      <c r="B5089" s="35"/>
    </row>
    <row r="5090" spans="2:2" x14ac:dyDescent="0.2">
      <c r="B5090" s="35"/>
    </row>
    <row r="5091" spans="2:2" x14ac:dyDescent="0.2">
      <c r="B5091" s="35"/>
    </row>
    <row r="5092" spans="2:2" x14ac:dyDescent="0.2">
      <c r="B5092" s="35"/>
    </row>
    <row r="5093" spans="2:2" x14ac:dyDescent="0.2">
      <c r="B5093" s="35"/>
    </row>
    <row r="5094" spans="2:2" x14ac:dyDescent="0.2">
      <c r="B5094" s="35"/>
    </row>
    <row r="5095" spans="2:2" x14ac:dyDescent="0.2">
      <c r="B5095" s="35"/>
    </row>
    <row r="5096" spans="2:2" x14ac:dyDescent="0.2">
      <c r="B5096" s="35"/>
    </row>
    <row r="5097" spans="2:2" x14ac:dyDescent="0.2">
      <c r="B5097" s="35"/>
    </row>
    <row r="5098" spans="2:2" x14ac:dyDescent="0.2">
      <c r="B5098" s="35"/>
    </row>
    <row r="5099" spans="2:2" x14ac:dyDescent="0.2">
      <c r="B5099" s="35"/>
    </row>
    <row r="5100" spans="2:2" x14ac:dyDescent="0.2">
      <c r="B5100" s="35"/>
    </row>
    <row r="5101" spans="2:2" x14ac:dyDescent="0.2">
      <c r="B5101" s="35"/>
    </row>
    <row r="5102" spans="2:2" x14ac:dyDescent="0.2">
      <c r="B5102" s="35"/>
    </row>
    <row r="5103" spans="2:2" x14ac:dyDescent="0.2">
      <c r="B5103" s="35"/>
    </row>
    <row r="5104" spans="2:2" x14ac:dyDescent="0.2">
      <c r="B5104" s="35"/>
    </row>
    <row r="5105" spans="2:2" x14ac:dyDescent="0.2">
      <c r="B5105" s="35"/>
    </row>
    <row r="5106" spans="2:2" x14ac:dyDescent="0.2">
      <c r="B5106" s="35"/>
    </row>
    <row r="5107" spans="2:2" x14ac:dyDescent="0.2">
      <c r="B5107" s="35"/>
    </row>
    <row r="5108" spans="2:2" x14ac:dyDescent="0.2">
      <c r="B5108" s="35"/>
    </row>
    <row r="5109" spans="2:2" x14ac:dyDescent="0.2">
      <c r="B5109" s="35"/>
    </row>
    <row r="5110" spans="2:2" x14ac:dyDescent="0.2">
      <c r="B5110" s="35"/>
    </row>
    <row r="5111" spans="2:2" x14ac:dyDescent="0.2">
      <c r="B5111" s="35"/>
    </row>
    <row r="5112" spans="2:2" x14ac:dyDescent="0.2">
      <c r="B5112" s="35"/>
    </row>
    <row r="5113" spans="2:2" x14ac:dyDescent="0.2">
      <c r="B5113" s="35"/>
    </row>
    <row r="5114" spans="2:2" x14ac:dyDescent="0.2">
      <c r="B5114" s="35"/>
    </row>
    <row r="5115" spans="2:2" x14ac:dyDescent="0.2">
      <c r="B5115" s="35"/>
    </row>
    <row r="5116" spans="2:2" x14ac:dyDescent="0.2">
      <c r="B5116" s="35"/>
    </row>
    <row r="5117" spans="2:2" x14ac:dyDescent="0.2">
      <c r="B5117" s="35"/>
    </row>
    <row r="5118" spans="2:2" x14ac:dyDescent="0.2">
      <c r="B5118" s="35"/>
    </row>
    <row r="5119" spans="2:2" x14ac:dyDescent="0.2">
      <c r="B5119" s="35"/>
    </row>
    <row r="5120" spans="2:2" x14ac:dyDescent="0.2">
      <c r="B5120" s="35"/>
    </row>
    <row r="5121" spans="2:2" x14ac:dyDescent="0.2">
      <c r="B5121" s="35"/>
    </row>
    <row r="5122" spans="2:2" x14ac:dyDescent="0.2">
      <c r="B5122" s="35"/>
    </row>
    <row r="5123" spans="2:2" x14ac:dyDescent="0.2">
      <c r="B5123" s="35"/>
    </row>
    <row r="5124" spans="2:2" x14ac:dyDescent="0.2">
      <c r="B5124" s="35"/>
    </row>
    <row r="5125" spans="2:2" x14ac:dyDescent="0.2">
      <c r="B5125" s="35"/>
    </row>
    <row r="5126" spans="2:2" x14ac:dyDescent="0.2">
      <c r="B5126" s="35"/>
    </row>
    <row r="5127" spans="2:2" x14ac:dyDescent="0.2">
      <c r="B5127" s="35"/>
    </row>
    <row r="5128" spans="2:2" x14ac:dyDescent="0.2">
      <c r="B5128" s="35"/>
    </row>
    <row r="5129" spans="2:2" x14ac:dyDescent="0.2">
      <c r="B5129" s="35"/>
    </row>
    <row r="5130" spans="2:2" x14ac:dyDescent="0.2">
      <c r="B5130" s="35"/>
    </row>
    <row r="5131" spans="2:2" x14ac:dyDescent="0.2">
      <c r="B5131" s="35"/>
    </row>
    <row r="5132" spans="2:2" x14ac:dyDescent="0.2">
      <c r="B5132" s="35"/>
    </row>
    <row r="5133" spans="2:2" x14ac:dyDescent="0.2">
      <c r="B5133" s="35"/>
    </row>
    <row r="5134" spans="2:2" x14ac:dyDescent="0.2">
      <c r="B5134" s="35"/>
    </row>
    <row r="5135" spans="2:2" x14ac:dyDescent="0.2">
      <c r="B5135" s="35"/>
    </row>
    <row r="5136" spans="2:2" x14ac:dyDescent="0.2">
      <c r="B5136" s="35"/>
    </row>
    <row r="5137" spans="2:2" x14ac:dyDescent="0.2">
      <c r="B5137" s="35"/>
    </row>
    <row r="5138" spans="2:2" x14ac:dyDescent="0.2">
      <c r="B5138" s="35"/>
    </row>
    <row r="5139" spans="2:2" x14ac:dyDescent="0.2">
      <c r="B5139" s="35"/>
    </row>
    <row r="5140" spans="2:2" x14ac:dyDescent="0.2">
      <c r="B5140" s="35"/>
    </row>
    <row r="5141" spans="2:2" x14ac:dyDescent="0.2">
      <c r="B5141" s="35"/>
    </row>
    <row r="5142" spans="2:2" x14ac:dyDescent="0.2">
      <c r="B5142" s="35"/>
    </row>
    <row r="5143" spans="2:2" x14ac:dyDescent="0.2">
      <c r="B5143" s="35"/>
    </row>
    <row r="5144" spans="2:2" x14ac:dyDescent="0.2">
      <c r="B5144" s="35"/>
    </row>
    <row r="5145" spans="2:2" x14ac:dyDescent="0.2">
      <c r="B5145" s="35"/>
    </row>
    <row r="5146" spans="2:2" x14ac:dyDescent="0.2">
      <c r="B5146" s="35"/>
    </row>
    <row r="5147" spans="2:2" x14ac:dyDescent="0.2">
      <c r="B5147" s="35"/>
    </row>
    <row r="5148" spans="2:2" x14ac:dyDescent="0.2">
      <c r="B5148" s="35"/>
    </row>
    <row r="5149" spans="2:2" x14ac:dyDescent="0.2">
      <c r="B5149" s="35"/>
    </row>
    <row r="5150" spans="2:2" x14ac:dyDescent="0.2">
      <c r="B5150" s="35"/>
    </row>
    <row r="5151" spans="2:2" x14ac:dyDescent="0.2">
      <c r="B5151" s="35"/>
    </row>
    <row r="5152" spans="2:2" x14ac:dyDescent="0.2">
      <c r="B5152" s="35"/>
    </row>
    <row r="5153" spans="2:2" x14ac:dyDescent="0.2">
      <c r="B5153" s="35"/>
    </row>
    <row r="5154" spans="2:2" x14ac:dyDescent="0.2">
      <c r="B5154" s="35"/>
    </row>
    <row r="5155" spans="2:2" x14ac:dyDescent="0.2">
      <c r="B5155" s="35"/>
    </row>
    <row r="5156" spans="2:2" x14ac:dyDescent="0.2">
      <c r="B5156" s="35"/>
    </row>
    <row r="5157" spans="2:2" x14ac:dyDescent="0.2">
      <c r="B5157" s="35"/>
    </row>
    <row r="5158" spans="2:2" x14ac:dyDescent="0.2">
      <c r="B5158" s="35"/>
    </row>
    <row r="5159" spans="2:2" x14ac:dyDescent="0.2">
      <c r="B5159" s="35"/>
    </row>
    <row r="5160" spans="2:2" x14ac:dyDescent="0.2">
      <c r="B5160" s="35"/>
    </row>
    <row r="5161" spans="2:2" x14ac:dyDescent="0.2">
      <c r="B5161" s="35"/>
    </row>
    <row r="5162" spans="2:2" x14ac:dyDescent="0.2">
      <c r="B5162" s="35"/>
    </row>
    <row r="5163" spans="2:2" x14ac:dyDescent="0.2">
      <c r="B5163" s="35"/>
    </row>
    <row r="5164" spans="2:2" x14ac:dyDescent="0.2">
      <c r="B5164" s="35"/>
    </row>
    <row r="5165" spans="2:2" x14ac:dyDescent="0.2">
      <c r="B5165" s="35"/>
    </row>
    <row r="5166" spans="2:2" x14ac:dyDescent="0.2">
      <c r="B5166" s="35"/>
    </row>
    <row r="5167" spans="2:2" x14ac:dyDescent="0.2">
      <c r="B5167" s="35"/>
    </row>
    <row r="5168" spans="2:2" x14ac:dyDescent="0.2">
      <c r="B5168" s="35"/>
    </row>
    <row r="5169" spans="2:2" x14ac:dyDescent="0.2">
      <c r="B5169" s="35"/>
    </row>
    <row r="5170" spans="2:2" x14ac:dyDescent="0.2">
      <c r="B5170" s="35"/>
    </row>
    <row r="5171" spans="2:2" x14ac:dyDescent="0.2">
      <c r="B5171" s="35"/>
    </row>
    <row r="5172" spans="2:2" x14ac:dyDescent="0.2">
      <c r="B5172" s="35"/>
    </row>
    <row r="5173" spans="2:2" x14ac:dyDescent="0.2">
      <c r="B5173" s="35"/>
    </row>
    <row r="5174" spans="2:2" x14ac:dyDescent="0.2">
      <c r="B5174" s="35"/>
    </row>
    <row r="5175" spans="2:2" x14ac:dyDescent="0.2">
      <c r="B5175" s="35"/>
    </row>
    <row r="5176" spans="2:2" x14ac:dyDescent="0.2">
      <c r="B5176" s="35"/>
    </row>
    <row r="5177" spans="2:2" x14ac:dyDescent="0.2">
      <c r="B5177" s="35"/>
    </row>
    <row r="5178" spans="2:2" x14ac:dyDescent="0.2">
      <c r="B5178" s="35"/>
    </row>
    <row r="5179" spans="2:2" x14ac:dyDescent="0.2">
      <c r="B5179" s="35"/>
    </row>
    <row r="5180" spans="2:2" x14ac:dyDescent="0.2">
      <c r="B5180" s="35"/>
    </row>
    <row r="5181" spans="2:2" x14ac:dyDescent="0.2">
      <c r="B5181" s="35"/>
    </row>
    <row r="5182" spans="2:2" x14ac:dyDescent="0.2">
      <c r="B5182" s="35"/>
    </row>
    <row r="5183" spans="2:2" x14ac:dyDescent="0.2">
      <c r="B5183" s="35"/>
    </row>
    <row r="5184" spans="2:2" x14ac:dyDescent="0.2">
      <c r="B5184" s="35"/>
    </row>
    <row r="5185" spans="2:2" x14ac:dyDescent="0.2">
      <c r="B5185" s="35"/>
    </row>
    <row r="5186" spans="2:2" x14ac:dyDescent="0.2">
      <c r="B5186" s="35"/>
    </row>
    <row r="5187" spans="2:2" x14ac:dyDescent="0.2">
      <c r="B5187" s="35"/>
    </row>
    <row r="5188" spans="2:2" x14ac:dyDescent="0.2">
      <c r="B5188" s="35"/>
    </row>
    <row r="5189" spans="2:2" x14ac:dyDescent="0.2">
      <c r="B5189" s="35"/>
    </row>
    <row r="5190" spans="2:2" x14ac:dyDescent="0.2">
      <c r="B5190" s="35"/>
    </row>
    <row r="5191" spans="2:2" x14ac:dyDescent="0.2">
      <c r="B5191" s="35"/>
    </row>
    <row r="5192" spans="2:2" x14ac:dyDescent="0.2">
      <c r="B5192" s="35"/>
    </row>
    <row r="5193" spans="2:2" x14ac:dyDescent="0.2">
      <c r="B5193" s="35"/>
    </row>
    <row r="5194" spans="2:2" x14ac:dyDescent="0.2">
      <c r="B5194" s="35"/>
    </row>
    <row r="5195" spans="2:2" x14ac:dyDescent="0.2">
      <c r="B5195" s="35"/>
    </row>
    <row r="5196" spans="2:2" x14ac:dyDescent="0.2">
      <c r="B5196" s="35"/>
    </row>
    <row r="5197" spans="2:2" x14ac:dyDescent="0.2">
      <c r="B5197" s="35"/>
    </row>
    <row r="5198" spans="2:2" x14ac:dyDescent="0.2">
      <c r="B5198" s="35"/>
    </row>
    <row r="5199" spans="2:2" x14ac:dyDescent="0.2">
      <c r="B5199" s="35"/>
    </row>
    <row r="5200" spans="2:2" x14ac:dyDescent="0.2">
      <c r="B5200" s="35"/>
    </row>
    <row r="5201" spans="2:2" x14ac:dyDescent="0.2">
      <c r="B5201" s="35"/>
    </row>
    <row r="5202" spans="2:2" x14ac:dyDescent="0.2">
      <c r="B5202" s="35"/>
    </row>
    <row r="5203" spans="2:2" x14ac:dyDescent="0.2">
      <c r="B5203" s="35"/>
    </row>
    <row r="5204" spans="2:2" x14ac:dyDescent="0.2">
      <c r="B5204" s="35"/>
    </row>
    <row r="5205" spans="2:2" x14ac:dyDescent="0.2">
      <c r="B5205" s="35"/>
    </row>
    <row r="5206" spans="2:2" x14ac:dyDescent="0.2">
      <c r="B5206" s="35"/>
    </row>
    <row r="5207" spans="2:2" x14ac:dyDescent="0.2">
      <c r="B5207" s="35"/>
    </row>
    <row r="5208" spans="2:2" x14ac:dyDescent="0.2">
      <c r="B5208" s="35"/>
    </row>
    <row r="5209" spans="2:2" x14ac:dyDescent="0.2">
      <c r="B5209" s="35"/>
    </row>
    <row r="5210" spans="2:2" x14ac:dyDescent="0.2">
      <c r="B5210" s="35"/>
    </row>
    <row r="5211" spans="2:2" x14ac:dyDescent="0.2">
      <c r="B5211" s="35"/>
    </row>
    <row r="5212" spans="2:2" x14ac:dyDescent="0.2">
      <c r="B5212" s="35"/>
    </row>
    <row r="5213" spans="2:2" x14ac:dyDescent="0.2">
      <c r="B5213" s="35"/>
    </row>
    <row r="5214" spans="2:2" x14ac:dyDescent="0.2">
      <c r="B5214" s="35"/>
    </row>
    <row r="5215" spans="2:2" x14ac:dyDescent="0.2">
      <c r="B5215" s="35"/>
    </row>
    <row r="5216" spans="2:2" x14ac:dyDescent="0.2">
      <c r="B5216" s="35"/>
    </row>
    <row r="5217" spans="2:2" x14ac:dyDescent="0.2">
      <c r="B5217" s="35"/>
    </row>
    <row r="5218" spans="2:2" x14ac:dyDescent="0.2">
      <c r="B5218" s="35"/>
    </row>
    <row r="5219" spans="2:2" x14ac:dyDescent="0.2">
      <c r="B5219" s="35"/>
    </row>
    <row r="5220" spans="2:2" x14ac:dyDescent="0.2">
      <c r="B5220" s="35"/>
    </row>
    <row r="5221" spans="2:2" x14ac:dyDescent="0.2">
      <c r="B5221" s="35"/>
    </row>
    <row r="5222" spans="2:2" x14ac:dyDescent="0.2">
      <c r="B5222" s="35"/>
    </row>
    <row r="5223" spans="2:2" x14ac:dyDescent="0.2">
      <c r="B5223" s="35"/>
    </row>
    <row r="5224" spans="2:2" x14ac:dyDescent="0.2">
      <c r="B5224" s="35"/>
    </row>
    <row r="5225" spans="2:2" x14ac:dyDescent="0.2">
      <c r="B5225" s="35"/>
    </row>
    <row r="5226" spans="2:2" x14ac:dyDescent="0.2">
      <c r="B5226" s="35"/>
    </row>
    <row r="5227" spans="2:2" x14ac:dyDescent="0.2">
      <c r="B5227" s="35"/>
    </row>
    <row r="5228" spans="2:2" x14ac:dyDescent="0.2">
      <c r="B5228" s="35"/>
    </row>
    <row r="5229" spans="2:2" x14ac:dyDescent="0.2">
      <c r="B5229" s="35"/>
    </row>
    <row r="5230" spans="2:2" x14ac:dyDescent="0.2">
      <c r="B5230" s="35"/>
    </row>
    <row r="5231" spans="2:2" x14ac:dyDescent="0.2">
      <c r="B5231" s="35"/>
    </row>
    <row r="5232" spans="2:2" x14ac:dyDescent="0.2">
      <c r="B5232" s="35"/>
    </row>
    <row r="5233" spans="2:2" x14ac:dyDescent="0.2">
      <c r="B5233" s="35"/>
    </row>
    <row r="5234" spans="2:2" x14ac:dyDescent="0.2">
      <c r="B5234" s="35"/>
    </row>
    <row r="5235" spans="2:2" x14ac:dyDescent="0.2">
      <c r="B5235" s="35"/>
    </row>
    <row r="5236" spans="2:2" x14ac:dyDescent="0.2">
      <c r="B5236" s="35"/>
    </row>
    <row r="5237" spans="2:2" x14ac:dyDescent="0.2">
      <c r="B5237" s="35"/>
    </row>
    <row r="5238" spans="2:2" x14ac:dyDescent="0.2">
      <c r="B5238" s="35"/>
    </row>
    <row r="5239" spans="2:2" x14ac:dyDescent="0.2">
      <c r="B5239" s="35"/>
    </row>
    <row r="5240" spans="2:2" x14ac:dyDescent="0.2">
      <c r="B5240" s="35"/>
    </row>
    <row r="5241" spans="2:2" x14ac:dyDescent="0.2">
      <c r="B5241" s="35"/>
    </row>
    <row r="5242" spans="2:2" x14ac:dyDescent="0.2">
      <c r="B5242" s="35"/>
    </row>
    <row r="5243" spans="2:2" x14ac:dyDescent="0.2">
      <c r="B5243" s="35"/>
    </row>
    <row r="5244" spans="2:2" x14ac:dyDescent="0.2">
      <c r="B5244" s="35"/>
    </row>
    <row r="5245" spans="2:2" x14ac:dyDescent="0.2">
      <c r="B5245" s="35"/>
    </row>
    <row r="5246" spans="2:2" x14ac:dyDescent="0.2">
      <c r="B5246" s="35"/>
    </row>
    <row r="5247" spans="2:2" x14ac:dyDescent="0.2">
      <c r="B5247" s="35"/>
    </row>
    <row r="5248" spans="2:2" x14ac:dyDescent="0.2">
      <c r="B5248" s="35"/>
    </row>
    <row r="5249" spans="2:2" x14ac:dyDescent="0.2">
      <c r="B5249" s="35"/>
    </row>
    <row r="5250" spans="2:2" x14ac:dyDescent="0.2">
      <c r="B5250" s="35"/>
    </row>
    <row r="5251" spans="2:2" x14ac:dyDescent="0.2">
      <c r="B5251" s="35"/>
    </row>
    <row r="5252" spans="2:2" x14ac:dyDescent="0.2">
      <c r="B5252" s="35"/>
    </row>
    <row r="5253" spans="2:2" x14ac:dyDescent="0.2">
      <c r="B5253" s="35"/>
    </row>
    <row r="5254" spans="2:2" x14ac:dyDescent="0.2">
      <c r="B5254" s="35"/>
    </row>
    <row r="5255" spans="2:2" x14ac:dyDescent="0.2">
      <c r="B5255" s="35"/>
    </row>
    <row r="5256" spans="2:2" x14ac:dyDescent="0.2">
      <c r="B5256" s="35"/>
    </row>
    <row r="5257" spans="2:2" x14ac:dyDescent="0.2">
      <c r="B5257" s="35"/>
    </row>
    <row r="5258" spans="2:2" x14ac:dyDescent="0.2">
      <c r="B5258" s="35"/>
    </row>
    <row r="5259" spans="2:2" x14ac:dyDescent="0.2">
      <c r="B5259" s="35"/>
    </row>
    <row r="5260" spans="2:2" x14ac:dyDescent="0.2">
      <c r="B5260" s="35"/>
    </row>
    <row r="5261" spans="2:2" x14ac:dyDescent="0.2">
      <c r="B5261" s="35"/>
    </row>
    <row r="5262" spans="2:2" x14ac:dyDescent="0.2">
      <c r="B5262" s="35"/>
    </row>
    <row r="5263" spans="2:2" x14ac:dyDescent="0.2">
      <c r="B5263" s="35"/>
    </row>
    <row r="5264" spans="2:2" x14ac:dyDescent="0.2">
      <c r="B5264" s="35"/>
    </row>
    <row r="5265" spans="2:2" x14ac:dyDescent="0.2">
      <c r="B5265" s="35"/>
    </row>
    <row r="5266" spans="2:2" x14ac:dyDescent="0.2">
      <c r="B5266" s="35"/>
    </row>
    <row r="5267" spans="2:2" x14ac:dyDescent="0.2">
      <c r="B5267" s="35"/>
    </row>
    <row r="5268" spans="2:2" x14ac:dyDescent="0.2">
      <c r="B5268" s="35"/>
    </row>
    <row r="5269" spans="2:2" x14ac:dyDescent="0.2">
      <c r="B5269" s="35"/>
    </row>
    <row r="5270" spans="2:2" x14ac:dyDescent="0.2">
      <c r="B5270" s="35"/>
    </row>
    <row r="5271" spans="2:2" x14ac:dyDescent="0.2">
      <c r="B5271" s="35"/>
    </row>
    <row r="5272" spans="2:2" x14ac:dyDescent="0.2">
      <c r="B5272" s="35"/>
    </row>
    <row r="5273" spans="2:2" x14ac:dyDescent="0.2">
      <c r="B5273" s="35"/>
    </row>
    <row r="5274" spans="2:2" x14ac:dyDescent="0.2">
      <c r="B5274" s="35"/>
    </row>
    <row r="5275" spans="2:2" x14ac:dyDescent="0.2">
      <c r="B5275" s="35"/>
    </row>
    <row r="5276" spans="2:2" x14ac:dyDescent="0.2">
      <c r="B5276" s="35"/>
    </row>
    <row r="5277" spans="2:2" x14ac:dyDescent="0.2">
      <c r="B5277" s="35"/>
    </row>
    <row r="5278" spans="2:2" x14ac:dyDescent="0.2">
      <c r="B5278" s="35"/>
    </row>
    <row r="5279" spans="2:2" x14ac:dyDescent="0.2">
      <c r="B5279" s="35"/>
    </row>
    <row r="5280" spans="2:2" x14ac:dyDescent="0.2">
      <c r="B5280" s="35"/>
    </row>
    <row r="5281" spans="2:2" x14ac:dyDescent="0.2">
      <c r="B5281" s="35"/>
    </row>
    <row r="5282" spans="2:2" x14ac:dyDescent="0.2">
      <c r="B5282" s="35"/>
    </row>
    <row r="5283" spans="2:2" x14ac:dyDescent="0.2">
      <c r="B5283" s="35"/>
    </row>
    <row r="5284" spans="2:2" x14ac:dyDescent="0.2">
      <c r="B5284" s="35"/>
    </row>
    <row r="5285" spans="2:2" x14ac:dyDescent="0.2">
      <c r="B5285" s="35"/>
    </row>
    <row r="5286" spans="2:2" x14ac:dyDescent="0.2">
      <c r="B5286" s="35"/>
    </row>
    <row r="5287" spans="2:2" x14ac:dyDescent="0.2">
      <c r="B5287" s="35"/>
    </row>
    <row r="5288" spans="2:2" x14ac:dyDescent="0.2">
      <c r="B5288" s="35"/>
    </row>
    <row r="5289" spans="2:2" x14ac:dyDescent="0.2">
      <c r="B5289" s="35"/>
    </row>
    <row r="5290" spans="2:2" x14ac:dyDescent="0.2">
      <c r="B5290" s="35"/>
    </row>
    <row r="5291" spans="2:2" x14ac:dyDescent="0.2">
      <c r="B5291" s="35"/>
    </row>
    <row r="5292" spans="2:2" x14ac:dyDescent="0.2">
      <c r="B5292" s="35"/>
    </row>
    <row r="5293" spans="2:2" x14ac:dyDescent="0.2">
      <c r="B5293" s="35"/>
    </row>
    <row r="5294" spans="2:2" x14ac:dyDescent="0.2">
      <c r="B5294" s="35"/>
    </row>
    <row r="5295" spans="2:2" x14ac:dyDescent="0.2">
      <c r="B5295" s="35"/>
    </row>
    <row r="5296" spans="2:2" x14ac:dyDescent="0.2">
      <c r="B5296" s="35"/>
    </row>
    <row r="5297" spans="2:2" x14ac:dyDescent="0.2">
      <c r="B5297" s="35"/>
    </row>
    <row r="5298" spans="2:2" x14ac:dyDescent="0.2">
      <c r="B5298" s="35"/>
    </row>
    <row r="5299" spans="2:2" x14ac:dyDescent="0.2">
      <c r="B5299" s="35"/>
    </row>
    <row r="5300" spans="2:2" x14ac:dyDescent="0.2">
      <c r="B5300" s="35"/>
    </row>
    <row r="5301" spans="2:2" x14ac:dyDescent="0.2">
      <c r="B5301" s="35"/>
    </row>
    <row r="5302" spans="2:2" x14ac:dyDescent="0.2">
      <c r="B5302" s="35"/>
    </row>
    <row r="5303" spans="2:2" x14ac:dyDescent="0.2">
      <c r="B5303" s="35"/>
    </row>
    <row r="5304" spans="2:2" x14ac:dyDescent="0.2">
      <c r="B5304" s="35"/>
    </row>
    <row r="5305" spans="2:2" x14ac:dyDescent="0.2">
      <c r="B5305" s="35"/>
    </row>
    <row r="5306" spans="2:2" x14ac:dyDescent="0.2">
      <c r="B5306" s="35"/>
    </row>
    <row r="5307" spans="2:2" x14ac:dyDescent="0.2">
      <c r="B5307" s="35"/>
    </row>
    <row r="5308" spans="2:2" x14ac:dyDescent="0.2">
      <c r="B5308" s="35"/>
    </row>
    <row r="5309" spans="2:2" x14ac:dyDescent="0.2">
      <c r="B5309" s="35"/>
    </row>
    <row r="5310" spans="2:2" x14ac:dyDescent="0.2">
      <c r="B5310" s="35"/>
    </row>
    <row r="5311" spans="2:2" x14ac:dyDescent="0.2">
      <c r="B5311" s="35"/>
    </row>
    <row r="5312" spans="2:2" x14ac:dyDescent="0.2">
      <c r="B5312" s="35"/>
    </row>
    <row r="5313" spans="2:2" x14ac:dyDescent="0.2">
      <c r="B5313" s="35"/>
    </row>
    <row r="5314" spans="2:2" x14ac:dyDescent="0.2">
      <c r="B5314" s="35"/>
    </row>
    <row r="5315" spans="2:2" x14ac:dyDescent="0.2">
      <c r="B5315" s="35"/>
    </row>
    <row r="5316" spans="2:2" x14ac:dyDescent="0.2">
      <c r="B5316" s="35"/>
    </row>
    <row r="5317" spans="2:2" x14ac:dyDescent="0.2">
      <c r="B5317" s="35"/>
    </row>
    <row r="5318" spans="2:2" x14ac:dyDescent="0.2">
      <c r="B5318" s="35"/>
    </row>
    <row r="5319" spans="2:2" x14ac:dyDescent="0.2">
      <c r="B5319" s="35"/>
    </row>
    <row r="5320" spans="2:2" x14ac:dyDescent="0.2">
      <c r="B5320" s="35"/>
    </row>
    <row r="5321" spans="2:2" x14ac:dyDescent="0.2">
      <c r="B5321" s="35"/>
    </row>
    <row r="5322" spans="2:2" x14ac:dyDescent="0.2">
      <c r="B5322" s="35"/>
    </row>
    <row r="5323" spans="2:2" x14ac:dyDescent="0.2">
      <c r="B5323" s="35"/>
    </row>
    <row r="5324" spans="2:2" x14ac:dyDescent="0.2">
      <c r="B5324" s="35"/>
    </row>
    <row r="5325" spans="2:2" x14ac:dyDescent="0.2">
      <c r="B5325" s="35"/>
    </row>
    <row r="5326" spans="2:2" x14ac:dyDescent="0.2">
      <c r="B5326" s="35"/>
    </row>
    <row r="5327" spans="2:2" x14ac:dyDescent="0.2">
      <c r="B5327" s="35"/>
    </row>
    <row r="5328" spans="2:2" x14ac:dyDescent="0.2">
      <c r="B5328" s="35"/>
    </row>
    <row r="5329" spans="2:2" x14ac:dyDescent="0.2">
      <c r="B5329" s="35"/>
    </row>
    <row r="5330" spans="2:2" x14ac:dyDescent="0.2">
      <c r="B5330" s="35"/>
    </row>
    <row r="5331" spans="2:2" x14ac:dyDescent="0.2">
      <c r="B5331" s="35"/>
    </row>
    <row r="5332" spans="2:2" x14ac:dyDescent="0.2">
      <c r="B5332" s="35"/>
    </row>
    <row r="5333" spans="2:2" x14ac:dyDescent="0.2">
      <c r="B5333" s="35"/>
    </row>
    <row r="5334" spans="2:2" x14ac:dyDescent="0.2">
      <c r="B5334" s="35"/>
    </row>
    <row r="5335" spans="2:2" x14ac:dyDescent="0.2">
      <c r="B5335" s="35"/>
    </row>
    <row r="5336" spans="2:2" x14ac:dyDescent="0.2">
      <c r="B5336" s="35"/>
    </row>
    <row r="5337" spans="2:2" x14ac:dyDescent="0.2">
      <c r="B5337" s="35"/>
    </row>
    <row r="5338" spans="2:2" x14ac:dyDescent="0.2">
      <c r="B5338" s="35"/>
    </row>
    <row r="5339" spans="2:2" x14ac:dyDescent="0.2">
      <c r="B5339" s="35"/>
    </row>
    <row r="5340" spans="2:2" x14ac:dyDescent="0.2">
      <c r="B5340" s="35"/>
    </row>
    <row r="5341" spans="2:2" x14ac:dyDescent="0.2">
      <c r="B5341" s="35"/>
    </row>
    <row r="5342" spans="2:2" x14ac:dyDescent="0.2">
      <c r="B5342" s="35"/>
    </row>
    <row r="5343" spans="2:2" x14ac:dyDescent="0.2">
      <c r="B5343" s="35"/>
    </row>
    <row r="5344" spans="2:2" x14ac:dyDescent="0.2">
      <c r="B5344" s="35"/>
    </row>
    <row r="5345" spans="2:2" x14ac:dyDescent="0.2">
      <c r="B5345" s="35"/>
    </row>
    <row r="5346" spans="2:2" x14ac:dyDescent="0.2">
      <c r="B5346" s="35"/>
    </row>
    <row r="5347" spans="2:2" x14ac:dyDescent="0.2">
      <c r="B5347" s="35"/>
    </row>
    <row r="5348" spans="2:2" x14ac:dyDescent="0.2">
      <c r="B5348" s="35"/>
    </row>
    <row r="5349" spans="2:2" x14ac:dyDescent="0.2">
      <c r="B5349" s="35"/>
    </row>
    <row r="5350" spans="2:2" x14ac:dyDescent="0.2">
      <c r="B5350" s="35"/>
    </row>
    <row r="5351" spans="2:2" x14ac:dyDescent="0.2">
      <c r="B5351" s="35"/>
    </row>
    <row r="5352" spans="2:2" x14ac:dyDescent="0.2">
      <c r="B5352" s="35"/>
    </row>
    <row r="5353" spans="2:2" x14ac:dyDescent="0.2">
      <c r="B5353" s="35"/>
    </row>
    <row r="5354" spans="2:2" x14ac:dyDescent="0.2">
      <c r="B5354" s="35"/>
    </row>
    <row r="5355" spans="2:2" x14ac:dyDescent="0.2">
      <c r="B5355" s="35"/>
    </row>
    <row r="5356" spans="2:2" x14ac:dyDescent="0.2">
      <c r="B5356" s="35"/>
    </row>
    <row r="5357" spans="2:2" x14ac:dyDescent="0.2">
      <c r="B5357" s="35"/>
    </row>
    <row r="5358" spans="2:2" x14ac:dyDescent="0.2">
      <c r="B5358" s="35"/>
    </row>
    <row r="5359" spans="2:2" x14ac:dyDescent="0.2">
      <c r="B5359" s="35"/>
    </row>
    <row r="5360" spans="2:2" x14ac:dyDescent="0.2">
      <c r="B5360" s="35"/>
    </row>
    <row r="5361" spans="2:2" x14ac:dyDescent="0.2">
      <c r="B5361" s="35"/>
    </row>
    <row r="5362" spans="2:2" x14ac:dyDescent="0.2">
      <c r="B5362" s="35"/>
    </row>
    <row r="5363" spans="2:2" x14ac:dyDescent="0.2">
      <c r="B5363" s="35"/>
    </row>
    <row r="5364" spans="2:2" x14ac:dyDescent="0.2">
      <c r="B5364" s="35"/>
    </row>
    <row r="5365" spans="2:2" x14ac:dyDescent="0.2">
      <c r="B5365" s="35"/>
    </row>
    <row r="5366" spans="2:2" x14ac:dyDescent="0.2">
      <c r="B5366" s="35"/>
    </row>
    <row r="5367" spans="2:2" x14ac:dyDescent="0.2">
      <c r="B5367" s="35"/>
    </row>
    <row r="5368" spans="2:2" x14ac:dyDescent="0.2">
      <c r="B5368" s="35"/>
    </row>
    <row r="5369" spans="2:2" x14ac:dyDescent="0.2">
      <c r="B5369" s="35"/>
    </row>
    <row r="5370" spans="2:2" x14ac:dyDescent="0.2">
      <c r="B5370" s="35"/>
    </row>
    <row r="5371" spans="2:2" x14ac:dyDescent="0.2">
      <c r="B5371" s="35"/>
    </row>
    <row r="5372" spans="2:2" x14ac:dyDescent="0.2">
      <c r="B5372" s="35"/>
    </row>
    <row r="5373" spans="2:2" x14ac:dyDescent="0.2">
      <c r="B5373" s="35"/>
    </row>
    <row r="5374" spans="2:2" x14ac:dyDescent="0.2">
      <c r="B5374" s="35"/>
    </row>
    <row r="5375" spans="2:2" x14ac:dyDescent="0.2">
      <c r="B5375" s="35"/>
    </row>
    <row r="5376" spans="2:2" x14ac:dyDescent="0.2">
      <c r="B5376" s="35"/>
    </row>
    <row r="5377" spans="2:2" x14ac:dyDescent="0.2">
      <c r="B5377" s="35"/>
    </row>
    <row r="5378" spans="2:2" x14ac:dyDescent="0.2">
      <c r="B5378" s="35"/>
    </row>
    <row r="5379" spans="2:2" x14ac:dyDescent="0.2">
      <c r="B5379" s="35"/>
    </row>
    <row r="5380" spans="2:2" x14ac:dyDescent="0.2">
      <c r="B5380" s="35"/>
    </row>
    <row r="5381" spans="2:2" x14ac:dyDescent="0.2">
      <c r="B5381" s="35"/>
    </row>
    <row r="5382" spans="2:2" x14ac:dyDescent="0.2">
      <c r="B5382" s="35"/>
    </row>
    <row r="5383" spans="2:2" x14ac:dyDescent="0.2">
      <c r="B5383" s="35"/>
    </row>
    <row r="5384" spans="2:2" x14ac:dyDescent="0.2">
      <c r="B5384" s="35"/>
    </row>
    <row r="5385" spans="2:2" x14ac:dyDescent="0.2">
      <c r="B5385" s="35"/>
    </row>
    <row r="5386" spans="2:2" x14ac:dyDescent="0.2">
      <c r="B5386" s="35"/>
    </row>
    <row r="5387" spans="2:2" x14ac:dyDescent="0.2">
      <c r="B5387" s="35"/>
    </row>
    <row r="5388" spans="2:2" x14ac:dyDescent="0.2">
      <c r="B5388" s="35"/>
    </row>
    <row r="5389" spans="2:2" x14ac:dyDescent="0.2">
      <c r="B5389" s="35"/>
    </row>
    <row r="5390" spans="2:2" x14ac:dyDescent="0.2">
      <c r="B5390" s="35"/>
    </row>
    <row r="5391" spans="2:2" x14ac:dyDescent="0.2">
      <c r="B5391" s="35"/>
    </row>
    <row r="5392" spans="2:2" x14ac:dyDescent="0.2">
      <c r="B5392" s="35"/>
    </row>
    <row r="5393" spans="2:2" x14ac:dyDescent="0.2">
      <c r="B5393" s="35"/>
    </row>
    <row r="5394" spans="2:2" x14ac:dyDescent="0.2">
      <c r="B5394" s="35"/>
    </row>
    <row r="5395" spans="2:2" x14ac:dyDescent="0.2">
      <c r="B5395" s="35"/>
    </row>
    <row r="5396" spans="2:2" x14ac:dyDescent="0.2">
      <c r="B5396" s="35"/>
    </row>
    <row r="5397" spans="2:2" x14ac:dyDescent="0.2">
      <c r="B5397" s="35"/>
    </row>
    <row r="5398" spans="2:2" x14ac:dyDescent="0.2">
      <c r="B5398" s="35"/>
    </row>
    <row r="5399" spans="2:2" x14ac:dyDescent="0.2">
      <c r="B5399" s="35"/>
    </row>
    <row r="5400" spans="2:2" x14ac:dyDescent="0.2">
      <c r="B5400" s="35"/>
    </row>
    <row r="5401" spans="2:2" x14ac:dyDescent="0.2">
      <c r="B5401" s="35"/>
    </row>
    <row r="5402" spans="2:2" x14ac:dyDescent="0.2">
      <c r="B5402" s="35"/>
    </row>
    <row r="5403" spans="2:2" x14ac:dyDescent="0.2">
      <c r="B5403" s="35"/>
    </row>
    <row r="5404" spans="2:2" x14ac:dyDescent="0.2">
      <c r="B5404" s="35"/>
    </row>
    <row r="5405" spans="2:2" x14ac:dyDescent="0.2">
      <c r="B5405" s="35"/>
    </row>
    <row r="5406" spans="2:2" x14ac:dyDescent="0.2">
      <c r="B5406" s="35"/>
    </row>
    <row r="5407" spans="2:2" x14ac:dyDescent="0.2">
      <c r="B5407" s="35"/>
    </row>
    <row r="5408" spans="2:2" x14ac:dyDescent="0.2">
      <c r="B5408" s="35"/>
    </row>
    <row r="5409" spans="2:2" x14ac:dyDescent="0.2">
      <c r="B5409" s="35"/>
    </row>
    <row r="5410" spans="2:2" x14ac:dyDescent="0.2">
      <c r="B5410" s="35"/>
    </row>
    <row r="5411" spans="2:2" x14ac:dyDescent="0.2">
      <c r="B5411" s="35"/>
    </row>
    <row r="5412" spans="2:2" x14ac:dyDescent="0.2">
      <c r="B5412" s="35"/>
    </row>
    <row r="5413" spans="2:2" x14ac:dyDescent="0.2">
      <c r="B5413" s="35"/>
    </row>
    <row r="5414" spans="2:2" x14ac:dyDescent="0.2">
      <c r="B5414" s="35"/>
    </row>
    <row r="5415" spans="2:2" x14ac:dyDescent="0.2">
      <c r="B5415" s="35"/>
    </row>
    <row r="5416" spans="2:2" x14ac:dyDescent="0.2">
      <c r="B5416" s="35"/>
    </row>
    <row r="5417" spans="2:2" x14ac:dyDescent="0.2">
      <c r="B5417" s="35"/>
    </row>
    <row r="5418" spans="2:2" x14ac:dyDescent="0.2">
      <c r="B5418" s="35"/>
    </row>
    <row r="5419" spans="2:2" x14ac:dyDescent="0.2">
      <c r="B5419" s="35"/>
    </row>
    <row r="5420" spans="2:2" x14ac:dyDescent="0.2">
      <c r="B5420" s="35"/>
    </row>
    <row r="5421" spans="2:2" x14ac:dyDescent="0.2">
      <c r="B5421" s="35"/>
    </row>
    <row r="5422" spans="2:2" x14ac:dyDescent="0.2">
      <c r="B5422" s="35"/>
    </row>
    <row r="5423" spans="2:2" x14ac:dyDescent="0.2">
      <c r="B5423" s="35"/>
    </row>
    <row r="5424" spans="2:2" x14ac:dyDescent="0.2">
      <c r="B5424" s="35"/>
    </row>
    <row r="5425" spans="2:2" x14ac:dyDescent="0.2">
      <c r="B5425" s="35"/>
    </row>
    <row r="5426" spans="2:2" x14ac:dyDescent="0.2">
      <c r="B5426" s="35"/>
    </row>
    <row r="5427" spans="2:2" x14ac:dyDescent="0.2">
      <c r="B5427" s="35"/>
    </row>
    <row r="5428" spans="2:2" x14ac:dyDescent="0.2">
      <c r="B5428" s="35"/>
    </row>
    <row r="5429" spans="2:2" x14ac:dyDescent="0.2">
      <c r="B5429" s="35"/>
    </row>
    <row r="5430" spans="2:2" x14ac:dyDescent="0.2">
      <c r="B5430" s="35"/>
    </row>
    <row r="5431" spans="2:2" x14ac:dyDescent="0.2">
      <c r="B5431" s="35"/>
    </row>
    <row r="5432" spans="2:2" x14ac:dyDescent="0.2">
      <c r="B5432" s="35"/>
    </row>
    <row r="5433" spans="2:2" x14ac:dyDescent="0.2">
      <c r="B5433" s="35"/>
    </row>
    <row r="5434" spans="2:2" x14ac:dyDescent="0.2">
      <c r="B5434" s="35"/>
    </row>
    <row r="5435" spans="2:2" x14ac:dyDescent="0.2">
      <c r="B5435" s="35"/>
    </row>
    <row r="5436" spans="2:2" x14ac:dyDescent="0.2">
      <c r="B5436" s="35"/>
    </row>
    <row r="5437" spans="2:2" x14ac:dyDescent="0.2">
      <c r="B5437" s="35"/>
    </row>
    <row r="5438" spans="2:2" x14ac:dyDescent="0.2">
      <c r="B5438" s="35"/>
    </row>
    <row r="5439" spans="2:2" x14ac:dyDescent="0.2">
      <c r="B5439" s="35"/>
    </row>
    <row r="5440" spans="2:2" x14ac:dyDescent="0.2">
      <c r="B5440" s="35"/>
    </row>
    <row r="5441" spans="2:2" x14ac:dyDescent="0.2">
      <c r="B5441" s="35"/>
    </row>
    <row r="5442" spans="2:2" x14ac:dyDescent="0.2">
      <c r="B5442" s="35"/>
    </row>
    <row r="5443" spans="2:2" x14ac:dyDescent="0.2">
      <c r="B5443" s="35"/>
    </row>
    <row r="5444" spans="2:2" x14ac:dyDescent="0.2">
      <c r="B5444" s="35"/>
    </row>
    <row r="5445" spans="2:2" x14ac:dyDescent="0.2">
      <c r="B5445" s="35"/>
    </row>
    <row r="5446" spans="2:2" x14ac:dyDescent="0.2">
      <c r="B5446" s="35"/>
    </row>
    <row r="5447" spans="2:2" x14ac:dyDescent="0.2">
      <c r="B5447" s="35"/>
    </row>
    <row r="5448" spans="2:2" x14ac:dyDescent="0.2">
      <c r="B5448" s="35"/>
    </row>
    <row r="5449" spans="2:2" x14ac:dyDescent="0.2">
      <c r="B5449" s="35"/>
    </row>
    <row r="5450" spans="2:2" x14ac:dyDescent="0.2">
      <c r="B5450" s="35"/>
    </row>
    <row r="5451" spans="2:2" x14ac:dyDescent="0.2">
      <c r="B5451" s="35"/>
    </row>
    <row r="5452" spans="2:2" x14ac:dyDescent="0.2">
      <c r="B5452" s="35"/>
    </row>
    <row r="5453" spans="2:2" x14ac:dyDescent="0.2">
      <c r="B5453" s="35"/>
    </row>
    <row r="5454" spans="2:2" x14ac:dyDescent="0.2">
      <c r="B5454" s="35"/>
    </row>
    <row r="5455" spans="2:2" x14ac:dyDescent="0.2">
      <c r="B5455" s="35"/>
    </row>
    <row r="5456" spans="2:2" x14ac:dyDescent="0.2">
      <c r="B5456" s="35"/>
    </row>
    <row r="5457" spans="2:2" x14ac:dyDescent="0.2">
      <c r="B5457" s="35"/>
    </row>
    <row r="5458" spans="2:2" x14ac:dyDescent="0.2">
      <c r="B5458" s="35"/>
    </row>
    <row r="5459" spans="2:2" x14ac:dyDescent="0.2">
      <c r="B5459" s="35"/>
    </row>
    <row r="5460" spans="2:2" x14ac:dyDescent="0.2">
      <c r="B5460" s="35"/>
    </row>
    <row r="5461" spans="2:2" x14ac:dyDescent="0.2">
      <c r="B5461" s="35"/>
    </row>
    <row r="5462" spans="2:2" x14ac:dyDescent="0.2">
      <c r="B5462" s="35"/>
    </row>
    <row r="5463" spans="2:2" x14ac:dyDescent="0.2">
      <c r="B5463" s="35"/>
    </row>
    <row r="5464" spans="2:2" x14ac:dyDescent="0.2">
      <c r="B5464" s="35"/>
    </row>
    <row r="5465" spans="2:2" x14ac:dyDescent="0.2">
      <c r="B5465" s="35"/>
    </row>
    <row r="5466" spans="2:2" x14ac:dyDescent="0.2">
      <c r="B5466" s="35"/>
    </row>
    <row r="5467" spans="2:2" x14ac:dyDescent="0.2">
      <c r="B5467" s="35"/>
    </row>
    <row r="5468" spans="2:2" x14ac:dyDescent="0.2">
      <c r="B5468" s="35"/>
    </row>
    <row r="5469" spans="2:2" x14ac:dyDescent="0.2">
      <c r="B5469" s="35"/>
    </row>
    <row r="5470" spans="2:2" x14ac:dyDescent="0.2">
      <c r="B5470" s="35"/>
    </row>
    <row r="5471" spans="2:2" x14ac:dyDescent="0.2">
      <c r="B5471" s="35"/>
    </row>
    <row r="5472" spans="2:2" x14ac:dyDescent="0.2">
      <c r="B5472" s="35"/>
    </row>
    <row r="5473" spans="2:2" x14ac:dyDescent="0.2">
      <c r="B5473" s="35"/>
    </row>
    <row r="5474" spans="2:2" x14ac:dyDescent="0.2">
      <c r="B5474" s="35"/>
    </row>
    <row r="5475" spans="2:2" x14ac:dyDescent="0.2">
      <c r="B5475" s="35"/>
    </row>
    <row r="5476" spans="2:2" x14ac:dyDescent="0.2">
      <c r="B5476" s="35"/>
    </row>
    <row r="5477" spans="2:2" x14ac:dyDescent="0.2">
      <c r="B5477" s="35"/>
    </row>
    <row r="5478" spans="2:2" x14ac:dyDescent="0.2">
      <c r="B5478" s="35"/>
    </row>
    <row r="5479" spans="2:2" x14ac:dyDescent="0.2">
      <c r="B5479" s="35"/>
    </row>
    <row r="5480" spans="2:2" x14ac:dyDescent="0.2">
      <c r="B5480" s="35"/>
    </row>
    <row r="5481" spans="2:2" x14ac:dyDescent="0.2">
      <c r="B5481" s="35"/>
    </row>
    <row r="5482" spans="2:2" x14ac:dyDescent="0.2">
      <c r="B5482" s="35"/>
    </row>
    <row r="5483" spans="2:2" x14ac:dyDescent="0.2">
      <c r="B5483" s="35"/>
    </row>
    <row r="5484" spans="2:2" x14ac:dyDescent="0.2">
      <c r="B5484" s="35"/>
    </row>
    <row r="5485" spans="2:2" x14ac:dyDescent="0.2">
      <c r="B5485" s="35"/>
    </row>
    <row r="5486" spans="2:2" x14ac:dyDescent="0.2">
      <c r="B5486" s="35"/>
    </row>
    <row r="5487" spans="2:2" x14ac:dyDescent="0.2">
      <c r="B5487" s="35"/>
    </row>
    <row r="5488" spans="2:2" x14ac:dyDescent="0.2">
      <c r="B5488" s="35"/>
    </row>
    <row r="5489" spans="2:2" x14ac:dyDescent="0.2">
      <c r="B5489" s="35"/>
    </row>
    <row r="5490" spans="2:2" x14ac:dyDescent="0.2">
      <c r="B5490" s="35"/>
    </row>
    <row r="5491" spans="2:2" x14ac:dyDescent="0.2">
      <c r="B5491" s="35"/>
    </row>
    <row r="5492" spans="2:2" x14ac:dyDescent="0.2">
      <c r="B5492" s="35"/>
    </row>
    <row r="5493" spans="2:2" x14ac:dyDescent="0.2">
      <c r="B5493" s="35"/>
    </row>
    <row r="5494" spans="2:2" x14ac:dyDescent="0.2">
      <c r="B5494" s="35"/>
    </row>
    <row r="5495" spans="2:2" x14ac:dyDescent="0.2">
      <c r="B5495" s="35"/>
    </row>
    <row r="5496" spans="2:2" x14ac:dyDescent="0.2">
      <c r="B5496" s="35"/>
    </row>
    <row r="5497" spans="2:2" x14ac:dyDescent="0.2">
      <c r="B5497" s="35"/>
    </row>
    <row r="5498" spans="2:2" x14ac:dyDescent="0.2">
      <c r="B5498" s="35"/>
    </row>
    <row r="5499" spans="2:2" x14ac:dyDescent="0.2">
      <c r="B5499" s="35"/>
    </row>
    <row r="5500" spans="2:2" x14ac:dyDescent="0.2">
      <c r="B5500" s="35"/>
    </row>
    <row r="5501" spans="2:2" x14ac:dyDescent="0.2">
      <c r="B5501" s="35"/>
    </row>
    <row r="5502" spans="2:2" x14ac:dyDescent="0.2">
      <c r="B5502" s="35"/>
    </row>
    <row r="5503" spans="2:2" x14ac:dyDescent="0.2">
      <c r="B5503" s="35"/>
    </row>
    <row r="5504" spans="2:2" x14ac:dyDescent="0.2">
      <c r="B5504" s="35"/>
    </row>
    <row r="5505" spans="2:2" x14ac:dyDescent="0.2">
      <c r="B5505" s="35"/>
    </row>
    <row r="5506" spans="2:2" x14ac:dyDescent="0.2">
      <c r="B5506" s="35"/>
    </row>
    <row r="5507" spans="2:2" x14ac:dyDescent="0.2">
      <c r="B5507" s="35"/>
    </row>
    <row r="5508" spans="2:2" x14ac:dyDescent="0.2">
      <c r="B5508" s="35"/>
    </row>
    <row r="5509" spans="2:2" x14ac:dyDescent="0.2">
      <c r="B5509" s="35"/>
    </row>
    <row r="5510" spans="2:2" x14ac:dyDescent="0.2">
      <c r="B5510" s="35"/>
    </row>
    <row r="5511" spans="2:2" x14ac:dyDescent="0.2">
      <c r="B5511" s="35"/>
    </row>
    <row r="5512" spans="2:2" x14ac:dyDescent="0.2">
      <c r="B5512" s="35"/>
    </row>
    <row r="5513" spans="2:2" x14ac:dyDescent="0.2">
      <c r="B5513" s="35"/>
    </row>
    <row r="5514" spans="2:2" x14ac:dyDescent="0.2">
      <c r="B5514" s="35"/>
    </row>
    <row r="5515" spans="2:2" x14ac:dyDescent="0.2">
      <c r="B5515" s="35"/>
    </row>
    <row r="5516" spans="2:2" x14ac:dyDescent="0.2">
      <c r="B5516" s="35"/>
    </row>
    <row r="5517" spans="2:2" x14ac:dyDescent="0.2">
      <c r="B5517" s="35"/>
    </row>
    <row r="5518" spans="2:2" x14ac:dyDescent="0.2">
      <c r="B5518" s="35"/>
    </row>
    <row r="5519" spans="2:2" x14ac:dyDescent="0.2">
      <c r="B5519" s="35"/>
    </row>
    <row r="5520" spans="2:2" x14ac:dyDescent="0.2">
      <c r="B5520" s="35"/>
    </row>
    <row r="5521" spans="2:2" x14ac:dyDescent="0.2">
      <c r="B5521" s="35"/>
    </row>
    <row r="5522" spans="2:2" x14ac:dyDescent="0.2">
      <c r="B5522" s="35"/>
    </row>
    <row r="5523" spans="2:2" x14ac:dyDescent="0.2">
      <c r="B5523" s="35"/>
    </row>
    <row r="5524" spans="2:2" x14ac:dyDescent="0.2">
      <c r="B5524" s="35"/>
    </row>
    <row r="5525" spans="2:2" x14ac:dyDescent="0.2">
      <c r="B5525" s="35"/>
    </row>
    <row r="5526" spans="2:2" x14ac:dyDescent="0.2">
      <c r="B5526" s="35"/>
    </row>
    <row r="5527" spans="2:2" x14ac:dyDescent="0.2">
      <c r="B5527" s="35"/>
    </row>
    <row r="5528" spans="2:2" x14ac:dyDescent="0.2">
      <c r="B5528" s="35"/>
    </row>
    <row r="5529" spans="2:2" x14ac:dyDescent="0.2">
      <c r="B5529" s="35"/>
    </row>
    <row r="5530" spans="2:2" x14ac:dyDescent="0.2">
      <c r="B5530" s="35"/>
    </row>
    <row r="5531" spans="2:2" x14ac:dyDescent="0.2">
      <c r="B5531" s="35"/>
    </row>
    <row r="5532" spans="2:2" x14ac:dyDescent="0.2">
      <c r="B5532" s="35"/>
    </row>
    <row r="5533" spans="2:2" x14ac:dyDescent="0.2">
      <c r="B5533" s="35"/>
    </row>
    <row r="5534" spans="2:2" x14ac:dyDescent="0.2">
      <c r="B5534" s="35"/>
    </row>
    <row r="5535" spans="2:2" x14ac:dyDescent="0.2">
      <c r="B5535" s="35"/>
    </row>
    <row r="5536" spans="2:2" x14ac:dyDescent="0.2">
      <c r="B5536" s="35"/>
    </row>
    <row r="5537" spans="2:2" x14ac:dyDescent="0.2">
      <c r="B5537" s="35"/>
    </row>
    <row r="5538" spans="2:2" x14ac:dyDescent="0.2">
      <c r="B5538" s="35"/>
    </row>
    <row r="5539" spans="2:2" x14ac:dyDescent="0.2">
      <c r="B5539" s="35"/>
    </row>
    <row r="5540" spans="2:2" x14ac:dyDescent="0.2">
      <c r="B5540" s="35"/>
    </row>
    <row r="5541" spans="2:2" x14ac:dyDescent="0.2">
      <c r="B5541" s="35"/>
    </row>
    <row r="5542" spans="2:2" x14ac:dyDescent="0.2">
      <c r="B5542" s="35"/>
    </row>
    <row r="5543" spans="2:2" x14ac:dyDescent="0.2">
      <c r="B5543" s="35"/>
    </row>
    <row r="5544" spans="2:2" x14ac:dyDescent="0.2">
      <c r="B5544" s="35"/>
    </row>
    <row r="5545" spans="2:2" x14ac:dyDescent="0.2">
      <c r="B5545" s="35"/>
    </row>
    <row r="5546" spans="2:2" x14ac:dyDescent="0.2">
      <c r="B5546" s="35"/>
    </row>
    <row r="5547" spans="2:2" x14ac:dyDescent="0.2">
      <c r="B5547" s="35"/>
    </row>
    <row r="5548" spans="2:2" x14ac:dyDescent="0.2">
      <c r="B5548" s="35"/>
    </row>
    <row r="5549" spans="2:2" x14ac:dyDescent="0.2">
      <c r="B5549" s="35"/>
    </row>
    <row r="5550" spans="2:2" x14ac:dyDescent="0.2">
      <c r="B5550" s="35"/>
    </row>
    <row r="5551" spans="2:2" x14ac:dyDescent="0.2">
      <c r="B5551" s="35"/>
    </row>
    <row r="5552" spans="2:2" x14ac:dyDescent="0.2">
      <c r="B5552" s="35"/>
    </row>
    <row r="5553" spans="2:2" x14ac:dyDescent="0.2">
      <c r="B5553" s="35"/>
    </row>
    <row r="5554" spans="2:2" x14ac:dyDescent="0.2">
      <c r="B5554" s="35"/>
    </row>
    <row r="5555" spans="2:2" x14ac:dyDescent="0.2">
      <c r="B5555" s="35"/>
    </row>
    <row r="5556" spans="2:2" x14ac:dyDescent="0.2">
      <c r="B5556" s="35"/>
    </row>
    <row r="5557" spans="2:2" x14ac:dyDescent="0.2">
      <c r="B5557" s="35"/>
    </row>
    <row r="5558" spans="2:2" x14ac:dyDescent="0.2">
      <c r="B5558" s="35"/>
    </row>
    <row r="5559" spans="2:2" x14ac:dyDescent="0.2">
      <c r="B5559" s="35"/>
    </row>
    <row r="5560" spans="2:2" x14ac:dyDescent="0.2">
      <c r="B5560" s="35"/>
    </row>
    <row r="5561" spans="2:2" x14ac:dyDescent="0.2">
      <c r="B5561" s="35"/>
    </row>
    <row r="5562" spans="2:2" x14ac:dyDescent="0.2">
      <c r="B5562" s="35"/>
    </row>
    <row r="5563" spans="2:2" x14ac:dyDescent="0.2">
      <c r="B5563" s="35"/>
    </row>
    <row r="5564" spans="2:2" x14ac:dyDescent="0.2">
      <c r="B5564" s="35"/>
    </row>
    <row r="5565" spans="2:2" x14ac:dyDescent="0.2">
      <c r="B5565" s="35"/>
    </row>
    <row r="5566" spans="2:2" x14ac:dyDescent="0.2">
      <c r="B5566" s="35"/>
    </row>
    <row r="5567" spans="2:2" x14ac:dyDescent="0.2">
      <c r="B5567" s="35"/>
    </row>
    <row r="5568" spans="2:2" x14ac:dyDescent="0.2">
      <c r="B5568" s="35"/>
    </row>
    <row r="5569" spans="2:2" x14ac:dyDescent="0.2">
      <c r="B5569" s="35"/>
    </row>
    <row r="5570" spans="2:2" x14ac:dyDescent="0.2">
      <c r="B5570" s="35"/>
    </row>
    <row r="5571" spans="2:2" x14ac:dyDescent="0.2">
      <c r="B5571" s="35"/>
    </row>
    <row r="5572" spans="2:2" x14ac:dyDescent="0.2">
      <c r="B5572" s="35"/>
    </row>
    <row r="5573" spans="2:2" x14ac:dyDescent="0.2">
      <c r="B5573" s="35"/>
    </row>
    <row r="5574" spans="2:2" x14ac:dyDescent="0.2">
      <c r="B5574" s="35"/>
    </row>
    <row r="5575" spans="2:2" x14ac:dyDescent="0.2">
      <c r="B5575" s="35"/>
    </row>
    <row r="5576" spans="2:2" x14ac:dyDescent="0.2">
      <c r="B5576" s="35"/>
    </row>
    <row r="5577" spans="2:2" x14ac:dyDescent="0.2">
      <c r="B5577" s="35"/>
    </row>
    <row r="5578" spans="2:2" x14ac:dyDescent="0.2">
      <c r="B5578" s="35"/>
    </row>
    <row r="5579" spans="2:2" x14ac:dyDescent="0.2">
      <c r="B5579" s="35"/>
    </row>
    <row r="5580" spans="2:2" x14ac:dyDescent="0.2">
      <c r="B5580" s="35"/>
    </row>
    <row r="5581" spans="2:2" x14ac:dyDescent="0.2">
      <c r="B5581" s="35"/>
    </row>
    <row r="5582" spans="2:2" x14ac:dyDescent="0.2">
      <c r="B5582" s="35"/>
    </row>
    <row r="5583" spans="2:2" x14ac:dyDescent="0.2">
      <c r="B5583" s="35"/>
    </row>
    <row r="5584" spans="2:2" x14ac:dyDescent="0.2">
      <c r="B5584" s="35"/>
    </row>
    <row r="5585" spans="2:2" x14ac:dyDescent="0.2">
      <c r="B5585" s="35"/>
    </row>
    <row r="5586" spans="2:2" x14ac:dyDescent="0.2">
      <c r="B5586" s="35"/>
    </row>
    <row r="5587" spans="2:2" x14ac:dyDescent="0.2">
      <c r="B5587" s="35"/>
    </row>
    <row r="5588" spans="2:2" x14ac:dyDescent="0.2">
      <c r="B5588" s="35"/>
    </row>
    <row r="5589" spans="2:2" x14ac:dyDescent="0.2">
      <c r="B5589" s="35"/>
    </row>
    <row r="5590" spans="2:2" x14ac:dyDescent="0.2">
      <c r="B5590" s="35"/>
    </row>
    <row r="5591" spans="2:2" x14ac:dyDescent="0.2">
      <c r="B5591" s="35"/>
    </row>
    <row r="5592" spans="2:2" x14ac:dyDescent="0.2">
      <c r="B5592" s="35"/>
    </row>
    <row r="5593" spans="2:2" x14ac:dyDescent="0.2">
      <c r="B5593" s="35"/>
    </row>
    <row r="5594" spans="2:2" x14ac:dyDescent="0.2">
      <c r="B5594" s="35"/>
    </row>
    <row r="5595" spans="2:2" x14ac:dyDescent="0.2">
      <c r="B5595" s="35"/>
    </row>
    <row r="5596" spans="2:2" x14ac:dyDescent="0.2">
      <c r="B5596" s="35"/>
    </row>
    <row r="5597" spans="2:2" x14ac:dyDescent="0.2">
      <c r="B5597" s="35"/>
    </row>
    <row r="5598" spans="2:2" x14ac:dyDescent="0.2">
      <c r="B5598" s="35"/>
    </row>
    <row r="5599" spans="2:2" x14ac:dyDescent="0.2">
      <c r="B5599" s="35"/>
    </row>
    <row r="5600" spans="2:2" x14ac:dyDescent="0.2">
      <c r="B5600" s="35"/>
    </row>
    <row r="5601" spans="2:2" x14ac:dyDescent="0.2">
      <c r="B5601" s="35"/>
    </row>
    <row r="5602" spans="2:2" x14ac:dyDescent="0.2">
      <c r="B5602" s="35"/>
    </row>
    <row r="5603" spans="2:2" x14ac:dyDescent="0.2">
      <c r="B5603" s="35"/>
    </row>
    <row r="5604" spans="2:2" x14ac:dyDescent="0.2">
      <c r="B5604" s="35"/>
    </row>
    <row r="5605" spans="2:2" x14ac:dyDescent="0.2">
      <c r="B5605" s="35"/>
    </row>
    <row r="5606" spans="2:2" x14ac:dyDescent="0.2">
      <c r="B5606" s="35"/>
    </row>
    <row r="5607" spans="2:2" x14ac:dyDescent="0.2">
      <c r="B5607" s="35"/>
    </row>
    <row r="5608" spans="2:2" x14ac:dyDescent="0.2">
      <c r="B5608" s="35"/>
    </row>
    <row r="5609" spans="2:2" x14ac:dyDescent="0.2">
      <c r="B5609" s="35"/>
    </row>
    <row r="5610" spans="2:2" x14ac:dyDescent="0.2">
      <c r="B5610" s="35"/>
    </row>
    <row r="5611" spans="2:2" x14ac:dyDescent="0.2">
      <c r="B5611" s="35"/>
    </row>
    <row r="5612" spans="2:2" x14ac:dyDescent="0.2">
      <c r="B5612" s="35"/>
    </row>
    <row r="5613" spans="2:2" x14ac:dyDescent="0.2">
      <c r="B5613" s="35"/>
    </row>
    <row r="5614" spans="2:2" x14ac:dyDescent="0.2">
      <c r="B5614" s="35"/>
    </row>
    <row r="5615" spans="2:2" x14ac:dyDescent="0.2">
      <c r="B5615" s="35"/>
    </row>
    <row r="5616" spans="2:2" x14ac:dyDescent="0.2">
      <c r="B5616" s="35"/>
    </row>
    <row r="5617" spans="2:2" x14ac:dyDescent="0.2">
      <c r="B5617" s="35"/>
    </row>
    <row r="5618" spans="2:2" x14ac:dyDescent="0.2">
      <c r="B5618" s="35"/>
    </row>
    <row r="5619" spans="2:2" x14ac:dyDescent="0.2">
      <c r="B5619" s="35"/>
    </row>
    <row r="5620" spans="2:2" x14ac:dyDescent="0.2">
      <c r="B5620" s="35"/>
    </row>
    <row r="5621" spans="2:2" x14ac:dyDescent="0.2">
      <c r="B5621" s="35"/>
    </row>
    <row r="5622" spans="2:2" x14ac:dyDescent="0.2">
      <c r="B5622" s="35"/>
    </row>
    <row r="5623" spans="2:2" x14ac:dyDescent="0.2">
      <c r="B5623" s="35"/>
    </row>
    <row r="5624" spans="2:2" x14ac:dyDescent="0.2">
      <c r="B5624" s="35"/>
    </row>
    <row r="5625" spans="2:2" x14ac:dyDescent="0.2">
      <c r="B5625" s="35"/>
    </row>
    <row r="5626" spans="2:2" x14ac:dyDescent="0.2">
      <c r="B5626" s="35"/>
    </row>
    <row r="5627" spans="2:2" x14ac:dyDescent="0.2">
      <c r="B5627" s="35"/>
    </row>
    <row r="5628" spans="2:2" x14ac:dyDescent="0.2">
      <c r="B5628" s="35"/>
    </row>
    <row r="5629" spans="2:2" x14ac:dyDescent="0.2">
      <c r="B5629" s="35"/>
    </row>
    <row r="5630" spans="2:2" x14ac:dyDescent="0.2">
      <c r="B5630" s="35"/>
    </row>
    <row r="5631" spans="2:2" x14ac:dyDescent="0.2">
      <c r="B5631" s="35"/>
    </row>
    <row r="5632" spans="2:2" x14ac:dyDescent="0.2">
      <c r="B5632" s="35"/>
    </row>
    <row r="5633" spans="2:2" x14ac:dyDescent="0.2">
      <c r="B5633" s="35"/>
    </row>
    <row r="5634" spans="2:2" x14ac:dyDescent="0.2">
      <c r="B5634" s="35"/>
    </row>
    <row r="5635" spans="2:2" x14ac:dyDescent="0.2">
      <c r="B5635" s="35"/>
    </row>
    <row r="5636" spans="2:2" x14ac:dyDescent="0.2">
      <c r="B5636" s="35"/>
    </row>
    <row r="5637" spans="2:2" x14ac:dyDescent="0.2">
      <c r="B5637" s="35"/>
    </row>
    <row r="5638" spans="2:2" x14ac:dyDescent="0.2">
      <c r="B5638" s="35"/>
    </row>
    <row r="5639" spans="2:2" x14ac:dyDescent="0.2">
      <c r="B5639" s="35"/>
    </row>
    <row r="5640" spans="2:2" x14ac:dyDescent="0.2">
      <c r="B5640" s="35"/>
    </row>
    <row r="5641" spans="2:2" x14ac:dyDescent="0.2">
      <c r="B5641" s="35"/>
    </row>
    <row r="5642" spans="2:2" x14ac:dyDescent="0.2">
      <c r="B5642" s="35"/>
    </row>
    <row r="5643" spans="2:2" x14ac:dyDescent="0.2">
      <c r="B5643" s="35"/>
    </row>
    <row r="5644" spans="2:2" x14ac:dyDescent="0.2">
      <c r="B5644" s="35"/>
    </row>
    <row r="5645" spans="2:2" x14ac:dyDescent="0.2">
      <c r="B5645" s="35"/>
    </row>
    <row r="5646" spans="2:2" x14ac:dyDescent="0.2">
      <c r="B5646" s="35"/>
    </row>
    <row r="5647" spans="2:2" x14ac:dyDescent="0.2">
      <c r="B5647" s="35"/>
    </row>
    <row r="5648" spans="2:2" x14ac:dyDescent="0.2">
      <c r="B5648" s="35"/>
    </row>
    <row r="5649" spans="2:2" x14ac:dyDescent="0.2">
      <c r="B5649" s="35"/>
    </row>
    <row r="5650" spans="2:2" x14ac:dyDescent="0.2">
      <c r="B5650" s="35"/>
    </row>
    <row r="5651" spans="2:2" x14ac:dyDescent="0.2">
      <c r="B5651" s="35"/>
    </row>
    <row r="5652" spans="2:2" x14ac:dyDescent="0.2">
      <c r="B5652" s="35"/>
    </row>
    <row r="5653" spans="2:2" x14ac:dyDescent="0.2">
      <c r="B5653" s="35"/>
    </row>
    <row r="5654" spans="2:2" x14ac:dyDescent="0.2">
      <c r="B5654" s="35"/>
    </row>
    <row r="5655" spans="2:2" x14ac:dyDescent="0.2">
      <c r="B5655" s="35"/>
    </row>
    <row r="5656" spans="2:2" x14ac:dyDescent="0.2">
      <c r="B5656" s="35"/>
    </row>
    <row r="5657" spans="2:2" x14ac:dyDescent="0.2">
      <c r="B5657" s="35"/>
    </row>
    <row r="5658" spans="2:2" x14ac:dyDescent="0.2">
      <c r="B5658" s="35"/>
    </row>
    <row r="5659" spans="2:2" x14ac:dyDescent="0.2">
      <c r="B5659" s="35"/>
    </row>
    <row r="5660" spans="2:2" x14ac:dyDescent="0.2">
      <c r="B5660" s="35"/>
    </row>
    <row r="5661" spans="2:2" x14ac:dyDescent="0.2">
      <c r="B5661" s="35"/>
    </row>
    <row r="5662" spans="2:2" x14ac:dyDescent="0.2">
      <c r="B5662" s="35"/>
    </row>
    <row r="5663" spans="2:2" x14ac:dyDescent="0.2">
      <c r="B5663" s="35"/>
    </row>
    <row r="5664" spans="2:2" x14ac:dyDescent="0.2">
      <c r="B5664" s="35"/>
    </row>
    <row r="5665" spans="2:2" x14ac:dyDescent="0.2">
      <c r="B5665" s="35"/>
    </row>
    <row r="5666" spans="2:2" x14ac:dyDescent="0.2">
      <c r="B5666" s="35"/>
    </row>
    <row r="5667" spans="2:2" x14ac:dyDescent="0.2">
      <c r="B5667" s="35"/>
    </row>
    <row r="5668" spans="2:2" x14ac:dyDescent="0.2">
      <c r="B5668" s="35"/>
    </row>
    <row r="5669" spans="2:2" x14ac:dyDescent="0.2">
      <c r="B5669" s="35"/>
    </row>
    <row r="5670" spans="2:2" x14ac:dyDescent="0.2">
      <c r="B5670" s="35"/>
    </row>
    <row r="5671" spans="2:2" x14ac:dyDescent="0.2">
      <c r="B5671" s="35"/>
    </row>
    <row r="5672" spans="2:2" x14ac:dyDescent="0.2">
      <c r="B5672" s="35"/>
    </row>
    <row r="5673" spans="2:2" x14ac:dyDescent="0.2">
      <c r="B5673" s="35"/>
    </row>
    <row r="5674" spans="2:2" x14ac:dyDescent="0.2">
      <c r="B5674" s="35"/>
    </row>
    <row r="5675" spans="2:2" x14ac:dyDescent="0.2">
      <c r="B5675" s="35"/>
    </row>
    <row r="5676" spans="2:2" x14ac:dyDescent="0.2">
      <c r="B5676" s="35"/>
    </row>
    <row r="5677" spans="2:2" x14ac:dyDescent="0.2">
      <c r="B5677" s="35"/>
    </row>
    <row r="5678" spans="2:2" x14ac:dyDescent="0.2">
      <c r="B5678" s="35"/>
    </row>
    <row r="5679" spans="2:2" x14ac:dyDescent="0.2">
      <c r="B5679" s="35"/>
    </row>
    <row r="5680" spans="2:2" x14ac:dyDescent="0.2">
      <c r="B5680" s="35"/>
    </row>
    <row r="5681" spans="2:2" x14ac:dyDescent="0.2">
      <c r="B5681" s="35"/>
    </row>
    <row r="5682" spans="2:2" x14ac:dyDescent="0.2">
      <c r="B5682" s="35"/>
    </row>
    <row r="5683" spans="2:2" x14ac:dyDescent="0.2">
      <c r="B5683" s="35"/>
    </row>
    <row r="5684" spans="2:2" x14ac:dyDescent="0.2">
      <c r="B5684" s="35"/>
    </row>
    <row r="5685" spans="2:2" x14ac:dyDescent="0.2">
      <c r="B5685" s="35"/>
    </row>
    <row r="5686" spans="2:2" x14ac:dyDescent="0.2">
      <c r="B5686" s="35"/>
    </row>
    <row r="5687" spans="2:2" x14ac:dyDescent="0.2">
      <c r="B5687" s="35"/>
    </row>
    <row r="5688" spans="2:2" x14ac:dyDescent="0.2">
      <c r="B5688" s="35"/>
    </row>
    <row r="5689" spans="2:2" x14ac:dyDescent="0.2">
      <c r="B5689" s="35"/>
    </row>
    <row r="5690" spans="2:2" x14ac:dyDescent="0.2">
      <c r="B5690" s="35"/>
    </row>
    <row r="5691" spans="2:2" x14ac:dyDescent="0.2">
      <c r="B5691" s="35"/>
    </row>
    <row r="5692" spans="2:2" x14ac:dyDescent="0.2">
      <c r="B5692" s="35"/>
    </row>
    <row r="5693" spans="2:2" x14ac:dyDescent="0.2">
      <c r="B5693" s="35"/>
    </row>
    <row r="5694" spans="2:2" x14ac:dyDescent="0.2">
      <c r="B5694" s="35"/>
    </row>
    <row r="5695" spans="2:2" x14ac:dyDescent="0.2">
      <c r="B5695" s="35"/>
    </row>
    <row r="5696" spans="2:2" x14ac:dyDescent="0.2">
      <c r="B5696" s="35"/>
    </row>
    <row r="5697" spans="2:2" x14ac:dyDescent="0.2">
      <c r="B5697" s="35"/>
    </row>
    <row r="5698" spans="2:2" x14ac:dyDescent="0.2">
      <c r="B5698" s="35"/>
    </row>
    <row r="5699" spans="2:2" x14ac:dyDescent="0.2">
      <c r="B5699" s="35"/>
    </row>
    <row r="5700" spans="2:2" x14ac:dyDescent="0.2">
      <c r="B5700" s="35"/>
    </row>
    <row r="5701" spans="2:2" x14ac:dyDescent="0.2">
      <c r="B5701" s="35"/>
    </row>
    <row r="5702" spans="2:2" x14ac:dyDescent="0.2">
      <c r="B5702" s="35"/>
    </row>
    <row r="5703" spans="2:2" x14ac:dyDescent="0.2">
      <c r="B5703" s="35"/>
    </row>
    <row r="5704" spans="2:2" x14ac:dyDescent="0.2">
      <c r="B5704" s="35"/>
    </row>
    <row r="5705" spans="2:2" x14ac:dyDescent="0.2">
      <c r="B5705" s="35"/>
    </row>
    <row r="5706" spans="2:2" x14ac:dyDescent="0.2">
      <c r="B5706" s="35"/>
    </row>
    <row r="5707" spans="2:2" x14ac:dyDescent="0.2">
      <c r="B5707" s="35"/>
    </row>
    <row r="5708" spans="2:2" x14ac:dyDescent="0.2">
      <c r="B5708" s="35"/>
    </row>
    <row r="5709" spans="2:2" x14ac:dyDescent="0.2">
      <c r="B5709" s="35"/>
    </row>
    <row r="5710" spans="2:2" x14ac:dyDescent="0.2">
      <c r="B5710" s="35"/>
    </row>
    <row r="5711" spans="2:2" x14ac:dyDescent="0.2">
      <c r="B5711" s="35"/>
    </row>
    <row r="5712" spans="2:2" x14ac:dyDescent="0.2">
      <c r="B5712" s="35"/>
    </row>
    <row r="5713" spans="2:2" x14ac:dyDescent="0.2">
      <c r="B5713" s="35"/>
    </row>
    <row r="5714" spans="2:2" x14ac:dyDescent="0.2">
      <c r="B5714" s="35"/>
    </row>
    <row r="5715" spans="2:2" x14ac:dyDescent="0.2">
      <c r="B5715" s="35"/>
    </row>
    <row r="5716" spans="2:2" x14ac:dyDescent="0.2">
      <c r="B5716" s="35"/>
    </row>
    <row r="5717" spans="2:2" x14ac:dyDescent="0.2">
      <c r="B5717" s="35"/>
    </row>
    <row r="5718" spans="2:2" x14ac:dyDescent="0.2">
      <c r="B5718" s="35"/>
    </row>
    <row r="5719" spans="2:2" x14ac:dyDescent="0.2">
      <c r="B5719" s="35"/>
    </row>
    <row r="5720" spans="2:2" x14ac:dyDescent="0.2">
      <c r="B5720" s="35"/>
    </row>
    <row r="5721" spans="2:2" x14ac:dyDescent="0.2">
      <c r="B5721" s="35"/>
    </row>
    <row r="5722" spans="2:2" x14ac:dyDescent="0.2">
      <c r="B5722" s="35"/>
    </row>
    <row r="5723" spans="2:2" x14ac:dyDescent="0.2">
      <c r="B5723" s="35"/>
    </row>
    <row r="5724" spans="2:2" x14ac:dyDescent="0.2">
      <c r="B5724" s="35"/>
    </row>
    <row r="5725" spans="2:2" x14ac:dyDescent="0.2">
      <c r="B5725" s="35"/>
    </row>
    <row r="5726" spans="2:2" x14ac:dyDescent="0.2">
      <c r="B5726" s="35"/>
    </row>
    <row r="5727" spans="2:2" x14ac:dyDescent="0.2">
      <c r="B5727" s="35"/>
    </row>
    <row r="5728" spans="2:2" x14ac:dyDescent="0.2">
      <c r="B5728" s="35"/>
    </row>
    <row r="5729" spans="2:2" x14ac:dyDescent="0.2">
      <c r="B5729" s="35"/>
    </row>
    <row r="5730" spans="2:2" x14ac:dyDescent="0.2">
      <c r="B5730" s="35"/>
    </row>
    <row r="5731" spans="2:2" x14ac:dyDescent="0.2">
      <c r="B5731" s="35"/>
    </row>
    <row r="5732" spans="2:2" x14ac:dyDescent="0.2">
      <c r="B5732" s="35"/>
    </row>
    <row r="5733" spans="2:2" x14ac:dyDescent="0.2">
      <c r="B5733" s="35"/>
    </row>
    <row r="5734" spans="2:2" x14ac:dyDescent="0.2">
      <c r="B5734" s="35"/>
    </row>
    <row r="5735" spans="2:2" x14ac:dyDescent="0.2">
      <c r="B5735" s="35"/>
    </row>
    <row r="5736" spans="2:2" x14ac:dyDescent="0.2">
      <c r="B5736" s="35"/>
    </row>
    <row r="5737" spans="2:2" x14ac:dyDescent="0.2">
      <c r="B5737" s="35"/>
    </row>
    <row r="5738" spans="2:2" x14ac:dyDescent="0.2">
      <c r="B5738" s="35"/>
    </row>
    <row r="5739" spans="2:2" x14ac:dyDescent="0.2">
      <c r="B5739" s="35"/>
    </row>
    <row r="5740" spans="2:2" x14ac:dyDescent="0.2">
      <c r="B5740" s="35"/>
    </row>
    <row r="5741" spans="2:2" x14ac:dyDescent="0.2">
      <c r="B5741" s="35"/>
    </row>
    <row r="5742" spans="2:2" x14ac:dyDescent="0.2">
      <c r="B5742" s="35"/>
    </row>
    <row r="5743" spans="2:2" x14ac:dyDescent="0.2">
      <c r="B5743" s="35"/>
    </row>
    <row r="5744" spans="2:2" x14ac:dyDescent="0.2">
      <c r="B5744" s="35"/>
    </row>
    <row r="5745" spans="2:2" x14ac:dyDescent="0.2">
      <c r="B5745" s="35"/>
    </row>
    <row r="5746" spans="2:2" x14ac:dyDescent="0.2">
      <c r="B5746" s="35"/>
    </row>
    <row r="5747" spans="2:2" x14ac:dyDescent="0.2">
      <c r="B5747" s="35"/>
    </row>
    <row r="5748" spans="2:2" x14ac:dyDescent="0.2">
      <c r="B5748" s="35"/>
    </row>
    <row r="5749" spans="2:2" x14ac:dyDescent="0.2">
      <c r="B5749" s="35"/>
    </row>
    <row r="5750" spans="2:2" x14ac:dyDescent="0.2">
      <c r="B5750" s="35"/>
    </row>
    <row r="5751" spans="2:2" x14ac:dyDescent="0.2">
      <c r="B5751" s="35"/>
    </row>
    <row r="5752" spans="2:2" x14ac:dyDescent="0.2">
      <c r="B5752" s="35"/>
    </row>
    <row r="5753" spans="2:2" x14ac:dyDescent="0.2">
      <c r="B5753" s="35"/>
    </row>
    <row r="5754" spans="2:2" x14ac:dyDescent="0.2">
      <c r="B5754" s="35"/>
    </row>
    <row r="5755" spans="2:2" x14ac:dyDescent="0.2">
      <c r="B5755" s="35"/>
    </row>
    <row r="5756" spans="2:2" x14ac:dyDescent="0.2">
      <c r="B5756" s="35"/>
    </row>
    <row r="5757" spans="2:2" x14ac:dyDescent="0.2">
      <c r="B5757" s="35"/>
    </row>
    <row r="5758" spans="2:2" x14ac:dyDescent="0.2">
      <c r="B5758" s="35"/>
    </row>
    <row r="5759" spans="2:2" x14ac:dyDescent="0.2">
      <c r="B5759" s="35"/>
    </row>
    <row r="5760" spans="2:2" x14ac:dyDescent="0.2">
      <c r="B5760" s="35"/>
    </row>
    <row r="5761" spans="2:2" x14ac:dyDescent="0.2">
      <c r="B5761" s="35"/>
    </row>
    <row r="5762" spans="2:2" x14ac:dyDescent="0.2">
      <c r="B5762" s="35"/>
    </row>
    <row r="5763" spans="2:2" x14ac:dyDescent="0.2">
      <c r="B5763" s="35"/>
    </row>
    <row r="5764" spans="2:2" x14ac:dyDescent="0.2">
      <c r="B5764" s="35"/>
    </row>
    <row r="5765" spans="2:2" x14ac:dyDescent="0.2">
      <c r="B5765" s="35"/>
    </row>
    <row r="5766" spans="2:2" x14ac:dyDescent="0.2">
      <c r="B5766" s="35"/>
    </row>
    <row r="5767" spans="2:2" x14ac:dyDescent="0.2">
      <c r="B5767" s="35"/>
    </row>
    <row r="5768" spans="2:2" x14ac:dyDescent="0.2">
      <c r="B5768" s="35"/>
    </row>
    <row r="5769" spans="2:2" x14ac:dyDescent="0.2">
      <c r="B5769" s="35"/>
    </row>
    <row r="5770" spans="2:2" x14ac:dyDescent="0.2">
      <c r="B5770" s="35"/>
    </row>
    <row r="5771" spans="2:2" x14ac:dyDescent="0.2">
      <c r="B5771" s="35"/>
    </row>
    <row r="5772" spans="2:2" x14ac:dyDescent="0.2">
      <c r="B5772" s="35"/>
    </row>
    <row r="5773" spans="2:2" x14ac:dyDescent="0.2">
      <c r="B5773" s="35"/>
    </row>
    <row r="5774" spans="2:2" x14ac:dyDescent="0.2">
      <c r="B5774" s="35"/>
    </row>
    <row r="5775" spans="2:2" x14ac:dyDescent="0.2">
      <c r="B5775" s="35"/>
    </row>
    <row r="5776" spans="2:2" x14ac:dyDescent="0.2">
      <c r="B5776" s="35"/>
    </row>
    <row r="5777" spans="2:2" x14ac:dyDescent="0.2">
      <c r="B5777" s="35"/>
    </row>
    <row r="5778" spans="2:2" x14ac:dyDescent="0.2">
      <c r="B5778" s="35"/>
    </row>
    <row r="5779" spans="2:2" x14ac:dyDescent="0.2">
      <c r="B5779" s="35"/>
    </row>
    <row r="5780" spans="2:2" x14ac:dyDescent="0.2">
      <c r="B5780" s="35"/>
    </row>
    <row r="5781" spans="2:2" x14ac:dyDescent="0.2">
      <c r="B5781" s="35"/>
    </row>
    <row r="5782" spans="2:2" x14ac:dyDescent="0.2">
      <c r="B5782" s="35"/>
    </row>
    <row r="5783" spans="2:2" x14ac:dyDescent="0.2">
      <c r="B5783" s="35"/>
    </row>
    <row r="5784" spans="2:2" x14ac:dyDescent="0.2">
      <c r="B5784" s="35"/>
    </row>
    <row r="5785" spans="2:2" x14ac:dyDescent="0.2">
      <c r="B5785" s="35"/>
    </row>
    <row r="5786" spans="2:2" x14ac:dyDescent="0.2">
      <c r="B5786" s="35"/>
    </row>
    <row r="5787" spans="2:2" x14ac:dyDescent="0.2">
      <c r="B5787" s="35"/>
    </row>
    <row r="5788" spans="2:2" x14ac:dyDescent="0.2">
      <c r="B5788" s="35"/>
    </row>
    <row r="5789" spans="2:2" x14ac:dyDescent="0.2">
      <c r="B5789" s="35"/>
    </row>
    <row r="5790" spans="2:2" x14ac:dyDescent="0.2">
      <c r="B5790" s="35"/>
    </row>
    <row r="5791" spans="2:2" x14ac:dyDescent="0.2">
      <c r="B5791" s="35"/>
    </row>
    <row r="5792" spans="2:2" x14ac:dyDescent="0.2">
      <c r="B5792" s="35"/>
    </row>
    <row r="5793" spans="2:2" x14ac:dyDescent="0.2">
      <c r="B5793" s="35"/>
    </row>
    <row r="5794" spans="2:2" x14ac:dyDescent="0.2">
      <c r="B5794" s="35"/>
    </row>
    <row r="5795" spans="2:2" x14ac:dyDescent="0.2">
      <c r="B5795" s="35"/>
    </row>
    <row r="5796" spans="2:2" x14ac:dyDescent="0.2">
      <c r="B5796" s="35"/>
    </row>
    <row r="5797" spans="2:2" x14ac:dyDescent="0.2">
      <c r="B5797" s="35"/>
    </row>
    <row r="5798" spans="2:2" x14ac:dyDescent="0.2">
      <c r="B5798" s="35"/>
    </row>
    <row r="5799" spans="2:2" x14ac:dyDescent="0.2">
      <c r="B5799" s="35"/>
    </row>
    <row r="5800" spans="2:2" x14ac:dyDescent="0.2">
      <c r="B5800" s="35"/>
    </row>
    <row r="5801" spans="2:2" x14ac:dyDescent="0.2">
      <c r="B5801" s="35"/>
    </row>
    <row r="5802" spans="2:2" x14ac:dyDescent="0.2">
      <c r="B5802" s="35"/>
    </row>
    <row r="5803" spans="2:2" x14ac:dyDescent="0.2">
      <c r="B5803" s="35"/>
    </row>
    <row r="5804" spans="2:2" x14ac:dyDescent="0.2">
      <c r="B5804" s="35"/>
    </row>
    <row r="5805" spans="2:2" x14ac:dyDescent="0.2">
      <c r="B5805" s="35"/>
    </row>
    <row r="5806" spans="2:2" x14ac:dyDescent="0.2">
      <c r="B5806" s="35"/>
    </row>
    <row r="5807" spans="2:2" x14ac:dyDescent="0.2">
      <c r="B5807" s="35"/>
    </row>
    <row r="5808" spans="2:2" x14ac:dyDescent="0.2">
      <c r="B5808" s="35"/>
    </row>
    <row r="5809" spans="2:2" x14ac:dyDescent="0.2">
      <c r="B5809" s="35"/>
    </row>
    <row r="5810" spans="2:2" x14ac:dyDescent="0.2">
      <c r="B5810" s="35"/>
    </row>
    <row r="5811" spans="2:2" x14ac:dyDescent="0.2">
      <c r="B5811" s="35"/>
    </row>
    <row r="5812" spans="2:2" x14ac:dyDescent="0.2">
      <c r="B5812" s="35"/>
    </row>
    <row r="5813" spans="2:2" x14ac:dyDescent="0.2">
      <c r="B5813" s="35"/>
    </row>
    <row r="5814" spans="2:2" x14ac:dyDescent="0.2">
      <c r="B5814" s="35"/>
    </row>
    <row r="5815" spans="2:2" x14ac:dyDescent="0.2">
      <c r="B5815" s="35"/>
    </row>
    <row r="5816" spans="2:2" x14ac:dyDescent="0.2">
      <c r="B5816" s="35"/>
    </row>
    <row r="5817" spans="2:2" x14ac:dyDescent="0.2">
      <c r="B5817" s="35"/>
    </row>
    <row r="5818" spans="2:2" x14ac:dyDescent="0.2">
      <c r="B5818" s="35"/>
    </row>
    <row r="5819" spans="2:2" x14ac:dyDescent="0.2">
      <c r="B5819" s="35"/>
    </row>
    <row r="5820" spans="2:2" x14ac:dyDescent="0.2">
      <c r="B5820" s="35"/>
    </row>
    <row r="5821" spans="2:2" x14ac:dyDescent="0.2">
      <c r="B5821" s="35"/>
    </row>
    <row r="5822" spans="2:2" x14ac:dyDescent="0.2">
      <c r="B5822" s="35"/>
    </row>
    <row r="5823" spans="2:2" x14ac:dyDescent="0.2">
      <c r="B5823" s="35"/>
    </row>
    <row r="5824" spans="2:2" x14ac:dyDescent="0.2">
      <c r="B5824" s="35"/>
    </row>
    <row r="5825" spans="2:2" x14ac:dyDescent="0.2">
      <c r="B5825" s="35"/>
    </row>
    <row r="5826" spans="2:2" x14ac:dyDescent="0.2">
      <c r="B5826" s="35"/>
    </row>
    <row r="5827" spans="2:2" x14ac:dyDescent="0.2">
      <c r="B5827" s="35"/>
    </row>
    <row r="5828" spans="2:2" x14ac:dyDescent="0.2">
      <c r="B5828" s="35"/>
    </row>
    <row r="5829" spans="2:2" x14ac:dyDescent="0.2">
      <c r="B5829" s="35"/>
    </row>
    <row r="5830" spans="2:2" x14ac:dyDescent="0.2">
      <c r="B5830" s="35"/>
    </row>
    <row r="5831" spans="2:2" x14ac:dyDescent="0.2">
      <c r="B5831" s="35"/>
    </row>
    <row r="5832" spans="2:2" x14ac:dyDescent="0.2">
      <c r="B5832" s="35"/>
    </row>
    <row r="5833" spans="2:2" x14ac:dyDescent="0.2">
      <c r="B5833" s="35"/>
    </row>
    <row r="5834" spans="2:2" x14ac:dyDescent="0.2">
      <c r="B5834" s="35"/>
    </row>
    <row r="5835" spans="2:2" x14ac:dyDescent="0.2">
      <c r="B5835" s="35"/>
    </row>
    <row r="5836" spans="2:2" x14ac:dyDescent="0.2">
      <c r="B5836" s="35"/>
    </row>
    <row r="5837" spans="2:2" x14ac:dyDescent="0.2">
      <c r="B5837" s="35"/>
    </row>
    <row r="5838" spans="2:2" x14ac:dyDescent="0.2">
      <c r="B5838" s="35"/>
    </row>
    <row r="5839" spans="2:2" x14ac:dyDescent="0.2">
      <c r="B5839" s="35"/>
    </row>
    <row r="5840" spans="2:2" x14ac:dyDescent="0.2">
      <c r="B5840" s="35"/>
    </row>
    <row r="5841" spans="2:2" x14ac:dyDescent="0.2">
      <c r="B5841" s="35"/>
    </row>
    <row r="5842" spans="2:2" x14ac:dyDescent="0.2">
      <c r="B5842" s="35"/>
    </row>
    <row r="5843" spans="2:2" x14ac:dyDescent="0.2">
      <c r="B5843" s="35"/>
    </row>
    <row r="5844" spans="2:2" x14ac:dyDescent="0.2">
      <c r="B5844" s="35"/>
    </row>
    <row r="5845" spans="2:2" x14ac:dyDescent="0.2">
      <c r="B5845" s="35"/>
    </row>
    <row r="5846" spans="2:2" x14ac:dyDescent="0.2">
      <c r="B5846" s="35"/>
    </row>
    <row r="5847" spans="2:2" x14ac:dyDescent="0.2">
      <c r="B5847" s="35"/>
    </row>
    <row r="5848" spans="2:2" x14ac:dyDescent="0.2">
      <c r="B5848" s="35"/>
    </row>
    <row r="5849" spans="2:2" x14ac:dyDescent="0.2">
      <c r="B5849" s="35"/>
    </row>
    <row r="5850" spans="2:2" x14ac:dyDescent="0.2">
      <c r="B5850" s="35"/>
    </row>
    <row r="5851" spans="2:2" x14ac:dyDescent="0.2">
      <c r="B5851" s="35"/>
    </row>
    <row r="5852" spans="2:2" x14ac:dyDescent="0.2">
      <c r="B5852" s="35"/>
    </row>
    <row r="5853" spans="2:2" x14ac:dyDescent="0.2">
      <c r="B5853" s="35"/>
    </row>
    <row r="5854" spans="2:2" x14ac:dyDescent="0.2">
      <c r="B5854" s="35"/>
    </row>
    <row r="5855" spans="2:2" x14ac:dyDescent="0.2">
      <c r="B5855" s="35"/>
    </row>
    <row r="5856" spans="2:2" x14ac:dyDescent="0.2">
      <c r="B5856" s="35"/>
    </row>
    <row r="5857" spans="2:2" x14ac:dyDescent="0.2">
      <c r="B5857" s="35"/>
    </row>
    <row r="5858" spans="2:2" x14ac:dyDescent="0.2">
      <c r="B5858" s="35"/>
    </row>
    <row r="5859" spans="2:2" x14ac:dyDescent="0.2">
      <c r="B5859" s="35"/>
    </row>
    <row r="5860" spans="2:2" x14ac:dyDescent="0.2">
      <c r="B5860" s="35"/>
    </row>
    <row r="5861" spans="2:2" x14ac:dyDescent="0.2">
      <c r="B5861" s="35"/>
    </row>
    <row r="5862" spans="2:2" x14ac:dyDescent="0.2">
      <c r="B5862" s="35"/>
    </row>
    <row r="5863" spans="2:2" x14ac:dyDescent="0.2">
      <c r="B5863" s="35"/>
    </row>
    <row r="5864" spans="2:2" x14ac:dyDescent="0.2">
      <c r="B5864" s="35"/>
    </row>
    <row r="5865" spans="2:2" x14ac:dyDescent="0.2">
      <c r="B5865" s="35"/>
    </row>
    <row r="5866" spans="2:2" x14ac:dyDescent="0.2">
      <c r="B5866" s="35"/>
    </row>
    <row r="5867" spans="2:2" x14ac:dyDescent="0.2">
      <c r="B5867" s="35"/>
    </row>
    <row r="5868" spans="2:2" x14ac:dyDescent="0.2">
      <c r="B5868" s="35"/>
    </row>
    <row r="5869" spans="2:2" x14ac:dyDescent="0.2">
      <c r="B5869" s="35"/>
    </row>
    <row r="5870" spans="2:2" x14ac:dyDescent="0.2">
      <c r="B5870" s="35"/>
    </row>
    <row r="5871" spans="2:2" x14ac:dyDescent="0.2">
      <c r="B5871" s="35"/>
    </row>
    <row r="5872" spans="2:2" x14ac:dyDescent="0.2">
      <c r="B5872" s="35"/>
    </row>
    <row r="5873" spans="2:2" x14ac:dyDescent="0.2">
      <c r="B5873" s="35"/>
    </row>
    <row r="5874" spans="2:2" x14ac:dyDescent="0.2">
      <c r="B5874" s="35"/>
    </row>
    <row r="5875" spans="2:2" x14ac:dyDescent="0.2">
      <c r="B5875" s="35"/>
    </row>
    <row r="5876" spans="2:2" x14ac:dyDescent="0.2">
      <c r="B5876" s="35"/>
    </row>
    <row r="5877" spans="2:2" x14ac:dyDescent="0.2">
      <c r="B5877" s="35"/>
    </row>
    <row r="5878" spans="2:2" x14ac:dyDescent="0.2">
      <c r="B5878" s="35"/>
    </row>
    <row r="5879" spans="2:2" x14ac:dyDescent="0.2">
      <c r="B5879" s="35"/>
    </row>
    <row r="5880" spans="2:2" x14ac:dyDescent="0.2">
      <c r="B5880" s="35"/>
    </row>
    <row r="5881" spans="2:2" x14ac:dyDescent="0.2">
      <c r="B5881" s="35"/>
    </row>
    <row r="5882" spans="2:2" x14ac:dyDescent="0.2">
      <c r="B5882" s="35"/>
    </row>
    <row r="5883" spans="2:2" x14ac:dyDescent="0.2">
      <c r="B5883" s="35"/>
    </row>
    <row r="5884" spans="2:2" x14ac:dyDescent="0.2">
      <c r="B5884" s="35"/>
    </row>
    <row r="5885" spans="2:2" x14ac:dyDescent="0.2">
      <c r="B5885" s="35"/>
    </row>
    <row r="5886" spans="2:2" x14ac:dyDescent="0.2">
      <c r="B5886" s="35"/>
    </row>
    <row r="5887" spans="2:2" x14ac:dyDescent="0.2">
      <c r="B5887" s="35"/>
    </row>
    <row r="5888" spans="2:2" x14ac:dyDescent="0.2">
      <c r="B5888" s="35"/>
    </row>
    <row r="5889" spans="2:2" x14ac:dyDescent="0.2">
      <c r="B5889" s="35"/>
    </row>
    <row r="5890" spans="2:2" x14ac:dyDescent="0.2">
      <c r="B5890" s="35"/>
    </row>
    <row r="5891" spans="2:2" x14ac:dyDescent="0.2">
      <c r="B5891" s="35"/>
    </row>
    <row r="5892" spans="2:2" x14ac:dyDescent="0.2">
      <c r="B5892" s="35"/>
    </row>
    <row r="5893" spans="2:2" x14ac:dyDescent="0.2">
      <c r="B5893" s="35"/>
    </row>
    <row r="5894" spans="2:2" x14ac:dyDescent="0.2">
      <c r="B5894" s="35"/>
    </row>
    <row r="5895" spans="2:2" x14ac:dyDescent="0.2">
      <c r="B5895" s="35"/>
    </row>
    <row r="5896" spans="2:2" x14ac:dyDescent="0.2">
      <c r="B5896" s="35"/>
    </row>
    <row r="5897" spans="2:2" x14ac:dyDescent="0.2">
      <c r="B5897" s="35"/>
    </row>
    <row r="5898" spans="2:2" x14ac:dyDescent="0.2">
      <c r="B5898" s="35"/>
    </row>
    <row r="5899" spans="2:2" x14ac:dyDescent="0.2">
      <c r="B5899" s="35"/>
    </row>
    <row r="5900" spans="2:2" x14ac:dyDescent="0.2">
      <c r="B5900" s="35"/>
    </row>
    <row r="5901" spans="2:2" x14ac:dyDescent="0.2">
      <c r="B5901" s="35"/>
    </row>
    <row r="5902" spans="2:2" x14ac:dyDescent="0.2">
      <c r="B5902" s="35"/>
    </row>
    <row r="5903" spans="2:2" x14ac:dyDescent="0.2">
      <c r="B5903" s="35"/>
    </row>
    <row r="5904" spans="2:2" x14ac:dyDescent="0.2">
      <c r="B5904" s="35"/>
    </row>
    <row r="5905" spans="2:2" x14ac:dyDescent="0.2">
      <c r="B5905" s="35"/>
    </row>
    <row r="5906" spans="2:2" x14ac:dyDescent="0.2">
      <c r="B5906" s="35"/>
    </row>
    <row r="5907" spans="2:2" x14ac:dyDescent="0.2">
      <c r="B5907" s="35"/>
    </row>
    <row r="5908" spans="2:2" x14ac:dyDescent="0.2">
      <c r="B5908" s="35"/>
    </row>
    <row r="5909" spans="2:2" x14ac:dyDescent="0.2">
      <c r="B5909" s="35"/>
    </row>
    <row r="5910" spans="2:2" x14ac:dyDescent="0.2">
      <c r="B5910" s="35"/>
    </row>
    <row r="5911" spans="2:2" x14ac:dyDescent="0.2">
      <c r="B5911" s="35"/>
    </row>
    <row r="5912" spans="2:2" x14ac:dyDescent="0.2">
      <c r="B5912" s="35"/>
    </row>
    <row r="5913" spans="2:2" x14ac:dyDescent="0.2">
      <c r="B5913" s="35"/>
    </row>
    <row r="5914" spans="2:2" x14ac:dyDescent="0.2">
      <c r="B5914" s="35"/>
    </row>
    <row r="5915" spans="2:2" x14ac:dyDescent="0.2">
      <c r="B5915" s="35"/>
    </row>
    <row r="5916" spans="2:2" x14ac:dyDescent="0.2">
      <c r="B5916" s="35"/>
    </row>
    <row r="5917" spans="2:2" x14ac:dyDescent="0.2">
      <c r="B5917" s="35"/>
    </row>
    <row r="5918" spans="2:2" x14ac:dyDescent="0.2">
      <c r="B5918" s="35"/>
    </row>
    <row r="5919" spans="2:2" x14ac:dyDescent="0.2">
      <c r="B5919" s="35"/>
    </row>
    <row r="5920" spans="2:2" x14ac:dyDescent="0.2">
      <c r="B5920" s="35"/>
    </row>
    <row r="5921" spans="2:2" x14ac:dyDescent="0.2">
      <c r="B5921" s="35"/>
    </row>
    <row r="5922" spans="2:2" x14ac:dyDescent="0.2">
      <c r="B5922" s="35"/>
    </row>
    <row r="5923" spans="2:2" x14ac:dyDescent="0.2">
      <c r="B5923" s="35"/>
    </row>
    <row r="5924" spans="2:2" x14ac:dyDescent="0.2">
      <c r="B5924" s="35"/>
    </row>
    <row r="5925" spans="2:2" x14ac:dyDescent="0.2">
      <c r="B5925" s="35"/>
    </row>
    <row r="5926" spans="2:2" x14ac:dyDescent="0.2">
      <c r="B5926" s="35"/>
    </row>
    <row r="5927" spans="2:2" x14ac:dyDescent="0.2">
      <c r="B5927" s="35"/>
    </row>
    <row r="5928" spans="2:2" x14ac:dyDescent="0.2">
      <c r="B5928" s="35"/>
    </row>
    <row r="5929" spans="2:2" x14ac:dyDescent="0.2">
      <c r="B5929" s="35"/>
    </row>
    <row r="5930" spans="2:2" x14ac:dyDescent="0.2">
      <c r="B5930" s="35"/>
    </row>
    <row r="5931" spans="2:2" x14ac:dyDescent="0.2">
      <c r="B5931" s="35"/>
    </row>
    <row r="5932" spans="2:2" x14ac:dyDescent="0.2">
      <c r="B5932" s="35"/>
    </row>
    <row r="5933" spans="2:2" x14ac:dyDescent="0.2">
      <c r="B5933" s="35"/>
    </row>
    <row r="5934" spans="2:2" x14ac:dyDescent="0.2">
      <c r="B5934" s="35"/>
    </row>
    <row r="5935" spans="2:2" x14ac:dyDescent="0.2">
      <c r="B5935" s="35"/>
    </row>
    <row r="5936" spans="2:2" x14ac:dyDescent="0.2">
      <c r="B5936" s="35"/>
    </row>
    <row r="5937" spans="2:2" x14ac:dyDescent="0.2">
      <c r="B5937" s="35"/>
    </row>
    <row r="5938" spans="2:2" x14ac:dyDescent="0.2">
      <c r="B5938" s="35"/>
    </row>
    <row r="5939" spans="2:2" x14ac:dyDescent="0.2">
      <c r="B5939" s="35"/>
    </row>
    <row r="5940" spans="2:2" x14ac:dyDescent="0.2">
      <c r="B5940" s="35"/>
    </row>
    <row r="5941" spans="2:2" x14ac:dyDescent="0.2">
      <c r="B5941" s="35"/>
    </row>
    <row r="5942" spans="2:2" x14ac:dyDescent="0.2">
      <c r="B5942" s="35"/>
    </row>
    <row r="5943" spans="2:2" x14ac:dyDescent="0.2">
      <c r="B5943" s="35"/>
    </row>
    <row r="5944" spans="2:2" x14ac:dyDescent="0.2">
      <c r="B5944" s="35"/>
    </row>
    <row r="5945" spans="2:2" x14ac:dyDescent="0.2">
      <c r="B5945" s="35"/>
    </row>
    <row r="5946" spans="2:2" x14ac:dyDescent="0.2">
      <c r="B5946" s="35"/>
    </row>
    <row r="5947" spans="2:2" x14ac:dyDescent="0.2">
      <c r="B5947" s="35"/>
    </row>
    <row r="5948" spans="2:2" x14ac:dyDescent="0.2">
      <c r="B5948" s="35"/>
    </row>
    <row r="5949" spans="2:2" x14ac:dyDescent="0.2">
      <c r="B5949" s="35"/>
    </row>
    <row r="5950" spans="2:2" x14ac:dyDescent="0.2">
      <c r="B5950" s="35"/>
    </row>
    <row r="5951" spans="2:2" x14ac:dyDescent="0.2">
      <c r="B5951" s="35"/>
    </row>
    <row r="5952" spans="2:2" x14ac:dyDescent="0.2">
      <c r="B5952" s="35"/>
    </row>
    <row r="5953" spans="2:2" x14ac:dyDescent="0.2">
      <c r="B5953" s="35"/>
    </row>
    <row r="5954" spans="2:2" x14ac:dyDescent="0.2">
      <c r="B5954" s="35"/>
    </row>
    <row r="5955" spans="2:2" x14ac:dyDescent="0.2">
      <c r="B5955" s="35"/>
    </row>
    <row r="5956" spans="2:2" x14ac:dyDescent="0.2">
      <c r="B5956" s="35"/>
    </row>
    <row r="5957" spans="2:2" x14ac:dyDescent="0.2">
      <c r="B5957" s="35"/>
    </row>
    <row r="5958" spans="2:2" x14ac:dyDescent="0.2">
      <c r="B5958" s="35"/>
    </row>
    <row r="5959" spans="2:2" x14ac:dyDescent="0.2">
      <c r="B5959" s="35"/>
    </row>
    <row r="5960" spans="2:2" x14ac:dyDescent="0.2">
      <c r="B5960" s="35"/>
    </row>
    <row r="5961" spans="2:2" x14ac:dyDescent="0.2">
      <c r="B5961" s="35"/>
    </row>
    <row r="5962" spans="2:2" x14ac:dyDescent="0.2">
      <c r="B5962" s="35"/>
    </row>
    <row r="5963" spans="2:2" x14ac:dyDescent="0.2">
      <c r="B5963" s="35"/>
    </row>
    <row r="5964" spans="2:2" x14ac:dyDescent="0.2">
      <c r="B5964" s="35"/>
    </row>
    <row r="5965" spans="2:2" x14ac:dyDescent="0.2">
      <c r="B5965" s="35"/>
    </row>
    <row r="5966" spans="2:2" x14ac:dyDescent="0.2">
      <c r="B5966" s="35"/>
    </row>
    <row r="5967" spans="2:2" x14ac:dyDescent="0.2">
      <c r="B5967" s="35"/>
    </row>
    <row r="5968" spans="2:2" x14ac:dyDescent="0.2">
      <c r="B5968" s="35"/>
    </row>
    <row r="5969" spans="2:2" x14ac:dyDescent="0.2">
      <c r="B5969" s="35"/>
    </row>
    <row r="5970" spans="2:2" x14ac:dyDescent="0.2">
      <c r="B5970" s="35"/>
    </row>
    <row r="5971" spans="2:2" x14ac:dyDescent="0.2">
      <c r="B5971" s="35"/>
    </row>
    <row r="5972" spans="2:2" x14ac:dyDescent="0.2">
      <c r="B5972" s="35"/>
    </row>
    <row r="5973" spans="2:2" x14ac:dyDescent="0.2">
      <c r="B5973" s="35"/>
    </row>
    <row r="5974" spans="2:2" x14ac:dyDescent="0.2">
      <c r="B5974" s="35"/>
    </row>
    <row r="5975" spans="2:2" x14ac:dyDescent="0.2">
      <c r="B5975" s="35"/>
    </row>
    <row r="5976" spans="2:2" x14ac:dyDescent="0.2">
      <c r="B5976" s="35"/>
    </row>
    <row r="5977" spans="2:2" x14ac:dyDescent="0.2">
      <c r="B5977" s="35"/>
    </row>
    <row r="5978" spans="2:2" x14ac:dyDescent="0.2">
      <c r="B5978" s="35"/>
    </row>
    <row r="5979" spans="2:2" x14ac:dyDescent="0.2">
      <c r="B5979" s="35"/>
    </row>
    <row r="5980" spans="2:2" x14ac:dyDescent="0.2">
      <c r="B5980" s="35"/>
    </row>
    <row r="5981" spans="2:2" x14ac:dyDescent="0.2">
      <c r="B5981" s="35"/>
    </row>
    <row r="5982" spans="2:2" x14ac:dyDescent="0.2">
      <c r="B5982" s="35"/>
    </row>
    <row r="5983" spans="2:2" x14ac:dyDescent="0.2">
      <c r="B5983" s="35"/>
    </row>
    <row r="5984" spans="2:2" x14ac:dyDescent="0.2">
      <c r="B5984" s="35"/>
    </row>
    <row r="5985" spans="2:2" x14ac:dyDescent="0.2">
      <c r="B5985" s="35"/>
    </row>
    <row r="5986" spans="2:2" x14ac:dyDescent="0.2">
      <c r="B5986" s="35"/>
    </row>
    <row r="5987" spans="2:2" x14ac:dyDescent="0.2">
      <c r="B5987" s="35"/>
    </row>
    <row r="5988" spans="2:2" x14ac:dyDescent="0.2">
      <c r="B5988" s="35"/>
    </row>
    <row r="5989" spans="2:2" x14ac:dyDescent="0.2">
      <c r="B5989" s="35"/>
    </row>
    <row r="5990" spans="2:2" x14ac:dyDescent="0.2">
      <c r="B5990" s="35"/>
    </row>
    <row r="5991" spans="2:2" x14ac:dyDescent="0.2">
      <c r="B5991" s="35"/>
    </row>
    <row r="5992" spans="2:2" x14ac:dyDescent="0.2">
      <c r="B5992" s="35"/>
    </row>
    <row r="5993" spans="2:2" x14ac:dyDescent="0.2">
      <c r="B5993" s="35"/>
    </row>
    <row r="5994" spans="2:2" x14ac:dyDescent="0.2">
      <c r="B5994" s="35"/>
    </row>
    <row r="5995" spans="2:2" x14ac:dyDescent="0.2">
      <c r="B5995" s="35"/>
    </row>
    <row r="5996" spans="2:2" x14ac:dyDescent="0.2">
      <c r="B5996" s="35"/>
    </row>
    <row r="5997" spans="2:2" x14ac:dyDescent="0.2">
      <c r="B5997" s="35"/>
    </row>
    <row r="5998" spans="2:2" x14ac:dyDescent="0.2">
      <c r="B5998" s="35"/>
    </row>
    <row r="5999" spans="2:2" x14ac:dyDescent="0.2">
      <c r="B5999" s="35"/>
    </row>
    <row r="6000" spans="2:2" x14ac:dyDescent="0.2">
      <c r="B6000" s="35"/>
    </row>
    <row r="6001" spans="2:2" x14ac:dyDescent="0.2">
      <c r="B6001" s="35"/>
    </row>
    <row r="6002" spans="2:2" x14ac:dyDescent="0.2">
      <c r="B6002" s="35"/>
    </row>
    <row r="6003" spans="2:2" x14ac:dyDescent="0.2">
      <c r="B6003" s="35"/>
    </row>
    <row r="6004" spans="2:2" x14ac:dyDescent="0.2">
      <c r="B6004" s="35"/>
    </row>
    <row r="6005" spans="2:2" x14ac:dyDescent="0.2">
      <c r="B6005" s="35"/>
    </row>
    <row r="6006" spans="2:2" x14ac:dyDescent="0.2">
      <c r="B6006" s="35"/>
    </row>
    <row r="6007" spans="2:2" x14ac:dyDescent="0.2">
      <c r="B6007" s="35"/>
    </row>
    <row r="6008" spans="2:2" x14ac:dyDescent="0.2">
      <c r="B6008" s="35"/>
    </row>
    <row r="6009" spans="2:2" x14ac:dyDescent="0.2">
      <c r="B6009" s="35"/>
    </row>
    <row r="6010" spans="2:2" x14ac:dyDescent="0.2">
      <c r="B6010" s="35"/>
    </row>
    <row r="6011" spans="2:2" x14ac:dyDescent="0.2">
      <c r="B6011" s="35"/>
    </row>
    <row r="6012" spans="2:2" x14ac:dyDescent="0.2">
      <c r="B6012" s="35"/>
    </row>
    <row r="6013" spans="2:2" x14ac:dyDescent="0.2">
      <c r="B6013" s="35"/>
    </row>
    <row r="6014" spans="2:2" x14ac:dyDescent="0.2">
      <c r="B6014" s="35"/>
    </row>
    <row r="6015" spans="2:2" x14ac:dyDescent="0.2">
      <c r="B6015" s="35"/>
    </row>
    <row r="6016" spans="2:2" x14ac:dyDescent="0.2">
      <c r="B6016" s="35"/>
    </row>
    <row r="6017" spans="2:2" x14ac:dyDescent="0.2">
      <c r="B6017" s="35"/>
    </row>
    <row r="6018" spans="2:2" x14ac:dyDescent="0.2">
      <c r="B6018" s="35"/>
    </row>
    <row r="6019" spans="2:2" x14ac:dyDescent="0.2">
      <c r="B6019" s="35"/>
    </row>
    <row r="6020" spans="2:2" x14ac:dyDescent="0.2">
      <c r="B6020" s="35"/>
    </row>
    <row r="6021" spans="2:2" x14ac:dyDescent="0.2">
      <c r="B6021" s="35"/>
    </row>
    <row r="6022" spans="2:2" x14ac:dyDescent="0.2">
      <c r="B6022" s="35"/>
    </row>
    <row r="6023" spans="2:2" x14ac:dyDescent="0.2">
      <c r="B6023" s="35"/>
    </row>
    <row r="6024" spans="2:2" x14ac:dyDescent="0.2">
      <c r="B6024" s="35"/>
    </row>
    <row r="6025" spans="2:2" x14ac:dyDescent="0.2">
      <c r="B6025" s="35"/>
    </row>
    <row r="6026" spans="2:2" x14ac:dyDescent="0.2">
      <c r="B6026" s="35"/>
    </row>
    <row r="6027" spans="2:2" x14ac:dyDescent="0.2">
      <c r="B6027" s="35"/>
    </row>
    <row r="6028" spans="2:2" x14ac:dyDescent="0.2">
      <c r="B6028" s="35"/>
    </row>
    <row r="6029" spans="2:2" x14ac:dyDescent="0.2">
      <c r="B6029" s="35"/>
    </row>
    <row r="6030" spans="2:2" x14ac:dyDescent="0.2">
      <c r="B6030" s="35"/>
    </row>
    <row r="6031" spans="2:2" x14ac:dyDescent="0.2">
      <c r="B6031" s="35"/>
    </row>
    <row r="6032" spans="2:2" x14ac:dyDescent="0.2">
      <c r="B6032" s="35"/>
    </row>
    <row r="6033" spans="2:2" x14ac:dyDescent="0.2">
      <c r="B6033" s="35"/>
    </row>
    <row r="6034" spans="2:2" x14ac:dyDescent="0.2">
      <c r="B6034" s="35"/>
    </row>
    <row r="6035" spans="2:2" x14ac:dyDescent="0.2">
      <c r="B6035" s="35"/>
    </row>
    <row r="6036" spans="2:2" x14ac:dyDescent="0.2">
      <c r="B6036" s="35"/>
    </row>
    <row r="6037" spans="2:2" x14ac:dyDescent="0.2">
      <c r="B6037" s="35"/>
    </row>
    <row r="6038" spans="2:2" x14ac:dyDescent="0.2">
      <c r="B6038" s="35"/>
    </row>
    <row r="6039" spans="2:2" x14ac:dyDescent="0.2">
      <c r="B6039" s="35"/>
    </row>
    <row r="6040" spans="2:2" x14ac:dyDescent="0.2">
      <c r="B6040" s="35"/>
    </row>
    <row r="6041" spans="2:2" x14ac:dyDescent="0.2">
      <c r="B6041" s="35"/>
    </row>
    <row r="6042" spans="2:2" x14ac:dyDescent="0.2">
      <c r="B6042" s="35"/>
    </row>
    <row r="6043" spans="2:2" x14ac:dyDescent="0.2">
      <c r="B6043" s="35"/>
    </row>
    <row r="6044" spans="2:2" x14ac:dyDescent="0.2">
      <c r="B6044" s="35"/>
    </row>
    <row r="6045" spans="2:2" x14ac:dyDescent="0.2">
      <c r="B6045" s="35"/>
    </row>
    <row r="6046" spans="2:2" x14ac:dyDescent="0.2">
      <c r="B6046" s="35"/>
    </row>
    <row r="6047" spans="2:2" x14ac:dyDescent="0.2">
      <c r="B6047" s="35"/>
    </row>
    <row r="6048" spans="2:2" x14ac:dyDescent="0.2">
      <c r="B6048" s="35"/>
    </row>
    <row r="6049" spans="2:2" x14ac:dyDescent="0.2">
      <c r="B6049" s="35"/>
    </row>
    <row r="6050" spans="2:2" x14ac:dyDescent="0.2">
      <c r="B6050" s="35"/>
    </row>
    <row r="6051" spans="2:2" x14ac:dyDescent="0.2">
      <c r="B6051" s="35"/>
    </row>
    <row r="6052" spans="2:2" x14ac:dyDescent="0.2">
      <c r="B6052" s="35"/>
    </row>
    <row r="6053" spans="2:2" x14ac:dyDescent="0.2">
      <c r="B6053" s="35"/>
    </row>
    <row r="6054" spans="2:2" x14ac:dyDescent="0.2">
      <c r="B6054" s="35"/>
    </row>
    <row r="6055" spans="2:2" x14ac:dyDescent="0.2">
      <c r="B6055" s="35"/>
    </row>
    <row r="6056" spans="2:2" x14ac:dyDescent="0.2">
      <c r="B6056" s="35"/>
    </row>
    <row r="6057" spans="2:2" x14ac:dyDescent="0.2">
      <c r="B6057" s="35"/>
    </row>
    <row r="6058" spans="2:2" x14ac:dyDescent="0.2">
      <c r="B6058" s="35"/>
    </row>
    <row r="6059" spans="2:2" x14ac:dyDescent="0.2">
      <c r="B6059" s="35"/>
    </row>
    <row r="6060" spans="2:2" x14ac:dyDescent="0.2">
      <c r="B6060" s="35"/>
    </row>
    <row r="6061" spans="2:2" x14ac:dyDescent="0.2">
      <c r="B6061" s="35"/>
    </row>
    <row r="6062" spans="2:2" x14ac:dyDescent="0.2">
      <c r="B6062" s="35"/>
    </row>
    <row r="6063" spans="2:2" x14ac:dyDescent="0.2">
      <c r="B6063" s="35"/>
    </row>
    <row r="6064" spans="2:2" x14ac:dyDescent="0.2">
      <c r="B6064" s="35"/>
    </row>
    <row r="6065" spans="2:2" x14ac:dyDescent="0.2">
      <c r="B6065" s="35"/>
    </row>
    <row r="6066" spans="2:2" x14ac:dyDescent="0.2">
      <c r="B6066" s="35"/>
    </row>
    <row r="6067" spans="2:2" x14ac:dyDescent="0.2">
      <c r="B6067" s="35"/>
    </row>
    <row r="6068" spans="2:2" x14ac:dyDescent="0.2">
      <c r="B6068" s="35"/>
    </row>
    <row r="6069" spans="2:2" x14ac:dyDescent="0.2">
      <c r="B6069" s="35"/>
    </row>
    <row r="6070" spans="2:2" x14ac:dyDescent="0.2">
      <c r="B6070" s="35"/>
    </row>
    <row r="6071" spans="2:2" x14ac:dyDescent="0.2">
      <c r="B6071" s="35"/>
    </row>
    <row r="6072" spans="2:2" x14ac:dyDescent="0.2">
      <c r="B6072" s="35"/>
    </row>
    <row r="6073" spans="2:2" x14ac:dyDescent="0.2">
      <c r="B6073" s="35"/>
    </row>
    <row r="6074" spans="2:2" x14ac:dyDescent="0.2">
      <c r="B6074" s="35"/>
    </row>
    <row r="6075" spans="2:2" x14ac:dyDescent="0.2">
      <c r="B6075" s="35"/>
    </row>
    <row r="6076" spans="2:2" x14ac:dyDescent="0.2">
      <c r="B6076" s="35"/>
    </row>
    <row r="6077" spans="2:2" x14ac:dyDescent="0.2">
      <c r="B6077" s="35"/>
    </row>
    <row r="6078" spans="2:2" x14ac:dyDescent="0.2">
      <c r="B6078" s="35"/>
    </row>
    <row r="6079" spans="2:2" x14ac:dyDescent="0.2">
      <c r="B6079" s="35"/>
    </row>
    <row r="6080" spans="2:2" x14ac:dyDescent="0.2">
      <c r="B6080" s="35"/>
    </row>
    <row r="6081" spans="2:2" x14ac:dyDescent="0.2">
      <c r="B6081" s="35"/>
    </row>
    <row r="6082" spans="2:2" x14ac:dyDescent="0.2">
      <c r="B6082" s="35"/>
    </row>
    <row r="6083" spans="2:2" x14ac:dyDescent="0.2">
      <c r="B6083" s="35"/>
    </row>
    <row r="6084" spans="2:2" x14ac:dyDescent="0.2">
      <c r="B6084" s="35"/>
    </row>
    <row r="6085" spans="2:2" x14ac:dyDescent="0.2">
      <c r="B6085" s="35"/>
    </row>
    <row r="6086" spans="2:2" x14ac:dyDescent="0.2">
      <c r="B6086" s="35"/>
    </row>
    <row r="6087" spans="2:2" x14ac:dyDescent="0.2">
      <c r="B6087" s="35"/>
    </row>
    <row r="6088" spans="2:2" x14ac:dyDescent="0.2">
      <c r="B6088" s="35"/>
    </row>
    <row r="6089" spans="2:2" x14ac:dyDescent="0.2">
      <c r="B6089" s="35"/>
    </row>
    <row r="6090" spans="2:2" x14ac:dyDescent="0.2">
      <c r="B6090" s="35"/>
    </row>
    <row r="6091" spans="2:2" x14ac:dyDescent="0.2">
      <c r="B6091" s="35"/>
    </row>
    <row r="6092" spans="2:2" x14ac:dyDescent="0.2">
      <c r="B6092" s="35"/>
    </row>
    <row r="6093" spans="2:2" x14ac:dyDescent="0.2">
      <c r="B6093" s="35"/>
    </row>
    <row r="6094" spans="2:2" x14ac:dyDescent="0.2">
      <c r="B6094" s="35"/>
    </row>
    <row r="6095" spans="2:2" x14ac:dyDescent="0.2">
      <c r="B6095" s="35"/>
    </row>
    <row r="6096" spans="2:2" x14ac:dyDescent="0.2">
      <c r="B6096" s="35"/>
    </row>
    <row r="6097" spans="2:2" x14ac:dyDescent="0.2">
      <c r="B6097" s="35"/>
    </row>
    <row r="6098" spans="2:2" x14ac:dyDescent="0.2">
      <c r="B6098" s="35"/>
    </row>
    <row r="6099" spans="2:2" x14ac:dyDescent="0.2">
      <c r="B6099" s="35"/>
    </row>
    <row r="6100" spans="2:2" x14ac:dyDescent="0.2">
      <c r="B6100" s="35"/>
    </row>
    <row r="6101" spans="2:2" x14ac:dyDescent="0.2">
      <c r="B6101" s="35"/>
    </row>
    <row r="6102" spans="2:2" x14ac:dyDescent="0.2">
      <c r="B6102" s="35"/>
    </row>
    <row r="6103" spans="2:2" x14ac:dyDescent="0.2">
      <c r="B6103" s="35"/>
    </row>
    <row r="6104" spans="2:2" x14ac:dyDescent="0.2">
      <c r="B6104" s="35"/>
    </row>
    <row r="6105" spans="2:2" x14ac:dyDescent="0.2">
      <c r="B6105" s="35"/>
    </row>
    <row r="6106" spans="2:2" x14ac:dyDescent="0.2">
      <c r="B6106" s="35"/>
    </row>
    <row r="6107" spans="2:2" x14ac:dyDescent="0.2">
      <c r="B6107" s="35"/>
    </row>
    <row r="6108" spans="2:2" x14ac:dyDescent="0.2">
      <c r="B6108" s="35"/>
    </row>
    <row r="6109" spans="2:2" x14ac:dyDescent="0.2">
      <c r="B6109" s="35"/>
    </row>
    <row r="6110" spans="2:2" x14ac:dyDescent="0.2">
      <c r="B6110" s="35"/>
    </row>
    <row r="6111" spans="2:2" x14ac:dyDescent="0.2">
      <c r="B6111" s="35"/>
    </row>
    <row r="6112" spans="2:2" x14ac:dyDescent="0.2">
      <c r="B6112" s="35"/>
    </row>
    <row r="6113" spans="2:2" x14ac:dyDescent="0.2">
      <c r="B6113" s="35"/>
    </row>
    <row r="6114" spans="2:2" x14ac:dyDescent="0.2">
      <c r="B6114" s="35"/>
    </row>
    <row r="6115" spans="2:2" x14ac:dyDescent="0.2">
      <c r="B6115" s="35"/>
    </row>
    <row r="6116" spans="2:2" x14ac:dyDescent="0.2">
      <c r="B6116" s="35"/>
    </row>
    <row r="6117" spans="2:2" x14ac:dyDescent="0.2">
      <c r="B6117" s="35"/>
    </row>
    <row r="6118" spans="2:2" x14ac:dyDescent="0.2">
      <c r="B6118" s="35"/>
    </row>
    <row r="6119" spans="2:2" x14ac:dyDescent="0.2">
      <c r="B6119" s="35"/>
    </row>
    <row r="6120" spans="2:2" x14ac:dyDescent="0.2">
      <c r="B6120" s="35"/>
    </row>
    <row r="6121" spans="2:2" x14ac:dyDescent="0.2">
      <c r="B6121" s="35"/>
    </row>
    <row r="6122" spans="2:2" x14ac:dyDescent="0.2">
      <c r="B6122" s="35"/>
    </row>
    <row r="6123" spans="2:2" x14ac:dyDescent="0.2">
      <c r="B6123" s="35"/>
    </row>
    <row r="6124" spans="2:2" x14ac:dyDescent="0.2">
      <c r="B6124" s="35"/>
    </row>
    <row r="6125" spans="2:2" x14ac:dyDescent="0.2">
      <c r="B6125" s="35"/>
    </row>
    <row r="6126" spans="2:2" x14ac:dyDescent="0.2">
      <c r="B6126" s="35"/>
    </row>
    <row r="6127" spans="2:2" x14ac:dyDescent="0.2">
      <c r="B6127" s="35"/>
    </row>
    <row r="6128" spans="2:2" x14ac:dyDescent="0.2">
      <c r="B6128" s="35"/>
    </row>
    <row r="6129" spans="2:2" x14ac:dyDescent="0.2">
      <c r="B6129" s="35"/>
    </row>
    <row r="6130" spans="2:2" x14ac:dyDescent="0.2">
      <c r="B6130" s="35"/>
    </row>
    <row r="6131" spans="2:2" x14ac:dyDescent="0.2">
      <c r="B6131" s="35"/>
    </row>
    <row r="6132" spans="2:2" x14ac:dyDescent="0.2">
      <c r="B6132" s="35"/>
    </row>
    <row r="6133" spans="2:2" x14ac:dyDescent="0.2">
      <c r="B6133" s="35"/>
    </row>
    <row r="6134" spans="2:2" x14ac:dyDescent="0.2">
      <c r="B6134" s="35"/>
    </row>
    <row r="6135" spans="2:2" x14ac:dyDescent="0.2">
      <c r="B6135" s="35"/>
    </row>
    <row r="6136" spans="2:2" x14ac:dyDescent="0.2">
      <c r="B6136" s="35"/>
    </row>
    <row r="6137" spans="2:2" x14ac:dyDescent="0.2">
      <c r="B6137" s="35"/>
    </row>
    <row r="6138" spans="2:2" x14ac:dyDescent="0.2">
      <c r="B6138" s="35"/>
    </row>
    <row r="6139" spans="2:2" x14ac:dyDescent="0.2">
      <c r="B6139" s="35"/>
    </row>
    <row r="6140" spans="2:2" x14ac:dyDescent="0.2">
      <c r="B6140" s="35"/>
    </row>
    <row r="6141" spans="2:2" x14ac:dyDescent="0.2">
      <c r="B6141" s="35"/>
    </row>
    <row r="6142" spans="2:2" x14ac:dyDescent="0.2">
      <c r="B6142" s="35"/>
    </row>
    <row r="6143" spans="2:2" x14ac:dyDescent="0.2">
      <c r="B6143" s="35"/>
    </row>
    <row r="6144" spans="2:2" x14ac:dyDescent="0.2">
      <c r="B6144" s="35"/>
    </row>
    <row r="6145" spans="2:2" x14ac:dyDescent="0.2">
      <c r="B6145" s="35"/>
    </row>
    <row r="6146" spans="2:2" x14ac:dyDescent="0.2">
      <c r="B6146" s="35"/>
    </row>
    <row r="6147" spans="2:2" x14ac:dyDescent="0.2">
      <c r="B6147" s="35"/>
    </row>
    <row r="6148" spans="2:2" x14ac:dyDescent="0.2">
      <c r="B6148" s="35"/>
    </row>
    <row r="6149" spans="2:2" x14ac:dyDescent="0.2">
      <c r="B6149" s="35"/>
    </row>
    <row r="6150" spans="2:2" x14ac:dyDescent="0.2">
      <c r="B6150" s="35"/>
    </row>
    <row r="6151" spans="2:2" x14ac:dyDescent="0.2">
      <c r="B6151" s="35"/>
    </row>
    <row r="6152" spans="2:2" x14ac:dyDescent="0.2">
      <c r="B6152" s="35"/>
    </row>
    <row r="6153" spans="2:2" x14ac:dyDescent="0.2">
      <c r="B6153" s="35"/>
    </row>
    <row r="6154" spans="2:2" x14ac:dyDescent="0.2">
      <c r="B6154" s="35"/>
    </row>
    <row r="6155" spans="2:2" x14ac:dyDescent="0.2">
      <c r="B6155" s="35"/>
    </row>
    <row r="6156" spans="2:2" x14ac:dyDescent="0.2">
      <c r="B6156" s="35"/>
    </row>
    <row r="6157" spans="2:2" x14ac:dyDescent="0.2">
      <c r="B6157" s="35"/>
    </row>
    <row r="6158" spans="2:2" x14ac:dyDescent="0.2">
      <c r="B6158" s="35"/>
    </row>
    <row r="6159" spans="2:2" x14ac:dyDescent="0.2">
      <c r="B6159" s="35"/>
    </row>
    <row r="6160" spans="2:2" x14ac:dyDescent="0.2">
      <c r="B6160" s="35"/>
    </row>
    <row r="6161" spans="2:2" x14ac:dyDescent="0.2">
      <c r="B6161" s="35"/>
    </row>
    <row r="6162" spans="2:2" x14ac:dyDescent="0.2">
      <c r="B6162" s="35"/>
    </row>
    <row r="6163" spans="2:2" x14ac:dyDescent="0.2">
      <c r="B6163" s="35"/>
    </row>
    <row r="6164" spans="2:2" x14ac:dyDescent="0.2">
      <c r="B6164" s="35"/>
    </row>
    <row r="6165" spans="2:2" x14ac:dyDescent="0.2">
      <c r="B6165" s="35"/>
    </row>
    <row r="6166" spans="2:2" x14ac:dyDescent="0.2">
      <c r="B6166" s="35"/>
    </row>
    <row r="6167" spans="2:2" x14ac:dyDescent="0.2">
      <c r="B6167" s="35"/>
    </row>
    <row r="6168" spans="2:2" x14ac:dyDescent="0.2">
      <c r="B6168" s="35"/>
    </row>
    <row r="6169" spans="2:2" x14ac:dyDescent="0.2">
      <c r="B6169" s="35"/>
    </row>
    <row r="6170" spans="2:2" x14ac:dyDescent="0.2">
      <c r="B6170" s="35"/>
    </row>
    <row r="6171" spans="2:2" x14ac:dyDescent="0.2">
      <c r="B6171" s="35"/>
    </row>
    <row r="6172" spans="2:2" x14ac:dyDescent="0.2">
      <c r="B6172" s="35"/>
    </row>
    <row r="6173" spans="2:2" x14ac:dyDescent="0.2">
      <c r="B6173" s="35"/>
    </row>
    <row r="6174" spans="2:2" x14ac:dyDescent="0.2">
      <c r="B6174" s="35"/>
    </row>
    <row r="6175" spans="2:2" x14ac:dyDescent="0.2">
      <c r="B6175" s="35"/>
    </row>
    <row r="6176" spans="2:2" x14ac:dyDescent="0.2">
      <c r="B6176" s="35"/>
    </row>
    <row r="6177" spans="2:2" x14ac:dyDescent="0.2">
      <c r="B6177" s="35"/>
    </row>
    <row r="6178" spans="2:2" x14ac:dyDescent="0.2">
      <c r="B6178" s="35"/>
    </row>
    <row r="6179" spans="2:2" x14ac:dyDescent="0.2">
      <c r="B6179" s="35"/>
    </row>
    <row r="6180" spans="2:2" x14ac:dyDescent="0.2">
      <c r="B6180" s="35"/>
    </row>
    <row r="6181" spans="2:2" x14ac:dyDescent="0.2">
      <c r="B6181" s="35"/>
    </row>
    <row r="6182" spans="2:2" x14ac:dyDescent="0.2">
      <c r="B6182" s="35"/>
    </row>
    <row r="6183" spans="2:2" x14ac:dyDescent="0.2">
      <c r="B6183" s="35"/>
    </row>
    <row r="6184" spans="2:2" x14ac:dyDescent="0.2">
      <c r="B6184" s="35"/>
    </row>
    <row r="6185" spans="2:2" x14ac:dyDescent="0.2">
      <c r="B6185" s="35"/>
    </row>
    <row r="6186" spans="2:2" x14ac:dyDescent="0.2">
      <c r="B6186" s="35"/>
    </row>
    <row r="6187" spans="2:2" x14ac:dyDescent="0.2">
      <c r="B6187" s="35"/>
    </row>
    <row r="6188" spans="2:2" x14ac:dyDescent="0.2">
      <c r="B6188" s="35"/>
    </row>
    <row r="6189" spans="2:2" x14ac:dyDescent="0.2">
      <c r="B6189" s="35"/>
    </row>
    <row r="6190" spans="2:2" x14ac:dyDescent="0.2">
      <c r="B6190" s="35"/>
    </row>
    <row r="6191" spans="2:2" x14ac:dyDescent="0.2">
      <c r="B6191" s="35"/>
    </row>
    <row r="6192" spans="2:2" x14ac:dyDescent="0.2">
      <c r="B6192" s="35"/>
    </row>
    <row r="6193" spans="2:2" x14ac:dyDescent="0.2">
      <c r="B6193" s="35"/>
    </row>
    <row r="6194" spans="2:2" x14ac:dyDescent="0.2">
      <c r="B6194" s="35"/>
    </row>
    <row r="6195" spans="2:2" x14ac:dyDescent="0.2">
      <c r="B6195" s="35"/>
    </row>
    <row r="6196" spans="2:2" x14ac:dyDescent="0.2">
      <c r="B6196" s="35"/>
    </row>
    <row r="6197" spans="2:2" x14ac:dyDescent="0.2">
      <c r="B6197" s="35"/>
    </row>
    <row r="6198" spans="2:2" x14ac:dyDescent="0.2">
      <c r="B6198" s="35"/>
    </row>
    <row r="6199" spans="2:2" x14ac:dyDescent="0.2">
      <c r="B6199" s="35"/>
    </row>
    <row r="6200" spans="2:2" x14ac:dyDescent="0.2">
      <c r="B6200" s="35"/>
    </row>
    <row r="6201" spans="2:2" x14ac:dyDescent="0.2">
      <c r="B6201" s="35"/>
    </row>
    <row r="6202" spans="2:2" x14ac:dyDescent="0.2">
      <c r="B6202" s="35"/>
    </row>
    <row r="6203" spans="2:2" x14ac:dyDescent="0.2">
      <c r="B6203" s="35"/>
    </row>
    <row r="6204" spans="2:2" x14ac:dyDescent="0.2">
      <c r="B6204" s="35"/>
    </row>
    <row r="6205" spans="2:2" x14ac:dyDescent="0.2">
      <c r="B6205" s="35"/>
    </row>
    <row r="6206" spans="2:2" x14ac:dyDescent="0.2">
      <c r="B6206" s="35"/>
    </row>
    <row r="6207" spans="2:2" x14ac:dyDescent="0.2">
      <c r="B6207" s="35"/>
    </row>
    <row r="6208" spans="2:2" x14ac:dyDescent="0.2">
      <c r="B6208" s="35"/>
    </row>
    <row r="6209" spans="2:2" x14ac:dyDescent="0.2">
      <c r="B6209" s="35"/>
    </row>
    <row r="6210" spans="2:2" x14ac:dyDescent="0.2">
      <c r="B6210" s="35"/>
    </row>
    <row r="6211" spans="2:2" x14ac:dyDescent="0.2">
      <c r="B6211" s="35"/>
    </row>
    <row r="6212" spans="2:2" x14ac:dyDescent="0.2">
      <c r="B6212" s="35"/>
    </row>
    <row r="6213" spans="2:2" x14ac:dyDescent="0.2">
      <c r="B6213" s="35"/>
    </row>
    <row r="6214" spans="2:2" x14ac:dyDescent="0.2">
      <c r="B6214" s="35"/>
    </row>
    <row r="6215" spans="2:2" x14ac:dyDescent="0.2">
      <c r="B6215" s="35"/>
    </row>
    <row r="6216" spans="2:2" x14ac:dyDescent="0.2">
      <c r="B6216" s="35"/>
    </row>
    <row r="6217" spans="2:2" x14ac:dyDescent="0.2">
      <c r="B6217" s="35"/>
    </row>
    <row r="6218" spans="2:2" x14ac:dyDescent="0.2">
      <c r="B6218" s="35"/>
    </row>
    <row r="6219" spans="2:2" x14ac:dyDescent="0.2">
      <c r="B6219" s="35"/>
    </row>
    <row r="6220" spans="2:2" x14ac:dyDescent="0.2">
      <c r="B6220" s="35"/>
    </row>
    <row r="6221" spans="2:2" x14ac:dyDescent="0.2">
      <c r="B6221" s="35"/>
    </row>
    <row r="6222" spans="2:2" x14ac:dyDescent="0.2">
      <c r="B6222" s="35"/>
    </row>
    <row r="6223" spans="2:2" x14ac:dyDescent="0.2">
      <c r="B6223" s="35"/>
    </row>
    <row r="6224" spans="2:2" x14ac:dyDescent="0.2">
      <c r="B6224" s="35"/>
    </row>
    <row r="6225" spans="2:2" x14ac:dyDescent="0.2">
      <c r="B6225" s="35"/>
    </row>
    <row r="6226" spans="2:2" x14ac:dyDescent="0.2">
      <c r="B6226" s="35"/>
    </row>
    <row r="6227" spans="2:2" x14ac:dyDescent="0.2">
      <c r="B6227" s="35"/>
    </row>
    <row r="6228" spans="2:2" x14ac:dyDescent="0.2">
      <c r="B6228" s="35"/>
    </row>
    <row r="6229" spans="2:2" x14ac:dyDescent="0.2">
      <c r="B6229" s="35"/>
    </row>
    <row r="6230" spans="2:2" x14ac:dyDescent="0.2">
      <c r="B6230" s="35"/>
    </row>
    <row r="6231" spans="2:2" x14ac:dyDescent="0.2">
      <c r="B6231" s="35"/>
    </row>
    <row r="6232" spans="2:2" x14ac:dyDescent="0.2">
      <c r="B6232" s="35"/>
    </row>
    <row r="6233" spans="2:2" x14ac:dyDescent="0.2">
      <c r="B6233" s="35"/>
    </row>
    <row r="6234" spans="2:2" x14ac:dyDescent="0.2">
      <c r="B6234" s="35"/>
    </row>
    <row r="6235" spans="2:2" x14ac:dyDescent="0.2">
      <c r="B6235" s="35"/>
    </row>
    <row r="6236" spans="2:2" x14ac:dyDescent="0.2">
      <c r="B6236" s="35"/>
    </row>
    <row r="6237" spans="2:2" x14ac:dyDescent="0.2">
      <c r="B6237" s="35"/>
    </row>
    <row r="6238" spans="2:2" x14ac:dyDescent="0.2">
      <c r="B6238" s="35"/>
    </row>
    <row r="6239" spans="2:2" x14ac:dyDescent="0.2">
      <c r="B6239" s="35"/>
    </row>
    <row r="6240" spans="2:2" x14ac:dyDescent="0.2">
      <c r="B6240" s="35"/>
    </row>
    <row r="6241" spans="2:2" x14ac:dyDescent="0.2">
      <c r="B6241" s="35"/>
    </row>
    <row r="6242" spans="2:2" x14ac:dyDescent="0.2">
      <c r="B6242" s="35"/>
    </row>
    <row r="6243" spans="2:2" x14ac:dyDescent="0.2">
      <c r="B6243" s="35"/>
    </row>
    <row r="6244" spans="2:2" x14ac:dyDescent="0.2">
      <c r="B6244" s="35"/>
    </row>
    <row r="6245" spans="2:2" x14ac:dyDescent="0.2">
      <c r="B6245" s="35"/>
    </row>
    <row r="6246" spans="2:2" x14ac:dyDescent="0.2">
      <c r="B6246" s="35"/>
    </row>
    <row r="6247" spans="2:2" x14ac:dyDescent="0.2">
      <c r="B6247" s="35"/>
    </row>
    <row r="6248" spans="2:2" x14ac:dyDescent="0.2">
      <c r="B6248" s="35"/>
    </row>
    <row r="6249" spans="2:2" x14ac:dyDescent="0.2">
      <c r="B6249" s="35"/>
    </row>
    <row r="6250" spans="2:2" x14ac:dyDescent="0.2">
      <c r="B6250" s="35"/>
    </row>
    <row r="6251" spans="2:2" x14ac:dyDescent="0.2">
      <c r="B6251" s="35"/>
    </row>
    <row r="6252" spans="2:2" x14ac:dyDescent="0.2">
      <c r="B6252" s="35"/>
    </row>
    <row r="6253" spans="2:2" x14ac:dyDescent="0.2">
      <c r="B6253" s="35"/>
    </row>
    <row r="6254" spans="2:2" x14ac:dyDescent="0.2">
      <c r="B6254" s="35"/>
    </row>
    <row r="6255" spans="2:2" x14ac:dyDescent="0.2">
      <c r="B6255" s="35"/>
    </row>
    <row r="6256" spans="2:2" x14ac:dyDescent="0.2">
      <c r="B6256" s="35"/>
    </row>
    <row r="6257" spans="2:2" x14ac:dyDescent="0.2">
      <c r="B6257" s="35"/>
    </row>
    <row r="6258" spans="2:2" x14ac:dyDescent="0.2">
      <c r="B6258" s="35"/>
    </row>
    <row r="6259" spans="2:2" x14ac:dyDescent="0.2">
      <c r="B6259" s="35"/>
    </row>
    <row r="6260" spans="2:2" x14ac:dyDescent="0.2">
      <c r="B6260" s="35"/>
    </row>
    <row r="6261" spans="2:2" x14ac:dyDescent="0.2">
      <c r="B6261" s="35"/>
    </row>
    <row r="6262" spans="2:2" x14ac:dyDescent="0.2">
      <c r="B6262" s="35"/>
    </row>
    <row r="6263" spans="2:2" x14ac:dyDescent="0.2">
      <c r="B6263" s="35"/>
    </row>
    <row r="6264" spans="2:2" x14ac:dyDescent="0.2">
      <c r="B6264" s="35"/>
    </row>
    <row r="6265" spans="2:2" x14ac:dyDescent="0.2">
      <c r="B6265" s="35"/>
    </row>
    <row r="6266" spans="2:2" x14ac:dyDescent="0.2">
      <c r="B6266" s="35"/>
    </row>
    <row r="6267" spans="2:2" x14ac:dyDescent="0.2">
      <c r="B6267" s="35"/>
    </row>
    <row r="6268" spans="2:2" x14ac:dyDescent="0.2">
      <c r="B6268" s="35"/>
    </row>
    <row r="6269" spans="2:2" x14ac:dyDescent="0.2">
      <c r="B6269" s="35"/>
    </row>
    <row r="6270" spans="2:2" x14ac:dyDescent="0.2">
      <c r="B6270" s="35"/>
    </row>
    <row r="6271" spans="2:2" x14ac:dyDescent="0.2">
      <c r="B6271" s="35"/>
    </row>
    <row r="6272" spans="2:2" x14ac:dyDescent="0.2">
      <c r="B6272" s="35"/>
    </row>
    <row r="6273" spans="2:2" x14ac:dyDescent="0.2">
      <c r="B6273" s="35"/>
    </row>
    <row r="6274" spans="2:2" x14ac:dyDescent="0.2">
      <c r="B6274" s="35"/>
    </row>
    <row r="6275" spans="2:2" x14ac:dyDescent="0.2">
      <c r="B6275" s="35"/>
    </row>
    <row r="6276" spans="2:2" x14ac:dyDescent="0.2">
      <c r="B6276" s="35"/>
    </row>
    <row r="6277" spans="2:2" x14ac:dyDescent="0.2">
      <c r="B6277" s="35"/>
    </row>
    <row r="6278" spans="2:2" x14ac:dyDescent="0.2">
      <c r="B6278" s="35"/>
    </row>
    <row r="6279" spans="2:2" x14ac:dyDescent="0.2">
      <c r="B6279" s="35"/>
    </row>
    <row r="6280" spans="2:2" x14ac:dyDescent="0.2">
      <c r="B6280" s="35"/>
    </row>
    <row r="6281" spans="2:2" x14ac:dyDescent="0.2">
      <c r="B6281" s="35"/>
    </row>
    <row r="6282" spans="2:2" x14ac:dyDescent="0.2">
      <c r="B6282" s="35"/>
    </row>
    <row r="6283" spans="2:2" x14ac:dyDescent="0.2">
      <c r="B6283" s="35"/>
    </row>
    <row r="6284" spans="2:2" x14ac:dyDescent="0.2">
      <c r="B6284" s="35"/>
    </row>
    <row r="6285" spans="2:2" x14ac:dyDescent="0.2">
      <c r="B6285" s="35"/>
    </row>
    <row r="6286" spans="2:2" x14ac:dyDescent="0.2">
      <c r="B6286" s="35"/>
    </row>
    <row r="6287" spans="2:2" x14ac:dyDescent="0.2">
      <c r="B6287" s="35"/>
    </row>
    <row r="6288" spans="2:2" x14ac:dyDescent="0.2">
      <c r="B6288" s="35"/>
    </row>
    <row r="6289" spans="2:2" x14ac:dyDescent="0.2">
      <c r="B6289" s="35"/>
    </row>
    <row r="6290" spans="2:2" x14ac:dyDescent="0.2">
      <c r="B6290" s="35"/>
    </row>
    <row r="6291" spans="2:2" x14ac:dyDescent="0.2">
      <c r="B6291" s="35"/>
    </row>
    <row r="6292" spans="2:2" x14ac:dyDescent="0.2">
      <c r="B6292" s="35"/>
    </row>
    <row r="6293" spans="2:2" x14ac:dyDescent="0.2">
      <c r="B6293" s="35"/>
    </row>
    <row r="6294" spans="2:2" x14ac:dyDescent="0.2">
      <c r="B6294" s="35"/>
    </row>
    <row r="6295" spans="2:2" x14ac:dyDescent="0.2">
      <c r="B6295" s="35"/>
    </row>
    <row r="6296" spans="2:2" x14ac:dyDescent="0.2">
      <c r="B6296" s="35"/>
    </row>
    <row r="6297" spans="2:2" x14ac:dyDescent="0.2">
      <c r="B6297" s="35"/>
    </row>
    <row r="6298" spans="2:2" x14ac:dyDescent="0.2">
      <c r="B6298" s="35"/>
    </row>
    <row r="6299" spans="2:2" x14ac:dyDescent="0.2">
      <c r="B6299" s="35"/>
    </row>
    <row r="6300" spans="2:2" x14ac:dyDescent="0.2">
      <c r="B6300" s="35"/>
    </row>
    <row r="6301" spans="2:2" x14ac:dyDescent="0.2">
      <c r="B6301" s="35"/>
    </row>
    <row r="6302" spans="2:2" x14ac:dyDescent="0.2">
      <c r="B6302" s="35"/>
    </row>
    <row r="6303" spans="2:2" x14ac:dyDescent="0.2">
      <c r="B6303" s="35"/>
    </row>
    <row r="6304" spans="2:2" x14ac:dyDescent="0.2">
      <c r="B6304" s="35"/>
    </row>
    <row r="6305" spans="2:2" x14ac:dyDescent="0.2">
      <c r="B6305" s="35"/>
    </row>
    <row r="6306" spans="2:2" x14ac:dyDescent="0.2">
      <c r="B6306" s="35"/>
    </row>
    <row r="6307" spans="2:2" x14ac:dyDescent="0.2">
      <c r="B6307" s="35"/>
    </row>
    <row r="6308" spans="2:2" x14ac:dyDescent="0.2">
      <c r="B6308" s="35"/>
    </row>
    <row r="6309" spans="2:2" x14ac:dyDescent="0.2">
      <c r="B6309" s="35"/>
    </row>
    <row r="6310" spans="2:2" x14ac:dyDescent="0.2">
      <c r="B6310" s="35"/>
    </row>
    <row r="6311" spans="2:2" x14ac:dyDescent="0.2">
      <c r="B6311" s="35"/>
    </row>
    <row r="6312" spans="2:2" x14ac:dyDescent="0.2">
      <c r="B6312" s="35"/>
    </row>
    <row r="6313" spans="2:2" x14ac:dyDescent="0.2">
      <c r="B6313" s="35"/>
    </row>
    <row r="6314" spans="2:2" x14ac:dyDescent="0.2">
      <c r="B6314" s="35"/>
    </row>
    <row r="6315" spans="2:2" x14ac:dyDescent="0.2">
      <c r="B6315" s="35"/>
    </row>
    <row r="6316" spans="2:2" x14ac:dyDescent="0.2">
      <c r="B6316" s="35"/>
    </row>
    <row r="6317" spans="2:2" x14ac:dyDescent="0.2">
      <c r="B6317" s="35"/>
    </row>
    <row r="6318" spans="2:2" x14ac:dyDescent="0.2">
      <c r="B6318" s="35"/>
    </row>
    <row r="6319" spans="2:2" x14ac:dyDescent="0.2">
      <c r="B6319" s="35"/>
    </row>
    <row r="6320" spans="2:2" x14ac:dyDescent="0.2">
      <c r="B6320" s="35"/>
    </row>
    <row r="6321" spans="2:2" x14ac:dyDescent="0.2">
      <c r="B6321" s="35"/>
    </row>
    <row r="6322" spans="2:2" x14ac:dyDescent="0.2">
      <c r="B6322" s="35"/>
    </row>
    <row r="6323" spans="2:2" x14ac:dyDescent="0.2">
      <c r="B6323" s="35"/>
    </row>
    <row r="6324" spans="2:2" x14ac:dyDescent="0.2">
      <c r="B6324" s="35"/>
    </row>
    <row r="6325" spans="2:2" x14ac:dyDescent="0.2">
      <c r="B6325" s="35"/>
    </row>
    <row r="6326" spans="2:2" x14ac:dyDescent="0.2">
      <c r="B6326" s="35"/>
    </row>
    <row r="6327" spans="2:2" x14ac:dyDescent="0.2">
      <c r="B6327" s="35"/>
    </row>
    <row r="6328" spans="2:2" x14ac:dyDescent="0.2">
      <c r="B6328" s="35"/>
    </row>
    <row r="6329" spans="2:2" x14ac:dyDescent="0.2">
      <c r="B6329" s="35"/>
    </row>
    <row r="6330" spans="2:2" x14ac:dyDescent="0.2">
      <c r="B6330" s="35"/>
    </row>
    <row r="6331" spans="2:2" x14ac:dyDescent="0.2">
      <c r="B6331" s="35"/>
    </row>
    <row r="6332" spans="2:2" x14ac:dyDescent="0.2">
      <c r="B6332" s="35"/>
    </row>
    <row r="6333" spans="2:2" x14ac:dyDescent="0.2">
      <c r="B6333" s="35"/>
    </row>
    <row r="6334" spans="2:2" x14ac:dyDescent="0.2">
      <c r="B6334" s="35"/>
    </row>
    <row r="6335" spans="2:2" x14ac:dyDescent="0.2">
      <c r="B6335" s="35"/>
    </row>
    <row r="6336" spans="2:2" x14ac:dyDescent="0.2">
      <c r="B6336" s="35"/>
    </row>
    <row r="6337" spans="2:2" x14ac:dyDescent="0.2">
      <c r="B6337" s="35"/>
    </row>
    <row r="6338" spans="2:2" x14ac:dyDescent="0.2">
      <c r="B6338" s="35"/>
    </row>
    <row r="6339" spans="2:2" x14ac:dyDescent="0.2">
      <c r="B6339" s="35"/>
    </row>
    <row r="6340" spans="2:2" x14ac:dyDescent="0.2">
      <c r="B6340" s="35"/>
    </row>
    <row r="6341" spans="2:2" x14ac:dyDescent="0.2">
      <c r="B6341" s="35"/>
    </row>
    <row r="6342" spans="2:2" x14ac:dyDescent="0.2">
      <c r="B6342" s="35"/>
    </row>
    <row r="6343" spans="2:2" x14ac:dyDescent="0.2">
      <c r="B6343" s="35"/>
    </row>
    <row r="6344" spans="2:2" x14ac:dyDescent="0.2">
      <c r="B6344" s="35"/>
    </row>
    <row r="6345" spans="2:2" x14ac:dyDescent="0.2">
      <c r="B6345" s="35"/>
    </row>
    <row r="6346" spans="2:2" x14ac:dyDescent="0.2">
      <c r="B6346" s="35"/>
    </row>
    <row r="6347" spans="2:2" x14ac:dyDescent="0.2">
      <c r="B6347" s="35"/>
    </row>
    <row r="6348" spans="2:2" x14ac:dyDescent="0.2">
      <c r="B6348" s="35"/>
    </row>
    <row r="6349" spans="2:2" x14ac:dyDescent="0.2">
      <c r="B6349" s="35"/>
    </row>
    <row r="6350" spans="2:2" x14ac:dyDescent="0.2">
      <c r="B6350" s="35"/>
    </row>
    <row r="6351" spans="2:2" x14ac:dyDescent="0.2">
      <c r="B6351" s="35"/>
    </row>
    <row r="6352" spans="2:2" x14ac:dyDescent="0.2">
      <c r="B6352" s="35"/>
    </row>
    <row r="6353" spans="2:2" x14ac:dyDescent="0.2">
      <c r="B6353" s="35"/>
    </row>
    <row r="6354" spans="2:2" x14ac:dyDescent="0.2">
      <c r="B6354" s="35"/>
    </row>
    <row r="6355" spans="2:2" x14ac:dyDescent="0.2">
      <c r="B6355" s="35"/>
    </row>
    <row r="6356" spans="2:2" x14ac:dyDescent="0.2">
      <c r="B6356" s="35"/>
    </row>
    <row r="6357" spans="2:2" x14ac:dyDescent="0.2">
      <c r="B6357" s="35"/>
    </row>
    <row r="6358" spans="2:2" x14ac:dyDescent="0.2">
      <c r="B6358" s="35"/>
    </row>
    <row r="6359" spans="2:2" x14ac:dyDescent="0.2">
      <c r="B6359" s="35"/>
    </row>
    <row r="6360" spans="2:2" x14ac:dyDescent="0.2">
      <c r="B6360" s="35"/>
    </row>
    <row r="6361" spans="2:2" x14ac:dyDescent="0.2">
      <c r="B6361" s="35"/>
    </row>
    <row r="6362" spans="2:2" x14ac:dyDescent="0.2">
      <c r="B6362" s="35"/>
    </row>
    <row r="6363" spans="2:2" x14ac:dyDescent="0.2">
      <c r="B6363" s="35"/>
    </row>
    <row r="6364" spans="2:2" x14ac:dyDescent="0.2">
      <c r="B6364" s="35"/>
    </row>
    <row r="6365" spans="2:2" x14ac:dyDescent="0.2">
      <c r="B6365" s="35"/>
    </row>
    <row r="6366" spans="2:2" x14ac:dyDescent="0.2">
      <c r="B6366" s="35"/>
    </row>
    <row r="6367" spans="2:2" x14ac:dyDescent="0.2">
      <c r="B6367" s="35"/>
    </row>
    <row r="6368" spans="2:2" x14ac:dyDescent="0.2">
      <c r="B6368" s="35"/>
    </row>
    <row r="6369" spans="2:2" x14ac:dyDescent="0.2">
      <c r="B6369" s="35"/>
    </row>
    <row r="6370" spans="2:2" x14ac:dyDescent="0.2">
      <c r="B6370" s="35"/>
    </row>
    <row r="6371" spans="2:2" x14ac:dyDescent="0.2">
      <c r="B6371" s="35"/>
    </row>
    <row r="6372" spans="2:2" x14ac:dyDescent="0.2">
      <c r="B6372" s="35"/>
    </row>
    <row r="6373" spans="2:2" x14ac:dyDescent="0.2">
      <c r="B6373" s="35"/>
    </row>
    <row r="6374" spans="2:2" x14ac:dyDescent="0.2">
      <c r="B6374" s="35"/>
    </row>
    <row r="6375" spans="2:2" x14ac:dyDescent="0.2">
      <c r="B6375" s="35"/>
    </row>
    <row r="6376" spans="2:2" x14ac:dyDescent="0.2">
      <c r="B6376" s="35"/>
    </row>
    <row r="6377" spans="2:2" x14ac:dyDescent="0.2">
      <c r="B6377" s="35"/>
    </row>
    <row r="6378" spans="2:2" x14ac:dyDescent="0.2">
      <c r="B6378" s="35"/>
    </row>
    <row r="6379" spans="2:2" x14ac:dyDescent="0.2">
      <c r="B6379" s="35"/>
    </row>
    <row r="6380" spans="2:2" x14ac:dyDescent="0.2">
      <c r="B6380" s="35"/>
    </row>
    <row r="6381" spans="2:2" x14ac:dyDescent="0.2">
      <c r="B6381" s="35"/>
    </row>
    <row r="6382" spans="2:2" x14ac:dyDescent="0.2">
      <c r="B6382" s="35"/>
    </row>
    <row r="6383" spans="2:2" x14ac:dyDescent="0.2">
      <c r="B6383" s="35"/>
    </row>
    <row r="6384" spans="2:2" x14ac:dyDescent="0.2">
      <c r="B6384" s="35"/>
    </row>
    <row r="6385" spans="2:2" x14ac:dyDescent="0.2">
      <c r="B6385" s="35"/>
    </row>
    <row r="6386" spans="2:2" x14ac:dyDescent="0.2">
      <c r="B6386" s="35"/>
    </row>
    <row r="6387" spans="2:2" x14ac:dyDescent="0.2">
      <c r="B6387" s="35"/>
    </row>
    <row r="6388" spans="2:2" x14ac:dyDescent="0.2">
      <c r="B6388" s="35"/>
    </row>
    <row r="6389" spans="2:2" x14ac:dyDescent="0.2">
      <c r="B6389" s="35"/>
    </row>
    <row r="6390" spans="2:2" x14ac:dyDescent="0.2">
      <c r="B6390" s="35"/>
    </row>
    <row r="6391" spans="2:2" x14ac:dyDescent="0.2">
      <c r="B6391" s="35"/>
    </row>
    <row r="6392" spans="2:2" x14ac:dyDescent="0.2">
      <c r="B6392" s="35"/>
    </row>
    <row r="6393" spans="2:2" x14ac:dyDescent="0.2">
      <c r="B6393" s="35"/>
    </row>
    <row r="6394" spans="2:2" x14ac:dyDescent="0.2">
      <c r="B6394" s="35"/>
    </row>
    <row r="6395" spans="2:2" x14ac:dyDescent="0.2">
      <c r="B6395" s="35"/>
    </row>
    <row r="6396" spans="2:2" x14ac:dyDescent="0.2">
      <c r="B6396" s="35"/>
    </row>
    <row r="6397" spans="2:2" x14ac:dyDescent="0.2">
      <c r="B6397" s="35"/>
    </row>
    <row r="6398" spans="2:2" x14ac:dyDescent="0.2">
      <c r="B6398" s="35"/>
    </row>
    <row r="6399" spans="2:2" x14ac:dyDescent="0.2">
      <c r="B6399" s="35"/>
    </row>
    <row r="6400" spans="2:2" x14ac:dyDescent="0.2">
      <c r="B6400" s="35"/>
    </row>
    <row r="6401" spans="2:2" x14ac:dyDescent="0.2">
      <c r="B6401" s="35"/>
    </row>
    <row r="6402" spans="2:2" x14ac:dyDescent="0.2">
      <c r="B6402" s="35"/>
    </row>
    <row r="6403" spans="2:2" x14ac:dyDescent="0.2">
      <c r="B6403" s="35"/>
    </row>
    <row r="6404" spans="2:2" x14ac:dyDescent="0.2">
      <c r="B6404" s="35"/>
    </row>
    <row r="6405" spans="2:2" x14ac:dyDescent="0.2">
      <c r="B6405" s="35"/>
    </row>
    <row r="6406" spans="2:2" x14ac:dyDescent="0.2">
      <c r="B6406" s="35"/>
    </row>
    <row r="6407" spans="2:2" x14ac:dyDescent="0.2">
      <c r="B6407" s="35"/>
    </row>
    <row r="6408" spans="2:2" x14ac:dyDescent="0.2">
      <c r="B6408" s="35"/>
    </row>
    <row r="6409" spans="2:2" x14ac:dyDescent="0.2">
      <c r="B6409" s="35"/>
    </row>
    <row r="6410" spans="2:2" x14ac:dyDescent="0.2">
      <c r="B6410" s="35"/>
    </row>
    <row r="6411" spans="2:2" x14ac:dyDescent="0.2">
      <c r="B6411" s="35"/>
    </row>
    <row r="6412" spans="2:2" x14ac:dyDescent="0.2">
      <c r="B6412" s="35"/>
    </row>
    <row r="6413" spans="2:2" x14ac:dyDescent="0.2">
      <c r="B6413" s="35"/>
    </row>
    <row r="6414" spans="2:2" x14ac:dyDescent="0.2">
      <c r="B6414" s="35"/>
    </row>
    <row r="6415" spans="2:2" x14ac:dyDescent="0.2">
      <c r="B6415" s="35"/>
    </row>
    <row r="6416" spans="2:2" x14ac:dyDescent="0.2">
      <c r="B6416" s="35"/>
    </row>
    <row r="6417" spans="2:2" x14ac:dyDescent="0.2">
      <c r="B6417" s="35"/>
    </row>
    <row r="6418" spans="2:2" x14ac:dyDescent="0.2">
      <c r="B6418" s="35"/>
    </row>
    <row r="6419" spans="2:2" x14ac:dyDescent="0.2">
      <c r="B6419" s="35"/>
    </row>
    <row r="6420" spans="2:2" x14ac:dyDescent="0.2">
      <c r="B6420" s="35"/>
    </row>
    <row r="6421" spans="2:2" x14ac:dyDescent="0.2">
      <c r="B6421" s="35"/>
    </row>
    <row r="6422" spans="2:2" x14ac:dyDescent="0.2">
      <c r="B6422" s="35"/>
    </row>
    <row r="6423" spans="2:2" x14ac:dyDescent="0.2">
      <c r="B6423" s="35"/>
    </row>
    <row r="6424" spans="2:2" x14ac:dyDescent="0.2">
      <c r="B6424" s="35"/>
    </row>
    <row r="6425" spans="2:2" x14ac:dyDescent="0.2">
      <c r="B6425" s="35"/>
    </row>
    <row r="6426" spans="2:2" x14ac:dyDescent="0.2">
      <c r="B6426" s="35"/>
    </row>
    <row r="6427" spans="2:2" x14ac:dyDescent="0.2">
      <c r="B6427" s="35"/>
    </row>
    <row r="6428" spans="2:2" x14ac:dyDescent="0.2">
      <c r="B6428" s="35"/>
    </row>
    <row r="6429" spans="2:2" x14ac:dyDescent="0.2">
      <c r="B6429" s="35"/>
    </row>
    <row r="6430" spans="2:2" x14ac:dyDescent="0.2">
      <c r="B6430" s="35"/>
    </row>
    <row r="6431" spans="2:2" x14ac:dyDescent="0.2">
      <c r="B6431" s="35"/>
    </row>
    <row r="6432" spans="2:2" x14ac:dyDescent="0.2">
      <c r="B6432" s="35"/>
    </row>
    <row r="6433" spans="2:2" x14ac:dyDescent="0.2">
      <c r="B6433" s="35"/>
    </row>
    <row r="6434" spans="2:2" x14ac:dyDescent="0.2">
      <c r="B6434" s="35"/>
    </row>
    <row r="6435" spans="2:2" x14ac:dyDescent="0.2">
      <c r="B6435" s="35"/>
    </row>
    <row r="6436" spans="2:2" x14ac:dyDescent="0.2">
      <c r="B6436" s="35"/>
    </row>
    <row r="6437" spans="2:2" x14ac:dyDescent="0.2">
      <c r="B6437" s="35"/>
    </row>
    <row r="6438" spans="2:2" x14ac:dyDescent="0.2">
      <c r="B6438" s="35"/>
    </row>
    <row r="6439" spans="2:2" x14ac:dyDescent="0.2">
      <c r="B6439" s="35"/>
    </row>
    <row r="6440" spans="2:2" x14ac:dyDescent="0.2">
      <c r="B6440" s="35"/>
    </row>
    <row r="6441" spans="2:2" x14ac:dyDescent="0.2">
      <c r="B6441" s="35"/>
    </row>
    <row r="6442" spans="2:2" x14ac:dyDescent="0.2">
      <c r="B6442" s="35"/>
    </row>
    <row r="6443" spans="2:2" x14ac:dyDescent="0.2">
      <c r="B6443" s="35"/>
    </row>
    <row r="6444" spans="2:2" x14ac:dyDescent="0.2">
      <c r="B6444" s="35"/>
    </row>
    <row r="6445" spans="2:2" x14ac:dyDescent="0.2">
      <c r="B6445" s="35"/>
    </row>
    <row r="6446" spans="2:2" x14ac:dyDescent="0.2">
      <c r="B6446" s="35"/>
    </row>
    <row r="6447" spans="2:2" x14ac:dyDescent="0.2">
      <c r="B6447" s="35"/>
    </row>
    <row r="6448" spans="2:2" x14ac:dyDescent="0.2">
      <c r="B6448" s="35"/>
    </row>
    <row r="6449" spans="2:2" x14ac:dyDescent="0.2">
      <c r="B6449" s="35"/>
    </row>
    <row r="6450" spans="2:2" x14ac:dyDescent="0.2">
      <c r="B6450" s="35"/>
    </row>
    <row r="6451" spans="2:2" x14ac:dyDescent="0.2">
      <c r="B6451" s="35"/>
    </row>
    <row r="6452" spans="2:2" x14ac:dyDescent="0.2">
      <c r="B6452" s="35"/>
    </row>
    <row r="6453" spans="2:2" x14ac:dyDescent="0.2">
      <c r="B6453" s="35"/>
    </row>
    <row r="6454" spans="2:2" x14ac:dyDescent="0.2">
      <c r="B6454" s="35"/>
    </row>
    <row r="6455" spans="2:2" x14ac:dyDescent="0.2">
      <c r="B6455" s="35"/>
    </row>
    <row r="6456" spans="2:2" x14ac:dyDescent="0.2">
      <c r="B6456" s="35"/>
    </row>
    <row r="6457" spans="2:2" x14ac:dyDescent="0.2">
      <c r="B6457" s="35"/>
    </row>
    <row r="6458" spans="2:2" x14ac:dyDescent="0.2">
      <c r="B6458" s="35"/>
    </row>
    <row r="6459" spans="2:2" x14ac:dyDescent="0.2">
      <c r="B6459" s="35"/>
    </row>
    <row r="6460" spans="2:2" x14ac:dyDescent="0.2">
      <c r="B6460" s="35"/>
    </row>
    <row r="6461" spans="2:2" x14ac:dyDescent="0.2">
      <c r="B6461" s="35"/>
    </row>
    <row r="6462" spans="2:2" x14ac:dyDescent="0.2">
      <c r="B6462" s="35"/>
    </row>
    <row r="6463" spans="2:2" x14ac:dyDescent="0.2">
      <c r="B6463" s="35"/>
    </row>
    <row r="6464" spans="2:2" x14ac:dyDescent="0.2">
      <c r="B6464" s="35"/>
    </row>
    <row r="6465" spans="2:2" x14ac:dyDescent="0.2">
      <c r="B6465" s="35"/>
    </row>
    <row r="6466" spans="2:2" x14ac:dyDescent="0.2">
      <c r="B6466" s="35"/>
    </row>
    <row r="6467" spans="2:2" x14ac:dyDescent="0.2">
      <c r="B6467" s="35"/>
    </row>
    <row r="6468" spans="2:2" x14ac:dyDescent="0.2">
      <c r="B6468" s="35"/>
    </row>
    <row r="6469" spans="2:2" x14ac:dyDescent="0.2">
      <c r="B6469" s="35"/>
    </row>
    <row r="6470" spans="2:2" x14ac:dyDescent="0.2">
      <c r="B6470" s="35"/>
    </row>
    <row r="6471" spans="2:2" x14ac:dyDescent="0.2">
      <c r="B6471" s="35"/>
    </row>
    <row r="6472" spans="2:2" x14ac:dyDescent="0.2">
      <c r="B6472" s="35"/>
    </row>
    <row r="6473" spans="2:2" x14ac:dyDescent="0.2">
      <c r="B6473" s="35"/>
    </row>
    <row r="6474" spans="2:2" x14ac:dyDescent="0.2">
      <c r="B6474" s="35"/>
    </row>
    <row r="6475" spans="2:2" x14ac:dyDescent="0.2">
      <c r="B6475" s="35"/>
    </row>
    <row r="6476" spans="2:2" x14ac:dyDescent="0.2">
      <c r="B6476" s="35"/>
    </row>
    <row r="6477" spans="2:2" x14ac:dyDescent="0.2">
      <c r="B6477" s="35"/>
    </row>
    <row r="6478" spans="2:2" x14ac:dyDescent="0.2">
      <c r="B6478" s="35"/>
    </row>
    <row r="6479" spans="2:2" x14ac:dyDescent="0.2">
      <c r="B6479" s="35"/>
    </row>
    <row r="6480" spans="2:2" x14ac:dyDescent="0.2">
      <c r="B6480" s="35"/>
    </row>
    <row r="6481" spans="2:2" x14ac:dyDescent="0.2">
      <c r="B6481" s="35"/>
    </row>
    <row r="6482" spans="2:2" x14ac:dyDescent="0.2">
      <c r="B6482" s="35"/>
    </row>
    <row r="6483" spans="2:2" x14ac:dyDescent="0.2">
      <c r="B6483" s="35"/>
    </row>
    <row r="6484" spans="2:2" x14ac:dyDescent="0.2">
      <c r="B6484" s="35"/>
    </row>
    <row r="6485" spans="2:2" x14ac:dyDescent="0.2">
      <c r="B6485" s="35"/>
    </row>
    <row r="6486" spans="2:2" x14ac:dyDescent="0.2">
      <c r="B6486" s="35"/>
    </row>
    <row r="6487" spans="2:2" x14ac:dyDescent="0.2">
      <c r="B6487" s="35"/>
    </row>
    <row r="6488" spans="2:2" x14ac:dyDescent="0.2">
      <c r="B6488" s="35"/>
    </row>
    <row r="6489" spans="2:2" x14ac:dyDescent="0.2">
      <c r="B6489" s="35"/>
    </row>
    <row r="6490" spans="2:2" x14ac:dyDescent="0.2">
      <c r="B6490" s="35"/>
    </row>
    <row r="6491" spans="2:2" x14ac:dyDescent="0.2">
      <c r="B6491" s="35"/>
    </row>
    <row r="6492" spans="2:2" x14ac:dyDescent="0.2">
      <c r="B6492" s="35"/>
    </row>
    <row r="6493" spans="2:2" x14ac:dyDescent="0.2">
      <c r="B6493" s="35"/>
    </row>
    <row r="6494" spans="2:2" x14ac:dyDescent="0.2">
      <c r="B6494" s="35"/>
    </row>
    <row r="6495" spans="2:2" x14ac:dyDescent="0.2">
      <c r="B6495" s="35"/>
    </row>
    <row r="6496" spans="2:2" x14ac:dyDescent="0.2">
      <c r="B6496" s="35"/>
    </row>
    <row r="6497" spans="2:2" x14ac:dyDescent="0.2">
      <c r="B6497" s="35"/>
    </row>
    <row r="6498" spans="2:2" x14ac:dyDescent="0.2">
      <c r="B6498" s="35"/>
    </row>
    <row r="6499" spans="2:2" x14ac:dyDescent="0.2">
      <c r="B6499" s="35"/>
    </row>
    <row r="6500" spans="2:2" x14ac:dyDescent="0.2">
      <c r="B6500" s="35"/>
    </row>
    <row r="6501" spans="2:2" x14ac:dyDescent="0.2">
      <c r="B6501" s="35"/>
    </row>
    <row r="6502" spans="2:2" x14ac:dyDescent="0.2">
      <c r="B6502" s="35"/>
    </row>
    <row r="6503" spans="2:2" x14ac:dyDescent="0.2">
      <c r="B6503" s="35"/>
    </row>
    <row r="6504" spans="2:2" x14ac:dyDescent="0.2">
      <c r="B6504" s="35"/>
    </row>
    <row r="6505" spans="2:2" x14ac:dyDescent="0.2">
      <c r="B6505" s="35"/>
    </row>
    <row r="6506" spans="2:2" x14ac:dyDescent="0.2">
      <c r="B6506" s="35"/>
    </row>
    <row r="6507" spans="2:2" x14ac:dyDescent="0.2">
      <c r="B6507" s="35"/>
    </row>
    <row r="6508" spans="2:2" x14ac:dyDescent="0.2">
      <c r="B6508" s="35"/>
    </row>
    <row r="6509" spans="2:2" x14ac:dyDescent="0.2">
      <c r="B6509" s="35"/>
    </row>
    <row r="6510" spans="2:2" x14ac:dyDescent="0.2">
      <c r="B6510" s="35"/>
    </row>
    <row r="6511" spans="2:2" x14ac:dyDescent="0.2">
      <c r="B6511" s="35"/>
    </row>
    <row r="6512" spans="2:2" x14ac:dyDescent="0.2">
      <c r="B6512" s="35"/>
    </row>
    <row r="6513" spans="2:2" x14ac:dyDescent="0.2">
      <c r="B6513" s="35"/>
    </row>
    <row r="6514" spans="2:2" x14ac:dyDescent="0.2">
      <c r="B6514" s="35"/>
    </row>
    <row r="6515" spans="2:2" x14ac:dyDescent="0.2">
      <c r="B6515" s="35"/>
    </row>
    <row r="6516" spans="2:2" x14ac:dyDescent="0.2">
      <c r="B6516" s="35"/>
    </row>
    <row r="6517" spans="2:2" x14ac:dyDescent="0.2">
      <c r="B6517" s="35"/>
    </row>
    <row r="6518" spans="2:2" x14ac:dyDescent="0.2">
      <c r="B6518" s="35"/>
    </row>
    <row r="6519" spans="2:2" x14ac:dyDescent="0.2">
      <c r="B6519" s="35"/>
    </row>
    <row r="6520" spans="2:2" x14ac:dyDescent="0.2">
      <c r="B6520" s="35"/>
    </row>
    <row r="6521" spans="2:2" x14ac:dyDescent="0.2">
      <c r="B6521" s="35"/>
    </row>
    <row r="6522" spans="2:2" x14ac:dyDescent="0.2">
      <c r="B6522" s="35"/>
    </row>
    <row r="6523" spans="2:2" x14ac:dyDescent="0.2">
      <c r="B6523" s="35"/>
    </row>
    <row r="6524" spans="2:2" x14ac:dyDescent="0.2">
      <c r="B6524" s="35"/>
    </row>
    <row r="6525" spans="2:2" x14ac:dyDescent="0.2">
      <c r="B6525" s="35"/>
    </row>
    <row r="6526" spans="2:2" x14ac:dyDescent="0.2">
      <c r="B6526" s="35"/>
    </row>
    <row r="6527" spans="2:2" x14ac:dyDescent="0.2">
      <c r="B6527" s="35"/>
    </row>
    <row r="6528" spans="2:2" x14ac:dyDescent="0.2">
      <c r="B6528" s="35"/>
    </row>
    <row r="6529" spans="2:2" x14ac:dyDescent="0.2">
      <c r="B6529" s="35"/>
    </row>
    <row r="6530" spans="2:2" x14ac:dyDescent="0.2">
      <c r="B6530" s="35"/>
    </row>
    <row r="6531" spans="2:2" x14ac:dyDescent="0.2">
      <c r="B6531" s="35"/>
    </row>
    <row r="6532" spans="2:2" x14ac:dyDescent="0.2">
      <c r="B6532" s="35"/>
    </row>
    <row r="6533" spans="2:2" x14ac:dyDescent="0.2">
      <c r="B6533" s="35"/>
    </row>
    <row r="6534" spans="2:2" x14ac:dyDescent="0.2">
      <c r="B6534" s="35"/>
    </row>
    <row r="6535" spans="2:2" x14ac:dyDescent="0.2">
      <c r="B6535" s="35"/>
    </row>
    <row r="6536" spans="2:2" x14ac:dyDescent="0.2">
      <c r="B6536" s="35"/>
    </row>
    <row r="6537" spans="2:2" x14ac:dyDescent="0.2">
      <c r="B6537" s="35"/>
    </row>
    <row r="6538" spans="2:2" x14ac:dyDescent="0.2">
      <c r="B6538" s="35"/>
    </row>
    <row r="6539" spans="2:2" x14ac:dyDescent="0.2">
      <c r="B6539" s="35"/>
    </row>
    <row r="6540" spans="2:2" x14ac:dyDescent="0.2">
      <c r="B6540" s="35"/>
    </row>
    <row r="6541" spans="2:2" x14ac:dyDescent="0.2">
      <c r="B6541" s="35"/>
    </row>
    <row r="6542" spans="2:2" x14ac:dyDescent="0.2">
      <c r="B6542" s="35"/>
    </row>
    <row r="6543" spans="2:2" x14ac:dyDescent="0.2">
      <c r="B6543" s="35"/>
    </row>
    <row r="6544" spans="2:2" x14ac:dyDescent="0.2">
      <c r="B6544" s="35"/>
    </row>
    <row r="6545" spans="2:2" x14ac:dyDescent="0.2">
      <c r="B6545" s="35"/>
    </row>
    <row r="6546" spans="2:2" x14ac:dyDescent="0.2">
      <c r="B6546" s="35"/>
    </row>
    <row r="6547" spans="2:2" x14ac:dyDescent="0.2">
      <c r="B6547" s="35"/>
    </row>
    <row r="6548" spans="2:2" x14ac:dyDescent="0.2">
      <c r="B6548" s="35"/>
    </row>
    <row r="6549" spans="2:2" x14ac:dyDescent="0.2">
      <c r="B6549" s="35"/>
    </row>
    <row r="6550" spans="2:2" x14ac:dyDescent="0.2">
      <c r="B6550" s="35"/>
    </row>
    <row r="6551" spans="2:2" x14ac:dyDescent="0.2">
      <c r="B6551" s="35"/>
    </row>
    <row r="6552" spans="2:2" x14ac:dyDescent="0.2">
      <c r="B6552" s="35"/>
    </row>
    <row r="6553" spans="2:2" x14ac:dyDescent="0.2">
      <c r="B6553" s="35"/>
    </row>
    <row r="6554" spans="2:2" x14ac:dyDescent="0.2">
      <c r="B6554" s="35"/>
    </row>
    <row r="6555" spans="2:2" x14ac:dyDescent="0.2">
      <c r="B6555" s="35"/>
    </row>
    <row r="6556" spans="2:2" x14ac:dyDescent="0.2">
      <c r="B6556" s="35"/>
    </row>
    <row r="6557" spans="2:2" x14ac:dyDescent="0.2">
      <c r="B6557" s="35"/>
    </row>
    <row r="6558" spans="2:2" x14ac:dyDescent="0.2">
      <c r="B6558" s="35"/>
    </row>
    <row r="6559" spans="2:2" x14ac:dyDescent="0.2">
      <c r="B6559" s="35"/>
    </row>
    <row r="6560" spans="2:2" x14ac:dyDescent="0.2">
      <c r="B6560" s="35"/>
    </row>
    <row r="6561" spans="2:2" x14ac:dyDescent="0.2">
      <c r="B6561" s="35"/>
    </row>
    <row r="6562" spans="2:2" x14ac:dyDescent="0.2">
      <c r="B6562" s="35"/>
    </row>
    <row r="6563" spans="2:2" x14ac:dyDescent="0.2">
      <c r="B6563" s="35"/>
    </row>
    <row r="6564" spans="2:2" x14ac:dyDescent="0.2">
      <c r="B6564" s="35"/>
    </row>
    <row r="6565" spans="2:2" x14ac:dyDescent="0.2">
      <c r="B6565" s="35"/>
    </row>
    <row r="6566" spans="2:2" x14ac:dyDescent="0.2">
      <c r="B6566" s="35"/>
    </row>
    <row r="6567" spans="2:2" x14ac:dyDescent="0.2">
      <c r="B6567" s="35"/>
    </row>
    <row r="6568" spans="2:2" x14ac:dyDescent="0.2">
      <c r="B6568" s="35"/>
    </row>
    <row r="6569" spans="2:2" x14ac:dyDescent="0.2">
      <c r="B6569" s="35"/>
    </row>
    <row r="6570" spans="2:2" x14ac:dyDescent="0.2">
      <c r="B6570" s="35"/>
    </row>
    <row r="6571" spans="2:2" x14ac:dyDescent="0.2">
      <c r="B6571" s="35"/>
    </row>
    <row r="6572" spans="2:2" x14ac:dyDescent="0.2">
      <c r="B6572" s="35"/>
    </row>
    <row r="6573" spans="2:2" x14ac:dyDescent="0.2">
      <c r="B6573" s="35"/>
    </row>
    <row r="6574" spans="2:2" x14ac:dyDescent="0.2">
      <c r="B6574" s="35"/>
    </row>
    <row r="6575" spans="2:2" x14ac:dyDescent="0.2">
      <c r="B6575" s="35"/>
    </row>
    <row r="6576" spans="2:2" x14ac:dyDescent="0.2">
      <c r="B6576" s="35"/>
    </row>
    <row r="6577" spans="2:2" x14ac:dyDescent="0.2">
      <c r="B6577" s="35"/>
    </row>
    <row r="6578" spans="2:2" x14ac:dyDescent="0.2">
      <c r="B6578" s="35"/>
    </row>
    <row r="6579" spans="2:2" x14ac:dyDescent="0.2">
      <c r="B6579" s="35"/>
    </row>
    <row r="6580" spans="2:2" x14ac:dyDescent="0.2">
      <c r="B6580" s="35"/>
    </row>
    <row r="6581" spans="2:2" x14ac:dyDescent="0.2">
      <c r="B6581" s="35"/>
    </row>
    <row r="6582" spans="2:2" x14ac:dyDescent="0.2">
      <c r="B6582" s="35"/>
    </row>
    <row r="6583" spans="2:2" x14ac:dyDescent="0.2">
      <c r="B6583" s="35"/>
    </row>
    <row r="6584" spans="2:2" x14ac:dyDescent="0.2">
      <c r="B6584" s="35"/>
    </row>
    <row r="6585" spans="2:2" x14ac:dyDescent="0.2">
      <c r="B6585" s="35"/>
    </row>
    <row r="6586" spans="2:2" x14ac:dyDescent="0.2">
      <c r="B6586" s="35"/>
    </row>
    <row r="6587" spans="2:2" x14ac:dyDescent="0.2">
      <c r="B6587" s="35"/>
    </row>
    <row r="6588" spans="2:2" x14ac:dyDescent="0.2">
      <c r="B6588" s="35"/>
    </row>
    <row r="6589" spans="2:2" x14ac:dyDescent="0.2">
      <c r="B6589" s="35"/>
    </row>
    <row r="6590" spans="2:2" x14ac:dyDescent="0.2">
      <c r="B6590" s="35"/>
    </row>
    <row r="6591" spans="2:2" x14ac:dyDescent="0.2">
      <c r="B6591" s="35"/>
    </row>
    <row r="6592" spans="2:2" x14ac:dyDescent="0.2">
      <c r="B6592" s="35"/>
    </row>
    <row r="6593" spans="2:2" x14ac:dyDescent="0.2">
      <c r="B6593" s="35"/>
    </row>
    <row r="6594" spans="2:2" x14ac:dyDescent="0.2">
      <c r="B6594" s="35"/>
    </row>
    <row r="6595" spans="2:2" x14ac:dyDescent="0.2">
      <c r="B6595" s="35"/>
    </row>
    <row r="6596" spans="2:2" x14ac:dyDescent="0.2">
      <c r="B6596" s="35"/>
    </row>
    <row r="6597" spans="2:2" x14ac:dyDescent="0.2">
      <c r="B6597" s="35"/>
    </row>
    <row r="6598" spans="2:2" x14ac:dyDescent="0.2">
      <c r="B6598" s="35"/>
    </row>
    <row r="6599" spans="2:2" x14ac:dyDescent="0.2">
      <c r="B6599" s="35"/>
    </row>
    <row r="6600" spans="2:2" x14ac:dyDescent="0.2">
      <c r="B6600" s="35"/>
    </row>
    <row r="6601" spans="2:2" x14ac:dyDescent="0.2">
      <c r="B6601" s="35"/>
    </row>
    <row r="6602" spans="2:2" x14ac:dyDescent="0.2">
      <c r="B6602" s="35"/>
    </row>
    <row r="6603" spans="2:2" x14ac:dyDescent="0.2">
      <c r="B6603" s="35"/>
    </row>
    <row r="6604" spans="2:2" x14ac:dyDescent="0.2">
      <c r="B6604" s="35"/>
    </row>
    <row r="6605" spans="2:2" x14ac:dyDescent="0.2">
      <c r="B6605" s="35"/>
    </row>
    <row r="6606" spans="2:2" x14ac:dyDescent="0.2">
      <c r="B6606" s="35"/>
    </row>
    <row r="6607" spans="2:2" x14ac:dyDescent="0.2">
      <c r="B6607" s="35"/>
    </row>
    <row r="6608" spans="2:2" x14ac:dyDescent="0.2">
      <c r="B6608" s="35"/>
    </row>
    <row r="6609" spans="2:2" x14ac:dyDescent="0.2">
      <c r="B6609" s="35"/>
    </row>
    <row r="6610" spans="2:2" x14ac:dyDescent="0.2">
      <c r="B6610" s="35"/>
    </row>
    <row r="6611" spans="2:2" x14ac:dyDescent="0.2">
      <c r="B6611" s="35"/>
    </row>
    <row r="6612" spans="2:2" x14ac:dyDescent="0.2">
      <c r="B6612" s="35"/>
    </row>
    <row r="6613" spans="2:2" x14ac:dyDescent="0.2">
      <c r="B6613" s="35"/>
    </row>
    <row r="6614" spans="2:2" x14ac:dyDescent="0.2">
      <c r="B6614" s="35"/>
    </row>
    <row r="6615" spans="2:2" x14ac:dyDescent="0.2">
      <c r="B6615" s="35"/>
    </row>
    <row r="6616" spans="2:2" x14ac:dyDescent="0.2">
      <c r="B6616" s="35"/>
    </row>
    <row r="6617" spans="2:2" x14ac:dyDescent="0.2">
      <c r="B6617" s="35"/>
    </row>
    <row r="6618" spans="2:2" x14ac:dyDescent="0.2">
      <c r="B6618" s="35"/>
    </row>
    <row r="6619" spans="2:2" x14ac:dyDescent="0.2">
      <c r="B6619" s="35"/>
    </row>
    <row r="6620" spans="2:2" x14ac:dyDescent="0.2">
      <c r="B6620" s="35"/>
    </row>
    <row r="6621" spans="2:2" x14ac:dyDescent="0.2">
      <c r="B6621" s="35"/>
    </row>
    <row r="6622" spans="2:2" x14ac:dyDescent="0.2">
      <c r="B6622" s="35"/>
    </row>
    <row r="6623" spans="2:2" x14ac:dyDescent="0.2">
      <c r="B6623" s="35"/>
    </row>
    <row r="6624" spans="2:2" x14ac:dyDescent="0.2">
      <c r="B6624" s="35"/>
    </row>
    <row r="6625" spans="2:2" x14ac:dyDescent="0.2">
      <c r="B6625" s="35"/>
    </row>
    <row r="6626" spans="2:2" x14ac:dyDescent="0.2">
      <c r="B6626" s="35"/>
    </row>
    <row r="6627" spans="2:2" x14ac:dyDescent="0.2">
      <c r="B6627" s="35"/>
    </row>
    <row r="6628" spans="2:2" x14ac:dyDescent="0.2">
      <c r="B6628" s="35"/>
    </row>
    <row r="6629" spans="2:2" x14ac:dyDescent="0.2">
      <c r="B6629" s="35"/>
    </row>
    <row r="6630" spans="2:2" x14ac:dyDescent="0.2">
      <c r="B6630" s="35"/>
    </row>
    <row r="6631" spans="2:2" x14ac:dyDescent="0.2">
      <c r="B6631" s="35"/>
    </row>
    <row r="6632" spans="2:2" x14ac:dyDescent="0.2">
      <c r="B6632" s="35"/>
    </row>
    <row r="6633" spans="2:2" x14ac:dyDescent="0.2">
      <c r="B6633" s="35"/>
    </row>
    <row r="6634" spans="2:2" x14ac:dyDescent="0.2">
      <c r="B6634" s="35"/>
    </row>
    <row r="6635" spans="2:2" x14ac:dyDescent="0.2">
      <c r="B6635" s="35"/>
    </row>
    <row r="6636" spans="2:2" x14ac:dyDescent="0.2">
      <c r="B6636" s="35"/>
    </row>
    <row r="6637" spans="2:2" x14ac:dyDescent="0.2">
      <c r="B6637" s="35"/>
    </row>
    <row r="6638" spans="2:2" x14ac:dyDescent="0.2">
      <c r="B6638" s="35"/>
    </row>
    <row r="6639" spans="2:2" x14ac:dyDescent="0.2">
      <c r="B6639" s="35"/>
    </row>
    <row r="6640" spans="2:2" x14ac:dyDescent="0.2">
      <c r="B6640" s="35"/>
    </row>
    <row r="6641" spans="2:2" x14ac:dyDescent="0.2">
      <c r="B6641" s="35"/>
    </row>
    <row r="6642" spans="2:2" x14ac:dyDescent="0.2">
      <c r="B6642" s="35"/>
    </row>
    <row r="6643" spans="2:2" x14ac:dyDescent="0.2">
      <c r="B6643" s="35"/>
    </row>
    <row r="6644" spans="2:2" x14ac:dyDescent="0.2">
      <c r="B6644" s="35"/>
    </row>
    <row r="6645" spans="2:2" x14ac:dyDescent="0.2">
      <c r="B6645" s="35"/>
    </row>
    <row r="6646" spans="2:2" x14ac:dyDescent="0.2">
      <c r="B6646" s="35"/>
    </row>
    <row r="6647" spans="2:2" x14ac:dyDescent="0.2">
      <c r="B6647" s="35"/>
    </row>
    <row r="6648" spans="2:2" x14ac:dyDescent="0.2">
      <c r="B6648" s="35"/>
    </row>
    <row r="6649" spans="2:2" x14ac:dyDescent="0.2">
      <c r="B6649" s="35"/>
    </row>
    <row r="6650" spans="2:2" x14ac:dyDescent="0.2">
      <c r="B6650" s="35"/>
    </row>
    <row r="6651" spans="2:2" x14ac:dyDescent="0.2">
      <c r="B6651" s="35"/>
    </row>
    <row r="6652" spans="2:2" x14ac:dyDescent="0.2">
      <c r="B6652" s="35"/>
    </row>
    <row r="6653" spans="2:2" x14ac:dyDescent="0.2">
      <c r="B6653" s="35"/>
    </row>
    <row r="6654" spans="2:2" x14ac:dyDescent="0.2">
      <c r="B6654" s="35"/>
    </row>
    <row r="6655" spans="2:2" x14ac:dyDescent="0.2">
      <c r="B6655" s="35"/>
    </row>
    <row r="6656" spans="2:2" x14ac:dyDescent="0.2">
      <c r="B6656" s="35"/>
    </row>
    <row r="6657" spans="2:2" x14ac:dyDescent="0.2">
      <c r="B6657" s="35"/>
    </row>
    <row r="6658" spans="2:2" x14ac:dyDescent="0.2">
      <c r="B6658" s="35"/>
    </row>
    <row r="6659" spans="2:2" x14ac:dyDescent="0.2">
      <c r="B6659" s="35"/>
    </row>
    <row r="6660" spans="2:2" x14ac:dyDescent="0.2">
      <c r="B6660" s="35"/>
    </row>
    <row r="6661" spans="2:2" x14ac:dyDescent="0.2">
      <c r="B6661" s="35"/>
    </row>
    <row r="6662" spans="2:2" x14ac:dyDescent="0.2">
      <c r="B6662" s="35"/>
    </row>
    <row r="6663" spans="2:2" x14ac:dyDescent="0.2">
      <c r="B6663" s="35"/>
    </row>
    <row r="6664" spans="2:2" x14ac:dyDescent="0.2">
      <c r="B6664" s="35"/>
    </row>
    <row r="6665" spans="2:2" x14ac:dyDescent="0.2">
      <c r="B6665" s="35"/>
    </row>
    <row r="6666" spans="2:2" x14ac:dyDescent="0.2">
      <c r="B6666" s="35"/>
    </row>
    <row r="6667" spans="2:2" x14ac:dyDescent="0.2">
      <c r="B6667" s="35"/>
    </row>
    <row r="6668" spans="2:2" x14ac:dyDescent="0.2">
      <c r="B6668" s="35"/>
    </row>
    <row r="6669" spans="2:2" x14ac:dyDescent="0.2">
      <c r="B6669" s="35"/>
    </row>
    <row r="6670" spans="2:2" x14ac:dyDescent="0.2">
      <c r="B6670" s="35"/>
    </row>
    <row r="6671" spans="2:2" x14ac:dyDescent="0.2">
      <c r="B6671" s="35"/>
    </row>
    <row r="6672" spans="2:2" x14ac:dyDescent="0.2">
      <c r="B6672" s="35"/>
    </row>
    <row r="6673" spans="2:2" x14ac:dyDescent="0.2">
      <c r="B6673" s="35"/>
    </row>
    <row r="6674" spans="2:2" x14ac:dyDescent="0.2">
      <c r="B6674" s="35"/>
    </row>
    <row r="6675" spans="2:2" x14ac:dyDescent="0.2">
      <c r="B6675" s="35"/>
    </row>
    <row r="6676" spans="2:2" x14ac:dyDescent="0.2">
      <c r="B6676" s="35"/>
    </row>
    <row r="6677" spans="2:2" x14ac:dyDescent="0.2">
      <c r="B6677" s="35"/>
    </row>
    <row r="6678" spans="2:2" x14ac:dyDescent="0.2">
      <c r="B6678" s="35"/>
    </row>
    <row r="6679" spans="2:2" x14ac:dyDescent="0.2">
      <c r="B6679" s="35"/>
    </row>
    <row r="6680" spans="2:2" x14ac:dyDescent="0.2">
      <c r="B6680" s="35"/>
    </row>
    <row r="6681" spans="2:2" x14ac:dyDescent="0.2">
      <c r="B6681" s="35"/>
    </row>
    <row r="6682" spans="2:2" x14ac:dyDescent="0.2">
      <c r="B6682" s="35"/>
    </row>
    <row r="6683" spans="2:2" x14ac:dyDescent="0.2">
      <c r="B6683" s="35"/>
    </row>
    <row r="6684" spans="2:2" x14ac:dyDescent="0.2">
      <c r="B6684" s="35"/>
    </row>
    <row r="6685" spans="2:2" x14ac:dyDescent="0.2">
      <c r="B6685" s="35"/>
    </row>
    <row r="6686" spans="2:2" x14ac:dyDescent="0.2">
      <c r="B6686" s="35"/>
    </row>
    <row r="6687" spans="2:2" x14ac:dyDescent="0.2">
      <c r="B6687" s="35"/>
    </row>
    <row r="6688" spans="2:2" x14ac:dyDescent="0.2">
      <c r="B6688" s="35"/>
    </row>
    <row r="6689" spans="2:2" x14ac:dyDescent="0.2">
      <c r="B6689" s="35"/>
    </row>
    <row r="6690" spans="2:2" x14ac:dyDescent="0.2">
      <c r="B6690" s="35"/>
    </row>
    <row r="6691" spans="2:2" x14ac:dyDescent="0.2">
      <c r="B6691" s="35"/>
    </row>
    <row r="6692" spans="2:2" x14ac:dyDescent="0.2">
      <c r="B6692" s="35"/>
    </row>
    <row r="6693" spans="2:2" x14ac:dyDescent="0.2">
      <c r="B6693" s="35"/>
    </row>
    <row r="6694" spans="2:2" x14ac:dyDescent="0.2">
      <c r="B6694" s="35"/>
    </row>
    <row r="6695" spans="2:2" x14ac:dyDescent="0.2">
      <c r="B6695" s="35"/>
    </row>
    <row r="6696" spans="2:2" x14ac:dyDescent="0.2">
      <c r="B6696" s="35"/>
    </row>
    <row r="6697" spans="2:2" x14ac:dyDescent="0.2">
      <c r="B6697" s="35"/>
    </row>
    <row r="6698" spans="2:2" x14ac:dyDescent="0.2">
      <c r="B6698" s="35"/>
    </row>
    <row r="6699" spans="2:2" x14ac:dyDescent="0.2">
      <c r="B6699" s="35"/>
    </row>
    <row r="6700" spans="2:2" x14ac:dyDescent="0.2">
      <c r="B6700" s="35"/>
    </row>
    <row r="6701" spans="2:2" x14ac:dyDescent="0.2">
      <c r="B6701" s="35"/>
    </row>
    <row r="6702" spans="2:2" x14ac:dyDescent="0.2">
      <c r="B6702" s="35"/>
    </row>
    <row r="6703" spans="2:2" x14ac:dyDescent="0.2">
      <c r="B6703" s="35"/>
    </row>
    <row r="6704" spans="2:2" x14ac:dyDescent="0.2">
      <c r="B6704" s="35"/>
    </row>
    <row r="6705" spans="2:2" x14ac:dyDescent="0.2">
      <c r="B6705" s="35"/>
    </row>
    <row r="6706" spans="2:2" x14ac:dyDescent="0.2">
      <c r="B6706" s="35"/>
    </row>
    <row r="6707" spans="2:2" x14ac:dyDescent="0.2">
      <c r="B6707" s="35"/>
    </row>
    <row r="6708" spans="2:2" x14ac:dyDescent="0.2">
      <c r="B6708" s="35"/>
    </row>
    <row r="6709" spans="2:2" x14ac:dyDescent="0.2">
      <c r="B6709" s="35"/>
    </row>
    <row r="6710" spans="2:2" x14ac:dyDescent="0.2">
      <c r="B6710" s="35"/>
    </row>
    <row r="6711" spans="2:2" x14ac:dyDescent="0.2">
      <c r="B6711" s="35"/>
    </row>
    <row r="6712" spans="2:2" x14ac:dyDescent="0.2">
      <c r="B6712" s="35"/>
    </row>
    <row r="6713" spans="2:2" x14ac:dyDescent="0.2">
      <c r="B6713" s="35"/>
    </row>
    <row r="6714" spans="2:2" x14ac:dyDescent="0.2">
      <c r="B6714" s="35"/>
    </row>
    <row r="6715" spans="2:2" x14ac:dyDescent="0.2">
      <c r="B6715" s="35"/>
    </row>
    <row r="6716" spans="2:2" x14ac:dyDescent="0.2">
      <c r="B6716" s="35"/>
    </row>
    <row r="6717" spans="2:2" x14ac:dyDescent="0.2">
      <c r="B6717" s="35"/>
    </row>
    <row r="6718" spans="2:2" x14ac:dyDescent="0.2">
      <c r="B6718" s="35"/>
    </row>
    <row r="6719" spans="2:2" x14ac:dyDescent="0.2">
      <c r="B6719" s="35"/>
    </row>
    <row r="6720" spans="2:2" x14ac:dyDescent="0.2">
      <c r="B6720" s="35"/>
    </row>
    <row r="6721" spans="2:2" x14ac:dyDescent="0.2">
      <c r="B6721" s="35"/>
    </row>
    <row r="6722" spans="2:2" x14ac:dyDescent="0.2">
      <c r="B6722" s="35"/>
    </row>
    <row r="6723" spans="2:2" x14ac:dyDescent="0.2">
      <c r="B6723" s="35"/>
    </row>
    <row r="6724" spans="2:2" x14ac:dyDescent="0.2">
      <c r="B6724" s="35"/>
    </row>
    <row r="6725" spans="2:2" x14ac:dyDescent="0.2">
      <c r="B6725" s="35"/>
    </row>
    <row r="6726" spans="2:2" x14ac:dyDescent="0.2">
      <c r="B6726" s="35"/>
    </row>
    <row r="6727" spans="2:2" x14ac:dyDescent="0.2">
      <c r="B6727" s="35"/>
    </row>
    <row r="6728" spans="2:2" x14ac:dyDescent="0.2">
      <c r="B6728" s="35"/>
    </row>
    <row r="6729" spans="2:2" x14ac:dyDescent="0.2">
      <c r="B6729" s="35"/>
    </row>
    <row r="6730" spans="2:2" x14ac:dyDescent="0.2">
      <c r="B6730" s="35"/>
    </row>
    <row r="6731" spans="2:2" x14ac:dyDescent="0.2">
      <c r="B6731" s="35"/>
    </row>
    <row r="6732" spans="2:2" x14ac:dyDescent="0.2">
      <c r="B6732" s="35"/>
    </row>
    <row r="6733" spans="2:2" x14ac:dyDescent="0.2">
      <c r="B6733" s="35"/>
    </row>
    <row r="6734" spans="2:2" x14ac:dyDescent="0.2">
      <c r="B6734" s="35"/>
    </row>
    <row r="6735" spans="2:2" x14ac:dyDescent="0.2">
      <c r="B6735" s="35"/>
    </row>
    <row r="6736" spans="2:2" x14ac:dyDescent="0.2">
      <c r="B6736" s="35"/>
    </row>
    <row r="6737" spans="2:2" x14ac:dyDescent="0.2">
      <c r="B6737" s="35"/>
    </row>
    <row r="6738" spans="2:2" x14ac:dyDescent="0.2">
      <c r="B6738" s="35"/>
    </row>
    <row r="6739" spans="2:2" x14ac:dyDescent="0.2">
      <c r="B6739" s="35"/>
    </row>
    <row r="6740" spans="2:2" x14ac:dyDescent="0.2">
      <c r="B6740" s="35"/>
    </row>
    <row r="6741" spans="2:2" x14ac:dyDescent="0.2">
      <c r="B6741" s="35"/>
    </row>
    <row r="6742" spans="2:2" x14ac:dyDescent="0.2">
      <c r="B6742" s="35"/>
    </row>
    <row r="6743" spans="2:2" x14ac:dyDescent="0.2">
      <c r="B6743" s="35"/>
    </row>
    <row r="6744" spans="2:2" x14ac:dyDescent="0.2">
      <c r="B6744" s="35"/>
    </row>
    <row r="6745" spans="2:2" x14ac:dyDescent="0.2">
      <c r="B6745" s="35"/>
    </row>
    <row r="6746" spans="2:2" x14ac:dyDescent="0.2">
      <c r="B6746" s="35"/>
    </row>
    <row r="6747" spans="2:2" x14ac:dyDescent="0.2">
      <c r="B6747" s="35"/>
    </row>
    <row r="6748" spans="2:2" x14ac:dyDescent="0.2">
      <c r="B6748" s="35"/>
    </row>
    <row r="6749" spans="2:2" x14ac:dyDescent="0.2">
      <c r="B6749" s="35"/>
    </row>
    <row r="6750" spans="2:2" x14ac:dyDescent="0.2">
      <c r="B6750" s="35"/>
    </row>
    <row r="6751" spans="2:2" x14ac:dyDescent="0.2">
      <c r="B6751" s="35"/>
    </row>
    <row r="6752" spans="2:2" x14ac:dyDescent="0.2">
      <c r="B6752" s="35"/>
    </row>
    <row r="6753" spans="2:2" x14ac:dyDescent="0.2">
      <c r="B6753" s="35"/>
    </row>
    <row r="6754" spans="2:2" x14ac:dyDescent="0.2">
      <c r="B6754" s="35"/>
    </row>
    <row r="6755" spans="2:2" x14ac:dyDescent="0.2">
      <c r="B6755" s="35"/>
    </row>
    <row r="6756" spans="2:2" x14ac:dyDescent="0.2">
      <c r="B6756" s="35"/>
    </row>
    <row r="6757" spans="2:2" x14ac:dyDescent="0.2">
      <c r="B6757" s="35"/>
    </row>
    <row r="6758" spans="2:2" x14ac:dyDescent="0.2">
      <c r="B6758" s="35"/>
    </row>
    <row r="6759" spans="2:2" x14ac:dyDescent="0.2">
      <c r="B6759" s="35"/>
    </row>
    <row r="6760" spans="2:2" x14ac:dyDescent="0.2">
      <c r="B6760" s="35"/>
    </row>
    <row r="6761" spans="2:2" x14ac:dyDescent="0.2">
      <c r="B6761" s="35"/>
    </row>
    <row r="6762" spans="2:2" x14ac:dyDescent="0.2">
      <c r="B6762" s="35"/>
    </row>
    <row r="6763" spans="2:2" x14ac:dyDescent="0.2">
      <c r="B6763" s="35"/>
    </row>
    <row r="6764" spans="2:2" x14ac:dyDescent="0.2">
      <c r="B6764" s="35"/>
    </row>
    <row r="6765" spans="2:2" x14ac:dyDescent="0.2">
      <c r="B6765" s="35"/>
    </row>
    <row r="6766" spans="2:2" x14ac:dyDescent="0.2">
      <c r="B6766" s="35"/>
    </row>
    <row r="6767" spans="2:2" x14ac:dyDescent="0.2">
      <c r="B6767" s="35"/>
    </row>
    <row r="6768" spans="2:2" x14ac:dyDescent="0.2">
      <c r="B6768" s="35"/>
    </row>
    <row r="6769" spans="2:2" x14ac:dyDescent="0.2">
      <c r="B6769" s="35"/>
    </row>
    <row r="6770" spans="2:2" x14ac:dyDescent="0.2">
      <c r="B6770" s="35"/>
    </row>
    <row r="6771" spans="2:2" x14ac:dyDescent="0.2">
      <c r="B6771" s="35"/>
    </row>
    <row r="6772" spans="2:2" x14ac:dyDescent="0.2">
      <c r="B6772" s="35"/>
    </row>
    <row r="6773" spans="2:2" x14ac:dyDescent="0.2">
      <c r="B6773" s="35"/>
    </row>
    <row r="6774" spans="2:2" x14ac:dyDescent="0.2">
      <c r="B6774" s="35"/>
    </row>
    <row r="6775" spans="2:2" x14ac:dyDescent="0.2">
      <c r="B6775" s="35"/>
    </row>
    <row r="6776" spans="2:2" x14ac:dyDescent="0.2">
      <c r="B6776" s="35"/>
    </row>
    <row r="6777" spans="2:2" x14ac:dyDescent="0.2">
      <c r="B6777" s="35"/>
    </row>
    <row r="6778" spans="2:2" x14ac:dyDescent="0.2">
      <c r="B6778" s="35"/>
    </row>
    <row r="6779" spans="2:2" x14ac:dyDescent="0.2">
      <c r="B6779" s="35"/>
    </row>
    <row r="6780" spans="2:2" x14ac:dyDescent="0.2">
      <c r="B6780" s="35"/>
    </row>
    <row r="6781" spans="2:2" x14ac:dyDescent="0.2">
      <c r="B6781" s="35"/>
    </row>
    <row r="6782" spans="2:2" x14ac:dyDescent="0.2">
      <c r="B6782" s="35"/>
    </row>
    <row r="6783" spans="2:2" x14ac:dyDescent="0.2">
      <c r="B6783" s="35"/>
    </row>
    <row r="6784" spans="2:2" x14ac:dyDescent="0.2">
      <c r="B6784" s="35"/>
    </row>
    <row r="6785" spans="2:2" x14ac:dyDescent="0.2">
      <c r="B6785" s="35"/>
    </row>
    <row r="6786" spans="2:2" x14ac:dyDescent="0.2">
      <c r="B6786" s="35"/>
    </row>
    <row r="6787" spans="2:2" x14ac:dyDescent="0.2">
      <c r="B6787" s="35"/>
    </row>
    <row r="6788" spans="2:2" x14ac:dyDescent="0.2">
      <c r="B6788" s="35"/>
    </row>
    <row r="6789" spans="2:2" x14ac:dyDescent="0.2">
      <c r="B6789" s="35"/>
    </row>
    <row r="6790" spans="2:2" x14ac:dyDescent="0.2">
      <c r="B6790" s="35"/>
    </row>
    <row r="6791" spans="2:2" x14ac:dyDescent="0.2">
      <c r="B6791" s="35"/>
    </row>
    <row r="6792" spans="2:2" x14ac:dyDescent="0.2">
      <c r="B6792" s="35"/>
    </row>
    <row r="6793" spans="2:2" x14ac:dyDescent="0.2">
      <c r="B6793" s="35"/>
    </row>
    <row r="6794" spans="2:2" x14ac:dyDescent="0.2">
      <c r="B6794" s="35"/>
    </row>
    <row r="6795" spans="2:2" x14ac:dyDescent="0.2">
      <c r="B6795" s="35"/>
    </row>
    <row r="6796" spans="2:2" x14ac:dyDescent="0.2">
      <c r="B6796" s="35"/>
    </row>
    <row r="6797" spans="2:2" x14ac:dyDescent="0.2">
      <c r="B6797" s="35"/>
    </row>
    <row r="6798" spans="2:2" x14ac:dyDescent="0.2">
      <c r="B6798" s="35"/>
    </row>
    <row r="6799" spans="2:2" x14ac:dyDescent="0.2">
      <c r="B6799" s="35"/>
    </row>
    <row r="6800" spans="2:2" x14ac:dyDescent="0.2">
      <c r="B6800" s="35"/>
    </row>
    <row r="6801" spans="2:2" x14ac:dyDescent="0.2">
      <c r="B6801" s="35"/>
    </row>
    <row r="6802" spans="2:2" x14ac:dyDescent="0.2">
      <c r="B6802" s="35"/>
    </row>
    <row r="6803" spans="2:2" x14ac:dyDescent="0.2">
      <c r="B6803" s="35"/>
    </row>
    <row r="6804" spans="2:2" x14ac:dyDescent="0.2">
      <c r="B6804" s="35"/>
    </row>
    <row r="6805" spans="2:2" x14ac:dyDescent="0.2">
      <c r="B6805" s="35"/>
    </row>
    <row r="6806" spans="2:2" x14ac:dyDescent="0.2">
      <c r="B6806" s="35"/>
    </row>
    <row r="6807" spans="2:2" x14ac:dyDescent="0.2">
      <c r="B6807" s="35"/>
    </row>
    <row r="6808" spans="2:2" x14ac:dyDescent="0.2">
      <c r="B6808" s="35"/>
    </row>
    <row r="6809" spans="2:2" x14ac:dyDescent="0.2">
      <c r="B6809" s="35"/>
    </row>
    <row r="6810" spans="2:2" x14ac:dyDescent="0.2">
      <c r="B6810" s="35"/>
    </row>
    <row r="6811" spans="2:2" x14ac:dyDescent="0.2">
      <c r="B6811" s="35"/>
    </row>
    <row r="6812" spans="2:2" x14ac:dyDescent="0.2">
      <c r="B6812" s="35"/>
    </row>
    <row r="6813" spans="2:2" x14ac:dyDescent="0.2">
      <c r="B6813" s="35"/>
    </row>
    <row r="6814" spans="2:2" x14ac:dyDescent="0.2">
      <c r="B6814" s="35"/>
    </row>
    <row r="6815" spans="2:2" x14ac:dyDescent="0.2">
      <c r="B6815" s="35"/>
    </row>
    <row r="6816" spans="2:2" x14ac:dyDescent="0.2">
      <c r="B6816" s="35"/>
    </row>
    <row r="6817" spans="2:2" x14ac:dyDescent="0.2">
      <c r="B6817" s="35"/>
    </row>
    <row r="6818" spans="2:2" x14ac:dyDescent="0.2">
      <c r="B6818" s="35"/>
    </row>
    <row r="6819" spans="2:2" x14ac:dyDescent="0.2">
      <c r="B6819" s="35"/>
    </row>
    <row r="6820" spans="2:2" x14ac:dyDescent="0.2">
      <c r="B6820" s="35"/>
    </row>
    <row r="6821" spans="2:2" x14ac:dyDescent="0.2">
      <c r="B6821" s="35"/>
    </row>
    <row r="6822" spans="2:2" x14ac:dyDescent="0.2">
      <c r="B6822" s="35"/>
    </row>
    <row r="6823" spans="2:2" x14ac:dyDescent="0.2">
      <c r="B6823" s="35"/>
    </row>
    <row r="6824" spans="2:2" x14ac:dyDescent="0.2">
      <c r="B6824" s="35"/>
    </row>
    <row r="6825" spans="2:2" x14ac:dyDescent="0.2">
      <c r="B6825" s="35"/>
    </row>
    <row r="6826" spans="2:2" x14ac:dyDescent="0.2">
      <c r="B6826" s="35"/>
    </row>
    <row r="6827" spans="2:2" x14ac:dyDescent="0.2">
      <c r="B6827" s="35"/>
    </row>
    <row r="6828" spans="2:2" x14ac:dyDescent="0.2">
      <c r="B6828" s="35"/>
    </row>
    <row r="6829" spans="2:2" x14ac:dyDescent="0.2">
      <c r="B6829" s="35"/>
    </row>
    <row r="6830" spans="2:2" x14ac:dyDescent="0.2">
      <c r="B6830" s="35"/>
    </row>
    <row r="6831" spans="2:2" x14ac:dyDescent="0.2">
      <c r="B6831" s="35"/>
    </row>
    <row r="6832" spans="2:2" x14ac:dyDescent="0.2">
      <c r="B6832" s="35"/>
    </row>
    <row r="6833" spans="2:2" x14ac:dyDescent="0.2">
      <c r="B6833" s="35"/>
    </row>
    <row r="6834" spans="2:2" x14ac:dyDescent="0.2">
      <c r="B6834" s="35"/>
    </row>
    <row r="6835" spans="2:2" x14ac:dyDescent="0.2">
      <c r="B6835" s="35"/>
    </row>
    <row r="6836" spans="2:2" x14ac:dyDescent="0.2">
      <c r="B6836" s="35"/>
    </row>
    <row r="6837" spans="2:2" x14ac:dyDescent="0.2">
      <c r="B6837" s="35"/>
    </row>
    <row r="6838" spans="2:2" x14ac:dyDescent="0.2">
      <c r="B6838" s="35"/>
    </row>
    <row r="6839" spans="2:2" x14ac:dyDescent="0.2">
      <c r="B6839" s="35"/>
    </row>
    <row r="6840" spans="2:2" x14ac:dyDescent="0.2">
      <c r="B6840" s="35"/>
    </row>
    <row r="6841" spans="2:2" x14ac:dyDescent="0.2">
      <c r="B6841" s="35"/>
    </row>
    <row r="6842" spans="2:2" x14ac:dyDescent="0.2">
      <c r="B6842" s="35"/>
    </row>
    <row r="6843" spans="2:2" x14ac:dyDescent="0.2">
      <c r="B6843" s="35"/>
    </row>
    <row r="6844" spans="2:2" x14ac:dyDescent="0.2">
      <c r="B6844" s="35"/>
    </row>
    <row r="6845" spans="2:2" x14ac:dyDescent="0.2">
      <c r="B6845" s="35"/>
    </row>
    <row r="6846" spans="2:2" x14ac:dyDescent="0.2">
      <c r="B6846" s="35"/>
    </row>
    <row r="6847" spans="2:2" x14ac:dyDescent="0.2">
      <c r="B6847" s="35"/>
    </row>
    <row r="6848" spans="2:2" x14ac:dyDescent="0.2">
      <c r="B6848" s="35"/>
    </row>
    <row r="6849" spans="2:2" x14ac:dyDescent="0.2">
      <c r="B6849" s="35"/>
    </row>
    <row r="6850" spans="2:2" x14ac:dyDescent="0.2">
      <c r="B6850" s="35"/>
    </row>
    <row r="6851" spans="2:2" x14ac:dyDescent="0.2">
      <c r="B6851" s="35"/>
    </row>
    <row r="6852" spans="2:2" x14ac:dyDescent="0.2">
      <c r="B6852" s="35"/>
    </row>
    <row r="6853" spans="2:2" x14ac:dyDescent="0.2">
      <c r="B6853" s="35"/>
    </row>
    <row r="6854" spans="2:2" x14ac:dyDescent="0.2">
      <c r="B6854" s="35"/>
    </row>
    <row r="6855" spans="2:2" x14ac:dyDescent="0.2">
      <c r="B6855" s="35"/>
    </row>
    <row r="6856" spans="2:2" x14ac:dyDescent="0.2">
      <c r="B6856" s="35"/>
    </row>
    <row r="6857" spans="2:2" x14ac:dyDescent="0.2">
      <c r="B6857" s="35"/>
    </row>
    <row r="6858" spans="2:2" x14ac:dyDescent="0.2">
      <c r="B6858" s="35"/>
    </row>
    <row r="6859" spans="2:2" x14ac:dyDescent="0.2">
      <c r="B6859" s="35"/>
    </row>
    <row r="6860" spans="2:2" x14ac:dyDescent="0.2">
      <c r="B6860" s="35"/>
    </row>
    <row r="6861" spans="2:2" x14ac:dyDescent="0.2">
      <c r="B6861" s="35"/>
    </row>
    <row r="6862" spans="2:2" x14ac:dyDescent="0.2">
      <c r="B6862" s="35"/>
    </row>
    <row r="6863" spans="2:2" x14ac:dyDescent="0.2">
      <c r="B6863" s="35"/>
    </row>
    <row r="6864" spans="2:2" x14ac:dyDescent="0.2">
      <c r="B6864" s="35"/>
    </row>
    <row r="6865" spans="2:2" x14ac:dyDescent="0.2">
      <c r="B6865" s="35"/>
    </row>
    <row r="6866" spans="2:2" x14ac:dyDescent="0.2">
      <c r="B6866" s="35"/>
    </row>
    <row r="6867" spans="2:2" x14ac:dyDescent="0.2">
      <c r="B6867" s="35"/>
    </row>
    <row r="6868" spans="2:2" x14ac:dyDescent="0.2">
      <c r="B6868" s="35"/>
    </row>
    <row r="6869" spans="2:2" x14ac:dyDescent="0.2">
      <c r="B6869" s="35"/>
    </row>
    <row r="6870" spans="2:2" x14ac:dyDescent="0.2">
      <c r="B6870" s="35"/>
    </row>
    <row r="6871" spans="2:2" x14ac:dyDescent="0.2">
      <c r="B6871" s="35"/>
    </row>
    <row r="6872" spans="2:2" x14ac:dyDescent="0.2">
      <c r="B6872" s="35"/>
    </row>
    <row r="6873" spans="2:2" x14ac:dyDescent="0.2">
      <c r="B6873" s="35"/>
    </row>
    <row r="6874" spans="2:2" x14ac:dyDescent="0.2">
      <c r="B6874" s="35"/>
    </row>
    <row r="6875" spans="2:2" x14ac:dyDescent="0.2">
      <c r="B6875" s="35"/>
    </row>
    <row r="6876" spans="2:2" x14ac:dyDescent="0.2">
      <c r="B6876" s="35"/>
    </row>
    <row r="6877" spans="2:2" x14ac:dyDescent="0.2">
      <c r="B6877" s="35"/>
    </row>
    <row r="6878" spans="2:2" x14ac:dyDescent="0.2">
      <c r="B6878" s="35"/>
    </row>
    <row r="6879" spans="2:2" x14ac:dyDescent="0.2">
      <c r="B6879" s="35"/>
    </row>
    <row r="6880" spans="2:2" x14ac:dyDescent="0.2">
      <c r="B6880" s="35"/>
    </row>
    <row r="6881" spans="2:2" x14ac:dyDescent="0.2">
      <c r="B6881" s="35"/>
    </row>
    <row r="6882" spans="2:2" x14ac:dyDescent="0.2">
      <c r="B6882" s="35"/>
    </row>
    <row r="6883" spans="2:2" x14ac:dyDescent="0.2">
      <c r="B6883" s="35"/>
    </row>
    <row r="6884" spans="2:2" x14ac:dyDescent="0.2">
      <c r="B6884" s="35"/>
    </row>
    <row r="6885" spans="2:2" x14ac:dyDescent="0.2">
      <c r="B6885" s="35"/>
    </row>
    <row r="6886" spans="2:2" x14ac:dyDescent="0.2">
      <c r="B6886" s="35"/>
    </row>
    <row r="6887" spans="2:2" x14ac:dyDescent="0.2">
      <c r="B6887" s="35"/>
    </row>
    <row r="6888" spans="2:2" x14ac:dyDescent="0.2">
      <c r="B6888" s="35"/>
    </row>
    <row r="6889" spans="2:2" x14ac:dyDescent="0.2">
      <c r="B6889" s="35"/>
    </row>
    <row r="6890" spans="2:2" x14ac:dyDescent="0.2">
      <c r="B6890" s="35"/>
    </row>
    <row r="6891" spans="2:2" x14ac:dyDescent="0.2">
      <c r="B6891" s="35"/>
    </row>
    <row r="6892" spans="2:2" x14ac:dyDescent="0.2">
      <c r="B6892" s="35"/>
    </row>
    <row r="6893" spans="2:2" x14ac:dyDescent="0.2">
      <c r="B6893" s="35"/>
    </row>
    <row r="6894" spans="2:2" x14ac:dyDescent="0.2">
      <c r="B6894" s="35"/>
    </row>
    <row r="6895" spans="2:2" x14ac:dyDescent="0.2">
      <c r="B6895" s="35"/>
    </row>
    <row r="6896" spans="2:2" x14ac:dyDescent="0.2">
      <c r="B6896" s="35"/>
    </row>
    <row r="6897" spans="2:2" x14ac:dyDescent="0.2">
      <c r="B6897" s="35"/>
    </row>
    <row r="6898" spans="2:2" x14ac:dyDescent="0.2">
      <c r="B6898" s="35"/>
    </row>
    <row r="6899" spans="2:2" x14ac:dyDescent="0.2">
      <c r="B6899" s="35"/>
    </row>
    <row r="6900" spans="2:2" x14ac:dyDescent="0.2">
      <c r="B6900" s="35"/>
    </row>
    <row r="6901" spans="2:2" x14ac:dyDescent="0.2">
      <c r="B6901" s="35"/>
    </row>
    <row r="6902" spans="2:2" x14ac:dyDescent="0.2">
      <c r="B6902" s="35"/>
    </row>
    <row r="6903" spans="2:2" x14ac:dyDescent="0.2">
      <c r="B6903" s="35"/>
    </row>
    <row r="6904" spans="2:2" x14ac:dyDescent="0.2">
      <c r="B6904" s="35"/>
    </row>
    <row r="6905" spans="2:2" x14ac:dyDescent="0.2">
      <c r="B6905" s="35"/>
    </row>
    <row r="6906" spans="2:2" x14ac:dyDescent="0.2">
      <c r="B6906" s="35"/>
    </row>
    <row r="6907" spans="2:2" x14ac:dyDescent="0.2">
      <c r="B6907" s="35"/>
    </row>
    <row r="6908" spans="2:2" x14ac:dyDescent="0.2">
      <c r="B6908" s="35"/>
    </row>
    <row r="6909" spans="2:2" x14ac:dyDescent="0.2">
      <c r="B6909" s="35"/>
    </row>
    <row r="6910" spans="2:2" x14ac:dyDescent="0.2">
      <c r="B6910" s="35"/>
    </row>
    <row r="6911" spans="2:2" x14ac:dyDescent="0.2">
      <c r="B6911" s="35"/>
    </row>
    <row r="6912" spans="2:2" x14ac:dyDescent="0.2">
      <c r="B6912" s="35"/>
    </row>
    <row r="6913" spans="2:2" x14ac:dyDescent="0.2">
      <c r="B6913" s="35"/>
    </row>
    <row r="6914" spans="2:2" x14ac:dyDescent="0.2">
      <c r="B6914" s="35"/>
    </row>
    <row r="6915" spans="2:2" x14ac:dyDescent="0.2">
      <c r="B6915" s="35"/>
    </row>
    <row r="6916" spans="2:2" x14ac:dyDescent="0.2">
      <c r="B6916" s="35"/>
    </row>
    <row r="6917" spans="2:2" x14ac:dyDescent="0.2">
      <c r="B6917" s="35"/>
    </row>
    <row r="6918" spans="2:2" x14ac:dyDescent="0.2">
      <c r="B6918" s="35"/>
    </row>
    <row r="6919" spans="2:2" x14ac:dyDescent="0.2">
      <c r="B6919" s="35"/>
    </row>
    <row r="6920" spans="2:2" x14ac:dyDescent="0.2">
      <c r="B6920" s="35"/>
    </row>
    <row r="6921" spans="2:2" x14ac:dyDescent="0.2">
      <c r="B6921" s="35"/>
    </row>
    <row r="6922" spans="2:2" x14ac:dyDescent="0.2">
      <c r="B6922" s="35"/>
    </row>
    <row r="6923" spans="2:2" x14ac:dyDescent="0.2">
      <c r="B6923" s="35"/>
    </row>
    <row r="6924" spans="2:2" x14ac:dyDescent="0.2">
      <c r="B6924" s="35"/>
    </row>
    <row r="6925" spans="2:2" x14ac:dyDescent="0.2">
      <c r="B6925" s="35"/>
    </row>
    <row r="6926" spans="2:2" x14ac:dyDescent="0.2">
      <c r="B6926" s="35"/>
    </row>
    <row r="6927" spans="2:2" x14ac:dyDescent="0.2">
      <c r="B6927" s="35"/>
    </row>
    <row r="6928" spans="2:2" x14ac:dyDescent="0.2">
      <c r="B6928" s="35"/>
    </row>
    <row r="6929" spans="2:2" x14ac:dyDescent="0.2">
      <c r="B6929" s="35"/>
    </row>
    <row r="6930" spans="2:2" x14ac:dyDescent="0.2">
      <c r="B6930" s="35"/>
    </row>
    <row r="6931" spans="2:2" x14ac:dyDescent="0.2">
      <c r="B6931" s="35"/>
    </row>
    <row r="6932" spans="2:2" x14ac:dyDescent="0.2">
      <c r="B6932" s="35"/>
    </row>
    <row r="6933" spans="2:2" x14ac:dyDescent="0.2">
      <c r="B6933" s="35"/>
    </row>
    <row r="6934" spans="2:2" x14ac:dyDescent="0.2">
      <c r="B6934" s="35"/>
    </row>
    <row r="6935" spans="2:2" x14ac:dyDescent="0.2">
      <c r="B6935" s="35"/>
    </row>
    <row r="6936" spans="2:2" x14ac:dyDescent="0.2">
      <c r="B6936" s="35"/>
    </row>
    <row r="6937" spans="2:2" x14ac:dyDescent="0.2">
      <c r="B6937" s="35"/>
    </row>
    <row r="6938" spans="2:2" x14ac:dyDescent="0.2">
      <c r="B6938" s="35"/>
    </row>
    <row r="6939" spans="2:2" x14ac:dyDescent="0.2">
      <c r="B6939" s="35"/>
    </row>
    <row r="6940" spans="2:2" x14ac:dyDescent="0.2">
      <c r="B6940" s="35"/>
    </row>
    <row r="6941" spans="2:2" x14ac:dyDescent="0.2">
      <c r="B6941" s="35"/>
    </row>
    <row r="6942" spans="2:2" x14ac:dyDescent="0.2">
      <c r="B6942" s="35"/>
    </row>
    <row r="6943" spans="2:2" x14ac:dyDescent="0.2">
      <c r="B6943" s="35"/>
    </row>
    <row r="6944" spans="2:2" x14ac:dyDescent="0.2">
      <c r="B6944" s="35"/>
    </row>
    <row r="6945" spans="2:2" x14ac:dyDescent="0.2">
      <c r="B6945" s="35"/>
    </row>
    <row r="6946" spans="2:2" x14ac:dyDescent="0.2">
      <c r="B6946" s="35"/>
    </row>
    <row r="6947" spans="2:2" x14ac:dyDescent="0.2">
      <c r="B6947" s="35"/>
    </row>
    <row r="6948" spans="2:2" x14ac:dyDescent="0.2">
      <c r="B6948" s="35"/>
    </row>
    <row r="6949" spans="2:2" x14ac:dyDescent="0.2">
      <c r="B6949" s="35"/>
    </row>
    <row r="6950" spans="2:2" x14ac:dyDescent="0.2">
      <c r="B6950" s="35"/>
    </row>
    <row r="6951" spans="2:2" x14ac:dyDescent="0.2">
      <c r="B6951" s="35"/>
    </row>
    <row r="6952" spans="2:2" x14ac:dyDescent="0.2">
      <c r="B6952" s="35"/>
    </row>
    <row r="6953" spans="2:2" x14ac:dyDescent="0.2">
      <c r="B6953" s="35"/>
    </row>
    <row r="6954" spans="2:2" x14ac:dyDescent="0.2">
      <c r="B6954" s="35"/>
    </row>
    <row r="6955" spans="2:2" x14ac:dyDescent="0.2">
      <c r="B6955" s="35"/>
    </row>
    <row r="6956" spans="2:2" x14ac:dyDescent="0.2">
      <c r="B6956" s="35"/>
    </row>
    <row r="6957" spans="2:2" x14ac:dyDescent="0.2">
      <c r="B6957" s="35"/>
    </row>
    <row r="6958" spans="2:2" x14ac:dyDescent="0.2">
      <c r="B6958" s="35"/>
    </row>
    <row r="6959" spans="2:2" x14ac:dyDescent="0.2">
      <c r="B6959" s="35"/>
    </row>
    <row r="6960" spans="2:2" x14ac:dyDescent="0.2">
      <c r="B6960" s="35"/>
    </row>
    <row r="6961" spans="2:2" x14ac:dyDescent="0.2">
      <c r="B6961" s="35"/>
    </row>
    <row r="6962" spans="2:2" x14ac:dyDescent="0.2">
      <c r="B6962" s="35"/>
    </row>
    <row r="6963" spans="2:2" x14ac:dyDescent="0.2">
      <c r="B6963" s="35"/>
    </row>
    <row r="6964" spans="2:2" x14ac:dyDescent="0.2">
      <c r="B6964" s="35"/>
    </row>
    <row r="6965" spans="2:2" x14ac:dyDescent="0.2">
      <c r="B6965" s="35"/>
    </row>
    <row r="6966" spans="2:2" x14ac:dyDescent="0.2">
      <c r="B6966" s="35"/>
    </row>
    <row r="6967" spans="2:2" x14ac:dyDescent="0.2">
      <c r="B6967" s="35"/>
    </row>
    <row r="6968" spans="2:2" x14ac:dyDescent="0.2">
      <c r="B6968" s="35"/>
    </row>
    <row r="6969" spans="2:2" x14ac:dyDescent="0.2">
      <c r="B6969" s="35"/>
    </row>
    <row r="6970" spans="2:2" x14ac:dyDescent="0.2">
      <c r="B6970" s="35"/>
    </row>
    <row r="6971" spans="2:2" x14ac:dyDescent="0.2">
      <c r="B6971" s="35"/>
    </row>
    <row r="6972" spans="2:2" x14ac:dyDescent="0.2">
      <c r="B6972" s="35"/>
    </row>
    <row r="6973" spans="2:2" x14ac:dyDescent="0.2">
      <c r="B6973" s="35"/>
    </row>
    <row r="6974" spans="2:2" x14ac:dyDescent="0.2">
      <c r="B6974" s="35"/>
    </row>
    <row r="6975" spans="2:2" x14ac:dyDescent="0.2">
      <c r="B6975" s="35"/>
    </row>
    <row r="6976" spans="2:2" x14ac:dyDescent="0.2">
      <c r="B6976" s="35"/>
    </row>
    <row r="6977" spans="2:2" x14ac:dyDescent="0.2">
      <c r="B6977" s="35"/>
    </row>
    <row r="6978" spans="2:2" x14ac:dyDescent="0.2">
      <c r="B6978" s="35"/>
    </row>
    <row r="6979" spans="2:2" x14ac:dyDescent="0.2">
      <c r="B6979" s="35"/>
    </row>
    <row r="6980" spans="2:2" x14ac:dyDescent="0.2">
      <c r="B6980" s="35"/>
    </row>
    <row r="6981" spans="2:2" x14ac:dyDescent="0.2">
      <c r="B6981" s="35"/>
    </row>
    <row r="6982" spans="2:2" x14ac:dyDescent="0.2">
      <c r="B6982" s="35"/>
    </row>
    <row r="6983" spans="2:2" x14ac:dyDescent="0.2">
      <c r="B6983" s="35"/>
    </row>
    <row r="6984" spans="2:2" x14ac:dyDescent="0.2">
      <c r="B6984" s="35"/>
    </row>
    <row r="6985" spans="2:2" x14ac:dyDescent="0.2">
      <c r="B6985" s="35"/>
    </row>
    <row r="6986" spans="2:2" x14ac:dyDescent="0.2">
      <c r="B6986" s="35"/>
    </row>
    <row r="6987" spans="2:2" x14ac:dyDescent="0.2">
      <c r="B6987" s="35"/>
    </row>
    <row r="6988" spans="2:2" x14ac:dyDescent="0.2">
      <c r="B6988" s="35"/>
    </row>
    <row r="6989" spans="2:2" x14ac:dyDescent="0.2">
      <c r="B6989" s="35"/>
    </row>
    <row r="6990" spans="2:2" x14ac:dyDescent="0.2">
      <c r="B6990" s="35"/>
    </row>
    <row r="6991" spans="2:2" x14ac:dyDescent="0.2">
      <c r="B6991" s="35"/>
    </row>
    <row r="6992" spans="2:2" x14ac:dyDescent="0.2">
      <c r="B6992" s="35"/>
    </row>
    <row r="6993" spans="2:2" x14ac:dyDescent="0.2">
      <c r="B6993" s="35"/>
    </row>
    <row r="6994" spans="2:2" x14ac:dyDescent="0.2">
      <c r="B6994" s="35"/>
    </row>
    <row r="6995" spans="2:2" x14ac:dyDescent="0.2">
      <c r="B6995" s="35"/>
    </row>
    <row r="6996" spans="2:2" x14ac:dyDescent="0.2">
      <c r="B6996" s="35"/>
    </row>
    <row r="6997" spans="2:2" x14ac:dyDescent="0.2">
      <c r="B6997" s="35"/>
    </row>
    <row r="6998" spans="2:2" x14ac:dyDescent="0.2">
      <c r="B6998" s="35"/>
    </row>
    <row r="6999" spans="2:2" x14ac:dyDescent="0.2">
      <c r="B6999" s="35"/>
    </row>
    <row r="7000" spans="2:2" x14ac:dyDescent="0.2">
      <c r="B7000" s="35"/>
    </row>
    <row r="7001" spans="2:2" x14ac:dyDescent="0.2">
      <c r="B7001" s="35"/>
    </row>
    <row r="7002" spans="2:2" x14ac:dyDescent="0.2">
      <c r="B7002" s="35"/>
    </row>
    <row r="7003" spans="2:2" x14ac:dyDescent="0.2">
      <c r="B7003" s="35"/>
    </row>
    <row r="7004" spans="2:2" x14ac:dyDescent="0.2">
      <c r="B7004" s="35"/>
    </row>
    <row r="7005" spans="2:2" x14ac:dyDescent="0.2">
      <c r="B7005" s="35"/>
    </row>
    <row r="7006" spans="2:2" x14ac:dyDescent="0.2">
      <c r="B7006" s="35"/>
    </row>
    <row r="7007" spans="2:2" x14ac:dyDescent="0.2">
      <c r="B7007" s="35"/>
    </row>
    <row r="7008" spans="2:2" x14ac:dyDescent="0.2">
      <c r="B7008" s="35"/>
    </row>
    <row r="7009" spans="2:2" x14ac:dyDescent="0.2">
      <c r="B7009" s="35"/>
    </row>
    <row r="7010" spans="2:2" x14ac:dyDescent="0.2">
      <c r="B7010" s="35"/>
    </row>
    <row r="7011" spans="2:2" x14ac:dyDescent="0.2">
      <c r="B7011" s="35"/>
    </row>
    <row r="7012" spans="2:2" x14ac:dyDescent="0.2">
      <c r="B7012" s="35"/>
    </row>
    <row r="7013" spans="2:2" x14ac:dyDescent="0.2">
      <c r="B7013" s="35"/>
    </row>
    <row r="7014" spans="2:2" x14ac:dyDescent="0.2">
      <c r="B7014" s="35"/>
    </row>
    <row r="7015" spans="2:2" x14ac:dyDescent="0.2">
      <c r="B7015" s="35"/>
    </row>
    <row r="7016" spans="2:2" x14ac:dyDescent="0.2">
      <c r="B7016" s="35"/>
    </row>
    <row r="7017" spans="2:2" x14ac:dyDescent="0.2">
      <c r="B7017" s="35"/>
    </row>
    <row r="7018" spans="2:2" x14ac:dyDescent="0.2">
      <c r="B7018" s="35"/>
    </row>
    <row r="7019" spans="2:2" x14ac:dyDescent="0.2">
      <c r="B7019" s="35"/>
    </row>
    <row r="7020" spans="2:2" x14ac:dyDescent="0.2">
      <c r="B7020" s="35"/>
    </row>
    <row r="7021" spans="2:2" x14ac:dyDescent="0.2">
      <c r="B7021" s="35"/>
    </row>
    <row r="7022" spans="2:2" x14ac:dyDescent="0.2">
      <c r="B7022" s="35"/>
    </row>
    <row r="7023" spans="2:2" x14ac:dyDescent="0.2">
      <c r="B7023" s="35"/>
    </row>
    <row r="7024" spans="2:2" x14ac:dyDescent="0.2">
      <c r="B7024" s="35"/>
    </row>
    <row r="7025" spans="2:2" x14ac:dyDescent="0.2">
      <c r="B7025" s="35"/>
    </row>
    <row r="7026" spans="2:2" x14ac:dyDescent="0.2">
      <c r="B7026" s="35"/>
    </row>
    <row r="7027" spans="2:2" x14ac:dyDescent="0.2">
      <c r="B7027" s="35"/>
    </row>
    <row r="7028" spans="2:2" x14ac:dyDescent="0.2">
      <c r="B7028" s="35"/>
    </row>
    <row r="7029" spans="2:2" x14ac:dyDescent="0.2">
      <c r="B7029" s="35"/>
    </row>
    <row r="7030" spans="2:2" x14ac:dyDescent="0.2">
      <c r="B7030" s="35"/>
    </row>
    <row r="7031" spans="2:2" x14ac:dyDescent="0.2">
      <c r="B7031" s="35"/>
    </row>
    <row r="7032" spans="2:2" x14ac:dyDescent="0.2">
      <c r="B7032" s="35"/>
    </row>
    <row r="7033" spans="2:2" x14ac:dyDescent="0.2">
      <c r="B7033" s="35"/>
    </row>
    <row r="7034" spans="2:2" x14ac:dyDescent="0.2">
      <c r="B7034" s="35"/>
    </row>
    <row r="7035" spans="2:2" x14ac:dyDescent="0.2">
      <c r="B7035" s="35"/>
    </row>
    <row r="7036" spans="2:2" x14ac:dyDescent="0.2">
      <c r="B7036" s="35"/>
    </row>
    <row r="7037" spans="2:2" x14ac:dyDescent="0.2">
      <c r="B7037" s="35"/>
    </row>
    <row r="7038" spans="2:2" x14ac:dyDescent="0.2">
      <c r="B7038" s="35"/>
    </row>
    <row r="7039" spans="2:2" x14ac:dyDescent="0.2">
      <c r="B7039" s="35"/>
    </row>
    <row r="7040" spans="2:2" x14ac:dyDescent="0.2">
      <c r="B7040" s="35"/>
    </row>
    <row r="7041" spans="2:2" x14ac:dyDescent="0.2">
      <c r="B7041" s="35"/>
    </row>
    <row r="7042" spans="2:2" x14ac:dyDescent="0.2">
      <c r="B7042" s="35"/>
    </row>
    <row r="7043" spans="2:2" x14ac:dyDescent="0.2">
      <c r="B7043" s="35"/>
    </row>
    <row r="7044" spans="2:2" x14ac:dyDescent="0.2">
      <c r="B7044" s="35"/>
    </row>
    <row r="7045" spans="2:2" x14ac:dyDescent="0.2">
      <c r="B7045" s="35"/>
    </row>
    <row r="7046" spans="2:2" x14ac:dyDescent="0.2">
      <c r="B7046" s="35"/>
    </row>
    <row r="7047" spans="2:2" x14ac:dyDescent="0.2">
      <c r="B7047" s="35"/>
    </row>
    <row r="7048" spans="2:2" x14ac:dyDescent="0.2">
      <c r="B7048" s="35"/>
    </row>
    <row r="7049" spans="2:2" x14ac:dyDescent="0.2">
      <c r="B7049" s="35"/>
    </row>
    <row r="7050" spans="2:2" x14ac:dyDescent="0.2">
      <c r="B7050" s="35"/>
    </row>
    <row r="7051" spans="2:2" x14ac:dyDescent="0.2">
      <c r="B7051" s="35"/>
    </row>
    <row r="7052" spans="2:2" x14ac:dyDescent="0.2">
      <c r="B7052" s="35"/>
    </row>
    <row r="7053" spans="2:2" x14ac:dyDescent="0.2">
      <c r="B7053" s="35"/>
    </row>
    <row r="7054" spans="2:2" x14ac:dyDescent="0.2">
      <c r="B7054" s="35"/>
    </row>
    <row r="7055" spans="2:2" x14ac:dyDescent="0.2">
      <c r="B7055" s="35"/>
    </row>
    <row r="7056" spans="2:2" x14ac:dyDescent="0.2">
      <c r="B7056" s="35"/>
    </row>
    <row r="7057" spans="2:2" x14ac:dyDescent="0.2">
      <c r="B7057" s="35"/>
    </row>
    <row r="7058" spans="2:2" x14ac:dyDescent="0.2">
      <c r="B7058" s="35"/>
    </row>
    <row r="7059" spans="2:2" x14ac:dyDescent="0.2">
      <c r="B7059" s="35"/>
    </row>
    <row r="7060" spans="2:2" x14ac:dyDescent="0.2">
      <c r="B7060" s="35"/>
    </row>
    <row r="7061" spans="2:2" x14ac:dyDescent="0.2">
      <c r="B7061" s="35"/>
    </row>
    <row r="7062" spans="2:2" x14ac:dyDescent="0.2">
      <c r="B7062" s="35"/>
    </row>
    <row r="7063" spans="2:2" x14ac:dyDescent="0.2">
      <c r="B7063" s="35"/>
    </row>
    <row r="7064" spans="2:2" x14ac:dyDescent="0.2">
      <c r="B7064" s="35"/>
    </row>
    <row r="7065" spans="2:2" x14ac:dyDescent="0.2">
      <c r="B7065" s="35"/>
    </row>
    <row r="7066" spans="2:2" x14ac:dyDescent="0.2">
      <c r="B7066" s="35"/>
    </row>
    <row r="7067" spans="2:2" x14ac:dyDescent="0.2">
      <c r="B7067" s="35"/>
    </row>
    <row r="7068" spans="2:2" x14ac:dyDescent="0.2">
      <c r="B7068" s="35"/>
    </row>
    <row r="7069" spans="2:2" x14ac:dyDescent="0.2">
      <c r="B7069" s="35"/>
    </row>
    <row r="7070" spans="2:2" x14ac:dyDescent="0.2">
      <c r="B7070" s="35"/>
    </row>
    <row r="7071" spans="2:2" x14ac:dyDescent="0.2">
      <c r="B7071" s="35"/>
    </row>
    <row r="7072" spans="2:2" x14ac:dyDescent="0.2">
      <c r="B7072" s="35"/>
    </row>
    <row r="7073" spans="2:2" x14ac:dyDescent="0.2">
      <c r="B7073" s="35"/>
    </row>
    <row r="7074" spans="2:2" x14ac:dyDescent="0.2">
      <c r="B7074" s="35"/>
    </row>
    <row r="7075" spans="2:2" x14ac:dyDescent="0.2">
      <c r="B7075" s="35"/>
    </row>
    <row r="7076" spans="2:2" x14ac:dyDescent="0.2">
      <c r="B7076" s="35"/>
    </row>
    <row r="7077" spans="2:2" x14ac:dyDescent="0.2">
      <c r="B7077" s="35"/>
    </row>
    <row r="7078" spans="2:2" x14ac:dyDescent="0.2">
      <c r="B7078" s="35"/>
    </row>
    <row r="7079" spans="2:2" x14ac:dyDescent="0.2">
      <c r="B7079" s="35"/>
    </row>
    <row r="7080" spans="2:2" x14ac:dyDescent="0.2">
      <c r="B7080" s="35"/>
    </row>
    <row r="7081" spans="2:2" x14ac:dyDescent="0.2">
      <c r="B7081" s="35"/>
    </row>
    <row r="7082" spans="2:2" x14ac:dyDescent="0.2">
      <c r="B7082" s="35"/>
    </row>
    <row r="7083" spans="2:2" x14ac:dyDescent="0.2">
      <c r="B7083" s="35"/>
    </row>
    <row r="7084" spans="2:2" x14ac:dyDescent="0.2">
      <c r="B7084" s="35"/>
    </row>
    <row r="7085" spans="2:2" x14ac:dyDescent="0.2">
      <c r="B7085" s="35"/>
    </row>
    <row r="7086" spans="2:2" x14ac:dyDescent="0.2">
      <c r="B7086" s="35"/>
    </row>
    <row r="7087" spans="2:2" x14ac:dyDescent="0.2">
      <c r="B7087" s="35"/>
    </row>
    <row r="7088" spans="2:2" x14ac:dyDescent="0.2">
      <c r="B7088" s="35"/>
    </row>
    <row r="7089" spans="2:2" x14ac:dyDescent="0.2">
      <c r="B7089" s="35"/>
    </row>
    <row r="7090" spans="2:2" x14ac:dyDescent="0.2">
      <c r="B7090" s="35"/>
    </row>
    <row r="7091" spans="2:2" x14ac:dyDescent="0.2">
      <c r="B7091" s="35"/>
    </row>
    <row r="7092" spans="2:2" x14ac:dyDescent="0.2">
      <c r="B7092" s="35"/>
    </row>
    <row r="7093" spans="2:2" x14ac:dyDescent="0.2">
      <c r="B7093" s="35"/>
    </row>
    <row r="7094" spans="2:2" x14ac:dyDescent="0.2">
      <c r="B7094" s="35"/>
    </row>
    <row r="7095" spans="2:2" x14ac:dyDescent="0.2">
      <c r="B7095" s="35"/>
    </row>
    <row r="7096" spans="2:2" x14ac:dyDescent="0.2">
      <c r="B7096" s="35"/>
    </row>
    <row r="7097" spans="2:2" x14ac:dyDescent="0.2">
      <c r="B7097" s="35"/>
    </row>
    <row r="7098" spans="2:2" x14ac:dyDescent="0.2">
      <c r="B7098" s="35"/>
    </row>
    <row r="7099" spans="2:2" x14ac:dyDescent="0.2">
      <c r="B7099" s="35"/>
    </row>
    <row r="7100" spans="2:2" x14ac:dyDescent="0.2">
      <c r="B7100" s="35"/>
    </row>
    <row r="7101" spans="2:2" x14ac:dyDescent="0.2">
      <c r="B7101" s="35"/>
    </row>
    <row r="7102" spans="2:2" x14ac:dyDescent="0.2">
      <c r="B7102" s="35"/>
    </row>
    <row r="7103" spans="2:2" x14ac:dyDescent="0.2">
      <c r="B7103" s="35"/>
    </row>
    <row r="7104" spans="2:2" x14ac:dyDescent="0.2">
      <c r="B7104" s="35"/>
    </row>
    <row r="7105" spans="2:2" x14ac:dyDescent="0.2">
      <c r="B7105" s="35"/>
    </row>
    <row r="7106" spans="2:2" x14ac:dyDescent="0.2">
      <c r="B7106" s="35"/>
    </row>
    <row r="7107" spans="2:2" x14ac:dyDescent="0.2">
      <c r="B7107" s="35"/>
    </row>
    <row r="7108" spans="2:2" x14ac:dyDescent="0.2">
      <c r="B7108" s="35"/>
    </row>
    <row r="7109" spans="2:2" x14ac:dyDescent="0.2">
      <c r="B7109" s="35"/>
    </row>
    <row r="7110" spans="2:2" x14ac:dyDescent="0.2">
      <c r="B7110" s="35"/>
    </row>
    <row r="7111" spans="2:2" x14ac:dyDescent="0.2">
      <c r="B7111" s="35"/>
    </row>
    <row r="7112" spans="2:2" x14ac:dyDescent="0.2">
      <c r="B7112" s="35"/>
    </row>
    <row r="7113" spans="2:2" x14ac:dyDescent="0.2">
      <c r="B7113" s="35"/>
    </row>
    <row r="7114" spans="2:2" x14ac:dyDescent="0.2">
      <c r="B7114" s="35"/>
    </row>
    <row r="7115" spans="2:2" x14ac:dyDescent="0.2">
      <c r="B7115" s="35"/>
    </row>
    <row r="7116" spans="2:2" x14ac:dyDescent="0.2">
      <c r="B7116" s="35"/>
    </row>
    <row r="7117" spans="2:2" x14ac:dyDescent="0.2">
      <c r="B7117" s="35"/>
    </row>
    <row r="7118" spans="2:2" x14ac:dyDescent="0.2">
      <c r="B7118" s="35"/>
    </row>
    <row r="7119" spans="2:2" x14ac:dyDescent="0.2">
      <c r="B7119" s="35"/>
    </row>
    <row r="7120" spans="2:2" x14ac:dyDescent="0.2">
      <c r="B7120" s="35"/>
    </row>
    <row r="7121" spans="2:2" x14ac:dyDescent="0.2">
      <c r="B7121" s="35"/>
    </row>
    <row r="7122" spans="2:2" x14ac:dyDescent="0.2">
      <c r="B7122" s="35"/>
    </row>
    <row r="7123" spans="2:2" x14ac:dyDescent="0.2">
      <c r="B7123" s="35"/>
    </row>
    <row r="7124" spans="2:2" x14ac:dyDescent="0.2">
      <c r="B7124" s="35"/>
    </row>
    <row r="7125" spans="2:2" x14ac:dyDescent="0.2">
      <c r="B7125" s="35"/>
    </row>
    <row r="7126" spans="2:2" x14ac:dyDescent="0.2">
      <c r="B7126" s="35"/>
    </row>
    <row r="7127" spans="2:2" x14ac:dyDescent="0.2">
      <c r="B7127" s="35"/>
    </row>
    <row r="7128" spans="2:2" x14ac:dyDescent="0.2">
      <c r="B7128" s="35"/>
    </row>
    <row r="7129" spans="2:2" x14ac:dyDescent="0.2">
      <c r="B7129" s="35"/>
    </row>
    <row r="7130" spans="2:2" x14ac:dyDescent="0.2">
      <c r="B7130" s="35"/>
    </row>
    <row r="7131" spans="2:2" x14ac:dyDescent="0.2">
      <c r="B7131" s="35"/>
    </row>
    <row r="7132" spans="2:2" x14ac:dyDescent="0.2">
      <c r="B7132" s="35"/>
    </row>
    <row r="7133" spans="2:2" x14ac:dyDescent="0.2">
      <c r="B7133" s="35"/>
    </row>
    <row r="7134" spans="2:2" x14ac:dyDescent="0.2">
      <c r="B7134" s="35"/>
    </row>
    <row r="7135" spans="2:2" x14ac:dyDescent="0.2">
      <c r="B7135" s="35"/>
    </row>
    <row r="7136" spans="2:2" x14ac:dyDescent="0.2">
      <c r="B7136" s="35"/>
    </row>
    <row r="7137" spans="2:2" x14ac:dyDescent="0.2">
      <c r="B7137" s="35"/>
    </row>
    <row r="7138" spans="2:2" x14ac:dyDescent="0.2">
      <c r="B7138" s="35"/>
    </row>
    <row r="7139" spans="2:2" x14ac:dyDescent="0.2">
      <c r="B7139" s="35"/>
    </row>
    <row r="7140" spans="2:2" x14ac:dyDescent="0.2">
      <c r="B7140" s="35"/>
    </row>
    <row r="7141" spans="2:2" x14ac:dyDescent="0.2">
      <c r="B7141" s="35"/>
    </row>
    <row r="7142" spans="2:2" x14ac:dyDescent="0.2">
      <c r="B7142" s="35"/>
    </row>
    <row r="7143" spans="2:2" x14ac:dyDescent="0.2">
      <c r="B7143" s="35"/>
    </row>
    <row r="7144" spans="2:2" x14ac:dyDescent="0.2">
      <c r="B7144" s="35"/>
    </row>
    <row r="7145" spans="2:2" x14ac:dyDescent="0.2">
      <c r="B7145" s="35"/>
    </row>
    <row r="7146" spans="2:2" x14ac:dyDescent="0.2">
      <c r="B7146" s="35"/>
    </row>
    <row r="7147" spans="2:2" x14ac:dyDescent="0.2">
      <c r="B7147" s="35"/>
    </row>
    <row r="7148" spans="2:2" x14ac:dyDescent="0.2">
      <c r="B7148" s="35"/>
    </row>
    <row r="7149" spans="2:2" x14ac:dyDescent="0.2">
      <c r="B7149" s="35"/>
    </row>
    <row r="7150" spans="2:2" x14ac:dyDescent="0.2">
      <c r="B7150" s="35"/>
    </row>
    <row r="7151" spans="2:2" x14ac:dyDescent="0.2">
      <c r="B7151" s="35"/>
    </row>
    <row r="7152" spans="2:2" x14ac:dyDescent="0.2">
      <c r="B7152" s="35"/>
    </row>
    <row r="7153" spans="2:2" x14ac:dyDescent="0.2">
      <c r="B7153" s="35"/>
    </row>
    <row r="7154" spans="2:2" x14ac:dyDescent="0.2">
      <c r="B7154" s="35"/>
    </row>
    <row r="7155" spans="2:2" x14ac:dyDescent="0.2">
      <c r="B7155" s="35"/>
    </row>
    <row r="7156" spans="2:2" x14ac:dyDescent="0.2">
      <c r="B7156" s="35"/>
    </row>
    <row r="7157" spans="2:2" x14ac:dyDescent="0.2">
      <c r="B7157" s="35"/>
    </row>
    <row r="7158" spans="2:2" x14ac:dyDescent="0.2">
      <c r="B7158" s="35"/>
    </row>
    <row r="7159" spans="2:2" x14ac:dyDescent="0.2">
      <c r="B7159" s="35"/>
    </row>
    <row r="7160" spans="2:2" x14ac:dyDescent="0.2">
      <c r="B7160" s="35"/>
    </row>
    <row r="7161" spans="2:2" x14ac:dyDescent="0.2">
      <c r="B7161" s="35"/>
    </row>
    <row r="7162" spans="2:2" x14ac:dyDescent="0.2">
      <c r="B7162" s="35"/>
    </row>
    <row r="7163" spans="2:2" x14ac:dyDescent="0.2">
      <c r="B7163" s="35"/>
    </row>
    <row r="7164" spans="2:2" x14ac:dyDescent="0.2">
      <c r="B7164" s="35"/>
    </row>
    <row r="7165" spans="2:2" x14ac:dyDescent="0.2">
      <c r="B7165" s="35"/>
    </row>
    <row r="7166" spans="2:2" x14ac:dyDescent="0.2">
      <c r="B7166" s="35"/>
    </row>
    <row r="7167" spans="2:2" x14ac:dyDescent="0.2">
      <c r="B7167" s="35"/>
    </row>
    <row r="7168" spans="2:2" x14ac:dyDescent="0.2">
      <c r="B7168" s="35"/>
    </row>
    <row r="7169" spans="2:2" x14ac:dyDescent="0.2">
      <c r="B7169" s="35"/>
    </row>
    <row r="7170" spans="2:2" x14ac:dyDescent="0.2">
      <c r="B7170" s="35"/>
    </row>
    <row r="7171" spans="2:2" x14ac:dyDescent="0.2">
      <c r="B7171" s="35"/>
    </row>
    <row r="7172" spans="2:2" x14ac:dyDescent="0.2">
      <c r="B7172" s="35"/>
    </row>
    <row r="7173" spans="2:2" x14ac:dyDescent="0.2">
      <c r="B7173" s="35"/>
    </row>
    <row r="7174" spans="2:2" x14ac:dyDescent="0.2">
      <c r="B7174" s="35"/>
    </row>
    <row r="7175" spans="2:2" x14ac:dyDescent="0.2">
      <c r="B7175" s="35"/>
    </row>
    <row r="7176" spans="2:2" x14ac:dyDescent="0.2">
      <c r="B7176" s="35"/>
    </row>
    <row r="7177" spans="2:2" x14ac:dyDescent="0.2">
      <c r="B7177" s="35"/>
    </row>
    <row r="7178" spans="2:2" x14ac:dyDescent="0.2">
      <c r="B7178" s="35"/>
    </row>
    <row r="7179" spans="2:2" x14ac:dyDescent="0.2">
      <c r="B7179" s="35"/>
    </row>
    <row r="7180" spans="2:2" x14ac:dyDescent="0.2">
      <c r="B7180" s="35"/>
    </row>
    <row r="7181" spans="2:2" x14ac:dyDescent="0.2">
      <c r="B7181" s="35"/>
    </row>
    <row r="7182" spans="2:2" x14ac:dyDescent="0.2">
      <c r="B7182" s="35"/>
    </row>
    <row r="7183" spans="2:2" x14ac:dyDescent="0.2">
      <c r="B7183" s="35"/>
    </row>
    <row r="7184" spans="2:2" x14ac:dyDescent="0.2">
      <c r="B7184" s="35"/>
    </row>
    <row r="7185" spans="2:2" x14ac:dyDescent="0.2">
      <c r="B7185" s="35"/>
    </row>
    <row r="7186" spans="2:2" x14ac:dyDescent="0.2">
      <c r="B7186" s="35"/>
    </row>
    <row r="7187" spans="2:2" x14ac:dyDescent="0.2">
      <c r="B7187" s="35"/>
    </row>
    <row r="7188" spans="2:2" x14ac:dyDescent="0.2">
      <c r="B7188" s="35"/>
    </row>
    <row r="7189" spans="2:2" x14ac:dyDescent="0.2">
      <c r="B7189" s="35"/>
    </row>
    <row r="7190" spans="2:2" x14ac:dyDescent="0.2">
      <c r="B7190" s="35"/>
    </row>
    <row r="7191" spans="2:2" x14ac:dyDescent="0.2">
      <c r="B7191" s="35"/>
    </row>
    <row r="7192" spans="2:2" x14ac:dyDescent="0.2">
      <c r="B7192" s="35"/>
    </row>
    <row r="7193" spans="2:2" x14ac:dyDescent="0.2">
      <c r="B7193" s="35"/>
    </row>
    <row r="7194" spans="2:2" x14ac:dyDescent="0.2">
      <c r="B7194" s="35"/>
    </row>
    <row r="7195" spans="2:2" x14ac:dyDescent="0.2">
      <c r="B7195" s="35"/>
    </row>
    <row r="7196" spans="2:2" x14ac:dyDescent="0.2">
      <c r="B7196" s="35"/>
    </row>
    <row r="7197" spans="2:2" x14ac:dyDescent="0.2">
      <c r="B7197" s="35"/>
    </row>
    <row r="7198" spans="2:2" x14ac:dyDescent="0.2">
      <c r="B7198" s="35"/>
    </row>
    <row r="7199" spans="2:2" x14ac:dyDescent="0.2">
      <c r="B7199" s="35"/>
    </row>
    <row r="7200" spans="2:2" x14ac:dyDescent="0.2">
      <c r="B7200" s="35"/>
    </row>
    <row r="7201" spans="2:2" x14ac:dyDescent="0.2">
      <c r="B7201" s="35"/>
    </row>
    <row r="7202" spans="2:2" x14ac:dyDescent="0.2">
      <c r="B7202" s="35"/>
    </row>
    <row r="7203" spans="2:2" x14ac:dyDescent="0.2">
      <c r="B7203" s="35"/>
    </row>
    <row r="7204" spans="2:2" x14ac:dyDescent="0.2">
      <c r="B7204" s="35"/>
    </row>
    <row r="7205" spans="2:2" x14ac:dyDescent="0.2">
      <c r="B7205" s="35"/>
    </row>
    <row r="7206" spans="2:2" x14ac:dyDescent="0.2">
      <c r="B7206" s="35"/>
    </row>
    <row r="7207" spans="2:2" x14ac:dyDescent="0.2">
      <c r="B7207" s="35"/>
    </row>
    <row r="7208" spans="2:2" x14ac:dyDescent="0.2">
      <c r="B7208" s="35"/>
    </row>
    <row r="7209" spans="2:2" x14ac:dyDescent="0.2">
      <c r="B7209" s="35"/>
    </row>
    <row r="7210" spans="2:2" x14ac:dyDescent="0.2">
      <c r="B7210" s="35"/>
    </row>
    <row r="7211" spans="2:2" x14ac:dyDescent="0.2">
      <c r="B7211" s="35"/>
    </row>
    <row r="7212" spans="2:2" x14ac:dyDescent="0.2">
      <c r="B7212" s="35"/>
    </row>
    <row r="7213" spans="2:2" x14ac:dyDescent="0.2">
      <c r="B7213" s="35"/>
    </row>
    <row r="7214" spans="2:2" x14ac:dyDescent="0.2">
      <c r="B7214" s="35"/>
    </row>
    <row r="7215" spans="2:2" x14ac:dyDescent="0.2">
      <c r="B7215" s="35"/>
    </row>
    <row r="7216" spans="2:2" x14ac:dyDescent="0.2">
      <c r="B7216" s="35"/>
    </row>
    <row r="7217" spans="2:2" x14ac:dyDescent="0.2">
      <c r="B7217" s="35"/>
    </row>
    <row r="7218" spans="2:2" x14ac:dyDescent="0.2">
      <c r="B7218" s="35"/>
    </row>
    <row r="7219" spans="2:2" x14ac:dyDescent="0.2">
      <c r="B7219" s="35"/>
    </row>
    <row r="7220" spans="2:2" x14ac:dyDescent="0.2">
      <c r="B7220" s="35"/>
    </row>
    <row r="7221" spans="2:2" x14ac:dyDescent="0.2">
      <c r="B7221" s="35"/>
    </row>
    <row r="7222" spans="2:2" x14ac:dyDescent="0.2">
      <c r="B7222" s="35"/>
    </row>
    <row r="7223" spans="2:2" x14ac:dyDescent="0.2">
      <c r="B7223" s="35"/>
    </row>
    <row r="7224" spans="2:2" x14ac:dyDescent="0.2">
      <c r="B7224" s="35"/>
    </row>
    <row r="7225" spans="2:2" x14ac:dyDescent="0.2">
      <c r="B7225" s="35"/>
    </row>
    <row r="7226" spans="2:2" x14ac:dyDescent="0.2">
      <c r="B7226" s="35"/>
    </row>
    <row r="7227" spans="2:2" x14ac:dyDescent="0.2">
      <c r="B7227" s="35"/>
    </row>
    <row r="7228" spans="2:2" x14ac:dyDescent="0.2">
      <c r="B7228" s="35"/>
    </row>
    <row r="7229" spans="2:2" x14ac:dyDescent="0.2">
      <c r="B7229" s="35"/>
    </row>
    <row r="7230" spans="2:2" x14ac:dyDescent="0.2">
      <c r="B7230" s="35"/>
    </row>
    <row r="7231" spans="2:2" x14ac:dyDescent="0.2">
      <c r="B7231" s="35"/>
    </row>
    <row r="7232" spans="2:2" x14ac:dyDescent="0.2">
      <c r="B7232" s="35"/>
    </row>
    <row r="7233" spans="2:2" x14ac:dyDescent="0.2">
      <c r="B7233" s="35"/>
    </row>
    <row r="7234" spans="2:2" x14ac:dyDescent="0.2">
      <c r="B7234" s="35"/>
    </row>
    <row r="7235" spans="2:2" x14ac:dyDescent="0.2">
      <c r="B7235" s="35"/>
    </row>
    <row r="7236" spans="2:2" x14ac:dyDescent="0.2">
      <c r="B7236" s="35"/>
    </row>
    <row r="7237" spans="2:2" x14ac:dyDescent="0.2">
      <c r="B7237" s="35"/>
    </row>
    <row r="7238" spans="2:2" x14ac:dyDescent="0.2">
      <c r="B7238" s="35"/>
    </row>
    <row r="7239" spans="2:2" x14ac:dyDescent="0.2">
      <c r="B7239" s="35"/>
    </row>
    <row r="7240" spans="2:2" x14ac:dyDescent="0.2">
      <c r="B7240" s="35"/>
    </row>
    <row r="7241" spans="2:2" x14ac:dyDescent="0.2">
      <c r="B7241" s="35"/>
    </row>
    <row r="7242" spans="2:2" x14ac:dyDescent="0.2">
      <c r="B7242" s="35"/>
    </row>
    <row r="7243" spans="2:2" x14ac:dyDescent="0.2">
      <c r="B7243" s="35"/>
    </row>
    <row r="7244" spans="2:2" x14ac:dyDescent="0.2">
      <c r="B7244" s="35"/>
    </row>
    <row r="7245" spans="2:2" x14ac:dyDescent="0.2">
      <c r="B7245" s="35"/>
    </row>
    <row r="7246" spans="2:2" x14ac:dyDescent="0.2">
      <c r="B7246" s="35"/>
    </row>
    <row r="7247" spans="2:2" x14ac:dyDescent="0.2">
      <c r="B7247" s="35"/>
    </row>
    <row r="7248" spans="2:2" x14ac:dyDescent="0.2">
      <c r="B7248" s="35"/>
    </row>
    <row r="7249" spans="2:2" x14ac:dyDescent="0.2">
      <c r="B7249" s="35"/>
    </row>
    <row r="7250" spans="2:2" x14ac:dyDescent="0.2">
      <c r="B7250" s="35"/>
    </row>
    <row r="7251" spans="2:2" x14ac:dyDescent="0.2">
      <c r="B7251" s="35"/>
    </row>
    <row r="7252" spans="2:2" x14ac:dyDescent="0.2">
      <c r="B7252" s="35"/>
    </row>
    <row r="7253" spans="2:2" x14ac:dyDescent="0.2">
      <c r="B7253" s="35"/>
    </row>
    <row r="7254" spans="2:2" x14ac:dyDescent="0.2">
      <c r="B7254" s="35"/>
    </row>
    <row r="7255" spans="2:2" x14ac:dyDescent="0.2">
      <c r="B7255" s="35"/>
    </row>
    <row r="7256" spans="2:2" x14ac:dyDescent="0.2">
      <c r="B7256" s="35"/>
    </row>
    <row r="7257" spans="2:2" x14ac:dyDescent="0.2">
      <c r="B7257" s="35"/>
    </row>
    <row r="7258" spans="2:2" x14ac:dyDescent="0.2">
      <c r="B7258" s="35"/>
    </row>
    <row r="7259" spans="2:2" x14ac:dyDescent="0.2">
      <c r="B7259" s="35"/>
    </row>
    <row r="7260" spans="2:2" x14ac:dyDescent="0.2">
      <c r="B7260" s="35"/>
    </row>
    <row r="7261" spans="2:2" x14ac:dyDescent="0.2">
      <c r="B7261" s="35"/>
    </row>
    <row r="7262" spans="2:2" x14ac:dyDescent="0.2">
      <c r="B7262" s="35"/>
    </row>
    <row r="7263" spans="2:2" x14ac:dyDescent="0.2">
      <c r="B7263" s="35"/>
    </row>
    <row r="7264" spans="2:2" x14ac:dyDescent="0.2">
      <c r="B7264" s="35"/>
    </row>
    <row r="7265" spans="2:2" x14ac:dyDescent="0.2">
      <c r="B7265" s="35"/>
    </row>
    <row r="7266" spans="2:2" x14ac:dyDescent="0.2">
      <c r="B7266" s="35"/>
    </row>
    <row r="7267" spans="2:2" x14ac:dyDescent="0.2">
      <c r="B7267" s="35"/>
    </row>
    <row r="7268" spans="2:2" x14ac:dyDescent="0.2">
      <c r="B7268" s="35"/>
    </row>
    <row r="7269" spans="2:2" x14ac:dyDescent="0.2">
      <c r="B7269" s="35"/>
    </row>
    <row r="7270" spans="2:2" x14ac:dyDescent="0.2">
      <c r="B7270" s="35"/>
    </row>
    <row r="7271" spans="2:2" x14ac:dyDescent="0.2">
      <c r="B7271" s="35"/>
    </row>
    <row r="7272" spans="2:2" x14ac:dyDescent="0.2">
      <c r="B7272" s="35"/>
    </row>
    <row r="7273" spans="2:2" x14ac:dyDescent="0.2">
      <c r="B7273" s="35"/>
    </row>
    <row r="7274" spans="2:2" x14ac:dyDescent="0.2">
      <c r="B7274" s="35"/>
    </row>
    <row r="7275" spans="2:2" x14ac:dyDescent="0.2">
      <c r="B7275" s="35"/>
    </row>
    <row r="7276" spans="2:2" x14ac:dyDescent="0.2">
      <c r="B7276" s="35"/>
    </row>
    <row r="7277" spans="2:2" x14ac:dyDescent="0.2">
      <c r="B7277" s="35"/>
    </row>
    <row r="7278" spans="2:2" x14ac:dyDescent="0.2">
      <c r="B7278" s="35"/>
    </row>
    <row r="7279" spans="2:2" x14ac:dyDescent="0.2">
      <c r="B7279" s="35"/>
    </row>
    <row r="7280" spans="2:2" x14ac:dyDescent="0.2">
      <c r="B7280" s="35"/>
    </row>
    <row r="7281" spans="2:2" x14ac:dyDescent="0.2">
      <c r="B7281" s="35"/>
    </row>
    <row r="7282" spans="2:2" x14ac:dyDescent="0.2">
      <c r="B7282" s="35"/>
    </row>
    <row r="7283" spans="2:2" x14ac:dyDescent="0.2">
      <c r="B7283" s="35"/>
    </row>
    <row r="7284" spans="2:2" x14ac:dyDescent="0.2">
      <c r="B7284" s="35"/>
    </row>
    <row r="7285" spans="2:2" x14ac:dyDescent="0.2">
      <c r="B7285" s="35"/>
    </row>
    <row r="7286" spans="2:2" x14ac:dyDescent="0.2">
      <c r="B7286" s="35"/>
    </row>
    <row r="7287" spans="2:2" x14ac:dyDescent="0.2">
      <c r="B7287" s="35"/>
    </row>
    <row r="7288" spans="2:2" x14ac:dyDescent="0.2">
      <c r="B7288" s="35"/>
    </row>
    <row r="7289" spans="2:2" x14ac:dyDescent="0.2">
      <c r="B7289" s="35"/>
    </row>
    <row r="7290" spans="2:2" x14ac:dyDescent="0.2">
      <c r="B7290" s="35"/>
    </row>
    <row r="7291" spans="2:2" x14ac:dyDescent="0.2">
      <c r="B7291" s="35"/>
    </row>
    <row r="7292" spans="2:2" x14ac:dyDescent="0.2">
      <c r="B7292" s="35"/>
    </row>
    <row r="7293" spans="2:2" x14ac:dyDescent="0.2">
      <c r="B7293" s="35"/>
    </row>
    <row r="7294" spans="2:2" x14ac:dyDescent="0.2">
      <c r="B7294" s="35"/>
    </row>
    <row r="7295" spans="2:2" x14ac:dyDescent="0.2">
      <c r="B7295" s="35"/>
    </row>
    <row r="7296" spans="2:2" x14ac:dyDescent="0.2">
      <c r="B7296" s="35"/>
    </row>
    <row r="7297" spans="2:2" x14ac:dyDescent="0.2">
      <c r="B7297" s="35"/>
    </row>
    <row r="7298" spans="2:2" x14ac:dyDescent="0.2">
      <c r="B7298" s="35"/>
    </row>
    <row r="7299" spans="2:2" x14ac:dyDescent="0.2">
      <c r="B7299" s="35"/>
    </row>
    <row r="7300" spans="2:2" x14ac:dyDescent="0.2">
      <c r="B7300" s="35"/>
    </row>
    <row r="7301" spans="2:2" x14ac:dyDescent="0.2">
      <c r="B7301" s="35"/>
    </row>
    <row r="7302" spans="2:2" x14ac:dyDescent="0.2">
      <c r="B7302" s="35"/>
    </row>
    <row r="7303" spans="2:2" x14ac:dyDescent="0.2">
      <c r="B7303" s="35"/>
    </row>
    <row r="7304" spans="2:2" x14ac:dyDescent="0.2">
      <c r="B7304" s="35"/>
    </row>
    <row r="7305" spans="2:2" x14ac:dyDescent="0.2">
      <c r="B7305" s="35"/>
    </row>
    <row r="7306" spans="2:2" x14ac:dyDescent="0.2">
      <c r="B7306" s="35"/>
    </row>
    <row r="7307" spans="2:2" x14ac:dyDescent="0.2">
      <c r="B7307" s="35"/>
    </row>
    <row r="7308" spans="2:2" x14ac:dyDescent="0.2">
      <c r="B7308" s="35"/>
    </row>
    <row r="7309" spans="2:2" x14ac:dyDescent="0.2">
      <c r="B7309" s="35"/>
    </row>
    <row r="7310" spans="2:2" x14ac:dyDescent="0.2">
      <c r="B7310" s="35"/>
    </row>
    <row r="7311" spans="2:2" x14ac:dyDescent="0.2">
      <c r="B7311" s="35"/>
    </row>
    <row r="7312" spans="2:2" x14ac:dyDescent="0.2">
      <c r="B7312" s="35"/>
    </row>
    <row r="7313" spans="2:2" x14ac:dyDescent="0.2">
      <c r="B7313" s="35"/>
    </row>
    <row r="7314" spans="2:2" x14ac:dyDescent="0.2">
      <c r="B7314" s="35"/>
    </row>
    <row r="7315" spans="2:2" x14ac:dyDescent="0.2">
      <c r="B7315" s="35"/>
    </row>
    <row r="7316" spans="2:2" x14ac:dyDescent="0.2">
      <c r="B7316" s="35"/>
    </row>
    <row r="7317" spans="2:2" x14ac:dyDescent="0.2">
      <c r="B7317" s="35"/>
    </row>
    <row r="7318" spans="2:2" x14ac:dyDescent="0.2">
      <c r="B7318" s="35"/>
    </row>
    <row r="7319" spans="2:2" x14ac:dyDescent="0.2">
      <c r="B7319" s="35"/>
    </row>
    <row r="7320" spans="2:2" x14ac:dyDescent="0.2">
      <c r="B7320" s="35"/>
    </row>
    <row r="7321" spans="2:2" x14ac:dyDescent="0.2">
      <c r="B7321" s="35"/>
    </row>
    <row r="7322" spans="2:2" x14ac:dyDescent="0.2">
      <c r="B7322" s="35"/>
    </row>
    <row r="7323" spans="2:2" x14ac:dyDescent="0.2">
      <c r="B7323" s="35"/>
    </row>
    <row r="7324" spans="2:2" x14ac:dyDescent="0.2">
      <c r="B7324" s="35"/>
    </row>
    <row r="7325" spans="2:2" x14ac:dyDescent="0.2">
      <c r="B7325" s="35"/>
    </row>
    <row r="7326" spans="2:2" x14ac:dyDescent="0.2">
      <c r="B7326" s="35"/>
    </row>
    <row r="7327" spans="2:2" x14ac:dyDescent="0.2">
      <c r="B7327" s="35"/>
    </row>
    <row r="7328" spans="2:2" x14ac:dyDescent="0.2">
      <c r="B7328" s="35"/>
    </row>
    <row r="7329" spans="2:2" x14ac:dyDescent="0.2">
      <c r="B7329" s="35"/>
    </row>
    <row r="7330" spans="2:2" x14ac:dyDescent="0.2">
      <c r="B7330" s="35"/>
    </row>
    <row r="7331" spans="2:2" x14ac:dyDescent="0.2">
      <c r="B7331" s="35"/>
    </row>
    <row r="7332" spans="2:2" x14ac:dyDescent="0.2">
      <c r="B7332" s="35"/>
    </row>
    <row r="7333" spans="2:2" x14ac:dyDescent="0.2">
      <c r="B7333" s="35"/>
    </row>
    <row r="7334" spans="2:2" x14ac:dyDescent="0.2">
      <c r="B7334" s="35"/>
    </row>
    <row r="7335" spans="2:2" x14ac:dyDescent="0.2">
      <c r="B7335" s="35"/>
    </row>
    <row r="7336" spans="2:2" x14ac:dyDescent="0.2">
      <c r="B7336" s="35"/>
    </row>
    <row r="7337" spans="2:2" x14ac:dyDescent="0.2">
      <c r="B7337" s="35"/>
    </row>
    <row r="7338" spans="2:2" x14ac:dyDescent="0.2">
      <c r="B7338" s="35"/>
    </row>
    <row r="7339" spans="2:2" x14ac:dyDescent="0.2">
      <c r="B7339" s="35"/>
    </row>
    <row r="7340" spans="2:2" x14ac:dyDescent="0.2">
      <c r="B7340" s="35"/>
    </row>
    <row r="7341" spans="2:2" x14ac:dyDescent="0.2">
      <c r="B7341" s="35"/>
    </row>
    <row r="7342" spans="2:2" x14ac:dyDescent="0.2">
      <c r="B7342" s="35"/>
    </row>
    <row r="7343" spans="2:2" x14ac:dyDescent="0.2">
      <c r="B7343" s="35"/>
    </row>
    <row r="7344" spans="2:2" x14ac:dyDescent="0.2">
      <c r="B7344" s="35"/>
    </row>
    <row r="7345" spans="2:2" x14ac:dyDescent="0.2">
      <c r="B7345" s="35"/>
    </row>
    <row r="7346" spans="2:2" x14ac:dyDescent="0.2">
      <c r="B7346" s="35"/>
    </row>
    <row r="7347" spans="2:2" x14ac:dyDescent="0.2">
      <c r="B7347" s="35"/>
    </row>
    <row r="7348" spans="2:2" x14ac:dyDescent="0.2">
      <c r="B7348" s="35"/>
    </row>
    <row r="7349" spans="2:2" x14ac:dyDescent="0.2">
      <c r="B7349" s="35"/>
    </row>
    <row r="7350" spans="2:2" x14ac:dyDescent="0.2">
      <c r="B7350" s="35"/>
    </row>
    <row r="7351" spans="2:2" x14ac:dyDescent="0.2">
      <c r="B7351" s="35"/>
    </row>
    <row r="7352" spans="2:2" x14ac:dyDescent="0.2">
      <c r="B7352" s="35"/>
    </row>
    <row r="7353" spans="2:2" x14ac:dyDescent="0.2">
      <c r="B7353" s="35"/>
    </row>
    <row r="7354" spans="2:2" x14ac:dyDescent="0.2">
      <c r="B7354" s="35"/>
    </row>
    <row r="7355" spans="2:2" x14ac:dyDescent="0.2">
      <c r="B7355" s="35"/>
    </row>
    <row r="7356" spans="2:2" x14ac:dyDescent="0.2">
      <c r="B7356" s="35"/>
    </row>
    <row r="7357" spans="2:2" x14ac:dyDescent="0.2">
      <c r="B7357" s="35"/>
    </row>
    <row r="7358" spans="2:2" x14ac:dyDescent="0.2">
      <c r="B7358" s="35"/>
    </row>
    <row r="7359" spans="2:2" x14ac:dyDescent="0.2">
      <c r="B7359" s="35"/>
    </row>
    <row r="7360" spans="2:2" x14ac:dyDescent="0.2">
      <c r="B7360" s="35"/>
    </row>
    <row r="7361" spans="2:2" x14ac:dyDescent="0.2">
      <c r="B7361" s="35"/>
    </row>
    <row r="7362" spans="2:2" x14ac:dyDescent="0.2">
      <c r="B7362" s="35"/>
    </row>
    <row r="7363" spans="2:2" x14ac:dyDescent="0.2">
      <c r="B7363" s="35"/>
    </row>
    <row r="7364" spans="2:2" x14ac:dyDescent="0.2">
      <c r="B7364" s="35"/>
    </row>
    <row r="7365" spans="2:2" x14ac:dyDescent="0.2">
      <c r="B7365" s="35"/>
    </row>
    <row r="7366" spans="2:2" x14ac:dyDescent="0.2">
      <c r="B7366" s="35"/>
    </row>
    <row r="7367" spans="2:2" x14ac:dyDescent="0.2">
      <c r="B7367" s="35"/>
    </row>
    <row r="7368" spans="2:2" x14ac:dyDescent="0.2">
      <c r="B7368" s="35"/>
    </row>
    <row r="7369" spans="2:2" x14ac:dyDescent="0.2">
      <c r="B7369" s="35"/>
    </row>
    <row r="7370" spans="2:2" x14ac:dyDescent="0.2">
      <c r="B7370" s="35"/>
    </row>
    <row r="7371" spans="2:2" x14ac:dyDescent="0.2">
      <c r="B7371" s="35"/>
    </row>
    <row r="7372" spans="2:2" x14ac:dyDescent="0.2">
      <c r="B7372" s="35"/>
    </row>
    <row r="7373" spans="2:2" x14ac:dyDescent="0.2">
      <c r="B7373" s="35"/>
    </row>
    <row r="7374" spans="2:2" x14ac:dyDescent="0.2">
      <c r="B7374" s="35"/>
    </row>
    <row r="7375" spans="2:2" x14ac:dyDescent="0.2">
      <c r="B7375" s="35"/>
    </row>
    <row r="7376" spans="2:2" x14ac:dyDescent="0.2">
      <c r="B7376" s="35"/>
    </row>
    <row r="7377" spans="2:2" x14ac:dyDescent="0.2">
      <c r="B7377" s="35"/>
    </row>
    <row r="7378" spans="2:2" x14ac:dyDescent="0.2">
      <c r="B7378" s="35"/>
    </row>
    <row r="7379" spans="2:2" x14ac:dyDescent="0.2">
      <c r="B7379" s="35"/>
    </row>
    <row r="7380" spans="2:2" x14ac:dyDescent="0.2">
      <c r="B7380" s="35"/>
    </row>
    <row r="7381" spans="2:2" x14ac:dyDescent="0.2">
      <c r="B7381" s="35"/>
    </row>
    <row r="7382" spans="2:2" x14ac:dyDescent="0.2">
      <c r="B7382" s="35"/>
    </row>
    <row r="7383" spans="2:2" x14ac:dyDescent="0.2">
      <c r="B7383" s="35"/>
    </row>
    <row r="7384" spans="2:2" x14ac:dyDescent="0.2">
      <c r="B7384" s="35"/>
    </row>
    <row r="7385" spans="2:2" x14ac:dyDescent="0.2">
      <c r="B7385" s="35"/>
    </row>
    <row r="7386" spans="2:2" x14ac:dyDescent="0.2">
      <c r="B7386" s="35"/>
    </row>
    <row r="7387" spans="2:2" x14ac:dyDescent="0.2">
      <c r="B7387" s="35"/>
    </row>
    <row r="7388" spans="2:2" x14ac:dyDescent="0.2">
      <c r="B7388" s="35"/>
    </row>
    <row r="7389" spans="2:2" x14ac:dyDescent="0.2">
      <c r="B7389" s="35"/>
    </row>
    <row r="7390" spans="2:2" x14ac:dyDescent="0.2">
      <c r="B7390" s="35"/>
    </row>
    <row r="7391" spans="2:2" x14ac:dyDescent="0.2">
      <c r="B7391" s="35"/>
    </row>
    <row r="7392" spans="2:2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14214.196</v>
      </c>
      <c r="D3" s="18" t="e">
        <f>(Table6[[#This Row],[Revenue]]-C2)/C2</f>
        <v>#DIV/0!</v>
      </c>
      <c r="E3" s="3">
        <v>10157.806</v>
      </c>
      <c r="F3" s="5">
        <f>Table6[[#This Row],[GrossProfit]]/Table6[[#This Row],[Revenue]]</f>
        <v>0.71462402797878966</v>
      </c>
      <c r="G3" s="3">
        <v>5101.7939999999999</v>
      </c>
      <c r="H3" s="5">
        <f>Table6[[#This Row],[OperatingProfit]]/Table6[[#This Row],[Revenue]]</f>
        <v>0.35892244626428393</v>
      </c>
      <c r="I3" s="3">
        <v>4636.5150000000003</v>
      </c>
      <c r="J3" s="5">
        <f>Table6[[#This Row],[NetProfit]]/Table6[[#This Row],[Revenue]]</f>
        <v>0.32618904368562246</v>
      </c>
      <c r="K3" s="3">
        <v>5367.3360000000002</v>
      </c>
      <c r="L3" s="5">
        <f>Table6[[#This Row],[CashFromOperations]]/Table6[[#This Row],[Revenue]]</f>
        <v>0.377603910907096</v>
      </c>
      <c r="M3" s="3">
        <v>5054.7709999999997</v>
      </c>
      <c r="N3" s="5">
        <f>Table6[[#This Row],[FreeCashFlow]]/Table6[[#This Row],[Revenue]]</f>
        <v>0.35561427463079864</v>
      </c>
      <c r="O3" s="3">
        <v>0</v>
      </c>
      <c r="P3" s="3">
        <v>0</v>
      </c>
      <c r="Q3" s="3">
        <v>0</v>
      </c>
      <c r="R3" s="23">
        <f>Table6[[#This Row],[CashAndCashEquivalents]]+Table6[[#This Row],[MarketSecurities]]</f>
        <v>0</v>
      </c>
      <c r="S3" s="23">
        <f>Table6[[#This Row],[CashAndCashEquivalents]]+Table6[[#This Row],[MarketSecurities]]+ABS(Table6[[#This Row],[TreasuryStock]])</f>
        <v>0</v>
      </c>
    </row>
    <row r="4" spans="2:19" x14ac:dyDescent="0.2">
      <c r="B4" t="s">
        <v>109</v>
      </c>
      <c r="C4" s="3">
        <v>15638</v>
      </c>
      <c r="D4" s="18">
        <f>(Table6[[#This Row],[Revenue]]-C3)/C3</f>
        <v>0.10016774779241823</v>
      </c>
      <c r="E4" s="3">
        <v>11345</v>
      </c>
      <c r="F4" s="5">
        <f>Table6[[#This Row],[GrossProfit]]/Table6[[#This Row],[Revenue]]</f>
        <v>0.72547640363217802</v>
      </c>
      <c r="G4" s="3">
        <v>5030</v>
      </c>
      <c r="H4" s="5">
        <f>Table6[[#This Row],[OperatingProfit]]/Table6[[#This Row],[Revenue]]</f>
        <v>0.32165238521550071</v>
      </c>
      <c r="I4" s="3">
        <v>4178</v>
      </c>
      <c r="J4" s="5">
        <f>Table6[[#This Row],[NetProfit]]/Table6[[#This Row],[Revenue]]</f>
        <v>0.26716971479728868</v>
      </c>
      <c r="K4" s="3">
        <v>4976</v>
      </c>
      <c r="L4" s="5">
        <f>Table6[[#This Row],[CashFromOperations]]/Table6[[#This Row],[Revenue]]</f>
        <v>0.31819925821716333</v>
      </c>
      <c r="M4" s="3">
        <v>4528</v>
      </c>
      <c r="N4" s="5">
        <f>Table6[[#This Row],[FreeCashFlow]]/Table6[[#This Row],[Revenue]]</f>
        <v>0.28955109349021613</v>
      </c>
      <c r="O4" s="3">
        <v>9.6440000000000001</v>
      </c>
      <c r="P4" s="3">
        <v>1.131</v>
      </c>
      <c r="Q4" s="3">
        <v>0</v>
      </c>
      <c r="R4" s="23">
        <f>Table6[[#This Row],[CashAndCashEquivalents]]+Table6[[#This Row],[MarketSecurities]]</f>
        <v>10.775</v>
      </c>
      <c r="S4" s="23">
        <f>Table6[[#This Row],[CashAndCashEquivalents]]+Table6[[#This Row],[MarketSecurities]]+ABS(Table6[[#This Row],[TreasuryStock]])</f>
        <v>10.775</v>
      </c>
    </row>
    <row r="5" spans="2:19" x14ac:dyDescent="0.2">
      <c r="B5" t="s">
        <v>110</v>
      </c>
      <c r="C5" s="3">
        <v>17444</v>
      </c>
      <c r="D5" s="18">
        <f>(Table6[[#This Row],[Revenue]]-C4)/C4</f>
        <v>0.11548791405550582</v>
      </c>
      <c r="E5" s="3">
        <v>12805</v>
      </c>
      <c r="F5" s="5">
        <f>Table6[[#This Row],[GrossProfit]]/Table6[[#This Row],[Revenue]]</f>
        <v>0.73406328823664302</v>
      </c>
      <c r="G5" s="3">
        <v>4293</v>
      </c>
      <c r="H5" s="5">
        <f>Table6[[#This Row],[OperatingProfit]]/Table6[[#This Row],[Revenue]]</f>
        <v>0.24610181151112132</v>
      </c>
      <c r="I5" s="3">
        <v>3433</v>
      </c>
      <c r="J5" s="5">
        <f>Table6[[#This Row],[NetProfit]]/Table6[[#This Row],[Revenue]]</f>
        <v>0.1968011923870672</v>
      </c>
      <c r="K5" s="3">
        <v>6247</v>
      </c>
      <c r="L5" s="5">
        <f>Table6[[#This Row],[CashFromOperations]]/Table6[[#This Row],[Revenue]]</f>
        <v>0.35811740426507682</v>
      </c>
      <c r="M5" s="3">
        <v>5891</v>
      </c>
      <c r="N5" s="5">
        <f>Table6[[#This Row],[FreeCashFlow]]/Table6[[#This Row],[Revenue]]</f>
        <v>0.33770924099977068</v>
      </c>
      <c r="O5" s="3">
        <v>27</v>
      </c>
      <c r="P5" s="3">
        <v>626</v>
      </c>
      <c r="Q5" s="3">
        <v>0</v>
      </c>
      <c r="R5" s="23">
        <f>Table6[[#This Row],[CashAndCashEquivalents]]+Table6[[#This Row],[MarketSecurities]]</f>
        <v>653</v>
      </c>
      <c r="S5" s="23">
        <f>Table6[[#This Row],[CashAndCashEquivalents]]+Table6[[#This Row],[MarketSecurities]]+ABS(Table6[[#This Row],[TreasuryStock]])</f>
        <v>653</v>
      </c>
    </row>
    <row r="6" spans="2:19" x14ac:dyDescent="0.2">
      <c r="B6" t="s">
        <v>111</v>
      </c>
      <c r="C6" s="3">
        <v>18380</v>
      </c>
      <c r="D6" s="18">
        <f>(Table6[[#This Row],[Revenue]]-C5)/C5</f>
        <v>5.3657418023389129E-2</v>
      </c>
      <c r="E6" s="3">
        <v>13872</v>
      </c>
      <c r="F6" s="5">
        <f>Table6[[#This Row],[GrossProfit]]/Table6[[#This Row],[Revenue]]</f>
        <v>0.75473340587595217</v>
      </c>
      <c r="G6" s="3">
        <v>6105</v>
      </c>
      <c r="H6" s="5">
        <f>Table6[[#This Row],[OperatingProfit]]/Table6[[#This Row],[Revenue]]</f>
        <v>0.33215451577801958</v>
      </c>
      <c r="I6" s="3">
        <v>5275</v>
      </c>
      <c r="J6" s="5">
        <f>Table6[[#This Row],[NetProfit]]/Table6[[#This Row],[Revenue]]</f>
        <v>0.28699673558215449</v>
      </c>
      <c r="K6" s="3">
        <v>6345</v>
      </c>
      <c r="L6" s="5">
        <f>Table6[[#This Row],[CashFromOperations]]/Table6[[#This Row],[Revenue]]</f>
        <v>0.3452121871599565</v>
      </c>
      <c r="M6" s="3">
        <v>6012</v>
      </c>
      <c r="N6" s="5">
        <f>Table6[[#This Row],[FreeCashFlow]]/Table6[[#This Row],[Revenue]]</f>
        <v>0.32709466811751903</v>
      </c>
      <c r="O6" s="3">
        <v>5901</v>
      </c>
      <c r="P6" s="3">
        <v>2075</v>
      </c>
      <c r="Q6" s="3">
        <v>0</v>
      </c>
      <c r="R6" s="23">
        <f>Table6[[#This Row],[CashAndCashEquivalents]]+Table6[[#This Row],[MarketSecurities]]</f>
        <v>7976</v>
      </c>
      <c r="S6" s="23">
        <f>Table6[[#This Row],[CashAndCashEquivalents]]+Table6[[#This Row],[MarketSecurities]]+ABS(Table6[[#This Row],[TreasuryStock]])</f>
        <v>7976</v>
      </c>
    </row>
    <row r="7" spans="2:19" x14ac:dyDescent="0.2">
      <c r="B7" t="s">
        <v>112</v>
      </c>
      <c r="C7" s="3">
        <v>18790</v>
      </c>
      <c r="D7" s="18">
        <f>(Table6[[#This Row],[Revenue]]-C6)/C6</f>
        <v>2.2306855277475515E-2</v>
      </c>
      <c r="E7" s="3">
        <v>14209</v>
      </c>
      <c r="F7" s="5">
        <f>Table6[[#This Row],[GrossProfit]]/Table6[[#This Row],[Revenue]]</f>
        <v>0.75620010643959557</v>
      </c>
      <c r="G7" s="3">
        <v>6002</v>
      </c>
      <c r="H7" s="5">
        <f>Table6[[#This Row],[OperatingProfit]]/Table6[[#This Row],[Revenue]]</f>
        <v>0.31942522618414049</v>
      </c>
      <c r="I7" s="3">
        <v>4128</v>
      </c>
      <c r="J7" s="5">
        <f>Table6[[#This Row],[NetProfit]]/Table6[[#This Row],[Revenue]]</f>
        <v>0.21969132517296433</v>
      </c>
      <c r="K7" s="3">
        <v>6267</v>
      </c>
      <c r="L7" s="5">
        <f>Table6[[#This Row],[CashFromOperations]]/Table6[[#This Row],[Revenue]]</f>
        <v>0.33352847259180413</v>
      </c>
      <c r="M7" s="3">
        <v>5776</v>
      </c>
      <c r="N7" s="5">
        <f>Table6[[#This Row],[FreeCashFlow]]/Table6[[#This Row],[Revenue]]</f>
        <v>0.30739755188930284</v>
      </c>
      <c r="O7" s="3">
        <v>9595</v>
      </c>
      <c r="P7" s="3">
        <v>300</v>
      </c>
      <c r="Q7" s="3">
        <v>-320</v>
      </c>
      <c r="R7" s="23">
        <f>Table6[[#This Row],[CashAndCashEquivalents]]+Table6[[#This Row],[MarketSecurities]]</f>
        <v>9895</v>
      </c>
      <c r="S7" s="23">
        <f>Table6[[#This Row],[CashAndCashEquivalents]]+Table6[[#This Row],[MarketSecurities]]+ABS(Table6[[#This Row],[TreasuryStock]])</f>
        <v>10215</v>
      </c>
    </row>
    <row r="8" spans="2:19" x14ac:dyDescent="0.2">
      <c r="B8" t="s">
        <v>113</v>
      </c>
      <c r="C8" s="3">
        <v>19960</v>
      </c>
      <c r="D8" s="18">
        <f>(Table6[[#This Row],[Revenue]]-C7)/C7</f>
        <v>6.2267163384779139E-2</v>
      </c>
      <c r="E8" s="3">
        <v>15534</v>
      </c>
      <c r="F8" s="5">
        <f>Table6[[#This Row],[GrossProfit]]/Table6[[#This Row],[Revenue]]</f>
        <v>0.77825651302605214</v>
      </c>
      <c r="G8" s="3">
        <v>3763</v>
      </c>
      <c r="H8" s="5">
        <f>Table6[[#This Row],[OperatingProfit]]/Table6[[#This Row],[Revenue]]</f>
        <v>0.18852705410821644</v>
      </c>
      <c r="I8" s="3">
        <v>1774</v>
      </c>
      <c r="J8" s="5">
        <f>Table6[[#This Row],[NetProfit]]/Table6[[#This Row],[Revenue]]</f>
        <v>8.8877755511022047E-2</v>
      </c>
      <c r="K8" s="3">
        <v>3549</v>
      </c>
      <c r="L8" s="5">
        <f>Table6[[#This Row],[CashFromOperations]]/Table6[[#This Row],[Revenue]]</f>
        <v>0.1778056112224449</v>
      </c>
      <c r="M8" s="3">
        <v>2937</v>
      </c>
      <c r="N8" s="5">
        <f>Table6[[#This Row],[FreeCashFlow]]/Table6[[#This Row],[Revenue]]</f>
        <v>0.14714428857715431</v>
      </c>
      <c r="O8" s="3">
        <v>8348</v>
      </c>
      <c r="P8" s="3">
        <v>26</v>
      </c>
      <c r="Q8" s="3">
        <v>-972</v>
      </c>
      <c r="R8" s="23">
        <f>Table6[[#This Row],[CashAndCashEquivalents]]+Table6[[#This Row],[MarketSecurities]]</f>
        <v>8374</v>
      </c>
      <c r="S8" s="23">
        <f>Table6[[#This Row],[CashAndCashEquivalents]]+Table6[[#This Row],[MarketSecurities]]+ABS(Table6[[#This Row],[TreasuryStock]])</f>
        <v>9346</v>
      </c>
    </row>
    <row r="9" spans="2:19" x14ac:dyDescent="0.2">
      <c r="B9" t="s">
        <v>114</v>
      </c>
      <c r="C9" s="3">
        <v>22859</v>
      </c>
      <c r="D9" s="18">
        <f>(Table6[[#This Row],[Revenue]]-C8)/C8</f>
        <v>0.14524048096192385</v>
      </c>
      <c r="E9" s="3">
        <v>18359</v>
      </c>
      <c r="F9" s="5">
        <f>Table6[[#This Row],[GrossProfit]]/Table6[[#This Row],[Revenue]]</f>
        <v>0.803140994794173</v>
      </c>
      <c r="G9" s="3">
        <v>7687</v>
      </c>
      <c r="H9" s="5">
        <f>Table6[[#This Row],[OperatingProfit]]/Table6[[#This Row],[Revenue]]</f>
        <v>0.33627892733715387</v>
      </c>
      <c r="I9" s="3">
        <v>5144</v>
      </c>
      <c r="J9" s="5">
        <f>Table6[[#This Row],[NetProfit]]/Table6[[#This Row],[Revenue]]</f>
        <v>0.22503171617306095</v>
      </c>
      <c r="K9" s="3">
        <v>7535</v>
      </c>
      <c r="L9" s="5">
        <f>Table6[[#This Row],[CashFromOperations]]/Table6[[#This Row],[Revenue]]</f>
        <v>0.32962946760575701</v>
      </c>
      <c r="M9" s="3">
        <v>7003</v>
      </c>
      <c r="N9" s="5">
        <f>Table6[[#This Row],[FreeCashFlow]]/Table6[[#This Row],[Revenue]]</f>
        <v>0.30635635854586812</v>
      </c>
      <c r="O9" s="3">
        <v>8399</v>
      </c>
      <c r="P9" s="3">
        <v>8</v>
      </c>
      <c r="Q9" s="3">
        <v>-8839</v>
      </c>
      <c r="R9" s="23">
        <f>Table6[[#This Row],[CashAndCashEquivalents]]+Table6[[#This Row],[MarketSecurities]]</f>
        <v>8407</v>
      </c>
      <c r="S9" s="23">
        <f>Table6[[#This Row],[CashAndCashEquivalents]]+Table6[[#This Row],[MarketSecurities]]+ABS(Table6[[#This Row],[TreasuryStock]])</f>
        <v>17246</v>
      </c>
    </row>
    <row r="10" spans="2:19" x14ac:dyDescent="0.2">
      <c r="B10" t="s">
        <v>115</v>
      </c>
      <c r="C10" s="3">
        <v>25638</v>
      </c>
      <c r="D10" s="18">
        <f>(Table6[[#This Row],[Revenue]]-C9)/C9</f>
        <v>0.12157137232599852</v>
      </c>
      <c r="E10" s="3">
        <v>19806</v>
      </c>
      <c r="F10" s="5">
        <f>Table6[[#This Row],[GrossProfit]]/Table6[[#This Row],[Revenue]]</f>
        <v>0.7725251579686403</v>
      </c>
      <c r="G10" s="3">
        <v>9540</v>
      </c>
      <c r="H10" s="5">
        <f>Table6[[#This Row],[OperatingProfit]]/Table6[[#This Row],[Revenue]]</f>
        <v>0.37210390826117484</v>
      </c>
      <c r="I10" s="3">
        <v>5953</v>
      </c>
      <c r="J10" s="5">
        <f>Table6[[#This Row],[NetProfit]]/Table6[[#This Row],[Revenue]]</f>
        <v>0.23219439893907481</v>
      </c>
      <c r="K10" s="3">
        <v>7041</v>
      </c>
      <c r="L10" s="5">
        <f>Table6[[#This Row],[CashFromOperations]]/Table6[[#This Row],[Revenue]]</f>
        <v>0.27463140650596768</v>
      </c>
      <c r="M10" s="3">
        <v>6562</v>
      </c>
      <c r="N10" s="5">
        <f>Table6[[#This Row],[FreeCashFlow]]/Table6[[#This Row],[Revenue]]</f>
        <v>0.25594820188782275</v>
      </c>
      <c r="O10" s="3">
        <v>5100</v>
      </c>
      <c r="P10" s="3">
        <v>1323</v>
      </c>
      <c r="Q10" s="3">
        <v>-10852</v>
      </c>
      <c r="R10" s="23">
        <f>Table6[[#This Row],[CashAndCashEquivalents]]+Table6[[#This Row],[MarketSecurities]]</f>
        <v>6423</v>
      </c>
      <c r="S10" s="23">
        <f>Table6[[#This Row],[CashAndCashEquivalents]]+Table6[[#This Row],[MarketSecurities]]+ABS(Table6[[#This Row],[TreasuryStock]])</f>
        <v>17275</v>
      </c>
    </row>
    <row r="11" spans="2:19" x14ac:dyDescent="0.2">
      <c r="B11" t="s">
        <v>116</v>
      </c>
      <c r="C11" s="3">
        <v>28216</v>
      </c>
      <c r="D11" s="18">
        <f>(Table6[[#This Row],[Revenue]]-C10)/C10</f>
        <v>0.10055386535611202</v>
      </c>
      <c r="E11" s="3">
        <v>21174</v>
      </c>
      <c r="F11" s="5">
        <f>Table6[[#This Row],[GrossProfit]]/Table6[[#This Row],[Revenue]]</f>
        <v>0.75042529061525376</v>
      </c>
      <c r="G11" s="3">
        <v>9872</v>
      </c>
      <c r="H11" s="5">
        <f>Table6[[#This Row],[OperatingProfit]]/Table6[[#This Row],[Revenue]]</f>
        <v>0.34987241281542386</v>
      </c>
      <c r="I11" s="3">
        <v>5309</v>
      </c>
      <c r="J11" s="5">
        <f>Table6[[#This Row],[NetProfit]]/Table6[[#This Row],[Revenue]]</f>
        <v>0.18815565636518289</v>
      </c>
      <c r="K11" s="3">
        <v>9960</v>
      </c>
      <c r="L11" s="5">
        <f>Table6[[#This Row],[CashFromOperations]]/Table6[[#This Row],[Revenue]]</f>
        <v>0.35299121066061812</v>
      </c>
      <c r="M11" s="3">
        <v>9431</v>
      </c>
      <c r="N11" s="5">
        <f>Table6[[#This Row],[FreeCashFlow]]/Table6[[#This Row],[Revenue]]</f>
        <v>0.33424298270484831</v>
      </c>
      <c r="O11" s="3">
        <v>9303</v>
      </c>
      <c r="P11" s="3">
        <v>486</v>
      </c>
      <c r="Q11" s="3">
        <v>-11923</v>
      </c>
      <c r="R11" s="23">
        <f>Table6[[#This Row],[CashAndCashEquivalents]]+Table6[[#This Row],[MarketSecurities]]</f>
        <v>9789</v>
      </c>
      <c r="S11" s="23">
        <f>Table6[[#This Row],[CashAndCashEquivalents]]+Table6[[#This Row],[MarketSecurities]]+ABS(Table6[[#This Row],[TreasuryStock]])</f>
        <v>21712</v>
      </c>
    </row>
    <row r="12" spans="2:19" x14ac:dyDescent="0.2">
      <c r="B12" t="s">
        <v>117</v>
      </c>
      <c r="C12" s="3">
        <v>32753</v>
      </c>
      <c r="D12" s="18">
        <f>(Table6[[#This Row],[Revenue]]-C11)/C11</f>
        <v>0.16079529345052451</v>
      </c>
      <c r="E12" s="3">
        <v>25035</v>
      </c>
      <c r="F12" s="5">
        <f>Table6[[#This Row],[GrossProfit]]/Table6[[#This Row],[Revenue]]</f>
        <v>0.76435746343846367</v>
      </c>
      <c r="G12" s="3">
        <v>6807</v>
      </c>
      <c r="H12" s="5">
        <f>Table6[[#This Row],[OperatingProfit]]/Table6[[#This Row],[Revenue]]</f>
        <v>0.20782829053827132</v>
      </c>
      <c r="I12" s="3">
        <v>5687</v>
      </c>
      <c r="J12" s="5">
        <f>Table6[[#This Row],[NetProfit]]/Table6[[#This Row],[Revenue]]</f>
        <v>0.17363294965346684</v>
      </c>
      <c r="K12" s="3">
        <v>13427</v>
      </c>
      <c r="L12" s="5">
        <f>Table6[[#This Row],[CashFromOperations]]/Table6[[#This Row],[Revenue]]</f>
        <v>0.40994718041095474</v>
      </c>
      <c r="M12" s="3">
        <v>12789</v>
      </c>
      <c r="N12" s="5">
        <f>Table6[[#This Row],[FreeCashFlow]]/Table6[[#This Row],[Revenue]]</f>
        <v>0.39046804872836077</v>
      </c>
      <c r="O12" s="3">
        <v>7289</v>
      </c>
      <c r="P12" s="3">
        <v>772</v>
      </c>
      <c r="Q12" s="3">
        <v>-24108</v>
      </c>
      <c r="R12" s="23">
        <f>Table6[[#This Row],[CashAndCashEquivalents]]+Table6[[#This Row],[MarketSecurities]]</f>
        <v>8061</v>
      </c>
      <c r="S12" s="23">
        <f>Table6[[#This Row],[CashAndCashEquivalents]]+Table6[[#This Row],[MarketSecurities]]+ABS(Table6[[#This Row],[TreasuryStock]])</f>
        <v>32169</v>
      </c>
    </row>
    <row r="13" spans="2:19" x14ac:dyDescent="0.2">
      <c r="B13" t="s">
        <v>118</v>
      </c>
      <c r="C13" s="3">
        <v>33266</v>
      </c>
      <c r="D13" s="18">
        <f>(Table6[[#This Row],[Revenue]]-C12)/C12</f>
        <v>1.5662687387414893E-2</v>
      </c>
      <c r="E13" s="3">
        <v>25827</v>
      </c>
      <c r="F13" s="5">
        <f>Table6[[#This Row],[GrossProfit]]/Table6[[#This Row],[Revenue]]</f>
        <v>0.7763782841339506</v>
      </c>
      <c r="G13" s="3">
        <v>13368</v>
      </c>
      <c r="H13" s="5">
        <f>Table6[[#This Row],[OperatingProfit]]/Table6[[#This Row],[Revenue]]</f>
        <v>0.40185174051584199</v>
      </c>
      <c r="I13" s="3">
        <v>7882</v>
      </c>
      <c r="J13" s="5">
        <f>Table6[[#This Row],[NetProfit]]/Table6[[#This Row],[Revenue]]</f>
        <v>0.23693861600432875</v>
      </c>
      <c r="K13" s="3">
        <v>13324</v>
      </c>
      <c r="L13" s="5">
        <f>Table6[[#This Row],[CashFromOperations]]/Table6[[#This Row],[Revenue]]</f>
        <v>0.400529068718812</v>
      </c>
      <c r="M13" s="3">
        <v>12772</v>
      </c>
      <c r="N13" s="5">
        <f>Table6[[#This Row],[FreeCashFlow]]/Table6[[#This Row],[Revenue]]</f>
        <v>0.38393554981061745</v>
      </c>
      <c r="O13" s="3">
        <v>39924</v>
      </c>
      <c r="P13" s="3">
        <v>0</v>
      </c>
      <c r="Q13" s="3">
        <v>-24504</v>
      </c>
      <c r="R13" s="23">
        <f>Table6[[#This Row],[CashAndCashEquivalents]]+Table6[[#This Row],[MarketSecurities]]</f>
        <v>39924</v>
      </c>
      <c r="S13" s="23">
        <f>Table6[[#This Row],[CashAndCashEquivalents]]+Table6[[#This Row],[MarketSecurities]]+ABS(Table6[[#This Row],[TreasuryStock]])</f>
        <v>64428</v>
      </c>
    </row>
    <row r="14" spans="2:19" x14ac:dyDescent="0.2">
      <c r="B14" t="s">
        <v>119</v>
      </c>
      <c r="C14" s="3">
        <v>45804</v>
      </c>
      <c r="D14" s="18">
        <f>(Table6[[#This Row],[Revenue]]-C13)/C13</f>
        <v>0.37690134070823061</v>
      </c>
      <c r="E14" s="3">
        <v>30417</v>
      </c>
      <c r="F14" s="5">
        <f>Table6[[#This Row],[GrossProfit]]/Table6[[#This Row],[Revenue]]</f>
        <v>0.66406864029342416</v>
      </c>
      <c r="G14" s="3">
        <v>12739</v>
      </c>
      <c r="H14" s="5">
        <f>Table6[[#This Row],[OperatingProfit]]/Table6[[#This Row],[Revenue]]</f>
        <v>0.27811981486333071</v>
      </c>
      <c r="I14" s="3">
        <v>4616</v>
      </c>
      <c r="J14" s="5">
        <f>Table6[[#This Row],[NetProfit]]/Table6[[#This Row],[Revenue]]</f>
        <v>0.10077722469653305</v>
      </c>
      <c r="K14" s="3">
        <v>17588</v>
      </c>
      <c r="L14" s="5">
        <f>Table6[[#This Row],[CashFromOperations]]/Table6[[#This Row],[Revenue]]</f>
        <v>0.38398393153436383</v>
      </c>
      <c r="M14" s="3">
        <v>16790</v>
      </c>
      <c r="N14" s="5">
        <f>Table6[[#This Row],[FreeCashFlow]]/Table6[[#This Row],[Revenue]]</f>
        <v>0.36656187232556109</v>
      </c>
      <c r="O14" s="3">
        <v>8449</v>
      </c>
      <c r="P14" s="3">
        <v>30</v>
      </c>
      <c r="Q14" s="3">
        <v>-2264</v>
      </c>
      <c r="R14" s="23">
        <f>Table6[[#This Row],[CashAndCashEquivalents]]+Table6[[#This Row],[MarketSecurities]]</f>
        <v>8479</v>
      </c>
      <c r="S14" s="23">
        <f>Table6[[#This Row],[CashAndCashEquivalents]]+Table6[[#This Row],[MarketSecurities]]+ABS(Table6[[#This Row],[TreasuryStock]])</f>
        <v>10743</v>
      </c>
    </row>
    <row r="15" spans="2:19" x14ac:dyDescent="0.2">
      <c r="B15" t="s">
        <v>120</v>
      </c>
      <c r="C15" s="3">
        <v>56197</v>
      </c>
      <c r="D15" s="18">
        <f>(Table6[[#This Row],[Revenue]]-C14)/C14</f>
        <v>0.22690158064797833</v>
      </c>
      <c r="E15" s="3">
        <v>38751</v>
      </c>
      <c r="F15" s="5">
        <f>Table6[[#This Row],[GrossProfit]]/Table6[[#This Row],[Revenue]]</f>
        <v>0.68955638201327474</v>
      </c>
      <c r="G15" s="3">
        <v>19048</v>
      </c>
      <c r="H15" s="5">
        <f>Table6[[#This Row],[OperatingProfit]]/Table6[[#This Row],[Revenue]]</f>
        <v>0.33895047778351156</v>
      </c>
      <c r="I15" s="3">
        <v>11542</v>
      </c>
      <c r="J15" s="5">
        <f>Table6[[#This Row],[NetProfit]]/Table6[[#This Row],[Revenue]]</f>
        <v>0.20538462907272631</v>
      </c>
      <c r="K15" s="3">
        <v>22777</v>
      </c>
      <c r="L15" s="5">
        <f>Table6[[#This Row],[CashFromOperations]]/Table6[[#This Row],[Revenue]]</f>
        <v>0.40530633307827818</v>
      </c>
      <c r="M15" s="3">
        <v>21990</v>
      </c>
      <c r="N15" s="5">
        <f>Table6[[#This Row],[FreeCashFlow]]/Table6[[#This Row],[Revenue]]</f>
        <v>0.39130202679858356</v>
      </c>
      <c r="O15" s="3">
        <v>9746</v>
      </c>
      <c r="P15" s="3">
        <v>84</v>
      </c>
      <c r="Q15" s="3">
        <v>-3143</v>
      </c>
      <c r="R15" s="23">
        <f>Table6[[#This Row],[CashAndCashEquivalents]]+Table6[[#This Row],[MarketSecurities]]</f>
        <v>9830</v>
      </c>
      <c r="S15" s="23">
        <f>Table6[[#This Row],[CashAndCashEquivalents]]+Table6[[#This Row],[MarketSecurities]]+ABS(Table6[[#This Row],[TreasuryStock]])</f>
        <v>12973</v>
      </c>
    </row>
    <row r="16" spans="2:19" x14ac:dyDescent="0.2">
      <c r="B16" t="s">
        <v>121</v>
      </c>
      <c r="C16" s="3">
        <v>58054</v>
      </c>
      <c r="D16" s="18">
        <f>(Table6[[#This Row],[Revenue]]-C15)/C15</f>
        <v>3.3044468565937686E-2</v>
      </c>
      <c r="E16" s="3">
        <v>40640</v>
      </c>
      <c r="F16" s="5">
        <f>Table6[[#This Row],[GrossProfit]]/Table6[[#This Row],[Revenue]]</f>
        <v>0.70003789575223063</v>
      </c>
      <c r="G16" s="3">
        <v>18814</v>
      </c>
      <c r="H16" s="5">
        <f>Table6[[#This Row],[OperatingProfit]]/Table6[[#This Row],[Revenue]]</f>
        <v>0.32407758294002137</v>
      </c>
      <c r="I16" s="3">
        <v>11836</v>
      </c>
      <c r="J16" s="5">
        <f>Table6[[#This Row],[NetProfit]]/Table6[[#This Row],[Revenue]]</f>
        <v>0.20387914700106796</v>
      </c>
      <c r="K16" s="3">
        <v>24943</v>
      </c>
      <c r="L16" s="5">
        <f>Table6[[#This Row],[CashFromOperations]]/Table6[[#This Row],[Revenue]]</f>
        <v>0.42965170358631621</v>
      </c>
      <c r="M16" s="3">
        <v>24248</v>
      </c>
      <c r="N16" s="5">
        <f>Table6[[#This Row],[FreeCashFlow]]/Table6[[#This Row],[Revenue]]</f>
        <v>0.41768009094980535</v>
      </c>
      <c r="O16" s="3">
        <v>9201</v>
      </c>
      <c r="P16" s="3">
        <v>28</v>
      </c>
      <c r="Q16" s="3">
        <v>-4594</v>
      </c>
      <c r="R16" s="23">
        <f>Table6[[#This Row],[CashAndCashEquivalents]]+Table6[[#This Row],[MarketSecurities]]</f>
        <v>9229</v>
      </c>
      <c r="S16" s="23">
        <f>Table6[[#This Row],[CashAndCashEquivalents]]+Table6[[#This Row],[MarketSecurities]]+ABS(Table6[[#This Row],[TreasuryStock]])</f>
        <v>13823</v>
      </c>
    </row>
    <row r="17" spans="3:19" x14ac:dyDescent="0.2">
      <c r="C17" s="3"/>
      <c r="D17" s="18">
        <f>(Table6[[#This Row],[Revenue]]-C16)/C16</f>
        <v>-1</v>
      </c>
      <c r="E17" s="3"/>
      <c r="F17" s="5" t="e">
        <f>Table6[[#This Row],[GrossProfit]]/Table6[[#This Row],[Revenue]]</f>
        <v>#DIV/0!</v>
      </c>
      <c r="G17" s="3"/>
      <c r="H17" s="5" t="e">
        <f>Table6[[#This Row],[OperatingProfit]]/Table6[[#This Row],[Revenue]]</f>
        <v>#DIV/0!</v>
      </c>
      <c r="I17" s="3"/>
      <c r="J17" s="5" t="e">
        <f>Table6[[#This Row],[NetProfit]]/Table6[[#This Row],[Revenue]]</f>
        <v>#DIV/0!</v>
      </c>
      <c r="K17" s="3"/>
      <c r="L17" s="5" t="e">
        <f>Table6[[#This Row],[CashFromOperations]]/Table6[[#This Row],[Revenue]]</f>
        <v>#DIV/0!</v>
      </c>
      <c r="M17" s="3"/>
      <c r="N17" s="5" t="e">
        <f>Table6[[#This Row],[FreeCashFlow]]/Table6[[#This Row],[Revenue]]</f>
        <v>#DIV/0!</v>
      </c>
      <c r="O17" s="3"/>
      <c r="P17" s="3"/>
      <c r="Q17" s="3"/>
      <c r="R17" s="23">
        <f>Table6[[#This Row],[CashAndCashEquivalents]]+Table6[[#This Row],[MarketSecurities]]</f>
        <v>0</v>
      </c>
      <c r="S17" s="23">
        <f>Table6[[#This Row],[CashAndCashEquivalents]]+Table6[[#This Row],[MarketSecurities]]+ABS(Table6[[#This Row],[TreasuryStock]])</f>
        <v>0</v>
      </c>
    </row>
    <row r="18" spans="3:19" x14ac:dyDescent="0.2">
      <c r="C18" s="3"/>
      <c r="D18" s="18" t="e">
        <f>(Table6[[#This Row],[Revenue]]-C17)/C17</f>
        <v>#DIV/0!</v>
      </c>
      <c r="E18" s="3"/>
      <c r="F18" s="5" t="e">
        <f>Table6[[#This Row],[GrossProfit]]/Table6[[#This Row],[Revenue]]</f>
        <v>#DIV/0!</v>
      </c>
      <c r="G18" s="3"/>
      <c r="H18" s="5" t="e">
        <f>Table6[[#This Row],[OperatingProfit]]/Table6[[#This Row],[Revenue]]</f>
        <v>#DIV/0!</v>
      </c>
      <c r="I18" s="3"/>
      <c r="J18" s="5" t="e">
        <f>Table6[[#This Row],[NetProfit]]/Table6[[#This Row],[Revenue]]</f>
        <v>#DIV/0!</v>
      </c>
      <c r="K18" s="3"/>
      <c r="L18" s="5" t="e">
        <f>Table6[[#This Row],[CashFromOperations]]/Table6[[#This Row],[Revenue]]</f>
        <v>#DIV/0!</v>
      </c>
      <c r="M18" s="3"/>
      <c r="N18" s="5" t="e">
        <f>Table6[[#This Row],[FreeCashFlow]]/Table6[[#This Row],[Revenue]]</f>
        <v>#DIV/0!</v>
      </c>
      <c r="O18" s="3"/>
      <c r="P18" s="3"/>
      <c r="Q18" s="3"/>
      <c r="R18" s="23">
        <f>Table6[[#This Row],[CashAndCashEquivalents]]+Table6[[#This Row],[MarketSecurities]]</f>
        <v>0</v>
      </c>
      <c r="S18" s="23">
        <f>Table6[[#This Row],[CashAndCashEquivalents]]+Table6[[#This Row],[MarketSecurities]]+ABS(Table6[[#This Row],[TreasuryStock]])</f>
        <v>0</v>
      </c>
    </row>
    <row r="19" spans="3:19" x14ac:dyDescent="0.2">
      <c r="C19" s="3"/>
      <c r="D19" s="18" t="e">
        <f>(Table6[[#This Row],[Revenue]]-C18)/C18</f>
        <v>#DIV/0!</v>
      </c>
      <c r="E19" s="3"/>
      <c r="F19" s="5" t="e">
        <f>Table6[[#This Row],[GrossProfit]]/Table6[[#This Row],[Revenue]]</f>
        <v>#DIV/0!</v>
      </c>
      <c r="G19" s="3"/>
      <c r="H19" s="5" t="e">
        <f>Table6[[#This Row],[OperatingProfit]]/Table6[[#This Row],[Revenue]]</f>
        <v>#DIV/0!</v>
      </c>
      <c r="I19" s="3"/>
      <c r="J19" s="5" t="e">
        <f>Table6[[#This Row],[NetProfit]]/Table6[[#This Row],[Revenue]]</f>
        <v>#DIV/0!</v>
      </c>
      <c r="K19" s="3"/>
      <c r="L19" s="5" t="e">
        <f>Table6[[#This Row],[CashFromOperations]]/Table6[[#This Row],[Revenue]]</f>
        <v>#DIV/0!</v>
      </c>
      <c r="M19" s="3"/>
      <c r="N19" s="5" t="e">
        <f>Table6[[#This Row],[FreeCashFlow]]/Table6[[#This Row],[Revenue]]</f>
        <v>#DIV/0!</v>
      </c>
      <c r="O19" s="3"/>
      <c r="P19" s="3"/>
      <c r="Q19" s="3"/>
      <c r="R19" s="23">
        <f>Table6[[#This Row],[CashAndCashEquivalents]]+Table6[[#This Row],[MarketSecurities]]</f>
        <v>0</v>
      </c>
      <c r="S19" s="23">
        <f>Table6[[#This Row],[CashAndCashEquivalents]]+Table6[[#This Row],[MarketSecurities]]+ABS(Table6[[#This Row],[TreasuryStock]])</f>
        <v>0</v>
      </c>
    </row>
    <row r="20" spans="3:19" x14ac:dyDescent="0.2">
      <c r="C20" s="3"/>
      <c r="D20" s="18" t="e">
        <f>(Table6[[#This Row],[Revenue]]-C19)/C19</f>
        <v>#DIV/0!</v>
      </c>
      <c r="E20" s="3"/>
      <c r="F20" s="5" t="e">
        <f>Table6[[#This Row],[GrossProfit]]/Table6[[#This Row],[Revenue]]</f>
        <v>#DIV/0!</v>
      </c>
      <c r="G20" s="3"/>
      <c r="H20" s="5" t="e">
        <f>Table6[[#This Row],[OperatingProfit]]/Table6[[#This Row],[Revenue]]</f>
        <v>#DIV/0!</v>
      </c>
      <c r="I20" s="3"/>
      <c r="J20" s="5" t="e">
        <f>Table6[[#This Row],[NetProfit]]/Table6[[#This Row],[Revenue]]</f>
        <v>#DIV/0!</v>
      </c>
      <c r="K20" s="3"/>
      <c r="L20" s="5" t="e">
        <f>Table6[[#This Row],[CashFromOperations]]/Table6[[#This Row],[Revenue]]</f>
        <v>#DIV/0!</v>
      </c>
      <c r="M20" s="3"/>
      <c r="N20" s="5" t="e">
        <f>Table6[[#This Row],[FreeCashFlow]]/Table6[[#This Row],[Revenue]]</f>
        <v>#DIV/0!</v>
      </c>
      <c r="O20" s="3"/>
      <c r="P20" s="3"/>
      <c r="Q20" s="3"/>
      <c r="R20" s="23">
        <f>Table6[[#This Row],[CashAndCashEquivalents]]+Table6[[#This Row],[MarketSecurities]]</f>
        <v>0</v>
      </c>
      <c r="S20" s="23">
        <f>Table6[[#This Row],[CashAndCashEquivalents]]+Table6[[#This Row],[MarketSecurities]]+ABS(Table6[[#This Row],[TreasuryStock]])</f>
        <v>0</v>
      </c>
    </row>
    <row r="21" spans="3:19" x14ac:dyDescent="0.2">
      <c r="C21" s="3"/>
      <c r="D21" s="18" t="e">
        <f>(Table6[[#This Row],[Revenue]]-C20)/C20</f>
        <v>#DIV/0!</v>
      </c>
      <c r="E21" s="3"/>
      <c r="F21" s="5" t="e">
        <f>Table6[[#This Row],[GrossProfit]]/Table6[[#This Row],[Revenue]]</f>
        <v>#DIV/0!</v>
      </c>
      <c r="G21" s="3"/>
      <c r="H21" s="5" t="e">
        <f>Table6[[#This Row],[OperatingProfit]]/Table6[[#This Row],[Revenue]]</f>
        <v>#DIV/0!</v>
      </c>
      <c r="I21" s="3"/>
      <c r="J21" s="5" t="e">
        <f>Table6[[#This Row],[NetProfit]]/Table6[[#This Row],[Revenue]]</f>
        <v>#DIV/0!</v>
      </c>
      <c r="K21" s="3"/>
      <c r="L21" s="5" t="e">
        <f>Table6[[#This Row],[CashFromOperations]]/Table6[[#This Row],[Revenue]]</f>
        <v>#DIV/0!</v>
      </c>
      <c r="M21" s="3"/>
      <c r="N21" s="5" t="e">
        <f>Table6[[#This Row],[FreeCashFlow]]/Table6[[#This Row],[Revenue]]</f>
        <v>#DIV/0!</v>
      </c>
      <c r="O21" s="3"/>
      <c r="P21" s="3"/>
      <c r="Q21" s="3"/>
      <c r="R21" s="23">
        <f>Table6[[#This Row],[CashAndCashEquivalents]]+Table6[[#This Row],[MarketSecurities]]</f>
        <v>0</v>
      </c>
      <c r="S21" s="23">
        <f>Table6[[#This Row],[CashAndCashEquivalents]]+Table6[[#This Row],[MarketSecurities]]+ABS(Table6[[#This Row],[TreasuryStock]])</f>
        <v>0</v>
      </c>
    </row>
    <row r="22" spans="3:19" x14ac:dyDescent="0.2">
      <c r="C22" s="3"/>
      <c r="D22" s="18" t="e">
        <f>(Table6[[#This Row],[Revenue]]-C21)/C21</f>
        <v>#DIV/0!</v>
      </c>
      <c r="E22" s="3"/>
      <c r="F22" s="5" t="e">
        <f>Table6[[#This Row],[GrossProfit]]/Table6[[#This Row],[Revenue]]</f>
        <v>#DIV/0!</v>
      </c>
      <c r="G22" s="3"/>
      <c r="H22" s="5" t="e">
        <f>Table6[[#This Row],[OperatingProfit]]/Table6[[#This Row],[Revenue]]</f>
        <v>#DIV/0!</v>
      </c>
      <c r="I22" s="3"/>
      <c r="J22" s="5" t="e">
        <f>Table6[[#This Row],[NetProfit]]/Table6[[#This Row],[Revenue]]</f>
        <v>#DIV/0!</v>
      </c>
      <c r="K22" s="3"/>
      <c r="L22" s="5" t="e">
        <f>Table6[[#This Row],[CashFromOperations]]/Table6[[#This Row],[Revenue]]</f>
        <v>#DIV/0!</v>
      </c>
      <c r="M22" s="3"/>
      <c r="N22" s="5" t="e">
        <f>Table6[[#This Row],[FreeCashFlow]]/Table6[[#This Row],[Revenue]]</f>
        <v>#DIV/0!</v>
      </c>
      <c r="O22" s="3"/>
      <c r="P22" s="3"/>
      <c r="Q22" s="3"/>
      <c r="R22" s="23">
        <f>Table6[[#This Row],[CashAndCashEquivalents]]+Table6[[#This Row],[MarketSecurities]]</f>
        <v>0</v>
      </c>
      <c r="S22" s="23">
        <f>Table6[[#This Row],[CashAndCashEquivalents]]+Table6[[#This Row],[MarketSecurities]]+ABS(Table6[[#This Row],[TreasuryStock]])</f>
        <v>0</v>
      </c>
    </row>
    <row r="23" spans="3:19" x14ac:dyDescent="0.2">
      <c r="C23" s="3"/>
      <c r="D23" s="18" t="e">
        <f>(Table6[[#This Row],[Revenue]]-C22)/C22</f>
        <v>#DIV/0!</v>
      </c>
      <c r="E23" s="3"/>
      <c r="F23" s="5" t="e">
        <f>Table6[[#This Row],[GrossProfit]]/Table6[[#This Row],[Revenue]]</f>
        <v>#DIV/0!</v>
      </c>
      <c r="G23" s="3"/>
      <c r="H23" s="5" t="e">
        <f>Table6[[#This Row],[OperatingProfit]]/Table6[[#This Row],[Revenue]]</f>
        <v>#DIV/0!</v>
      </c>
      <c r="I23" s="3"/>
      <c r="J23" s="5" t="e">
        <f>Table6[[#This Row],[NetProfit]]/Table6[[#This Row],[Revenue]]</f>
        <v>#DIV/0!</v>
      </c>
      <c r="K23" s="3"/>
      <c r="L23" s="5" t="e">
        <f>Table6[[#This Row],[CashFromOperations]]/Table6[[#This Row],[Revenue]]</f>
        <v>#DIV/0!</v>
      </c>
      <c r="M23" s="3"/>
      <c r="N23" s="5" t="e">
        <f>Table6[[#This Row],[FreeCashFlow]]/Table6[[#This Row],[Revenue]]</f>
        <v>#DIV/0!</v>
      </c>
      <c r="O23" s="3"/>
      <c r="P23" s="3"/>
      <c r="Q23" s="3"/>
      <c r="R23" s="23">
        <f>Table6[[#This Row],[CashAndCashEquivalents]]+Table6[[#This Row],[MarketSecurities]]</f>
        <v>0</v>
      </c>
      <c r="S23" s="23">
        <f>Table6[[#This Row],[CashAndCashEquivalents]]+Table6[[#This Row],[MarketSecurities]]+ABS(Table6[[#This Row],[TreasuryStock]])</f>
        <v>0</v>
      </c>
    </row>
    <row r="24" spans="3:19" x14ac:dyDescent="0.2">
      <c r="C24" s="3"/>
      <c r="D24" s="18" t="e">
        <f>(Table6[[#This Row],[Revenue]]-C23)/C23</f>
        <v>#DIV/0!</v>
      </c>
      <c r="E24" s="3"/>
      <c r="F24" s="5" t="e">
        <f>Table6[[#This Row],[GrossProfit]]/Table6[[#This Row],[Revenue]]</f>
        <v>#DIV/0!</v>
      </c>
      <c r="G24" s="3"/>
      <c r="H24" s="5" t="e">
        <f>Table6[[#This Row],[OperatingProfit]]/Table6[[#This Row],[Revenue]]</f>
        <v>#DIV/0!</v>
      </c>
      <c r="I24" s="3"/>
      <c r="J24" s="5" t="e">
        <f>Table6[[#This Row],[NetProfit]]/Table6[[#This Row],[Revenue]]</f>
        <v>#DIV/0!</v>
      </c>
      <c r="K24" s="3"/>
      <c r="L24" s="5" t="e">
        <f>Table6[[#This Row],[CashFromOperations]]/Table6[[#This Row],[Revenue]]</f>
        <v>#DIV/0!</v>
      </c>
      <c r="M24" s="3"/>
      <c r="N24" s="5" t="e">
        <f>Table6[[#This Row],[FreeCashFlow]]/Table6[[#This Row],[Revenue]]</f>
        <v>#DIV/0!</v>
      </c>
      <c r="O24" s="3"/>
      <c r="P24" s="3"/>
      <c r="Q24" s="3"/>
      <c r="R24" s="23">
        <f>Table6[[#This Row],[CashAndCashEquivalents]]+Table6[[#This Row],[MarketSecurities]]</f>
        <v>0</v>
      </c>
      <c r="S24" s="23">
        <f>Table6[[#This Row],[CashAndCashEquivalents]]+Table6[[#This Row],[MarketSecurities]]+ABS(Table6[[#This Row],[TreasuryStock]])</f>
        <v>0</v>
      </c>
    </row>
    <row r="25" spans="3:19" x14ac:dyDescent="0.2">
      <c r="C25" s="3"/>
      <c r="D25" s="18" t="e">
        <f>(Table6[[#This Row],[Revenue]]-C24)/C24</f>
        <v>#DIV/0!</v>
      </c>
      <c r="E25" s="3"/>
      <c r="F25" s="5" t="e">
        <f>Table6[[#This Row],[GrossProfit]]/Table6[[#This Row],[Revenue]]</f>
        <v>#DIV/0!</v>
      </c>
      <c r="G25" s="3"/>
      <c r="H25" s="5" t="e">
        <f>Table6[[#This Row],[OperatingProfit]]/Table6[[#This Row],[Revenue]]</f>
        <v>#DIV/0!</v>
      </c>
      <c r="I25" s="3"/>
      <c r="J25" s="5" t="e">
        <f>Table6[[#This Row],[NetProfit]]/Table6[[#This Row],[Revenue]]</f>
        <v>#DIV/0!</v>
      </c>
      <c r="K25" s="3"/>
      <c r="L25" s="5" t="e">
        <f>Table6[[#This Row],[CashFromOperations]]/Table6[[#This Row],[Revenue]]</f>
        <v>#DIV/0!</v>
      </c>
      <c r="M25" s="3"/>
      <c r="N25" s="5" t="e">
        <f>Table6[[#This Row],[FreeCashFlow]]/Table6[[#This Row],[Revenue]]</f>
        <v>#DIV/0!</v>
      </c>
      <c r="O25" s="3"/>
      <c r="P25" s="3"/>
      <c r="Q25" s="3"/>
      <c r="R25" s="23">
        <f>Table6[[#This Row],[CashAndCashEquivalents]]+Table6[[#This Row],[MarketSecurities]]</f>
        <v>0</v>
      </c>
      <c r="S25" s="23">
        <f>Table6[[#This Row],[CashAndCashEquivalents]]+Table6[[#This Row],[MarketSecurities]]+ABS(Table6[[#This Row],[TreasuryStock]])</f>
        <v>0</v>
      </c>
    </row>
    <row r="26" spans="3:19" x14ac:dyDescent="0.2">
      <c r="C26" s="3"/>
      <c r="D26" s="18" t="e">
        <f>(Table6[[#This Row],[Revenue]]-C25)/C25</f>
        <v>#DIV/0!</v>
      </c>
      <c r="E26" s="3"/>
      <c r="F26" s="5" t="e">
        <f>Table6[[#This Row],[GrossProfit]]/Table6[[#This Row],[Revenue]]</f>
        <v>#DIV/0!</v>
      </c>
      <c r="G26" s="3"/>
      <c r="H26" s="5" t="e">
        <f>Table6[[#This Row],[OperatingProfit]]/Table6[[#This Row],[Revenue]]</f>
        <v>#DIV/0!</v>
      </c>
      <c r="I26" s="3"/>
      <c r="J26" s="5" t="e">
        <f>Table6[[#This Row],[NetProfit]]/Table6[[#This Row],[Revenue]]</f>
        <v>#DIV/0!</v>
      </c>
      <c r="K26" s="3"/>
      <c r="L26" s="5" t="e">
        <f>Table6[[#This Row],[CashFromOperations]]/Table6[[#This Row],[Revenue]]</f>
        <v>#DIV/0!</v>
      </c>
      <c r="M26" s="3"/>
      <c r="N26" s="5" t="e">
        <f>Table6[[#This Row],[FreeCashFlow]]/Table6[[#This Row],[Revenue]]</f>
        <v>#DIV/0!</v>
      </c>
      <c r="O26" s="3"/>
      <c r="P26" s="3"/>
      <c r="Q26" s="3"/>
      <c r="R26" s="23">
        <f>Table6[[#This Row],[CashAndCashEquivalents]]+Table6[[#This Row],[MarketSecurities]]</f>
        <v>0</v>
      </c>
      <c r="S26" s="23">
        <f>Table6[[#This Row],[CashAndCashEquivalents]]+Table6[[#This Row],[MarketSecurities]]+ABS(Table6[[#This Row],[TreasuryStock]])</f>
        <v>0</v>
      </c>
    </row>
    <row r="27" spans="3:19" x14ac:dyDescent="0.2">
      <c r="C27" s="3"/>
      <c r="D27" s="18" t="e">
        <f>(Table6[[#This Row],[Revenue]]-C26)/C26</f>
        <v>#DIV/0!</v>
      </c>
      <c r="E27" s="3"/>
      <c r="F27" s="5" t="e">
        <f>Table6[[#This Row],[GrossProfit]]/Table6[[#This Row],[Revenue]]</f>
        <v>#DIV/0!</v>
      </c>
      <c r="G27" s="3"/>
      <c r="H27" s="5" t="e">
        <f>Table6[[#This Row],[OperatingProfit]]/Table6[[#This Row],[Revenue]]</f>
        <v>#DIV/0!</v>
      </c>
      <c r="I27" s="3"/>
      <c r="J27" s="5" t="e">
        <f>Table6[[#This Row],[NetProfit]]/Table6[[#This Row],[Revenue]]</f>
        <v>#DIV/0!</v>
      </c>
      <c r="K27" s="3"/>
      <c r="L27" s="5" t="e">
        <f>Table6[[#This Row],[CashFromOperations]]/Table6[[#This Row],[Revenue]]</f>
        <v>#DIV/0!</v>
      </c>
      <c r="M27" s="3"/>
      <c r="N27" s="5" t="e">
        <f>Table6[[#This Row],[FreeCashFlow]]/Table6[[#This Row],[Revenue]]</f>
        <v>#DIV/0!</v>
      </c>
      <c r="O27" s="3"/>
      <c r="P27" s="3"/>
      <c r="Q27" s="3"/>
      <c r="R27" s="23">
        <f>Table6[[#This Row],[CashAndCashEquivalents]]+Table6[[#This Row],[MarketSecurities]]</f>
        <v>0</v>
      </c>
      <c r="S27" s="23">
        <f>Table6[[#This Row],[CashAndCashEquivalents]]+Table6[[#This Row],[MarketSecurities]]+ABS(Table6[[#This Row],[TreasuryStock]])</f>
        <v>0</v>
      </c>
    </row>
    <row r="28" spans="3:19" x14ac:dyDescent="0.2">
      <c r="C28" s="3"/>
      <c r="D28" s="18" t="e">
        <f>(Table6[[#This Row],[Revenue]]-C27)/C27</f>
        <v>#DIV/0!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3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3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3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3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2:19" x14ac:dyDescent="0.2">
      <c r="B33" t="s">
        <v>84</v>
      </c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14214.196</v>
      </c>
      <c r="D3" s="3">
        <v>4056.39</v>
      </c>
      <c r="E3" s="5">
        <f>Table8[[#This Row],[COGS]]/Table8[[#This Row],[Revenue]]</f>
        <v>0.28537597202121034</v>
      </c>
      <c r="F3" s="3">
        <v>5056.0119999999997</v>
      </c>
      <c r="G3" s="5">
        <f>Table8[[#This Row],[OPEX]]/Table8[[#This Row],[Revenue]]</f>
        <v>0.35570158171450567</v>
      </c>
      <c r="H3" s="3">
        <v>-312.565</v>
      </c>
      <c r="I3" s="5">
        <f>ABS(Table8[[#This Row],[CAPEX]]/Table8[[#This Row],[Revenue]])</f>
        <v>2.1989636276297301E-2</v>
      </c>
      <c r="J3" s="21">
        <f>Table8[[#This Row],[COGS]]+Table8[[#This Row],[OPEX]]-Table8[[#This Row],[CAPEX]]</f>
        <v>9424.9670000000006</v>
      </c>
    </row>
    <row r="4" spans="2:10" x14ac:dyDescent="0.2">
      <c r="B4" t="s">
        <v>109</v>
      </c>
      <c r="C4" s="3">
        <v>15638</v>
      </c>
      <c r="D4" s="3">
        <v>4293</v>
      </c>
      <c r="E4" s="5">
        <f>Table8[[#This Row],[COGS]]/Table8[[#This Row],[Revenue]]</f>
        <v>0.27452359636782198</v>
      </c>
      <c r="F4" s="3">
        <v>6315</v>
      </c>
      <c r="G4" s="5">
        <f>Table8[[#This Row],[OPEX]]/Table8[[#This Row],[Revenue]]</f>
        <v>0.40382401841667731</v>
      </c>
      <c r="H4" s="3">
        <v>-448</v>
      </c>
      <c r="I4" s="5">
        <f>ABS(Table8[[#This Row],[CAPEX]]/Table8[[#This Row],[Revenue]])</f>
        <v>2.864816472694718E-2</v>
      </c>
      <c r="J4" s="21">
        <f>Table8[[#This Row],[COGS]]+Table8[[#This Row],[OPEX]]-Table8[[#This Row],[CAPEX]]</f>
        <v>11056</v>
      </c>
    </row>
    <row r="5" spans="2:10" x14ac:dyDescent="0.2">
      <c r="B5" t="s">
        <v>110</v>
      </c>
      <c r="C5" s="3">
        <v>17444</v>
      </c>
      <c r="D5" s="3">
        <v>4639</v>
      </c>
      <c r="E5" s="5">
        <f>Table8[[#This Row],[COGS]]/Table8[[#This Row],[Revenue]]</f>
        <v>0.26593671176335704</v>
      </c>
      <c r="F5" s="3">
        <v>8512</v>
      </c>
      <c r="G5" s="5">
        <f>Table8[[#This Row],[OPEX]]/Table8[[#This Row],[Revenue]]</f>
        <v>0.48796147672552165</v>
      </c>
      <c r="H5" s="3">
        <v>-356</v>
      </c>
      <c r="I5" s="5">
        <f>ABS(Table8[[#This Row],[CAPEX]]/Table8[[#This Row],[Revenue]])</f>
        <v>2.0408163265306121E-2</v>
      </c>
      <c r="J5" s="21">
        <f>Table8[[#This Row],[COGS]]+Table8[[#This Row],[OPEX]]-Table8[[#This Row],[CAPEX]]</f>
        <v>13507</v>
      </c>
    </row>
    <row r="6" spans="2:10" x14ac:dyDescent="0.2">
      <c r="B6" t="s">
        <v>111</v>
      </c>
      <c r="C6" s="3">
        <v>18380</v>
      </c>
      <c r="D6" s="3">
        <v>4508</v>
      </c>
      <c r="E6" s="5">
        <f>Table8[[#This Row],[COGS]]/Table8[[#This Row],[Revenue]]</f>
        <v>0.24526659412404789</v>
      </c>
      <c r="F6" s="3">
        <v>7767</v>
      </c>
      <c r="G6" s="5">
        <f>Table8[[#This Row],[OPEX]]/Table8[[#This Row],[Revenue]]</f>
        <v>0.42257889009793254</v>
      </c>
      <c r="H6" s="3">
        <v>-333</v>
      </c>
      <c r="I6" s="5">
        <f>ABS(Table8[[#This Row],[CAPEX]]/Table8[[#This Row],[Revenue]])</f>
        <v>1.8117519042437431E-2</v>
      </c>
      <c r="J6" s="21">
        <f>Table8[[#This Row],[COGS]]+Table8[[#This Row],[OPEX]]-Table8[[#This Row],[CAPEX]]</f>
        <v>12608</v>
      </c>
    </row>
    <row r="7" spans="2:10" x14ac:dyDescent="0.2">
      <c r="B7" t="s">
        <v>112</v>
      </c>
      <c r="C7" s="3">
        <v>18790</v>
      </c>
      <c r="D7" s="3">
        <v>4581</v>
      </c>
      <c r="E7" s="5">
        <f>Table8[[#This Row],[COGS]]/Table8[[#This Row],[Revenue]]</f>
        <v>0.24379989356040446</v>
      </c>
      <c r="F7" s="3">
        <v>8207</v>
      </c>
      <c r="G7" s="5">
        <f>Table8[[#This Row],[OPEX]]/Table8[[#This Row],[Revenue]]</f>
        <v>0.43677488025545502</v>
      </c>
      <c r="H7" s="3">
        <v>-491</v>
      </c>
      <c r="I7" s="5">
        <f>ABS(Table8[[#This Row],[CAPEX]]/Table8[[#This Row],[Revenue]])</f>
        <v>2.613092070250133E-2</v>
      </c>
      <c r="J7" s="21">
        <f>Table8[[#This Row],[COGS]]+Table8[[#This Row],[OPEX]]-Table8[[#This Row],[CAPEX]]</f>
        <v>13279</v>
      </c>
    </row>
    <row r="8" spans="2:10" x14ac:dyDescent="0.2">
      <c r="B8" t="s">
        <v>113</v>
      </c>
      <c r="C8" s="3">
        <v>19960</v>
      </c>
      <c r="D8" s="3">
        <v>4426</v>
      </c>
      <c r="E8" s="5">
        <f>Table8[[#This Row],[COGS]]/Table8[[#This Row],[Revenue]]</f>
        <v>0.22174348697394788</v>
      </c>
      <c r="F8" s="3">
        <v>11771</v>
      </c>
      <c r="G8" s="5">
        <f>Table8[[#This Row],[OPEX]]/Table8[[#This Row],[Revenue]]</f>
        <v>0.58972945891783568</v>
      </c>
      <c r="H8" s="3">
        <v>-612</v>
      </c>
      <c r="I8" s="5">
        <f>ABS(Table8[[#This Row],[CAPEX]]/Table8[[#This Row],[Revenue]])</f>
        <v>3.0661322645290583E-2</v>
      </c>
      <c r="J8" s="21">
        <f>Table8[[#This Row],[COGS]]+Table8[[#This Row],[OPEX]]-Table8[[#This Row],[CAPEX]]</f>
        <v>16809</v>
      </c>
    </row>
    <row r="9" spans="2:10" x14ac:dyDescent="0.2">
      <c r="B9" t="s">
        <v>114</v>
      </c>
      <c r="C9" s="3">
        <v>22859</v>
      </c>
      <c r="D9" s="3">
        <v>4500</v>
      </c>
      <c r="E9" s="5">
        <f>Table8[[#This Row],[COGS]]/Table8[[#This Row],[Revenue]]</f>
        <v>0.19685900520582703</v>
      </c>
      <c r="F9" s="3">
        <v>10672</v>
      </c>
      <c r="G9" s="5">
        <f>Table8[[#This Row],[OPEX]]/Table8[[#This Row],[Revenue]]</f>
        <v>0.46686206745701914</v>
      </c>
      <c r="H9" s="3">
        <v>-532</v>
      </c>
      <c r="I9" s="5">
        <f>ABS(Table8[[#This Row],[CAPEX]]/Table8[[#This Row],[Revenue]])</f>
        <v>2.3273109059888886E-2</v>
      </c>
      <c r="J9" s="21">
        <f>Table8[[#This Row],[COGS]]+Table8[[#This Row],[OPEX]]-Table8[[#This Row],[CAPEX]]</f>
        <v>15704</v>
      </c>
    </row>
    <row r="10" spans="2:10" x14ac:dyDescent="0.2">
      <c r="B10" t="s">
        <v>115</v>
      </c>
      <c r="C10" s="3">
        <v>25638</v>
      </c>
      <c r="D10" s="3">
        <v>5832</v>
      </c>
      <c r="E10" s="5">
        <f>Table8[[#This Row],[COGS]]/Table8[[#This Row],[Revenue]]</f>
        <v>0.2274748420313597</v>
      </c>
      <c r="F10" s="3">
        <v>10266</v>
      </c>
      <c r="G10" s="5">
        <f>Table8[[#This Row],[OPEX]]/Table8[[#This Row],[Revenue]]</f>
        <v>0.40042124970746545</v>
      </c>
      <c r="H10" s="3">
        <v>-479</v>
      </c>
      <c r="I10" s="5">
        <f>ABS(Table8[[#This Row],[CAPEX]]/Table8[[#This Row],[Revenue]])</f>
        <v>1.868320461814494E-2</v>
      </c>
      <c r="J10" s="21">
        <f>Table8[[#This Row],[COGS]]+Table8[[#This Row],[OPEX]]-Table8[[#This Row],[CAPEX]]</f>
        <v>16577</v>
      </c>
    </row>
    <row r="11" spans="2:10" x14ac:dyDescent="0.2">
      <c r="B11" t="s">
        <v>116</v>
      </c>
      <c r="C11" s="3">
        <v>28216</v>
      </c>
      <c r="D11" s="3">
        <v>7042</v>
      </c>
      <c r="E11" s="5">
        <f>Table8[[#This Row],[COGS]]/Table8[[#This Row],[Revenue]]</f>
        <v>0.24957470938474624</v>
      </c>
      <c r="F11" s="3">
        <v>11302</v>
      </c>
      <c r="G11" s="5">
        <f>Table8[[#This Row],[OPEX]]/Table8[[#This Row],[Revenue]]</f>
        <v>0.4005528777998299</v>
      </c>
      <c r="H11" s="3">
        <v>-529</v>
      </c>
      <c r="I11" s="5">
        <f>ABS(Table8[[#This Row],[CAPEX]]/Table8[[#This Row],[Revenue]])</f>
        <v>1.8748227955769775E-2</v>
      </c>
      <c r="J11" s="21">
        <f>Table8[[#This Row],[COGS]]+Table8[[#This Row],[OPEX]]-Table8[[#This Row],[CAPEX]]</f>
        <v>18873</v>
      </c>
    </row>
    <row r="12" spans="2:10" x14ac:dyDescent="0.2">
      <c r="B12" t="s">
        <v>117</v>
      </c>
      <c r="C12" s="3">
        <v>32753</v>
      </c>
      <c r="D12" s="3">
        <v>7718</v>
      </c>
      <c r="E12" s="5">
        <f>Table8[[#This Row],[COGS]]/Table8[[#This Row],[Revenue]]</f>
        <v>0.23564253656153636</v>
      </c>
      <c r="F12" s="3">
        <v>18228</v>
      </c>
      <c r="G12" s="5">
        <f>Table8[[#This Row],[OPEX]]/Table8[[#This Row],[Revenue]]</f>
        <v>0.55652917290019233</v>
      </c>
      <c r="H12" s="3">
        <v>-638</v>
      </c>
      <c r="I12" s="5">
        <f>ABS(Table8[[#This Row],[CAPEX]]/Table8[[#This Row],[Revenue]])</f>
        <v>1.9479131682593961E-2</v>
      </c>
      <c r="J12" s="21">
        <f>Table8[[#This Row],[COGS]]+Table8[[#This Row],[OPEX]]-Table8[[#This Row],[CAPEX]]</f>
        <v>26584</v>
      </c>
    </row>
    <row r="13" spans="2:10" x14ac:dyDescent="0.2">
      <c r="B13" t="s">
        <v>118</v>
      </c>
      <c r="C13" s="3">
        <v>33266</v>
      </c>
      <c r="D13" s="3">
        <v>7439</v>
      </c>
      <c r="E13" s="5">
        <f>Table8[[#This Row],[COGS]]/Table8[[#This Row],[Revenue]]</f>
        <v>0.22362171586604943</v>
      </c>
      <c r="F13" s="3">
        <v>12459</v>
      </c>
      <c r="G13" s="5">
        <f>Table8[[#This Row],[OPEX]]/Table8[[#This Row],[Revenue]]</f>
        <v>0.37452654361810855</v>
      </c>
      <c r="H13" s="3">
        <v>-552</v>
      </c>
      <c r="I13" s="5">
        <f>ABS(Table8[[#This Row],[CAPEX]]/Table8[[#This Row],[Revenue]])</f>
        <v>1.6593518908194552E-2</v>
      </c>
      <c r="J13" s="21">
        <f>Table8[[#This Row],[COGS]]+Table8[[#This Row],[OPEX]]-Table8[[#This Row],[CAPEX]]</f>
        <v>20450</v>
      </c>
    </row>
    <row r="14" spans="2:10" x14ac:dyDescent="0.2">
      <c r="B14" t="s">
        <v>119</v>
      </c>
      <c r="C14" s="3">
        <v>45804</v>
      </c>
      <c r="D14" s="3">
        <v>15387</v>
      </c>
      <c r="E14" s="5">
        <f>Table8[[#This Row],[COGS]]/Table8[[#This Row],[Revenue]]</f>
        <v>0.33593135970657584</v>
      </c>
      <c r="F14" s="3">
        <v>17678</v>
      </c>
      <c r="G14" s="5">
        <f>Table8[[#This Row],[OPEX]]/Table8[[#This Row],[Revenue]]</f>
        <v>0.38594882543009346</v>
      </c>
      <c r="H14" s="3">
        <v>-798</v>
      </c>
      <c r="I14" s="5">
        <f>ABS(Table8[[#This Row],[CAPEX]]/Table8[[#This Row],[Revenue]])</f>
        <v>1.7422059208802725E-2</v>
      </c>
      <c r="J14" s="21">
        <f>Table8[[#This Row],[COGS]]+Table8[[#This Row],[OPEX]]-Table8[[#This Row],[CAPEX]]</f>
        <v>33863</v>
      </c>
    </row>
    <row r="15" spans="2:10" x14ac:dyDescent="0.2">
      <c r="B15" t="s">
        <v>120</v>
      </c>
      <c r="C15" s="3">
        <v>56197</v>
      </c>
      <c r="D15" s="3">
        <v>17446</v>
      </c>
      <c r="E15" s="5">
        <f>Table8[[#This Row],[COGS]]/Table8[[#This Row],[Revenue]]</f>
        <v>0.31044361798672526</v>
      </c>
      <c r="F15" s="3">
        <v>19703</v>
      </c>
      <c r="G15" s="5">
        <f>Table8[[#This Row],[OPEX]]/Table8[[#This Row],[Revenue]]</f>
        <v>0.35060590422976318</v>
      </c>
      <c r="H15" s="3">
        <v>-787</v>
      </c>
      <c r="I15" s="5">
        <f>ABS(Table8[[#This Row],[CAPEX]]/Table8[[#This Row],[Revenue]])</f>
        <v>1.4004306279694645E-2</v>
      </c>
      <c r="J15" s="21">
        <f>Table8[[#This Row],[COGS]]+Table8[[#This Row],[OPEX]]-Table8[[#This Row],[CAPEX]]</f>
        <v>37936</v>
      </c>
    </row>
    <row r="16" spans="2:10" x14ac:dyDescent="0.2">
      <c r="B16" t="s">
        <v>121</v>
      </c>
      <c r="C16" s="3">
        <v>58054</v>
      </c>
      <c r="D16" s="3">
        <v>17414</v>
      </c>
      <c r="E16" s="5">
        <f>Table8[[#This Row],[COGS]]/Table8[[#This Row],[Revenue]]</f>
        <v>0.29996210424776931</v>
      </c>
      <c r="F16" s="3">
        <v>21826</v>
      </c>
      <c r="G16" s="5">
        <f>Table8[[#This Row],[OPEX]]/Table8[[#This Row],[Revenue]]</f>
        <v>0.37596031281220932</v>
      </c>
      <c r="H16" s="3">
        <v>-695</v>
      </c>
      <c r="I16" s="5">
        <f>ABS(Table8[[#This Row],[CAPEX]]/Table8[[#This Row],[Revenue]])</f>
        <v>1.1971612636510835E-2</v>
      </c>
      <c r="J16" s="21">
        <f>Table8[[#This Row],[COGS]]+Table8[[#This Row],[OPEX]]-Table8[[#This Row],[CAPEX]]</f>
        <v>39935</v>
      </c>
    </row>
    <row r="17" spans="3:10" x14ac:dyDescent="0.2">
      <c r="C17" s="3"/>
      <c r="D17" s="3"/>
      <c r="E17" s="5" t="e">
        <f>Table8[[#This Row],[COGS]]/Table8[[#This Row],[Revenue]]</f>
        <v>#DIV/0!</v>
      </c>
      <c r="F17" s="3"/>
      <c r="G17" s="5" t="e">
        <f>Table8[[#This Row],[OPEX]]/Table8[[#This Row],[Revenue]]</f>
        <v>#DIV/0!</v>
      </c>
      <c r="H17" s="3"/>
      <c r="I17" s="5" t="e">
        <f>ABS(Table8[[#This Row],[CAPEX]]/Table8[[#This Row],[Revenue]])</f>
        <v>#DIV/0!</v>
      </c>
      <c r="J17" s="21">
        <f>Table8[[#This Row],[COGS]]+Table8[[#This Row],[OPEX]]-Table8[[#This Row],[CAPEX]]</f>
        <v>0</v>
      </c>
    </row>
    <row r="18" spans="3:10" x14ac:dyDescent="0.2">
      <c r="C18" s="3"/>
      <c r="D18" s="3"/>
      <c r="E18" s="5" t="e">
        <f>Table8[[#This Row],[COGS]]/Table8[[#This Row],[Revenue]]</f>
        <v>#DIV/0!</v>
      </c>
      <c r="F18" s="3"/>
      <c r="G18" s="5" t="e">
        <f>Table8[[#This Row],[OPEX]]/Table8[[#This Row],[Revenue]]</f>
        <v>#DIV/0!</v>
      </c>
      <c r="H18" s="3"/>
      <c r="I18" s="5" t="e">
        <f>ABS(Table8[[#This Row],[CAPEX]]/Table8[[#This Row],[Revenue]])</f>
        <v>#DIV/0!</v>
      </c>
      <c r="J18" s="21">
        <f>Table8[[#This Row],[COGS]]+Table8[[#This Row],[OPEX]]-Table8[[#This Row],[CAPEX]]</f>
        <v>0</v>
      </c>
    </row>
    <row r="19" spans="3:10" x14ac:dyDescent="0.2">
      <c r="C19" s="3"/>
      <c r="D19" s="3"/>
      <c r="E19" s="5" t="e">
        <f>Table8[[#This Row],[COGS]]/Table8[[#This Row],[Revenue]]</f>
        <v>#DIV/0!</v>
      </c>
      <c r="F19" s="3"/>
      <c r="G19" s="5" t="e">
        <f>Table8[[#This Row],[OPEX]]/Table8[[#This Row],[Revenue]]</f>
        <v>#DIV/0!</v>
      </c>
      <c r="H19" s="3"/>
      <c r="I19" s="5" t="e">
        <f>ABS(Table8[[#This Row],[CAPEX]]/Table8[[#This Row],[Revenue]])</f>
        <v>#DIV/0!</v>
      </c>
      <c r="J19" s="21">
        <f>Table8[[#This Row],[COGS]]+Table8[[#This Row],[OPEX]]-Table8[[#This Row],[CAPEX]]</f>
        <v>0</v>
      </c>
    </row>
    <row r="20" spans="3:10" x14ac:dyDescent="0.2">
      <c r="C20" s="3"/>
      <c r="D20" s="3"/>
      <c r="E20" s="5" t="e">
        <f>Table8[[#This Row],[COGS]]/Table8[[#This Row],[Revenue]]</f>
        <v>#DIV/0!</v>
      </c>
      <c r="F20" s="3"/>
      <c r="G20" s="5" t="e">
        <f>Table8[[#This Row],[OPEX]]/Table8[[#This Row],[Revenue]]</f>
        <v>#DIV/0!</v>
      </c>
      <c r="H20" s="3"/>
      <c r="I20" s="5" t="e">
        <f>ABS(Table8[[#This Row],[CAPEX]]/Table8[[#This Row],[Revenue]])</f>
        <v>#DIV/0!</v>
      </c>
      <c r="J20" s="21">
        <f>Table8[[#This Row],[COGS]]+Table8[[#This Row],[OPEX]]-Table8[[#This Row],[CAPEX]]</f>
        <v>0</v>
      </c>
    </row>
    <row r="21" spans="3:10" x14ac:dyDescent="0.2">
      <c r="C21" s="3"/>
      <c r="D21" s="3"/>
      <c r="E21" s="5" t="e">
        <f>Table8[[#This Row],[COGS]]/Table8[[#This Row],[Revenue]]</f>
        <v>#DIV/0!</v>
      </c>
      <c r="F21" s="3"/>
      <c r="G21" s="5" t="e">
        <f>Table8[[#This Row],[OPEX]]/Table8[[#This Row],[Revenue]]</f>
        <v>#DIV/0!</v>
      </c>
      <c r="H21" s="3"/>
      <c r="I21" s="5" t="e">
        <f>ABS(Table8[[#This Row],[CAPEX]]/Table8[[#This Row],[Revenue]])</f>
        <v>#DIV/0!</v>
      </c>
      <c r="J21" s="21">
        <f>Table8[[#This Row],[COGS]]+Table8[[#This Row],[OPEX]]-Table8[[#This Row],[CAPEX]]</f>
        <v>0</v>
      </c>
    </row>
    <row r="22" spans="3:10" x14ac:dyDescent="0.2">
      <c r="C22" s="3"/>
      <c r="D22" s="3"/>
      <c r="E22" s="5" t="e">
        <f>Table8[[#This Row],[COGS]]/Table8[[#This Row],[Revenue]]</f>
        <v>#DIV/0!</v>
      </c>
      <c r="F22" s="3"/>
      <c r="G22" s="5" t="e">
        <f>Table8[[#This Row],[OPEX]]/Table8[[#This Row],[Revenue]]</f>
        <v>#DIV/0!</v>
      </c>
      <c r="H22" s="3"/>
      <c r="I22" s="5" t="e">
        <f>ABS(Table8[[#This Row],[CAPEX]]/Table8[[#This Row],[Revenue]])</f>
        <v>#DIV/0!</v>
      </c>
      <c r="J22" s="21">
        <f>Table8[[#This Row],[COGS]]+Table8[[#This Row],[OPEX]]-Table8[[#This Row],[CAPEX]]</f>
        <v>0</v>
      </c>
    </row>
    <row r="23" spans="3:10" x14ac:dyDescent="0.2">
      <c r="C23" s="3"/>
      <c r="D23" s="3"/>
      <c r="E23" s="5" t="e">
        <f>Table8[[#This Row],[COGS]]/Table8[[#This Row],[Revenue]]</f>
        <v>#DIV/0!</v>
      </c>
      <c r="F23" s="3"/>
      <c r="G23" s="5" t="e">
        <f>Table8[[#This Row],[OPEX]]/Table8[[#This Row],[Revenue]]</f>
        <v>#DIV/0!</v>
      </c>
      <c r="H23" s="3"/>
      <c r="I23" s="5" t="e">
        <f>ABS(Table8[[#This Row],[CAPEX]]/Table8[[#This Row],[Revenue]])</f>
        <v>#DIV/0!</v>
      </c>
      <c r="J23" s="21">
        <f>Table8[[#This Row],[COGS]]+Table8[[#This Row],[OPEX]]-Table8[[#This Row],[CAPEX]]</f>
        <v>0</v>
      </c>
    </row>
    <row r="24" spans="3:10" x14ac:dyDescent="0.2">
      <c r="C24" s="3"/>
      <c r="D24" s="3"/>
      <c r="E24" s="5" t="e">
        <f>Table8[[#This Row],[COGS]]/Table8[[#This Row],[Revenue]]</f>
        <v>#DIV/0!</v>
      </c>
      <c r="F24" s="3"/>
      <c r="G24" s="5" t="e">
        <f>Table8[[#This Row],[OPEX]]/Table8[[#This Row],[Revenue]]</f>
        <v>#DIV/0!</v>
      </c>
      <c r="H24" s="3"/>
      <c r="I24" s="5" t="e">
        <f>ABS(Table8[[#This Row],[CAPEX]]/Table8[[#This Row],[Revenue]])</f>
        <v>#DIV/0!</v>
      </c>
      <c r="J24" s="21">
        <f>Table8[[#This Row],[COGS]]+Table8[[#This Row],[OPEX]]-Table8[[#This Row],[CAPEX]]</f>
        <v>0</v>
      </c>
    </row>
    <row r="25" spans="3:10" x14ac:dyDescent="0.2">
      <c r="C25" s="3"/>
      <c r="D25" s="3"/>
      <c r="E25" s="5" t="e">
        <f>Table8[[#This Row],[COGS]]/Table8[[#This Row],[Revenue]]</f>
        <v>#DIV/0!</v>
      </c>
      <c r="F25" s="3"/>
      <c r="G25" s="5" t="e">
        <f>Table8[[#This Row],[OPEX]]/Table8[[#This Row],[Revenue]]</f>
        <v>#DIV/0!</v>
      </c>
      <c r="H25" s="3"/>
      <c r="I25" s="5" t="e">
        <f>ABS(Table8[[#This Row],[CAPEX]]/Table8[[#This Row],[Revenue]])</f>
        <v>#DIV/0!</v>
      </c>
      <c r="J25" s="21">
        <f>Table8[[#This Row],[COGS]]+Table8[[#This Row],[OPEX]]-Table8[[#This Row],[CAPEX]]</f>
        <v>0</v>
      </c>
    </row>
    <row r="26" spans="3:10" x14ac:dyDescent="0.2">
      <c r="C26" s="3"/>
      <c r="D26" s="3"/>
      <c r="E26" s="5" t="e">
        <f>Table8[[#This Row],[COGS]]/Table8[[#This Row],[Revenue]]</f>
        <v>#DIV/0!</v>
      </c>
      <c r="F26" s="3"/>
      <c r="G26" s="5" t="e">
        <f>Table8[[#This Row],[OPEX]]/Table8[[#This Row],[Revenue]]</f>
        <v>#DIV/0!</v>
      </c>
      <c r="H26" s="3"/>
      <c r="I26" s="5" t="e">
        <f>ABS(Table8[[#This Row],[CAPEX]]/Table8[[#This Row],[Revenue]])</f>
        <v>#DIV/0!</v>
      </c>
      <c r="J26" s="21">
        <f>Table8[[#This Row],[COGS]]+Table8[[#This Row],[OPEX]]-Table8[[#This Row],[CAPEX]]</f>
        <v>0</v>
      </c>
    </row>
    <row r="27" spans="3:10" x14ac:dyDescent="0.2">
      <c r="C27" s="3"/>
      <c r="D27" s="3"/>
      <c r="E27" s="5" t="e">
        <f>Table8[[#This Row],[COGS]]/Table8[[#This Row],[Revenue]]</f>
        <v>#DIV/0!</v>
      </c>
      <c r="F27" s="3"/>
      <c r="G27" s="5" t="e">
        <f>Table8[[#This Row],[OPEX]]/Table8[[#This Row],[Revenue]]</f>
        <v>#DIV/0!</v>
      </c>
      <c r="H27" s="3"/>
      <c r="I27" s="5" t="e">
        <f>ABS(Table8[[#This Row],[CAPEX]]/Table8[[#This Row],[Revenue]])</f>
        <v>#DIV/0!</v>
      </c>
      <c r="J27" s="21">
        <f>Table8[[#This Row],[COGS]]+Table8[[#This Row],[OPEX]]-Table8[[#This Row],[CAPEX]]</f>
        <v>0</v>
      </c>
    </row>
    <row r="28" spans="3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3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3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3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3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14214.196</v>
      </c>
      <c r="D3" s="3">
        <v>5054.7709999999997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7" t="e">
        <f>Table12[[#This Row],[CurrentAssets]]/Table12[[#This Row],[CurrentLiabilities]]</f>
        <v>#DIV/0!</v>
      </c>
      <c r="K3" s="3">
        <v>0</v>
      </c>
      <c r="L3" s="29">
        <f>(Table12[[#This Row],[LongLiabilities]]+Table12[[#This Row],[CurrentLiabilities]])/(Table12[[#This Row],[TotalCash]]+Table12[[#This Row],[FreeCashFlow]])</f>
        <v>0</v>
      </c>
    </row>
    <row r="4" spans="2:12" x14ac:dyDescent="0.2">
      <c r="B4" t="s">
        <v>109</v>
      </c>
      <c r="C4" s="3">
        <v>15638</v>
      </c>
      <c r="D4" s="3">
        <v>4528</v>
      </c>
      <c r="E4" s="3">
        <v>10.775</v>
      </c>
      <c r="F4" s="3">
        <v>8218.4930000000004</v>
      </c>
      <c r="G4" s="3">
        <v>12916.212</v>
      </c>
      <c r="H4" s="3">
        <v>3761.248</v>
      </c>
      <c r="I4" s="3">
        <v>1670.4580000000001</v>
      </c>
      <c r="J4" s="27">
        <f>Table12[[#This Row],[CurrentAssets]]/Table12[[#This Row],[CurrentLiabilities]]</f>
        <v>2.1850441661916471</v>
      </c>
      <c r="K4" s="3">
        <v>0</v>
      </c>
      <c r="L4" s="29">
        <f>(Table12[[#This Row],[LongLiabilities]]+Table12[[#This Row],[CurrentLiabilities]])/(Table12[[#This Row],[TotalCash]]+Table12[[#This Row],[FreeCashFlow]])</f>
        <v>1.1967339204961693</v>
      </c>
    </row>
    <row r="5" spans="2:12" x14ac:dyDescent="0.2">
      <c r="B5" t="s">
        <v>110</v>
      </c>
      <c r="C5" s="3">
        <v>17444</v>
      </c>
      <c r="D5" s="3">
        <v>5891</v>
      </c>
      <c r="E5" s="3">
        <v>653</v>
      </c>
      <c r="F5" s="3">
        <v>7354</v>
      </c>
      <c r="G5" s="3">
        <v>12167</v>
      </c>
      <c r="H5" s="3">
        <v>5897</v>
      </c>
      <c r="I5" s="3">
        <v>1692</v>
      </c>
      <c r="J5" s="27">
        <f>Table12[[#This Row],[CurrentAssets]]/Table12[[#This Row],[CurrentLiabilities]]</f>
        <v>1.2470747837883669</v>
      </c>
      <c r="K5" s="3">
        <v>16</v>
      </c>
      <c r="L5" s="29">
        <f>(Table12[[#This Row],[LongLiabilities]]+Table12[[#This Row],[CurrentLiabilities]])/(Table12[[#This Row],[TotalCash]]+Table12[[#This Row],[FreeCashFlow]])</f>
        <v>1.1596882640586796</v>
      </c>
    </row>
    <row r="6" spans="2:12" x14ac:dyDescent="0.2">
      <c r="B6" t="s">
        <v>111</v>
      </c>
      <c r="C6" s="3">
        <v>18380</v>
      </c>
      <c r="D6" s="3">
        <v>6012</v>
      </c>
      <c r="E6" s="3">
        <v>7976</v>
      </c>
      <c r="F6" s="3">
        <v>15354</v>
      </c>
      <c r="G6" s="3">
        <v>11654</v>
      </c>
      <c r="H6" s="3">
        <v>6776</v>
      </c>
      <c r="I6" s="3">
        <v>16869</v>
      </c>
      <c r="J6" s="27">
        <f>Table12[[#This Row],[CurrentAssets]]/Table12[[#This Row],[CurrentLiabilities]]</f>
        <v>2.2659386068476977</v>
      </c>
      <c r="K6" s="3">
        <v>1042</v>
      </c>
      <c r="L6" s="29">
        <f>(Table12[[#This Row],[LongLiabilities]]+Table12[[#This Row],[CurrentLiabilities]])/(Table12[[#This Row],[TotalCash]]+Table12[[#This Row],[FreeCashFlow]])</f>
        <v>1.6903774663997713</v>
      </c>
    </row>
    <row r="7" spans="2:12" x14ac:dyDescent="0.2">
      <c r="B7" t="s">
        <v>112</v>
      </c>
      <c r="C7" s="3">
        <v>18790</v>
      </c>
      <c r="D7" s="3">
        <v>5776</v>
      </c>
      <c r="E7" s="3">
        <v>9895</v>
      </c>
      <c r="F7" s="3">
        <v>17848</v>
      </c>
      <c r="G7" s="3">
        <v>11350</v>
      </c>
      <c r="H7" s="3">
        <v>6879</v>
      </c>
      <c r="I7" s="3">
        <v>17827</v>
      </c>
      <c r="J7" s="27">
        <f>Table12[[#This Row],[CurrentAssets]]/Table12[[#This Row],[CurrentLiabilities]]</f>
        <v>2.5945631632504726</v>
      </c>
      <c r="K7" s="3">
        <v>431</v>
      </c>
      <c r="L7" s="29">
        <f>(Table12[[#This Row],[LongLiabilities]]+Table12[[#This Row],[CurrentLiabilities]])/(Table12[[#This Row],[TotalCash]]+Table12[[#This Row],[FreeCashFlow]])</f>
        <v>1.5765426584136302</v>
      </c>
    </row>
    <row r="8" spans="2:12" x14ac:dyDescent="0.2">
      <c r="B8" t="s">
        <v>113</v>
      </c>
      <c r="C8" s="3">
        <v>19960</v>
      </c>
      <c r="D8" s="3">
        <v>2937</v>
      </c>
      <c r="E8" s="3">
        <v>8374</v>
      </c>
      <c r="F8" s="3">
        <v>16081</v>
      </c>
      <c r="G8" s="3">
        <v>11432</v>
      </c>
      <c r="H8" s="3">
        <v>11393</v>
      </c>
      <c r="I8" s="3">
        <v>14378</v>
      </c>
      <c r="J8" s="27">
        <f>Table12[[#This Row],[CurrentAssets]]/Table12[[#This Row],[CurrentLiabilities]]</f>
        <v>1.4114807337839024</v>
      </c>
      <c r="K8" s="3">
        <v>4439</v>
      </c>
      <c r="L8" s="29">
        <f>(Table12[[#This Row],[LongLiabilities]]+Table12[[#This Row],[CurrentLiabilities]])/(Table12[[#This Row],[TotalCash]]+Table12[[#This Row],[FreeCashFlow]])</f>
        <v>2.2784015560074264</v>
      </c>
    </row>
    <row r="9" spans="2:12" x14ac:dyDescent="0.2">
      <c r="B9" t="s">
        <v>114</v>
      </c>
      <c r="C9" s="3">
        <v>22859</v>
      </c>
      <c r="D9" s="3">
        <v>7003</v>
      </c>
      <c r="E9" s="3">
        <v>8407</v>
      </c>
      <c r="F9" s="3">
        <v>16314</v>
      </c>
      <c r="G9" s="3">
        <v>36736</v>
      </c>
      <c r="H9" s="3">
        <v>10894</v>
      </c>
      <c r="I9" s="3">
        <v>38211</v>
      </c>
      <c r="J9" s="27">
        <f>Table12[[#This Row],[CurrentAssets]]/Table12[[#This Row],[CurrentLiabilities]]</f>
        <v>1.4975215715072516</v>
      </c>
      <c r="K9" s="3">
        <v>2431</v>
      </c>
      <c r="L9" s="29">
        <f>(Table12[[#This Row],[LongLiabilities]]+Table12[[#This Row],[CurrentLiabilities]])/(Table12[[#This Row],[TotalCash]]+Table12[[#This Row],[FreeCashFlow]])</f>
        <v>3.1865671641791047</v>
      </c>
    </row>
    <row r="10" spans="2:12" x14ac:dyDescent="0.2">
      <c r="B10" t="s">
        <v>115</v>
      </c>
      <c r="C10" s="3">
        <v>25638</v>
      </c>
      <c r="D10" s="3">
        <v>6562</v>
      </c>
      <c r="E10" s="3">
        <v>6423</v>
      </c>
      <c r="F10" s="3">
        <v>16187</v>
      </c>
      <c r="G10" s="3">
        <v>49912</v>
      </c>
      <c r="H10" s="3">
        <v>9781</v>
      </c>
      <c r="I10" s="3">
        <v>51682</v>
      </c>
      <c r="J10" s="27">
        <f>Table12[[#This Row],[CurrentAssets]]/Table12[[#This Row],[CurrentLiabilities]]</f>
        <v>1.6549432573356508</v>
      </c>
      <c r="K10" s="3">
        <v>402</v>
      </c>
      <c r="L10" s="29">
        <f>(Table12[[#This Row],[LongLiabilities]]+Table12[[#This Row],[CurrentLiabilities]])/(Table12[[#This Row],[TotalCash]]+Table12[[#This Row],[FreeCashFlow]])</f>
        <v>4.7333846746245669</v>
      </c>
    </row>
    <row r="11" spans="2:12" x14ac:dyDescent="0.2">
      <c r="B11" t="s">
        <v>116</v>
      </c>
      <c r="C11" s="3">
        <v>28216</v>
      </c>
      <c r="D11" s="3">
        <v>9431</v>
      </c>
      <c r="E11" s="3">
        <v>9789</v>
      </c>
      <c r="F11" s="3">
        <v>21223</v>
      </c>
      <c r="G11" s="3">
        <v>49563</v>
      </c>
      <c r="H11" s="3">
        <v>16641</v>
      </c>
      <c r="I11" s="3">
        <v>49048</v>
      </c>
      <c r="J11" s="27">
        <f>Table12[[#This Row],[CurrentAssets]]/Table12[[#This Row],[CurrentLiabilities]]</f>
        <v>1.2753440298059011</v>
      </c>
      <c r="K11" s="3">
        <v>6415</v>
      </c>
      <c r="L11" s="29">
        <f>(Table12[[#This Row],[LongLiabilities]]+Table12[[#This Row],[CurrentLiabilities]])/(Table12[[#This Row],[TotalCash]]+Table12[[#This Row],[FreeCashFlow]])</f>
        <v>3.4177419354838712</v>
      </c>
    </row>
    <row r="12" spans="2:12" x14ac:dyDescent="0.2">
      <c r="B12" t="s">
        <v>117</v>
      </c>
      <c r="C12" s="3">
        <v>32753</v>
      </c>
      <c r="D12" s="3">
        <v>12789</v>
      </c>
      <c r="E12" s="3">
        <v>8061</v>
      </c>
      <c r="F12" s="3">
        <v>16945</v>
      </c>
      <c r="G12" s="3">
        <v>42407</v>
      </c>
      <c r="H12" s="3">
        <v>17239</v>
      </c>
      <c r="I12" s="3">
        <v>50559</v>
      </c>
      <c r="J12" s="27">
        <f>Table12[[#This Row],[CurrentAssets]]/Table12[[#This Row],[CurrentLiabilities]]</f>
        <v>0.9829456464992169</v>
      </c>
      <c r="K12" s="3">
        <v>5308</v>
      </c>
      <c r="L12" s="29">
        <f>(Table12[[#This Row],[LongLiabilities]]+Table12[[#This Row],[CurrentLiabilities]])/(Table12[[#This Row],[TotalCash]]+Table12[[#This Row],[FreeCashFlow]])</f>
        <v>3.2517026378896881</v>
      </c>
    </row>
    <row r="13" spans="2:12" x14ac:dyDescent="0.2">
      <c r="B13" t="s">
        <v>118</v>
      </c>
      <c r="C13" s="3">
        <v>33266</v>
      </c>
      <c r="D13" s="3">
        <v>12772</v>
      </c>
      <c r="E13" s="3">
        <v>39924</v>
      </c>
      <c r="F13" s="3">
        <v>49519</v>
      </c>
      <c r="G13" s="3">
        <v>39596</v>
      </c>
      <c r="H13" s="3">
        <v>15585</v>
      </c>
      <c r="I13" s="3">
        <v>81702</v>
      </c>
      <c r="J13" s="27">
        <f>Table12[[#This Row],[CurrentAssets]]/Table12[[#This Row],[CurrentLiabilities]]</f>
        <v>3.177350016041065</v>
      </c>
      <c r="K13" s="3">
        <v>3753</v>
      </c>
      <c r="L13" s="29">
        <f>(Table12[[#This Row],[LongLiabilities]]+Table12[[#This Row],[CurrentLiabilities]])/(Table12[[#This Row],[TotalCash]]+Table12[[#This Row],[FreeCashFlow]])</f>
        <v>1.8461932594504327</v>
      </c>
    </row>
    <row r="14" spans="2:12" x14ac:dyDescent="0.2">
      <c r="B14" t="s">
        <v>119</v>
      </c>
      <c r="C14" s="3">
        <v>45804</v>
      </c>
      <c r="D14" s="3">
        <v>16790</v>
      </c>
      <c r="E14" s="3">
        <v>8479</v>
      </c>
      <c r="F14" s="3">
        <v>24173</v>
      </c>
      <c r="G14" s="3">
        <v>126392</v>
      </c>
      <c r="H14" s="3">
        <v>28661</v>
      </c>
      <c r="I14" s="3">
        <v>108807</v>
      </c>
      <c r="J14" s="27">
        <f>Table12[[#This Row],[CurrentAssets]]/Table12[[#This Row],[CurrentLiabilities]]</f>
        <v>0.84341090680715958</v>
      </c>
      <c r="K14" s="3">
        <v>8502</v>
      </c>
      <c r="L14" s="29">
        <f>(Table12[[#This Row],[LongLiabilities]]+Table12[[#This Row],[CurrentLiabilities]])/(Table12[[#This Row],[TotalCash]]+Table12[[#This Row],[FreeCashFlow]])</f>
        <v>5.4401836242035699</v>
      </c>
    </row>
    <row r="15" spans="2:12" x14ac:dyDescent="0.2">
      <c r="B15" t="s">
        <v>120</v>
      </c>
      <c r="C15" s="3">
        <v>56197</v>
      </c>
      <c r="D15" s="3">
        <v>21990</v>
      </c>
      <c r="E15" s="3">
        <v>9830</v>
      </c>
      <c r="F15" s="3">
        <v>27928</v>
      </c>
      <c r="G15" s="3">
        <v>118601</v>
      </c>
      <c r="H15" s="3">
        <v>35194</v>
      </c>
      <c r="I15" s="3">
        <v>95899</v>
      </c>
      <c r="J15" s="27">
        <f>Table12[[#This Row],[CurrentAssets]]/Table12[[#This Row],[CurrentLiabilities]]</f>
        <v>0.79354435415127578</v>
      </c>
      <c r="K15" s="3">
        <v>12495</v>
      </c>
      <c r="L15" s="29">
        <f>(Table12[[#This Row],[LongLiabilities]]+Table12[[#This Row],[CurrentLiabilities]])/(Table12[[#This Row],[TotalCash]]+Table12[[#This Row],[FreeCashFlow]])</f>
        <v>4.119830295411691</v>
      </c>
    </row>
    <row r="16" spans="2:12" x14ac:dyDescent="0.2">
      <c r="B16" t="s">
        <v>121</v>
      </c>
      <c r="C16" s="3">
        <v>58054</v>
      </c>
      <c r="D16" s="3">
        <v>24248</v>
      </c>
      <c r="E16" s="3">
        <v>9229</v>
      </c>
      <c r="F16" s="3">
        <v>28463</v>
      </c>
      <c r="G16" s="3">
        <v>110342</v>
      </c>
      <c r="H16" s="3">
        <v>29538</v>
      </c>
      <c r="I16" s="3">
        <v>91980</v>
      </c>
      <c r="J16" s="27">
        <f>Table12[[#This Row],[CurrentAssets]]/Table12[[#This Row],[CurrentLiabilities]]</f>
        <v>0.9636062021802424</v>
      </c>
      <c r="K16" s="3">
        <v>4136</v>
      </c>
      <c r="L16" s="29">
        <f>(Table12[[#This Row],[LongLiabilities]]+Table12[[#This Row],[CurrentLiabilities]])/(Table12[[#This Row],[TotalCash]]+Table12[[#This Row],[FreeCashFlow]])</f>
        <v>3.6298951518953313</v>
      </c>
    </row>
    <row r="17" spans="3:12" x14ac:dyDescent="0.2">
      <c r="C17" s="3"/>
      <c r="D17" s="3"/>
      <c r="E17" s="3"/>
      <c r="F17" s="3"/>
      <c r="G17" s="3"/>
      <c r="H17" s="3"/>
      <c r="I17" s="3"/>
      <c r="J17" s="27" t="e">
        <f>Table12[[#This Row],[CurrentAssets]]/Table12[[#This Row],[CurrentLiabilities]]</f>
        <v>#DIV/0!</v>
      </c>
      <c r="K17" s="3"/>
      <c r="L17" s="29" t="e">
        <f>(Table12[[#This Row],[LongLiabilities]]+Table12[[#This Row],[CurrentLiabilities]])/(Table12[[#This Row],[TotalCash]]+Table12[[#This Row],[FreeCashFlow]])</f>
        <v>#DIV/0!</v>
      </c>
    </row>
    <row r="18" spans="3:12" x14ac:dyDescent="0.2">
      <c r="C18" s="3"/>
      <c r="D18" s="3"/>
      <c r="E18" s="3"/>
      <c r="F18" s="3"/>
      <c r="G18" s="3"/>
      <c r="H18" s="3"/>
      <c r="I18" s="3"/>
      <c r="J18" s="27" t="e">
        <f>Table12[[#This Row],[CurrentAssets]]/Table12[[#This Row],[CurrentLiabilities]]</f>
        <v>#DIV/0!</v>
      </c>
      <c r="K18" s="3"/>
      <c r="L18" s="29" t="e">
        <f>(Table12[[#This Row],[LongLiabilities]]+Table12[[#This Row],[CurrentLiabilities]])/(Table12[[#This Row],[TotalCash]]+Table12[[#This Row],[FreeCashFlow]])</f>
        <v>#DIV/0!</v>
      </c>
    </row>
    <row r="19" spans="3:12" x14ac:dyDescent="0.2">
      <c r="C19" s="3"/>
      <c r="D19" s="3"/>
      <c r="E19" s="3"/>
      <c r="F19" s="3"/>
      <c r="G19" s="3"/>
      <c r="H19" s="3"/>
      <c r="I19" s="3"/>
      <c r="J19" s="27" t="e">
        <f>Table12[[#This Row],[CurrentAssets]]/Table12[[#This Row],[CurrentLiabilities]]</f>
        <v>#DIV/0!</v>
      </c>
      <c r="K19" s="3"/>
      <c r="L19" s="29" t="e">
        <f>(Table12[[#This Row],[LongLiabilities]]+Table12[[#This Row],[CurrentLiabilities]])/(Table12[[#This Row],[TotalCash]]+Table12[[#This Row],[FreeCashFlow]])</f>
        <v>#DIV/0!</v>
      </c>
    </row>
    <row r="20" spans="3:12" x14ac:dyDescent="0.2">
      <c r="C20" s="3"/>
      <c r="D20" s="3"/>
      <c r="E20" s="3"/>
      <c r="F20" s="3"/>
      <c r="G20" s="3"/>
      <c r="H20" s="3"/>
      <c r="I20" s="3"/>
      <c r="J20" s="27" t="e">
        <f>Table12[[#This Row],[CurrentAssets]]/Table12[[#This Row],[CurrentLiabilities]]</f>
        <v>#DIV/0!</v>
      </c>
      <c r="K20" s="3"/>
      <c r="L20" s="29" t="e">
        <f>(Table12[[#This Row],[LongLiabilities]]+Table12[[#This Row],[CurrentLiabilities]])/(Table12[[#This Row],[TotalCash]]+Table12[[#This Row],[FreeCashFlow]])</f>
        <v>#DIV/0!</v>
      </c>
    </row>
    <row r="21" spans="3:12" x14ac:dyDescent="0.2">
      <c r="C21" s="3"/>
      <c r="D21" s="3"/>
      <c r="E21" s="3"/>
      <c r="F21" s="3"/>
      <c r="G21" s="3"/>
      <c r="H21" s="3"/>
      <c r="I21" s="3"/>
      <c r="J21" s="27" t="e">
        <f>Table12[[#This Row],[CurrentAssets]]/Table12[[#This Row],[CurrentLiabilities]]</f>
        <v>#DIV/0!</v>
      </c>
      <c r="K21" s="3"/>
      <c r="L21" s="29" t="e">
        <f>(Table12[[#This Row],[LongLiabilities]]+Table12[[#This Row],[CurrentLiabilities]])/(Table12[[#This Row],[TotalCash]]+Table12[[#This Row],[FreeCashFlow]])</f>
        <v>#DIV/0!</v>
      </c>
    </row>
    <row r="22" spans="3:12" x14ac:dyDescent="0.2">
      <c r="C22" s="3"/>
      <c r="D22" s="3"/>
      <c r="E22" s="3"/>
      <c r="F22" s="3"/>
      <c r="G22" s="3"/>
      <c r="H22" s="3"/>
      <c r="I22" s="3"/>
      <c r="J22" s="27" t="e">
        <f>Table12[[#This Row],[CurrentAssets]]/Table12[[#This Row],[CurrentLiabilities]]</f>
        <v>#DIV/0!</v>
      </c>
      <c r="K22" s="3"/>
      <c r="L22" s="29" t="e">
        <f>(Table12[[#This Row],[LongLiabilities]]+Table12[[#This Row],[CurrentLiabilities]])/(Table12[[#This Row],[TotalCash]]+Table12[[#This Row],[FreeCashFlow]])</f>
        <v>#DIV/0!</v>
      </c>
    </row>
    <row r="23" spans="3:12" x14ac:dyDescent="0.2">
      <c r="C23" s="3"/>
      <c r="D23" s="3"/>
      <c r="E23" s="3"/>
      <c r="F23" s="3"/>
      <c r="G23" s="3"/>
      <c r="H23" s="3"/>
      <c r="I23" s="3"/>
      <c r="J23" s="27" t="e">
        <f>Table12[[#This Row],[CurrentAssets]]/Table12[[#This Row],[CurrentLiabilities]]</f>
        <v>#DIV/0!</v>
      </c>
      <c r="K23" s="3"/>
      <c r="L23" s="29" t="e">
        <f>(Table12[[#This Row],[LongLiabilities]]+Table12[[#This Row],[CurrentLiabilities]])/(Table12[[#This Row],[TotalCash]]+Table12[[#This Row],[FreeCashFlow]])</f>
        <v>#DIV/0!</v>
      </c>
    </row>
    <row r="24" spans="3:12" x14ac:dyDescent="0.2">
      <c r="C24" s="3"/>
      <c r="D24" s="3"/>
      <c r="E24" s="3"/>
      <c r="F24" s="3"/>
      <c r="G24" s="3"/>
      <c r="H24" s="3"/>
      <c r="I24" s="3"/>
      <c r="J24" s="27" t="e">
        <f>Table12[[#This Row],[CurrentAssets]]/Table12[[#This Row],[CurrentLiabilities]]</f>
        <v>#DIV/0!</v>
      </c>
      <c r="K24" s="3"/>
      <c r="L24" s="29" t="e">
        <f>(Table12[[#This Row],[LongLiabilities]]+Table12[[#This Row],[CurrentLiabilities]])/(Table12[[#This Row],[TotalCash]]+Table12[[#This Row],[FreeCashFlow]])</f>
        <v>#DIV/0!</v>
      </c>
    </row>
    <row r="25" spans="3:12" x14ac:dyDescent="0.2">
      <c r="C25" s="3"/>
      <c r="D25" s="3"/>
      <c r="E25" s="3"/>
      <c r="F25" s="3"/>
      <c r="G25" s="3"/>
      <c r="H25" s="3"/>
      <c r="I25" s="3"/>
      <c r="J25" s="27" t="e">
        <f>Table12[[#This Row],[CurrentAssets]]/Table12[[#This Row],[CurrentLiabilities]]</f>
        <v>#DIV/0!</v>
      </c>
      <c r="K25" s="3"/>
      <c r="L25" s="29" t="e">
        <f>(Table12[[#This Row],[LongLiabilities]]+Table12[[#This Row],[CurrentLiabilities]])/(Table12[[#This Row],[TotalCash]]+Table12[[#This Row],[FreeCashFlow]])</f>
        <v>#DIV/0!</v>
      </c>
    </row>
    <row r="26" spans="3:12" x14ac:dyDescent="0.2">
      <c r="C26" s="3"/>
      <c r="D26" s="3"/>
      <c r="E26" s="3"/>
      <c r="F26" s="3"/>
      <c r="G26" s="3"/>
      <c r="H26" s="3"/>
      <c r="I26" s="3"/>
      <c r="J26" s="27" t="e">
        <f>Table12[[#This Row],[CurrentAssets]]/Table12[[#This Row],[CurrentLiabilities]]</f>
        <v>#DIV/0!</v>
      </c>
      <c r="K26" s="3"/>
      <c r="L26" s="29" t="e">
        <f>(Table12[[#This Row],[LongLiabilities]]+Table12[[#This Row],[CurrentLiabilities]])/(Table12[[#This Row],[TotalCash]]+Table12[[#This Row],[FreeCashFlow]])</f>
        <v>#DIV/0!</v>
      </c>
    </row>
    <row r="27" spans="3:12" x14ac:dyDescent="0.2">
      <c r="C27" s="3"/>
      <c r="D27" s="3"/>
      <c r="E27" s="3"/>
      <c r="F27" s="3"/>
      <c r="G27" s="3"/>
      <c r="H27" s="3"/>
      <c r="I27" s="3"/>
      <c r="J27" s="27" t="e">
        <f>Table12[[#This Row],[CurrentAssets]]/Table12[[#This Row],[CurrentLiabilities]]</f>
        <v>#DIV/0!</v>
      </c>
      <c r="K27" s="3"/>
      <c r="L27" s="29" t="e">
        <f>(Table12[[#This Row],[LongLiabilities]]+Table12[[#This Row],[CurrentLiabilities]])/(Table12[[#This Row],[TotalCash]]+Table12[[#This Row],[FreeCashFlow]])</f>
        <v>#DIV/0!</v>
      </c>
    </row>
    <row r="28" spans="3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3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3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3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3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J2" sqref="J2:K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14214.196</v>
      </c>
      <c r="D3" s="3">
        <v>5054.7709999999997</v>
      </c>
      <c r="E3" s="3">
        <v>0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0</v>
      </c>
      <c r="N3">
        <v>1625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</v>
      </c>
      <c r="Q3" s="5">
        <f>Table13[[#This Row],[OwnerReturn]]/Table13[[#This Row],[FreeCashFlow]]</f>
        <v>0</v>
      </c>
    </row>
    <row r="4" spans="2:17" x14ac:dyDescent="0.2">
      <c r="B4" t="s">
        <v>109</v>
      </c>
      <c r="C4" s="3">
        <v>15638</v>
      </c>
      <c r="D4" s="3">
        <v>4528</v>
      </c>
      <c r="E4" s="3">
        <v>10.775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0</v>
      </c>
      <c r="J4" s="27">
        <f>Table13[[#This Row],[MarketValue]]/Table13[[#This Row],[Revenue]]</f>
        <v>0</v>
      </c>
      <c r="K4" s="18" t="e">
        <f>(Table13[[#This Row],[MarketValue]]-I3)/I3</f>
        <v>#DIV/0!</v>
      </c>
      <c r="L4">
        <v>0</v>
      </c>
      <c r="M4">
        <v>0</v>
      </c>
      <c r="N4">
        <v>1625</v>
      </c>
      <c r="O4" s="25">
        <f>(Table13[[#This Row],[SharesOutstanding]]-N3)/N3</f>
        <v>0</v>
      </c>
      <c r="P4" s="22">
        <f>ABS(Table13[[#This Row],[Dividends]])+ABS(Table13[[#This Row],[ShareBuyBack]])-Table13[[#This Row],[ShareIssues]]</f>
        <v>0</v>
      </c>
      <c r="Q4" s="5">
        <f>Table13[[#This Row],[OwnerReturn]]/Table13[[#This Row],[FreeCashFlow]]</f>
        <v>0</v>
      </c>
    </row>
    <row r="5" spans="2:17" x14ac:dyDescent="0.2">
      <c r="B5" t="s">
        <v>110</v>
      </c>
      <c r="C5" s="3">
        <v>17444</v>
      </c>
      <c r="D5" s="3">
        <v>5891</v>
      </c>
      <c r="E5" s="3">
        <v>653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0</v>
      </c>
      <c r="J5" s="27">
        <f>Table13[[#This Row],[MarketValue]]/Table13[[#This Row],[Revenue]]</f>
        <v>0</v>
      </c>
      <c r="K5" s="18" t="e">
        <f>(Table13[[#This Row],[MarketValue]]-I4)/I4</f>
        <v>#DIV/0!</v>
      </c>
      <c r="L5">
        <v>0</v>
      </c>
      <c r="M5">
        <v>0</v>
      </c>
      <c r="N5">
        <v>1625</v>
      </c>
      <c r="O5" s="25">
        <f>(Table13[[#This Row],[SharesOutstanding]]-N4)/N4</f>
        <v>0</v>
      </c>
      <c r="P5" s="22">
        <f>ABS(Table13[[#This Row],[Dividends]])+ABS(Table13[[#This Row],[ShareBuyBack]])-Table13[[#This Row],[ShareIssues]]</f>
        <v>0</v>
      </c>
      <c r="Q5" s="5">
        <f>Table13[[#This Row],[OwnerReturn]]/Table13[[#This Row],[FreeCashFlow]]</f>
        <v>0</v>
      </c>
    </row>
    <row r="6" spans="2:17" x14ac:dyDescent="0.2">
      <c r="B6" t="s">
        <v>111</v>
      </c>
      <c r="C6" s="3">
        <v>18380</v>
      </c>
      <c r="D6" s="3">
        <v>6012</v>
      </c>
      <c r="E6" s="3">
        <v>7976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53972.800000000003</v>
      </c>
      <c r="J6" s="27">
        <f>Table13[[#This Row],[MarketValue]]/Table13[[#This Row],[Revenue]]</f>
        <v>2.9364961915125138</v>
      </c>
      <c r="K6" s="18" t="e">
        <f>(Table13[[#This Row],[MarketValue]]-I5)/I5</f>
        <v>#DIV/0!</v>
      </c>
      <c r="L6">
        <v>0</v>
      </c>
      <c r="M6">
        <v>0</v>
      </c>
      <c r="N6">
        <v>1577</v>
      </c>
      <c r="O6" s="25">
        <f>(Table13[[#This Row],[SharesOutstanding]]-N5)/N5</f>
        <v>-2.9538461538461538E-2</v>
      </c>
      <c r="P6" s="22">
        <f>ABS(Table13[[#This Row],[Dividends]])+ABS(Table13[[#This Row],[ShareBuyBack]])-Table13[[#This Row],[ShareIssues]]</f>
        <v>0</v>
      </c>
      <c r="Q6" s="5">
        <f>Table13[[#This Row],[OwnerReturn]]/Table13[[#This Row],[FreeCashFlow]]</f>
        <v>0</v>
      </c>
    </row>
    <row r="7" spans="2:17" x14ac:dyDescent="0.2">
      <c r="B7" t="s">
        <v>112</v>
      </c>
      <c r="C7" s="3">
        <v>18790</v>
      </c>
      <c r="D7" s="3">
        <v>5776</v>
      </c>
      <c r="E7" s="3">
        <v>9895</v>
      </c>
      <c r="F7" s="3">
        <v>-2555</v>
      </c>
      <c r="G7" s="5">
        <f>ABS(Table13[[#This Row],[Dividends]]/Table13[[#This Row],[FreeCashFlow]])</f>
        <v>0.44234764542936289</v>
      </c>
      <c r="H7" s="18" t="e">
        <f>(ABS(Table13[[#This Row],[Dividends]])-ABS(F6))/ABS(F6)</f>
        <v>#DIV/0!</v>
      </c>
      <c r="I7" s="3">
        <v>83828.482000000004</v>
      </c>
      <c r="J7" s="27">
        <f>Table13[[#This Row],[MarketValue]]/Table13[[#This Row],[Revenue]]</f>
        <v>4.4613348589675361</v>
      </c>
      <c r="K7" s="18">
        <f>(Table13[[#This Row],[MarketValue]]-I6)/I6</f>
        <v>0.5531616295615569</v>
      </c>
      <c r="L7">
        <v>0</v>
      </c>
      <c r="M7">
        <v>-320</v>
      </c>
      <c r="N7">
        <v>1604</v>
      </c>
      <c r="O7" s="25">
        <f>(Table13[[#This Row],[SharesOutstanding]]-N6)/N6</f>
        <v>1.7121116043119847E-2</v>
      </c>
      <c r="P7" s="22">
        <f>ABS(Table13[[#This Row],[Dividends]])+ABS(Table13[[#This Row],[ShareBuyBack]])-Table13[[#This Row],[ShareIssues]]</f>
        <v>2875</v>
      </c>
      <c r="Q7" s="5">
        <f>Table13[[#This Row],[OwnerReturn]]/Table13[[#This Row],[FreeCashFlow]]</f>
        <v>0.49774930747922436</v>
      </c>
    </row>
    <row r="8" spans="2:17" x14ac:dyDescent="0.2">
      <c r="B8" t="s">
        <v>113</v>
      </c>
      <c r="C8" s="3">
        <v>19960</v>
      </c>
      <c r="D8" s="3">
        <v>2937</v>
      </c>
      <c r="E8" s="3">
        <v>8374</v>
      </c>
      <c r="F8" s="3">
        <v>-2661</v>
      </c>
      <c r="G8" s="5">
        <f>ABS(Table13[[#This Row],[Dividends]]/Table13[[#This Row],[FreeCashFlow]])</f>
        <v>0.90602655771195095</v>
      </c>
      <c r="H8" s="18">
        <f>(ABS(Table13[[#This Row],[Dividends]])-ABS(F7))/ABS(F7)</f>
        <v>4.1487279843444226E-2</v>
      </c>
      <c r="I8" s="3">
        <v>104140.56200000001</v>
      </c>
      <c r="J8" s="27">
        <f>Table13[[#This Row],[MarketValue]]/Table13[[#This Row],[Revenue]]</f>
        <v>5.2174630260521049</v>
      </c>
      <c r="K8" s="18">
        <f>(Table13[[#This Row],[MarketValue]]-I7)/I7</f>
        <v>0.24230523463373702</v>
      </c>
      <c r="L8">
        <v>0</v>
      </c>
      <c r="M8">
        <v>-665</v>
      </c>
      <c r="N8">
        <v>1610</v>
      </c>
      <c r="O8" s="25">
        <f>(Table13[[#This Row],[SharesOutstanding]]-N7)/N7</f>
        <v>3.740648379052369E-3</v>
      </c>
      <c r="P8" s="22">
        <f>ABS(Table13[[#This Row],[Dividends]])+ABS(Table13[[#This Row],[ShareBuyBack]])-Table13[[#This Row],[ShareIssues]]</f>
        <v>3326</v>
      </c>
      <c r="Q8" s="5">
        <f>Table13[[#This Row],[OwnerReturn]]/Table13[[#This Row],[FreeCashFlow]]</f>
        <v>1.1324480762683009</v>
      </c>
    </row>
    <row r="9" spans="2:17" x14ac:dyDescent="0.2">
      <c r="B9" t="s">
        <v>114</v>
      </c>
      <c r="C9" s="3">
        <v>22859</v>
      </c>
      <c r="D9" s="3">
        <v>7003</v>
      </c>
      <c r="E9" s="3">
        <v>8407</v>
      </c>
      <c r="F9" s="3">
        <v>-3294</v>
      </c>
      <c r="G9" s="5">
        <f>ABS(Table13[[#This Row],[Dividends]]/Table13[[#This Row],[FreeCashFlow]])</f>
        <v>0.47036984149650152</v>
      </c>
      <c r="H9" s="18">
        <f>(ABS(Table13[[#This Row],[Dividends]])-ABS(F8))/ABS(F8)</f>
        <v>0.23788049605411499</v>
      </c>
      <c r="I9" s="3">
        <v>95369.884000000005</v>
      </c>
      <c r="J9" s="27">
        <f>Table13[[#This Row],[MarketValue]]/Table13[[#This Row],[Revenue]]</f>
        <v>4.1720934424078049</v>
      </c>
      <c r="K9" s="18">
        <f>(Table13[[#This Row],[MarketValue]]-I8)/I8</f>
        <v>-8.4219614639682847E-2</v>
      </c>
      <c r="L9">
        <v>0</v>
      </c>
      <c r="M9">
        <v>-7586</v>
      </c>
      <c r="N9">
        <v>1637</v>
      </c>
      <c r="O9" s="25">
        <f>(Table13[[#This Row],[SharesOutstanding]]-N8)/N8</f>
        <v>1.6770186335403725E-2</v>
      </c>
      <c r="P9" s="22">
        <f>ABS(Table13[[#This Row],[Dividends]])+ABS(Table13[[#This Row],[ShareBuyBack]])-Table13[[#This Row],[ShareIssues]]</f>
        <v>10880</v>
      </c>
      <c r="Q9" s="5">
        <f>Table13[[#This Row],[OwnerReturn]]/Table13[[#This Row],[FreeCashFlow]]</f>
        <v>1.5536198771954877</v>
      </c>
    </row>
    <row r="10" spans="2:17" x14ac:dyDescent="0.2">
      <c r="B10" t="s">
        <v>115</v>
      </c>
      <c r="C10" s="3">
        <v>25638</v>
      </c>
      <c r="D10" s="3">
        <v>6562</v>
      </c>
      <c r="E10" s="3">
        <v>6423</v>
      </c>
      <c r="F10" s="3">
        <v>-3717</v>
      </c>
      <c r="G10" s="5">
        <f>ABS(Table13[[#This Row],[Dividends]]/Table13[[#This Row],[FreeCashFlow]])</f>
        <v>0.56644315757391039</v>
      </c>
      <c r="H10" s="18">
        <f>(ABS(Table13[[#This Row],[Dividends]])-ABS(F9))/ABS(F9)</f>
        <v>0.12841530054644809</v>
      </c>
      <c r="I10" s="3">
        <v>99722.975999999995</v>
      </c>
      <c r="J10" s="27">
        <f>Table13[[#This Row],[MarketValue]]/Table13[[#This Row],[Revenue]]</f>
        <v>3.8896550432951087</v>
      </c>
      <c r="K10" s="18">
        <f>(Table13[[#This Row],[MarketValue]]-I9)/I9</f>
        <v>4.5644304233399186E-2</v>
      </c>
      <c r="L10">
        <v>0</v>
      </c>
      <c r="M10">
        <v>-6033</v>
      </c>
      <c r="N10">
        <v>1631</v>
      </c>
      <c r="O10" s="25">
        <f>(Table13[[#This Row],[SharesOutstanding]]-N9)/N9</f>
        <v>-3.6652412950519244E-3</v>
      </c>
      <c r="P10" s="22">
        <f>ABS(Table13[[#This Row],[Dividends]])+ABS(Table13[[#This Row],[ShareBuyBack]])-Table13[[#This Row],[ShareIssues]]</f>
        <v>9750</v>
      </c>
      <c r="Q10" s="5">
        <f>Table13[[#This Row],[OwnerReturn]]/Table13[[#This Row],[FreeCashFlow]]</f>
        <v>1.4858274916184091</v>
      </c>
    </row>
    <row r="11" spans="2:17" x14ac:dyDescent="0.2">
      <c r="B11" t="s">
        <v>116</v>
      </c>
      <c r="C11" s="3">
        <v>28216</v>
      </c>
      <c r="D11" s="3">
        <v>9431</v>
      </c>
      <c r="E11" s="3">
        <v>9789</v>
      </c>
      <c r="F11" s="3">
        <v>-4107</v>
      </c>
      <c r="G11" s="5">
        <f>ABS(Table13[[#This Row],[Dividends]]/Table13[[#This Row],[FreeCashFlow]])</f>
        <v>0.43547874032446188</v>
      </c>
      <c r="H11" s="18">
        <f>(ABS(Table13[[#This Row],[Dividends]])-ABS(F10))/ABS(F10)</f>
        <v>0.10492332526230831</v>
      </c>
      <c r="I11" s="3">
        <v>153974.89199999999</v>
      </c>
      <c r="J11" s="27">
        <f>Table13[[#This Row],[MarketValue]]/Table13[[#This Row],[Revenue]]</f>
        <v>5.4570063793592283</v>
      </c>
      <c r="K11" s="18">
        <f>(Table13[[#This Row],[MarketValue]]-I10)/I10</f>
        <v>0.54402624326012894</v>
      </c>
      <c r="L11">
        <v>0</v>
      </c>
      <c r="M11">
        <v>-1410</v>
      </c>
      <c r="N11">
        <v>1603</v>
      </c>
      <c r="O11" s="25">
        <f>(Table13[[#This Row],[SharesOutstanding]]-N10)/N10</f>
        <v>-1.7167381974248927E-2</v>
      </c>
      <c r="P11" s="22">
        <f>ABS(Table13[[#This Row],[Dividends]])+ABS(Table13[[#This Row],[ShareBuyBack]])-Table13[[#This Row],[ShareIssues]]</f>
        <v>5517</v>
      </c>
      <c r="Q11" s="5">
        <f>Table13[[#This Row],[OwnerReturn]]/Table13[[#This Row],[FreeCashFlow]]</f>
        <v>0.58498568550524865</v>
      </c>
    </row>
    <row r="12" spans="2:17" x14ac:dyDescent="0.2">
      <c r="B12" t="s">
        <v>117</v>
      </c>
      <c r="C12" s="3">
        <v>32753</v>
      </c>
      <c r="D12" s="3">
        <v>12789</v>
      </c>
      <c r="E12" s="3">
        <v>8061</v>
      </c>
      <c r="F12" s="3">
        <v>-5580</v>
      </c>
      <c r="G12" s="5">
        <f>ABS(Table13[[#This Row],[Dividends]]/Table13[[#This Row],[FreeCashFlow]])</f>
        <v>0.4363124560168895</v>
      </c>
      <c r="H12" s="18">
        <f>(ABS(Table13[[#This Row],[Dividends]])-ABS(F11))/ABS(F11)</f>
        <v>0.35865595325054783</v>
      </c>
      <c r="I12" s="3">
        <v>136332.416</v>
      </c>
      <c r="J12" s="27">
        <f>Table13[[#This Row],[MarketValue]]/Table13[[#This Row],[Revenue]]</f>
        <v>4.1624405703294354</v>
      </c>
      <c r="K12" s="18">
        <f>(Table13[[#This Row],[MarketValue]]-I11)/I11</f>
        <v>-0.11458021350649816</v>
      </c>
      <c r="L12">
        <v>0</v>
      </c>
      <c r="M12">
        <v>-12014</v>
      </c>
      <c r="N12">
        <v>1546</v>
      </c>
      <c r="O12" s="25">
        <f>(Table13[[#This Row],[SharesOutstanding]]-N11)/N11</f>
        <v>-3.5558328134747345E-2</v>
      </c>
      <c r="P12" s="22">
        <f>ABS(Table13[[#This Row],[Dividends]])+ABS(Table13[[#This Row],[ShareBuyBack]])-Table13[[#This Row],[ShareIssues]]</f>
        <v>17594</v>
      </c>
      <c r="Q12" s="5">
        <f>Table13[[#This Row],[OwnerReturn]]/Table13[[#This Row],[FreeCashFlow]]</f>
        <v>1.3757135037923216</v>
      </c>
    </row>
    <row r="13" spans="2:17" x14ac:dyDescent="0.2">
      <c r="B13" t="s">
        <v>118</v>
      </c>
      <c r="C13" s="3">
        <v>33266</v>
      </c>
      <c r="D13" s="3">
        <v>12772</v>
      </c>
      <c r="E13" s="3">
        <v>39924</v>
      </c>
      <c r="F13" s="3">
        <v>-6366</v>
      </c>
      <c r="G13" s="5">
        <f>ABS(Table13[[#This Row],[Dividends]]/Table13[[#This Row],[FreeCashFlow]])</f>
        <v>0.498434074538052</v>
      </c>
      <c r="H13" s="18">
        <f>(ABS(Table13[[#This Row],[Dividends]])-ABS(F12))/ABS(F12)</f>
        <v>0.14086021505376345</v>
      </c>
      <c r="I13" s="3">
        <v>130942.69100000001</v>
      </c>
      <c r="J13" s="27">
        <f>Table13[[#This Row],[MarketValue]]/Table13[[#This Row],[Revenue]]</f>
        <v>3.9362319184753205</v>
      </c>
      <c r="K13" s="18">
        <f>(Table13[[#This Row],[MarketValue]]-I12)/I12</f>
        <v>-3.9533701214537205E-2</v>
      </c>
      <c r="L13">
        <v>0</v>
      </c>
      <c r="M13">
        <v>-629</v>
      </c>
      <c r="N13">
        <v>1484</v>
      </c>
      <c r="O13" s="25">
        <f>(Table13[[#This Row],[SharesOutstanding]]-N12)/N12</f>
        <v>-4.0103492884864166E-2</v>
      </c>
      <c r="P13" s="22">
        <f>ABS(Table13[[#This Row],[Dividends]])+ABS(Table13[[#This Row],[ShareBuyBack]])-Table13[[#This Row],[ShareIssues]]</f>
        <v>6995</v>
      </c>
      <c r="Q13" s="5">
        <f>Table13[[#This Row],[OwnerReturn]]/Table13[[#This Row],[FreeCashFlow]]</f>
        <v>0.54768243031631691</v>
      </c>
    </row>
    <row r="14" spans="2:17" x14ac:dyDescent="0.2">
      <c r="B14" t="s">
        <v>119</v>
      </c>
      <c r="C14" s="3">
        <v>45804</v>
      </c>
      <c r="D14" s="3">
        <v>16790</v>
      </c>
      <c r="E14" s="3">
        <v>8479</v>
      </c>
      <c r="F14" s="3">
        <v>-7716</v>
      </c>
      <c r="G14" s="5">
        <f>ABS(Table13[[#This Row],[Dividends]]/Table13[[#This Row],[FreeCashFlow]])</f>
        <v>0.45955926146515785</v>
      </c>
      <c r="H14" s="18">
        <f>(ABS(Table13[[#This Row],[Dividends]])-ABS(F13))/ABS(F13)</f>
        <v>0.21206409048067862</v>
      </c>
      <c r="I14" s="3">
        <v>189133.68</v>
      </c>
      <c r="J14" s="27">
        <f>Table13[[#This Row],[MarketValue]]/Table13[[#This Row],[Revenue]]</f>
        <v>4.1291957034320141</v>
      </c>
      <c r="K14" s="18">
        <f>(Table13[[#This Row],[MarketValue]]-I13)/I13</f>
        <v>0.44440043621831465</v>
      </c>
      <c r="L14">
        <v>0</v>
      </c>
      <c r="M14">
        <v>-978</v>
      </c>
      <c r="N14">
        <v>1673</v>
      </c>
      <c r="O14" s="25">
        <f>(Table13[[#This Row],[SharesOutstanding]]-N13)/N13</f>
        <v>0.12735849056603774</v>
      </c>
      <c r="P14" s="22">
        <f>ABS(Table13[[#This Row],[Dividends]])+ABS(Table13[[#This Row],[ShareBuyBack]])-Table13[[#This Row],[ShareIssues]]</f>
        <v>8694</v>
      </c>
      <c r="Q14" s="5">
        <f>Table13[[#This Row],[OwnerReturn]]/Table13[[#This Row],[FreeCashFlow]]</f>
        <v>0.51780821917808217</v>
      </c>
    </row>
    <row r="15" spans="2:17" x14ac:dyDescent="0.2">
      <c r="B15" t="s">
        <v>120</v>
      </c>
      <c r="C15" s="3">
        <v>56197</v>
      </c>
      <c r="D15" s="3">
        <v>21990</v>
      </c>
      <c r="E15" s="3">
        <v>9830</v>
      </c>
      <c r="F15" s="3">
        <v>-9261</v>
      </c>
      <c r="G15" s="5">
        <f>ABS(Table13[[#This Row],[Dividends]]/Table13[[#This Row],[FreeCashFlow]])</f>
        <v>0.42114597544338334</v>
      </c>
      <c r="H15" s="18">
        <f>(ABS(Table13[[#This Row],[Dividends]])-ABS(F14))/ABS(F14)</f>
        <v>0.20023328149300154</v>
      </c>
      <c r="I15" s="3">
        <v>239433.236</v>
      </c>
      <c r="J15" s="27">
        <f>Table13[[#This Row],[MarketValue]]/Table13[[#This Row],[Revenue]]</f>
        <v>4.2606052992152605</v>
      </c>
      <c r="K15" s="18">
        <f>(Table13[[#This Row],[MarketValue]]-I14)/I14</f>
        <v>0.2659471121166786</v>
      </c>
      <c r="L15">
        <v>0</v>
      </c>
      <c r="M15">
        <v>-934</v>
      </c>
      <c r="N15">
        <v>1777</v>
      </c>
      <c r="O15" s="25">
        <f>(Table13[[#This Row],[SharesOutstanding]]-N14)/N14</f>
        <v>6.2163777644949195E-2</v>
      </c>
      <c r="P15" s="22">
        <f>ABS(Table13[[#This Row],[Dividends]])+ABS(Table13[[#This Row],[ShareBuyBack]])-Table13[[#This Row],[ShareIssues]]</f>
        <v>10195</v>
      </c>
      <c r="Q15" s="5">
        <f>Table13[[#This Row],[OwnerReturn]]/Table13[[#This Row],[FreeCashFlow]]</f>
        <v>0.46361982719417916</v>
      </c>
    </row>
    <row r="16" spans="2:17" x14ac:dyDescent="0.2">
      <c r="B16" t="s">
        <v>121</v>
      </c>
      <c r="C16" s="3">
        <v>58054</v>
      </c>
      <c r="D16" s="3">
        <v>24248</v>
      </c>
      <c r="E16" s="3">
        <v>9229</v>
      </c>
      <c r="F16" s="3">
        <v>-10043</v>
      </c>
      <c r="G16" s="5">
        <f>ABS(Table13[[#This Row],[Dividends]]/Table13[[#This Row],[FreeCashFlow]])</f>
        <v>0.41417848894754206</v>
      </c>
      <c r="H16" s="18">
        <f>(ABS(Table13[[#This Row],[Dividends]])-ABS(F15))/ABS(F15)</f>
        <v>8.4440125256451781E-2</v>
      </c>
      <c r="I16" s="3">
        <v>285917.18</v>
      </c>
      <c r="J16" s="27">
        <f>Table13[[#This Row],[MarketValue]]/Table13[[#This Row],[Revenue]]</f>
        <v>4.9250211871705654</v>
      </c>
      <c r="K16" s="18">
        <f>(Table13[[#This Row],[MarketValue]]-I15)/I15</f>
        <v>0.19414156854982317</v>
      </c>
      <c r="L16">
        <v>0</v>
      </c>
      <c r="M16">
        <v>-1487</v>
      </c>
      <c r="N16">
        <v>1778</v>
      </c>
      <c r="O16" s="25">
        <f>(Table13[[#This Row],[SharesOutstanding]]-N15)/N15</f>
        <v>5.6274620146314015E-4</v>
      </c>
      <c r="P16" s="22">
        <f>ABS(Table13[[#This Row],[Dividends]])+ABS(Table13[[#This Row],[ShareBuyBack]])-Table13[[#This Row],[ShareIssues]]</f>
        <v>11530</v>
      </c>
      <c r="Q16" s="5">
        <f>Table13[[#This Row],[OwnerReturn]]/Table13[[#This Row],[FreeCashFlow]]</f>
        <v>0.47550313427911578</v>
      </c>
    </row>
    <row r="17" spans="3:17" x14ac:dyDescent="0.2">
      <c r="C17" s="3"/>
      <c r="D17" s="3"/>
      <c r="E17" s="3"/>
      <c r="F17" s="3"/>
      <c r="G17" s="5" t="e">
        <f>ABS(Table13[[#This Row],[Dividends]]/Table13[[#This Row],[FreeCashFlow]])</f>
        <v>#DIV/0!</v>
      </c>
      <c r="H17" s="18">
        <f>(ABS(Table13[[#This Row],[Dividends]])-ABS(F16))/ABS(F16)</f>
        <v>-1</v>
      </c>
      <c r="I17" s="3"/>
      <c r="J17" s="27" t="e">
        <f>Table13[[#This Row],[MarketValue]]/Table13[[#This Row],[Revenue]]</f>
        <v>#DIV/0!</v>
      </c>
      <c r="K17" s="18">
        <f>(Table13[[#This Row],[MarketValue]]-I16)/I16</f>
        <v>-1</v>
      </c>
      <c r="O17" s="25">
        <f>(Table13[[#This Row],[SharesOutstanding]]-N16)/N16</f>
        <v>-1</v>
      </c>
      <c r="P17" s="22">
        <f>ABS(Table13[[#This Row],[Dividends]])+ABS(Table13[[#This Row],[ShareBuyBack]])-Table13[[#This Row],[ShareIssues]]</f>
        <v>0</v>
      </c>
      <c r="Q17" s="5" t="e">
        <f>Table13[[#This Row],[OwnerReturn]]/Table13[[#This Row],[FreeCashFlow]]</f>
        <v>#DIV/0!</v>
      </c>
    </row>
    <row r="18" spans="3:17" x14ac:dyDescent="0.2">
      <c r="C18" s="3"/>
      <c r="D18" s="3"/>
      <c r="E18" s="3"/>
      <c r="F18" s="3"/>
      <c r="G18" s="5" t="e">
        <f>ABS(Table13[[#This Row],[Dividends]]/Table13[[#This Row],[FreeCashFlow]])</f>
        <v>#DIV/0!</v>
      </c>
      <c r="H18" s="18" t="e">
        <f>(ABS(Table13[[#This Row],[Dividends]])-ABS(F17))/ABS(F17)</f>
        <v>#DIV/0!</v>
      </c>
      <c r="I18" s="3"/>
      <c r="J18" s="27" t="e">
        <f>Table13[[#This Row],[MarketValue]]/Table13[[#This Row],[Revenue]]</f>
        <v>#DIV/0!</v>
      </c>
      <c r="K18" s="18" t="e">
        <f>(Table13[[#This Row],[MarketValue]]-I17)/I17</f>
        <v>#DIV/0!</v>
      </c>
      <c r="O18" s="25" t="e">
        <f>(Table13[[#This Row],[SharesOutstanding]]-N17)/N17</f>
        <v>#DIV/0!</v>
      </c>
      <c r="P18" s="22">
        <f>ABS(Table13[[#This Row],[Dividends]])+ABS(Table13[[#This Row],[ShareBuyBack]])-Table13[[#This Row],[ShareIssues]]</f>
        <v>0</v>
      </c>
      <c r="Q18" s="5" t="e">
        <f>Table13[[#This Row],[OwnerReturn]]/Table13[[#This Row],[FreeCashFlow]]</f>
        <v>#DIV/0!</v>
      </c>
    </row>
    <row r="19" spans="3:17" x14ac:dyDescent="0.2">
      <c r="C19" s="3"/>
      <c r="D19" s="3"/>
      <c r="E19" s="3"/>
      <c r="F19" s="3"/>
      <c r="G19" s="5" t="e">
        <f>ABS(Table13[[#This Row],[Dividends]]/Table13[[#This Row],[FreeCashFlow]])</f>
        <v>#DIV/0!</v>
      </c>
      <c r="H19" s="18" t="e">
        <f>(ABS(Table13[[#This Row],[Dividends]])-ABS(F18))/ABS(F18)</f>
        <v>#DIV/0!</v>
      </c>
      <c r="I19" s="3"/>
      <c r="J19" s="27" t="e">
        <f>Table13[[#This Row],[MarketValue]]/Table13[[#This Row],[Revenue]]</f>
        <v>#DIV/0!</v>
      </c>
      <c r="K19" s="18" t="e">
        <f>(Table13[[#This Row],[MarketValue]]-I18)/I18</f>
        <v>#DIV/0!</v>
      </c>
      <c r="O19" s="25" t="e">
        <f>(Table13[[#This Row],[SharesOutstanding]]-N18)/N18</f>
        <v>#DIV/0!</v>
      </c>
      <c r="P19" s="22">
        <f>ABS(Table13[[#This Row],[Dividends]])+ABS(Table13[[#This Row],[ShareBuyBack]])-Table13[[#This Row],[ShareIssues]]</f>
        <v>0</v>
      </c>
      <c r="Q19" s="5" t="e">
        <f>Table13[[#This Row],[OwnerReturn]]/Table13[[#This Row],[FreeCashFlow]]</f>
        <v>#DIV/0!</v>
      </c>
    </row>
    <row r="20" spans="3:17" x14ac:dyDescent="0.2">
      <c r="C20" s="3"/>
      <c r="D20" s="3"/>
      <c r="E20" s="3"/>
      <c r="F20" s="3"/>
      <c r="G20" s="5" t="e">
        <f>ABS(Table13[[#This Row],[Dividends]]/Table13[[#This Row],[FreeCashFlow]])</f>
        <v>#DIV/0!</v>
      </c>
      <c r="H20" s="18" t="e">
        <f>(ABS(Table13[[#This Row],[Dividends]])-ABS(F19))/ABS(F19)</f>
        <v>#DIV/0!</v>
      </c>
      <c r="I20" s="3"/>
      <c r="J20" s="27" t="e">
        <f>Table13[[#This Row],[MarketValue]]/Table13[[#This Row],[Revenue]]</f>
        <v>#DIV/0!</v>
      </c>
      <c r="K20" s="18" t="e">
        <f>(Table13[[#This Row],[MarketValue]]-I19)/I19</f>
        <v>#DIV/0!</v>
      </c>
      <c r="O20" s="25" t="e">
        <f>(Table13[[#This Row],[SharesOutstanding]]-N19)/N19</f>
        <v>#DIV/0!</v>
      </c>
      <c r="P20" s="22">
        <f>ABS(Table13[[#This Row],[Dividends]])+ABS(Table13[[#This Row],[ShareBuyBack]])-Table13[[#This Row],[ShareIssues]]</f>
        <v>0</v>
      </c>
      <c r="Q20" s="5" t="e">
        <f>Table13[[#This Row],[OwnerReturn]]/Table13[[#This Row],[FreeCashFlow]]</f>
        <v>#DIV/0!</v>
      </c>
    </row>
    <row r="21" spans="3:17" x14ac:dyDescent="0.2">
      <c r="C21" s="3"/>
      <c r="D21" s="3"/>
      <c r="E21" s="3"/>
      <c r="F21" s="3"/>
      <c r="G21" s="5" t="e">
        <f>ABS(Table13[[#This Row],[Dividends]]/Table13[[#This Row],[FreeCashFlow]])</f>
        <v>#DIV/0!</v>
      </c>
      <c r="H21" s="18" t="e">
        <f>(ABS(Table13[[#This Row],[Dividends]])-ABS(F20))/ABS(F20)</f>
        <v>#DIV/0!</v>
      </c>
      <c r="I21" s="3"/>
      <c r="J21" s="27" t="e">
        <f>Table13[[#This Row],[MarketValue]]/Table13[[#This Row],[Revenue]]</f>
        <v>#DIV/0!</v>
      </c>
      <c r="K21" s="18" t="e">
        <f>(Table13[[#This Row],[MarketValue]]-I20)/I20</f>
        <v>#DIV/0!</v>
      </c>
      <c r="O21" s="25" t="e">
        <f>(Table13[[#This Row],[SharesOutstanding]]-N20)/N20</f>
        <v>#DIV/0!</v>
      </c>
      <c r="P21" s="22">
        <f>ABS(Table13[[#This Row],[Dividends]])+ABS(Table13[[#This Row],[ShareBuyBack]])-Table13[[#This Row],[ShareIssues]]</f>
        <v>0</v>
      </c>
      <c r="Q21" s="5" t="e">
        <f>Table13[[#This Row],[OwnerReturn]]/Table13[[#This Row],[FreeCashFlow]]</f>
        <v>#DIV/0!</v>
      </c>
    </row>
    <row r="22" spans="3:17" x14ac:dyDescent="0.2">
      <c r="C22" s="3"/>
      <c r="D22" s="3"/>
      <c r="E22" s="3"/>
      <c r="F22" s="3"/>
      <c r="G22" s="5" t="e">
        <f>ABS(Table13[[#This Row],[Dividends]]/Table13[[#This Row],[FreeCashFlow]])</f>
        <v>#DIV/0!</v>
      </c>
      <c r="H22" s="18" t="e">
        <f>(ABS(Table13[[#This Row],[Dividends]])-ABS(F21))/ABS(F21)</f>
        <v>#DIV/0!</v>
      </c>
      <c r="I22" s="3"/>
      <c r="J22" s="27" t="e">
        <f>Table13[[#This Row],[MarketValue]]/Table13[[#This Row],[Revenue]]</f>
        <v>#DIV/0!</v>
      </c>
      <c r="K22" s="18" t="e">
        <f>(Table13[[#This Row],[MarketValue]]-I21)/I21</f>
        <v>#DIV/0!</v>
      </c>
      <c r="O22" s="25" t="e">
        <f>(Table13[[#This Row],[SharesOutstanding]]-N21)/N21</f>
        <v>#DIV/0!</v>
      </c>
      <c r="P22" s="22">
        <f>ABS(Table13[[#This Row],[Dividends]])+ABS(Table13[[#This Row],[ShareBuyBack]])-Table13[[#This Row],[ShareIssues]]</f>
        <v>0</v>
      </c>
      <c r="Q22" s="5" t="e">
        <f>Table13[[#This Row],[OwnerReturn]]/Table13[[#This Row],[FreeCashFlow]]</f>
        <v>#DIV/0!</v>
      </c>
    </row>
    <row r="23" spans="3:17" x14ac:dyDescent="0.2">
      <c r="C23" s="3"/>
      <c r="D23" s="3"/>
      <c r="E23" s="3"/>
      <c r="F23" s="3"/>
      <c r="G23" s="5" t="e">
        <f>ABS(Table13[[#This Row],[Dividends]]/Table13[[#This Row],[FreeCashFlow]])</f>
        <v>#DIV/0!</v>
      </c>
      <c r="H23" s="18" t="e">
        <f>(ABS(Table13[[#This Row],[Dividends]])-ABS(F22))/ABS(F22)</f>
        <v>#DIV/0!</v>
      </c>
      <c r="I23" s="3"/>
      <c r="J23" s="27" t="e">
        <f>Table13[[#This Row],[MarketValue]]/Table13[[#This Row],[Revenue]]</f>
        <v>#DIV/0!</v>
      </c>
      <c r="K23" s="18" t="e">
        <f>(Table13[[#This Row],[MarketValue]]-I22)/I22</f>
        <v>#DIV/0!</v>
      </c>
      <c r="O23" s="25" t="e">
        <f>(Table13[[#This Row],[SharesOutstanding]]-N22)/N22</f>
        <v>#DIV/0!</v>
      </c>
      <c r="P23" s="22">
        <f>ABS(Table13[[#This Row],[Dividends]])+ABS(Table13[[#This Row],[ShareBuyBack]])-Table13[[#This Row],[ShareIssues]]</f>
        <v>0</v>
      </c>
      <c r="Q23" s="5" t="e">
        <f>Table13[[#This Row],[OwnerReturn]]/Table13[[#This Row],[FreeCashFlow]]</f>
        <v>#DIV/0!</v>
      </c>
    </row>
    <row r="24" spans="3:17" x14ac:dyDescent="0.2">
      <c r="C24" s="3"/>
      <c r="D24" s="3"/>
      <c r="E24" s="3"/>
      <c r="F24" s="3"/>
      <c r="G24" s="5" t="e">
        <f>ABS(Table13[[#This Row],[Dividends]]/Table13[[#This Row],[FreeCashFlow]])</f>
        <v>#DIV/0!</v>
      </c>
      <c r="H24" s="18" t="e">
        <f>(ABS(Table13[[#This Row],[Dividends]])-ABS(F23))/ABS(F23)</f>
        <v>#DIV/0!</v>
      </c>
      <c r="I24" s="3"/>
      <c r="J24" s="27" t="e">
        <f>Table13[[#This Row],[MarketValue]]/Table13[[#This Row],[Revenue]]</f>
        <v>#DIV/0!</v>
      </c>
      <c r="K24" s="18" t="e">
        <f>(Table13[[#This Row],[MarketValue]]-I23)/I23</f>
        <v>#DIV/0!</v>
      </c>
      <c r="O24" s="25" t="e">
        <f>(Table13[[#This Row],[SharesOutstanding]]-N23)/N23</f>
        <v>#DIV/0!</v>
      </c>
      <c r="P24" s="22">
        <f>ABS(Table13[[#This Row],[Dividends]])+ABS(Table13[[#This Row],[ShareBuyBack]])-Table13[[#This Row],[ShareIssues]]</f>
        <v>0</v>
      </c>
      <c r="Q24" s="5" t="e">
        <f>Table13[[#This Row],[OwnerReturn]]/Table13[[#This Row],[FreeCashFlow]]</f>
        <v>#DIV/0!</v>
      </c>
    </row>
    <row r="25" spans="3:17" x14ac:dyDescent="0.2">
      <c r="C25" s="3"/>
      <c r="D25" s="3"/>
      <c r="E25" s="3"/>
      <c r="F25" s="3"/>
      <c r="G25" s="5" t="e">
        <f>ABS(Table13[[#This Row],[Dividends]]/Table13[[#This Row],[FreeCashFlow]])</f>
        <v>#DIV/0!</v>
      </c>
      <c r="H25" s="18" t="e">
        <f>(ABS(Table13[[#This Row],[Dividends]])-ABS(F24))/ABS(F24)</f>
        <v>#DIV/0!</v>
      </c>
      <c r="I25" s="3"/>
      <c r="J25" s="27" t="e">
        <f>Table13[[#This Row],[MarketValue]]/Table13[[#This Row],[Revenue]]</f>
        <v>#DIV/0!</v>
      </c>
      <c r="K25" s="18" t="e">
        <f>(Table13[[#This Row],[MarketValue]]-I24)/I24</f>
        <v>#DIV/0!</v>
      </c>
      <c r="O25" s="25" t="e">
        <f>(Table13[[#This Row],[SharesOutstanding]]-N24)/N24</f>
        <v>#DIV/0!</v>
      </c>
      <c r="P25" s="22">
        <f>ABS(Table13[[#This Row],[Dividends]])+ABS(Table13[[#This Row],[ShareBuyBack]])-Table13[[#This Row],[ShareIssues]]</f>
        <v>0</v>
      </c>
      <c r="Q25" s="5" t="e">
        <f>Table13[[#This Row],[OwnerReturn]]/Table13[[#This Row],[FreeCashFlow]]</f>
        <v>#DIV/0!</v>
      </c>
    </row>
    <row r="26" spans="3:17" x14ac:dyDescent="0.2">
      <c r="C26" s="3"/>
      <c r="D26" s="3"/>
      <c r="E26" s="3"/>
      <c r="F26" s="3"/>
      <c r="G26" s="5" t="e">
        <f>ABS(Table13[[#This Row],[Dividends]]/Table13[[#This Row],[FreeCashFlow]])</f>
        <v>#DIV/0!</v>
      </c>
      <c r="H26" s="18" t="e">
        <f>(ABS(Table13[[#This Row],[Dividends]])-ABS(F25))/ABS(F25)</f>
        <v>#DIV/0!</v>
      </c>
      <c r="I26" s="3"/>
      <c r="J26" s="27" t="e">
        <f>Table13[[#This Row],[MarketValue]]/Table13[[#This Row],[Revenue]]</f>
        <v>#DIV/0!</v>
      </c>
      <c r="K26" s="18" t="e">
        <f>(Table13[[#This Row],[MarketValue]]-I25)/I25</f>
        <v>#DIV/0!</v>
      </c>
      <c r="O26" s="25" t="e">
        <f>(Table13[[#This Row],[SharesOutstanding]]-N25)/N25</f>
        <v>#DIV/0!</v>
      </c>
      <c r="P26" s="22">
        <f>ABS(Table13[[#This Row],[Dividends]])+ABS(Table13[[#This Row],[ShareBuyBack]])-Table13[[#This Row],[ShareIssues]]</f>
        <v>0</v>
      </c>
      <c r="Q26" s="5" t="e">
        <f>Table13[[#This Row],[OwnerReturn]]/Table13[[#This Row],[FreeCashFlow]]</f>
        <v>#DIV/0!</v>
      </c>
    </row>
    <row r="27" spans="3:17" x14ac:dyDescent="0.2">
      <c r="C27" s="3"/>
      <c r="D27" s="3"/>
      <c r="E27" s="3"/>
      <c r="F27" s="3"/>
      <c r="G27" s="5" t="e">
        <f>ABS(Table13[[#This Row],[Dividends]]/Table13[[#This Row],[FreeCashFlow]])</f>
        <v>#DIV/0!</v>
      </c>
      <c r="H27" s="18" t="e">
        <f>(ABS(Table13[[#This Row],[Dividends]])-ABS(F26))/ABS(F26)</f>
        <v>#DIV/0!</v>
      </c>
      <c r="I27" s="3"/>
      <c r="J27" s="27" t="e">
        <f>Table13[[#This Row],[MarketValue]]/Table13[[#This Row],[Revenue]]</f>
        <v>#DIV/0!</v>
      </c>
      <c r="K27" s="18" t="e">
        <f>(Table13[[#This Row],[MarketValue]]-I26)/I26</f>
        <v>#DIV/0!</v>
      </c>
      <c r="O27" s="25" t="e">
        <f>(Table13[[#This Row],[SharesOutstanding]]-N26)/N26</f>
        <v>#DIV/0!</v>
      </c>
      <c r="P27" s="22">
        <f>ABS(Table13[[#This Row],[Dividends]])+ABS(Table13[[#This Row],[ShareBuyBack]])-Table13[[#This Row],[ShareIssues]]</f>
        <v>0</v>
      </c>
      <c r="Q27" s="5" t="e">
        <f>Table13[[#This Row],[OwnerReturn]]/Table13[[#This Row],[FreeCashFlow]]</f>
        <v>#DIV/0!</v>
      </c>
    </row>
    <row r="28" spans="3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 t="e">
        <f>(ABS(Table13[[#This Row],[Dividends]])-ABS(F27))/ABS(F27)</f>
        <v>#DIV/0!</v>
      </c>
      <c r="I28" s="3"/>
      <c r="J28" s="27" t="e">
        <f>Table13[[#This Row],[MarketValue]]/Table13[[#This Row],[Revenue]]</f>
        <v>#DIV/0!</v>
      </c>
      <c r="K28" s="18" t="e">
        <f>(Table13[[#This Row],[MarketValue]]-I27)/I27</f>
        <v>#DIV/0!</v>
      </c>
      <c r="O28" s="25" t="e">
        <f>(Table13[[#This Row],[SharesOutstanding]]-N27)/N27</f>
        <v>#DIV/0!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3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3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3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3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8.7469999999999999</v>
      </c>
      <c r="G3" s="18" t="e">
        <f>(Table15[[#This Row],[Revenue]]-F2)/F2</f>
        <v>#DIV/0!</v>
      </c>
      <c r="H3" s="26">
        <v>0</v>
      </c>
      <c r="I3" s="26">
        <v>0</v>
      </c>
      <c r="J3" s="3">
        <v>2.8530000000000002</v>
      </c>
      <c r="K3" s="18" t="e">
        <f>(Table15[[#This Row],[EPS]]-J2)/J2</f>
        <v>#DIV/0!</v>
      </c>
      <c r="L3" s="26">
        <v>0</v>
      </c>
      <c r="M3" s="26">
        <v>0</v>
      </c>
      <c r="N3">
        <v>3.1110000000000002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109</v>
      </c>
      <c r="C4" s="3">
        <v>0</v>
      </c>
      <c r="D4" s="3">
        <v>0</v>
      </c>
      <c r="E4" s="23">
        <f>(Table15[[#This Row],[PriceLow]]+Table15[[#This Row],[PriceHigh]])/2</f>
        <v>0</v>
      </c>
      <c r="F4" s="3">
        <v>9.6229999999999993</v>
      </c>
      <c r="G4" s="18">
        <f>(Table15[[#This Row],[Revenue]]-F3)/F3</f>
        <v>0.10014862238481759</v>
      </c>
      <c r="H4" s="26">
        <v>0</v>
      </c>
      <c r="I4" s="26">
        <v>0</v>
      </c>
      <c r="J4" s="3">
        <v>2.5710000000000002</v>
      </c>
      <c r="K4" s="18">
        <f>(Table15[[#This Row],[EPS]]-J3)/J3</f>
        <v>-9.8843322818086221E-2</v>
      </c>
      <c r="L4" s="26">
        <v>0</v>
      </c>
      <c r="M4" s="26">
        <v>0</v>
      </c>
      <c r="N4">
        <v>2.786</v>
      </c>
      <c r="O4" s="18">
        <f>(Table15[[#This Row],[FCF]]-N3)/N3</f>
        <v>-0.10446801671488272</v>
      </c>
      <c r="P4" s="26">
        <v>0</v>
      </c>
      <c r="Q4" s="26">
        <v>0</v>
      </c>
    </row>
    <row r="5" spans="2:17" x14ac:dyDescent="0.2">
      <c r="B5" t="s">
        <v>110</v>
      </c>
      <c r="C5" s="3">
        <v>0</v>
      </c>
      <c r="D5" s="3">
        <v>0</v>
      </c>
      <c r="E5" s="23">
        <f>(Table15[[#This Row],[PriceLow]]+Table15[[#This Row],[PriceHigh]])/2</f>
        <v>0</v>
      </c>
      <c r="F5" s="3">
        <v>10.734999999999999</v>
      </c>
      <c r="G5" s="18">
        <f>(Table15[[#This Row],[Revenue]]-F4)/F4</f>
        <v>0.11555647926841943</v>
      </c>
      <c r="H5" s="26">
        <v>0</v>
      </c>
      <c r="I5" s="26">
        <v>0</v>
      </c>
      <c r="J5" s="3">
        <v>2.113</v>
      </c>
      <c r="K5" s="18">
        <f>(Table15[[#This Row],[EPS]]-J4)/J4</f>
        <v>-0.17814080124465195</v>
      </c>
      <c r="L5" s="26">
        <v>0</v>
      </c>
      <c r="M5" s="26">
        <v>0</v>
      </c>
      <c r="N5">
        <v>3.625</v>
      </c>
      <c r="O5" s="18">
        <f>(Table15[[#This Row],[FCF]]-N4)/N4</f>
        <v>0.30114860014357503</v>
      </c>
      <c r="P5" s="26">
        <v>0</v>
      </c>
      <c r="Q5" s="26">
        <v>0</v>
      </c>
    </row>
    <row r="6" spans="2:17" x14ac:dyDescent="0.2">
      <c r="B6" t="s">
        <v>111</v>
      </c>
      <c r="C6" s="3">
        <v>0</v>
      </c>
      <c r="D6" s="3">
        <v>35.35</v>
      </c>
      <c r="E6" s="23">
        <f>(Table15[[#This Row],[PriceLow]]+Table15[[#This Row],[PriceHigh]])/2</f>
        <v>17.675000000000001</v>
      </c>
      <c r="F6" s="3">
        <v>11.654999999999999</v>
      </c>
      <c r="G6" s="18">
        <f>(Table15[[#This Row],[Revenue]]-F5)/F5</f>
        <v>8.5700978108989287E-2</v>
      </c>
      <c r="H6" s="26">
        <v>0</v>
      </c>
      <c r="I6" s="26">
        <v>3.0330330299999999</v>
      </c>
      <c r="J6" s="3">
        <v>3.35</v>
      </c>
      <c r="K6" s="18">
        <f>(Table15[[#This Row],[EPS]]-J5)/J5</f>
        <v>0.58542356838618081</v>
      </c>
      <c r="L6" s="26">
        <v>0</v>
      </c>
      <c r="M6" s="26">
        <v>10.5522388</v>
      </c>
      <c r="N6">
        <v>3.8119999999999998</v>
      </c>
      <c r="O6" s="18">
        <f>(Table15[[#This Row],[FCF]]-N5)/N5</f>
        <v>5.1586206896551676E-2</v>
      </c>
      <c r="P6" s="26">
        <v>0</v>
      </c>
      <c r="Q6" s="26">
        <v>9.2733473199999992</v>
      </c>
    </row>
    <row r="7" spans="2:17" x14ac:dyDescent="0.2">
      <c r="B7" t="s">
        <v>112</v>
      </c>
      <c r="C7" s="3">
        <v>33.71</v>
      </c>
      <c r="D7" s="3">
        <v>54.32</v>
      </c>
      <c r="E7" s="23">
        <f>(Table15[[#This Row],[PriceLow]]+Table15[[#This Row],[PriceHigh]])/2</f>
        <v>44.015000000000001</v>
      </c>
      <c r="F7" s="3">
        <v>11.714</v>
      </c>
      <c r="G7" s="18">
        <f>(Table15[[#This Row],[Revenue]]-F6)/F6</f>
        <v>5.0622050622051527E-3</v>
      </c>
      <c r="H7" s="26">
        <v>2.8777531199999999</v>
      </c>
      <c r="I7" s="26">
        <v>4.6371862699999999</v>
      </c>
      <c r="J7" s="3">
        <v>2.56</v>
      </c>
      <c r="K7" s="18">
        <f>(Table15[[#This Row],[EPS]]-J6)/J6</f>
        <v>-0.23582089552238805</v>
      </c>
      <c r="L7" s="26">
        <v>13.167968800000001</v>
      </c>
      <c r="M7" s="26">
        <v>21.21875</v>
      </c>
      <c r="N7">
        <v>3.601</v>
      </c>
      <c r="O7" s="18">
        <f>(Table15[[#This Row],[FCF]]-N6)/N6</f>
        <v>-5.5351521511017805E-2</v>
      </c>
      <c r="P7" s="26">
        <v>9.3612885299999995</v>
      </c>
      <c r="Q7" s="26">
        <v>15.084698700000001</v>
      </c>
    </row>
    <row r="8" spans="2:17" x14ac:dyDescent="0.2">
      <c r="B8" t="s">
        <v>113</v>
      </c>
      <c r="C8" s="3">
        <v>46.46</v>
      </c>
      <c r="D8" s="3">
        <v>69.709999999999994</v>
      </c>
      <c r="E8" s="23">
        <f>(Table15[[#This Row],[PriceLow]]+Table15[[#This Row],[PriceHigh]])/2</f>
        <v>58.084999999999994</v>
      </c>
      <c r="F8" s="3">
        <v>12.398</v>
      </c>
      <c r="G8" s="18">
        <f>(Table15[[#This Row],[Revenue]]-F7)/F7</f>
        <v>5.8391668089465533E-2</v>
      </c>
      <c r="H8" s="26">
        <v>3.7473786100000002</v>
      </c>
      <c r="I8" s="26">
        <v>5.6226810800000004</v>
      </c>
      <c r="J8" s="3">
        <v>1.1000000000000001</v>
      </c>
      <c r="K8" s="18">
        <f>(Table15[[#This Row],[EPS]]-J7)/J7</f>
        <v>-0.5703125</v>
      </c>
      <c r="L8" s="26">
        <v>42.236363599999997</v>
      </c>
      <c r="M8" s="26">
        <v>63.372727300000001</v>
      </c>
      <c r="N8">
        <v>1.8240000000000001</v>
      </c>
      <c r="O8" s="18">
        <f>(Table15[[#This Row],[FCF]]-N7)/N7</f>
        <v>-0.49347403499028047</v>
      </c>
      <c r="P8" s="26">
        <v>25.471491199999999</v>
      </c>
      <c r="Q8" s="26">
        <v>38.218201800000003</v>
      </c>
    </row>
    <row r="9" spans="2:17" x14ac:dyDescent="0.2">
      <c r="B9" t="s">
        <v>114</v>
      </c>
      <c r="C9" s="3">
        <v>48.27</v>
      </c>
      <c r="D9" s="3">
        <v>71.23</v>
      </c>
      <c r="E9" s="23">
        <f>(Table15[[#This Row],[PriceLow]]+Table15[[#This Row],[PriceHigh]])/2</f>
        <v>59.75</v>
      </c>
      <c r="F9" s="3">
        <v>13.964</v>
      </c>
      <c r="G9" s="18">
        <f>(Table15[[#This Row],[Revenue]]-F8)/F8</f>
        <v>0.12631069527343125</v>
      </c>
      <c r="H9" s="26">
        <v>3.4567459199999999</v>
      </c>
      <c r="I9" s="26">
        <v>5.1009739300000003</v>
      </c>
      <c r="J9" s="3">
        <v>3.13</v>
      </c>
      <c r="K9" s="18">
        <f>(Table15[[#This Row],[EPS]]-J8)/J8</f>
        <v>1.8454545454545452</v>
      </c>
      <c r="L9" s="26">
        <v>15.421725199999999</v>
      </c>
      <c r="M9" s="26">
        <v>22.757188500000002</v>
      </c>
      <c r="N9">
        <v>4.2779999999999996</v>
      </c>
      <c r="O9" s="18">
        <f>(Table15[[#This Row],[FCF]]-N8)/N8</f>
        <v>1.3453947368421051</v>
      </c>
      <c r="P9" s="26">
        <v>11.28331</v>
      </c>
      <c r="Q9" s="26">
        <v>16.650303900000001</v>
      </c>
    </row>
    <row r="10" spans="2:17" x14ac:dyDescent="0.2">
      <c r="B10" t="s">
        <v>115</v>
      </c>
      <c r="C10" s="3">
        <v>51.18</v>
      </c>
      <c r="D10" s="3">
        <v>67.39</v>
      </c>
      <c r="E10" s="23">
        <f>(Table15[[#This Row],[PriceLow]]+Table15[[#This Row],[PriceHigh]])/2</f>
        <v>59.284999999999997</v>
      </c>
      <c r="F10" s="3">
        <v>15.718999999999999</v>
      </c>
      <c r="G10" s="18">
        <f>(Table15[[#This Row],[Revenue]]-F9)/F9</f>
        <v>0.12568032082497843</v>
      </c>
      <c r="H10" s="26">
        <v>3.2559323099999999</v>
      </c>
      <c r="I10" s="26">
        <v>4.2871683899999997</v>
      </c>
      <c r="J10" s="3">
        <v>3.63</v>
      </c>
      <c r="K10" s="18">
        <f>(Table15[[#This Row],[EPS]]-J9)/J9</f>
        <v>0.15974440894568689</v>
      </c>
      <c r="L10" s="26">
        <v>14.0991736</v>
      </c>
      <c r="M10" s="26">
        <v>18.564738299999998</v>
      </c>
      <c r="N10">
        <v>4.0229999999999997</v>
      </c>
      <c r="O10" s="18">
        <f>(Table15[[#This Row],[FCF]]-N9)/N9</f>
        <v>-5.9607293127629711E-2</v>
      </c>
      <c r="P10" s="26">
        <v>12.7218494</v>
      </c>
      <c r="Q10" s="26">
        <v>16.751180699999999</v>
      </c>
    </row>
    <row r="11" spans="2:17" x14ac:dyDescent="0.2">
      <c r="B11" t="s">
        <v>116</v>
      </c>
      <c r="C11" s="3">
        <v>60</v>
      </c>
      <c r="D11" s="3">
        <v>98.21</v>
      </c>
      <c r="E11" s="23">
        <f>(Table15[[#This Row],[PriceLow]]+Table15[[#This Row],[PriceHigh]])/2</f>
        <v>79.10499999999999</v>
      </c>
      <c r="F11" s="3">
        <v>17.602</v>
      </c>
      <c r="G11" s="18">
        <f>(Table15[[#This Row],[Revenue]]-F10)/F10</f>
        <v>0.11979133532667478</v>
      </c>
      <c r="H11" s="26">
        <v>3.4087035600000002</v>
      </c>
      <c r="I11" s="26">
        <v>5.5794796</v>
      </c>
      <c r="J11" s="3">
        <v>3.3</v>
      </c>
      <c r="K11" s="18">
        <f>(Table15[[#This Row],[EPS]]-J10)/J10</f>
        <v>-9.0909090909090925E-2</v>
      </c>
      <c r="L11" s="26">
        <v>18.181818199999999</v>
      </c>
      <c r="M11" s="26">
        <v>29.7606061</v>
      </c>
      <c r="N11">
        <v>5.883</v>
      </c>
      <c r="O11" s="18">
        <f>(Table15[[#This Row],[FCF]]-N10)/N10</f>
        <v>0.46234153616703966</v>
      </c>
      <c r="P11" s="26">
        <v>10.1988781</v>
      </c>
      <c r="Q11" s="26">
        <v>16.693863700000001</v>
      </c>
    </row>
    <row r="12" spans="2:17" x14ac:dyDescent="0.2">
      <c r="B12" t="s">
        <v>117</v>
      </c>
      <c r="C12" s="3">
        <v>77.849999999999994</v>
      </c>
      <c r="D12" s="3">
        <v>123.21</v>
      </c>
      <c r="E12" s="23">
        <f>(Table15[[#This Row],[PriceLow]]+Table15[[#This Row],[PriceHigh]])/2</f>
        <v>100.53</v>
      </c>
      <c r="F12" s="3">
        <v>21.186</v>
      </c>
      <c r="G12" s="18">
        <f>(Table15[[#This Row],[Revenue]]-F11)/F11</f>
        <v>0.20361322576979887</v>
      </c>
      <c r="H12" s="26">
        <v>3.6745964299999998</v>
      </c>
      <c r="I12" s="26">
        <v>5.8156329700000002</v>
      </c>
      <c r="J12" s="3">
        <v>3.66</v>
      </c>
      <c r="K12" s="18">
        <f>(Table15[[#This Row],[EPS]]-J11)/J11</f>
        <v>0.1090909090909092</v>
      </c>
      <c r="L12" s="26">
        <v>21.270491799999999</v>
      </c>
      <c r="M12" s="26">
        <v>33.663934400000002</v>
      </c>
      <c r="N12">
        <v>8.2720000000000002</v>
      </c>
      <c r="O12" s="18">
        <f>(Table15[[#This Row],[FCF]]-N11)/N11</f>
        <v>0.40608533061363256</v>
      </c>
      <c r="P12" s="26">
        <v>9.4112669199999992</v>
      </c>
      <c r="Q12" s="26">
        <v>14.894825900000001</v>
      </c>
    </row>
    <row r="13" spans="2:17" x14ac:dyDescent="0.2">
      <c r="B13" t="s">
        <v>118</v>
      </c>
      <c r="C13" s="3">
        <v>62.98</v>
      </c>
      <c r="D13" s="3">
        <v>90.79</v>
      </c>
      <c r="E13" s="23">
        <f>(Table15[[#This Row],[PriceLow]]+Table15[[#This Row],[PriceHigh]])/2</f>
        <v>76.885000000000005</v>
      </c>
      <c r="F13" s="3">
        <v>22.416</v>
      </c>
      <c r="G13" s="18">
        <f>(Table15[[#This Row],[Revenue]]-F12)/F12</f>
        <v>5.8057207589917892E-2</v>
      </c>
      <c r="H13" s="26">
        <v>2.8096002900000001</v>
      </c>
      <c r="I13" s="26">
        <v>4.0502319800000004</v>
      </c>
      <c r="J13" s="3">
        <v>5.28</v>
      </c>
      <c r="K13" s="18">
        <f>(Table15[[#This Row],[EPS]]-J12)/J12</f>
        <v>0.44262295081967212</v>
      </c>
      <c r="L13" s="26">
        <v>11.9280303</v>
      </c>
      <c r="M13" s="26">
        <v>17.195075800000001</v>
      </c>
      <c r="N13">
        <v>8.6059999999999999</v>
      </c>
      <c r="O13" s="18">
        <f>(Table15[[#This Row],[FCF]]-N12)/N12</f>
        <v>4.0377176015473845E-2</v>
      </c>
      <c r="P13" s="26">
        <v>7.3181501300000003</v>
      </c>
      <c r="Q13" s="26">
        <v>10.549616500000001</v>
      </c>
    </row>
    <row r="14" spans="2:17" x14ac:dyDescent="0.2">
      <c r="B14" t="s">
        <v>119</v>
      </c>
      <c r="C14" s="3">
        <v>64.5</v>
      </c>
      <c r="D14" s="3">
        <v>108.67</v>
      </c>
      <c r="E14" s="23">
        <f>(Table15[[#This Row],[PriceLow]]+Table15[[#This Row],[PriceHigh]])/2</f>
        <v>86.585000000000008</v>
      </c>
      <c r="F14" s="3">
        <v>27.378</v>
      </c>
      <c r="G14" s="18">
        <f>(Table15[[#This Row],[Revenue]]-F13)/F13</f>
        <v>0.2213597430406852</v>
      </c>
      <c r="H14" s="26">
        <v>2.3559062000000002</v>
      </c>
      <c r="I14" s="26">
        <v>3.9692453799999998</v>
      </c>
      <c r="J14" s="3">
        <v>2.72</v>
      </c>
      <c r="K14" s="18">
        <f>(Table15[[#This Row],[EPS]]-J13)/J13</f>
        <v>-0.48484848484848486</v>
      </c>
      <c r="L14" s="26">
        <v>23.713235300000001</v>
      </c>
      <c r="M14" s="26">
        <v>39.952205900000003</v>
      </c>
      <c r="N14">
        <v>10.036</v>
      </c>
      <c r="O14" s="18">
        <f>(Table15[[#This Row],[FCF]]-N13)/N13</f>
        <v>0.16616314199395768</v>
      </c>
      <c r="P14" s="26">
        <v>6.42686329</v>
      </c>
      <c r="Q14" s="26">
        <v>10.828019100000001</v>
      </c>
    </row>
    <row r="15" spans="2:17" x14ac:dyDescent="0.2">
      <c r="B15" t="s">
        <v>120</v>
      </c>
      <c r="C15" s="3">
        <v>102.3</v>
      </c>
      <c r="D15" s="3">
        <v>135.93</v>
      </c>
      <c r="E15" s="23">
        <f>(Table15[[#This Row],[PriceLow]]+Table15[[#This Row],[PriceHigh]])/2</f>
        <v>119.11500000000001</v>
      </c>
      <c r="F15" s="3">
        <v>31.625</v>
      </c>
      <c r="G15" s="18">
        <f>(Table15[[#This Row],[Revenue]]-F14)/F14</f>
        <v>0.15512455256044999</v>
      </c>
      <c r="H15" s="26">
        <v>3.2347826099999999</v>
      </c>
      <c r="I15" s="26">
        <v>4.2981818199999999</v>
      </c>
      <c r="J15" s="3">
        <v>6.45</v>
      </c>
      <c r="K15" s="18">
        <f>(Table15[[#This Row],[EPS]]-J14)/J14</f>
        <v>1.3713235294117645</v>
      </c>
      <c r="L15" s="26">
        <v>15.860465100000001</v>
      </c>
      <c r="M15" s="26">
        <v>21.074418600000001</v>
      </c>
      <c r="N15">
        <v>12.375</v>
      </c>
      <c r="O15" s="18">
        <f>(Table15[[#This Row],[FCF]]-N14)/N14</f>
        <v>0.23306098047030693</v>
      </c>
      <c r="P15" s="26">
        <v>8.2666666699999993</v>
      </c>
      <c r="Q15" s="26">
        <v>10.984242399999999</v>
      </c>
    </row>
    <row r="16" spans="2:17" x14ac:dyDescent="0.2">
      <c r="B16" t="s">
        <v>121</v>
      </c>
      <c r="C16" s="3">
        <v>131.97999999999999</v>
      </c>
      <c r="D16" s="3">
        <v>174.96</v>
      </c>
      <c r="E16" s="23">
        <f>(Table15[[#This Row],[PriceLow]]+Table15[[#This Row],[PriceHigh]])/2</f>
        <v>153.47</v>
      </c>
      <c r="F16" s="3">
        <v>32.651000000000003</v>
      </c>
      <c r="G16" s="18">
        <f>(Table15[[#This Row],[Revenue]]-F15)/F15</f>
        <v>3.2442687747035681E-2</v>
      </c>
      <c r="H16" s="26">
        <v>4.0421426599999997</v>
      </c>
      <c r="I16" s="26">
        <v>5.3584882499999997</v>
      </c>
      <c r="J16" s="3">
        <v>6.63</v>
      </c>
      <c r="K16" s="18">
        <f>(Table15[[#This Row],[EPS]]-J15)/J15</f>
        <v>2.7906976744186001E-2</v>
      </c>
      <c r="L16" s="26">
        <v>19.906485700000001</v>
      </c>
      <c r="M16" s="26">
        <v>26.389140300000001</v>
      </c>
      <c r="N16">
        <v>13.638</v>
      </c>
      <c r="O16" s="18">
        <f>(Table15[[#This Row],[FCF]]-N15)/N15</f>
        <v>0.10206060606060605</v>
      </c>
      <c r="P16" s="26">
        <v>9.6773720500000007</v>
      </c>
      <c r="Q16" s="26">
        <v>12.828860499999999</v>
      </c>
    </row>
    <row r="17" spans="3:17" x14ac:dyDescent="0.2">
      <c r="C17" s="3"/>
      <c r="D17" s="3"/>
      <c r="E17" s="23">
        <f>(Table15[[#This Row],[PriceLow]]+Table15[[#This Row],[PriceHigh]])/2</f>
        <v>0</v>
      </c>
      <c r="F17" s="3"/>
      <c r="G17" s="18">
        <f>(Table15[[#This Row],[Revenue]]-F16)/F16</f>
        <v>-1</v>
      </c>
      <c r="H17" s="26"/>
      <c r="I17" s="26"/>
      <c r="J17" s="3"/>
      <c r="K17" s="18">
        <f>(Table15[[#This Row],[EPS]]-J16)/J16</f>
        <v>-1</v>
      </c>
      <c r="L17" s="26"/>
      <c r="M17" s="26"/>
      <c r="O17" s="18">
        <f>(Table15[[#This Row],[FCF]]-N16)/N16</f>
        <v>-1</v>
      </c>
      <c r="P17" s="26"/>
      <c r="Q17" s="26"/>
    </row>
    <row r="18" spans="3:17" x14ac:dyDescent="0.2">
      <c r="C18" s="3"/>
      <c r="D18" s="3"/>
      <c r="E18" s="23">
        <f>(Table15[[#This Row],[PriceLow]]+Table15[[#This Row],[PriceHigh]])/2</f>
        <v>0</v>
      </c>
      <c r="F18" s="3"/>
      <c r="G18" s="18" t="e">
        <f>(Table15[[#This Row],[Revenue]]-F17)/F17</f>
        <v>#DIV/0!</v>
      </c>
      <c r="H18" s="26"/>
      <c r="I18" s="26"/>
      <c r="J18" s="3"/>
      <c r="K18" s="18" t="e">
        <f>(Table15[[#This Row],[EPS]]-J17)/J17</f>
        <v>#DIV/0!</v>
      </c>
      <c r="L18" s="26"/>
      <c r="M18" s="26"/>
      <c r="O18" s="18" t="e">
        <f>(Table15[[#This Row],[FCF]]-N17)/N17</f>
        <v>#DIV/0!</v>
      </c>
      <c r="P18" s="26"/>
      <c r="Q18" s="26"/>
    </row>
    <row r="19" spans="3:17" x14ac:dyDescent="0.2">
      <c r="C19" s="3"/>
      <c r="D19" s="3"/>
      <c r="E19" s="23">
        <f>(Table15[[#This Row],[PriceLow]]+Table15[[#This Row],[PriceHigh]])/2</f>
        <v>0</v>
      </c>
      <c r="F19" s="3"/>
      <c r="G19" s="18" t="e">
        <f>(Table15[[#This Row],[Revenue]]-F18)/F18</f>
        <v>#DIV/0!</v>
      </c>
      <c r="H19" s="26"/>
      <c r="I19" s="26"/>
      <c r="J19" s="3"/>
      <c r="K19" s="18" t="e">
        <f>(Table15[[#This Row],[EPS]]-J18)/J18</f>
        <v>#DIV/0!</v>
      </c>
      <c r="L19" s="26"/>
      <c r="M19" s="26"/>
      <c r="O19" s="18" t="e">
        <f>(Table15[[#This Row],[FCF]]-N18)/N18</f>
        <v>#DIV/0!</v>
      </c>
      <c r="P19" s="26"/>
      <c r="Q19" s="26"/>
    </row>
    <row r="20" spans="3:17" x14ac:dyDescent="0.2">
      <c r="C20" s="3"/>
      <c r="D20" s="3"/>
      <c r="E20" s="23">
        <f>(Table15[[#This Row],[PriceLow]]+Table15[[#This Row],[PriceHigh]])/2</f>
        <v>0</v>
      </c>
      <c r="F20" s="3"/>
      <c r="G20" s="18" t="e">
        <f>(Table15[[#This Row],[Revenue]]-F19)/F19</f>
        <v>#DIV/0!</v>
      </c>
      <c r="H20" s="26"/>
      <c r="I20" s="26"/>
      <c r="J20" s="3"/>
      <c r="K20" s="18" t="e">
        <f>(Table15[[#This Row],[EPS]]-J19)/J19</f>
        <v>#DIV/0!</v>
      </c>
      <c r="L20" s="26"/>
      <c r="M20" s="26"/>
      <c r="O20" s="18" t="e">
        <f>(Table15[[#This Row],[FCF]]-N19)/N19</f>
        <v>#DIV/0!</v>
      </c>
      <c r="P20" s="26"/>
      <c r="Q20" s="26"/>
    </row>
    <row r="21" spans="3:17" x14ac:dyDescent="0.2">
      <c r="C21" s="3"/>
      <c r="D21" s="3"/>
      <c r="E21" s="23">
        <f>(Table15[[#This Row],[PriceLow]]+Table15[[#This Row],[PriceHigh]])/2</f>
        <v>0</v>
      </c>
      <c r="F21" s="3"/>
      <c r="G21" s="18" t="e">
        <f>(Table15[[#This Row],[Revenue]]-F20)/F20</f>
        <v>#DIV/0!</v>
      </c>
      <c r="H21" s="26"/>
      <c r="I21" s="26"/>
      <c r="J21" s="3"/>
      <c r="K21" s="18" t="e">
        <f>(Table15[[#This Row],[EPS]]-J20)/J20</f>
        <v>#DIV/0!</v>
      </c>
      <c r="L21" s="26"/>
      <c r="M21" s="26"/>
      <c r="O21" s="18" t="e">
        <f>(Table15[[#This Row],[FCF]]-N20)/N20</f>
        <v>#DIV/0!</v>
      </c>
      <c r="P21" s="26"/>
      <c r="Q21" s="26"/>
    </row>
    <row r="22" spans="3:17" x14ac:dyDescent="0.2">
      <c r="C22" s="3"/>
      <c r="D22" s="3"/>
      <c r="E22" s="23">
        <f>(Table15[[#This Row],[PriceLow]]+Table15[[#This Row],[PriceHigh]])/2</f>
        <v>0</v>
      </c>
      <c r="F22" s="3"/>
      <c r="G22" s="18" t="e">
        <f>(Table15[[#This Row],[Revenue]]-F21)/F21</f>
        <v>#DIV/0!</v>
      </c>
      <c r="H22" s="26"/>
      <c r="I22" s="26"/>
      <c r="J22" s="3"/>
      <c r="K22" s="18" t="e">
        <f>(Table15[[#This Row],[EPS]]-J21)/J21</f>
        <v>#DIV/0!</v>
      </c>
      <c r="L22" s="26"/>
      <c r="M22" s="26"/>
      <c r="O22" s="18" t="e">
        <f>(Table15[[#This Row],[FCF]]-N21)/N21</f>
        <v>#DIV/0!</v>
      </c>
      <c r="P22" s="26"/>
      <c r="Q22" s="26"/>
    </row>
    <row r="23" spans="3:17" x14ac:dyDescent="0.2">
      <c r="C23" s="3"/>
      <c r="D23" s="3"/>
      <c r="E23" s="23">
        <f>(Table15[[#This Row],[PriceLow]]+Table15[[#This Row],[PriceHigh]])/2</f>
        <v>0</v>
      </c>
      <c r="F23" s="3"/>
      <c r="G23" s="18" t="e">
        <f>(Table15[[#This Row],[Revenue]]-F22)/F22</f>
        <v>#DIV/0!</v>
      </c>
      <c r="H23" s="26"/>
      <c r="I23" s="26"/>
      <c r="J23" s="3"/>
      <c r="K23" s="18" t="e">
        <f>(Table15[[#This Row],[EPS]]-J22)/J22</f>
        <v>#DIV/0!</v>
      </c>
      <c r="L23" s="26"/>
      <c r="M23" s="26"/>
      <c r="O23" s="18" t="e">
        <f>(Table15[[#This Row],[FCF]]-N22)/N22</f>
        <v>#DIV/0!</v>
      </c>
      <c r="P23" s="26"/>
      <c r="Q23" s="26"/>
    </row>
    <row r="24" spans="3:17" x14ac:dyDescent="0.2">
      <c r="C24" s="3"/>
      <c r="D24" s="3"/>
      <c r="E24" s="23">
        <f>(Table15[[#This Row],[PriceLow]]+Table15[[#This Row],[PriceHigh]])/2</f>
        <v>0</v>
      </c>
      <c r="F24" s="3"/>
      <c r="G24" s="18" t="e">
        <f>(Table15[[#This Row],[Revenue]]-F23)/F23</f>
        <v>#DIV/0!</v>
      </c>
      <c r="H24" s="26"/>
      <c r="I24" s="26"/>
      <c r="J24" s="3"/>
      <c r="K24" s="18" t="e">
        <f>(Table15[[#This Row],[EPS]]-J23)/J23</f>
        <v>#DIV/0!</v>
      </c>
      <c r="L24" s="26"/>
      <c r="M24" s="26"/>
      <c r="O24" s="18" t="e">
        <f>(Table15[[#This Row],[FCF]]-N23)/N23</f>
        <v>#DIV/0!</v>
      </c>
      <c r="P24" s="26"/>
      <c r="Q24" s="26"/>
    </row>
    <row r="25" spans="3:17" x14ac:dyDescent="0.2">
      <c r="C25" s="3"/>
      <c r="D25" s="3"/>
      <c r="E25" s="23">
        <f>(Table15[[#This Row],[PriceLow]]+Table15[[#This Row],[PriceHigh]])/2</f>
        <v>0</v>
      </c>
      <c r="F25" s="3"/>
      <c r="G25" s="18" t="e">
        <f>(Table15[[#This Row],[Revenue]]-F24)/F24</f>
        <v>#DIV/0!</v>
      </c>
      <c r="H25" s="26"/>
      <c r="I25" s="26"/>
      <c r="J25" s="3"/>
      <c r="K25" s="18" t="e">
        <f>(Table15[[#This Row],[EPS]]-J24)/J24</f>
        <v>#DIV/0!</v>
      </c>
      <c r="L25" s="26"/>
      <c r="M25" s="26"/>
      <c r="O25" s="18" t="e">
        <f>(Table15[[#This Row],[FCF]]-N24)/N24</f>
        <v>#DIV/0!</v>
      </c>
      <c r="P25" s="26"/>
      <c r="Q25" s="26"/>
    </row>
    <row r="26" spans="3:17" x14ac:dyDescent="0.2">
      <c r="C26" s="3"/>
      <c r="D26" s="3"/>
      <c r="E26" s="23">
        <f>(Table15[[#This Row],[PriceLow]]+Table15[[#This Row],[PriceHigh]])/2</f>
        <v>0</v>
      </c>
      <c r="F26" s="3"/>
      <c r="G26" s="18" t="e">
        <f>(Table15[[#This Row],[Revenue]]-F25)/F25</f>
        <v>#DIV/0!</v>
      </c>
      <c r="H26" s="26"/>
      <c r="I26" s="26"/>
      <c r="J26" s="3"/>
      <c r="K26" s="18" t="e">
        <f>(Table15[[#This Row],[EPS]]-J25)/J25</f>
        <v>#DIV/0!</v>
      </c>
      <c r="L26" s="26"/>
      <c r="M26" s="26"/>
      <c r="O26" s="18" t="e">
        <f>(Table15[[#This Row],[FCF]]-N25)/N25</f>
        <v>#DIV/0!</v>
      </c>
      <c r="P26" s="26"/>
      <c r="Q26" s="26"/>
    </row>
    <row r="27" spans="3:17" x14ac:dyDescent="0.2">
      <c r="C27" s="3"/>
      <c r="D27" s="3"/>
      <c r="E27" s="23">
        <f>(Table15[[#This Row],[PriceLow]]+Table15[[#This Row],[PriceHigh]])/2</f>
        <v>0</v>
      </c>
      <c r="F27" s="3"/>
      <c r="G27" s="18" t="e">
        <f>(Table15[[#This Row],[Revenue]]-F26)/F26</f>
        <v>#DIV/0!</v>
      </c>
      <c r="H27" s="26"/>
      <c r="I27" s="26"/>
      <c r="J27" s="3"/>
      <c r="K27" s="18" t="e">
        <f>(Table15[[#This Row],[EPS]]-J26)/J26</f>
        <v>#DIV/0!</v>
      </c>
      <c r="L27" s="26"/>
      <c r="M27" s="26"/>
      <c r="O27" s="18" t="e">
        <f>(Table15[[#This Row],[FCF]]-N26)/N26</f>
        <v>#DIV/0!</v>
      </c>
      <c r="P27" s="26"/>
      <c r="Q27" s="26"/>
    </row>
    <row r="28" spans="3:17" x14ac:dyDescent="0.2">
      <c r="C28" s="3"/>
      <c r="D28" s="3"/>
      <c r="E28" s="23">
        <f>(Table15[[#This Row],[PriceLow]]+Table15[[#This Row],[PriceHigh]])/2</f>
        <v>0</v>
      </c>
      <c r="F28" s="3"/>
      <c r="G28" s="18" t="e">
        <f>(Table15[[#This Row],[Revenue]]-F27)/F27</f>
        <v>#DIV/0!</v>
      </c>
      <c r="H28" s="26"/>
      <c r="I28" s="26"/>
      <c r="J28" s="3"/>
      <c r="K28" s="18" t="e">
        <f>(Table15[[#This Row],[EPS]]-J27)/J27</f>
        <v>#DIV/0!</v>
      </c>
      <c r="L28" s="26"/>
      <c r="M28" s="26"/>
      <c r="O28" s="18" t="e">
        <f>(Table15[[#This Row],[FCF]]-N27)/N27</f>
        <v>#DIV/0!</v>
      </c>
      <c r="P28" s="26"/>
      <c r="Q28" s="26"/>
    </row>
    <row r="29" spans="3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3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3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3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2023-05-28T21:18:41Z</dcterms:modified>
</cp:coreProperties>
</file>