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bcb0b6f0298eff0f/Dividend-Value-Repo/"/>
    </mc:Choice>
  </mc:AlternateContent>
  <xr:revisionPtr revIDLastSave="5554" documentId="13_ncr:1_{A3D0CF3D-EB5C-5E41-BA66-3B2371569EC9}" xr6:coauthVersionLast="47" xr6:coauthVersionMax="47" xr10:uidLastSave="{5CC2DEAF-DE0B-4BDE-A680-36398EF6DFA4}"/>
  <bookViews>
    <workbookView xWindow="-30" yWindow="-240" windowWidth="28830" windowHeight="15720" xr2:uid="{9C194CB0-6E36-4A18-BDFD-6518C1B630E3}"/>
  </bookViews>
  <sheets>
    <sheet name="DivValTracker" sheetId="5"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2" i="5" l="1"/>
  <c r="R23" i="5"/>
  <c r="R24" i="5"/>
  <c r="R25" i="5"/>
  <c r="R26" i="5"/>
  <c r="R27" i="5"/>
  <c r="R28" i="5"/>
  <c r="R29" i="5"/>
  <c r="R30" i="5"/>
  <c r="R31" i="5"/>
  <c r="R32" i="5"/>
  <c r="R33" i="5"/>
  <c r="R34" i="5"/>
  <c r="R35" i="5"/>
  <c r="R36" i="5"/>
  <c r="R37" i="5"/>
  <c r="R38" i="5"/>
  <c r="R39" i="5"/>
  <c r="R40" i="5"/>
  <c r="R41" i="5"/>
  <c r="R42" i="5"/>
  <c r="R43" i="5"/>
  <c r="R44" i="5"/>
  <c r="R45" i="5"/>
  <c r="R46" i="5"/>
  <c r="R47" i="5"/>
  <c r="R48" i="5"/>
  <c r="R49" i="5"/>
  <c r="R50" i="5"/>
  <c r="R51" i="5"/>
  <c r="R52" i="5"/>
  <c r="R53" i="5"/>
  <c r="R54" i="5"/>
  <c r="R55" i="5"/>
  <c r="R56" i="5"/>
  <c r="R57" i="5"/>
  <c r="R58" i="5"/>
  <c r="R59" i="5"/>
  <c r="R60" i="5"/>
  <c r="R61" i="5"/>
  <c r="R62" i="5"/>
  <c r="R63" i="5"/>
  <c r="R64" i="5"/>
  <c r="R21" i="5"/>
  <c r="R65" i="5"/>
  <c r="B22" i="5" a="1"/>
  <c r="B22" i="5" s="1"/>
  <c r="R19" i="5"/>
  <c r="B62" i="5" a="1"/>
  <c r="B62" i="5" s="1"/>
  <c r="H62" i="5" a="1"/>
  <c r="H62" i="5" s="1"/>
  <c r="U62" i="5" s="1"/>
  <c r="I62" i="5" a="1"/>
  <c r="I62" i="5" s="1"/>
  <c r="J62" i="5" a="1"/>
  <c r="J62" i="5" s="1"/>
  <c r="S62" i="5"/>
  <c r="M62" i="5" l="1"/>
  <c r="J25" i="5" a="1"/>
  <c r="J25" i="5" s="1"/>
  <c r="B45" i="5" a="1"/>
  <c r="B45" i="5" s="1"/>
  <c r="H45" i="5" a="1"/>
  <c r="H45" i="5" s="1"/>
  <c r="U45" i="5" s="1"/>
  <c r="I45" i="5" a="1"/>
  <c r="I45" i="5" s="1"/>
  <c r="J45" i="5" a="1"/>
  <c r="J45" i="5" s="1"/>
  <c r="S45" i="5"/>
  <c r="H22" i="5" a="1"/>
  <c r="H22" i="5" s="1"/>
  <c r="U22" i="5" s="1"/>
  <c r="I22" i="5" a="1"/>
  <c r="I22" i="5" s="1"/>
  <c r="J22" i="5" a="1"/>
  <c r="J22" i="5" s="1"/>
  <c r="S22" i="5"/>
  <c r="B23" i="5" a="1"/>
  <c r="B23" i="5" s="1"/>
  <c r="H23" i="5" a="1"/>
  <c r="H23" i="5" s="1"/>
  <c r="U23" i="5" s="1"/>
  <c r="I23" i="5" a="1"/>
  <c r="I23" i="5" s="1"/>
  <c r="J23" i="5" a="1"/>
  <c r="J23" i="5" s="1"/>
  <c r="S23" i="5"/>
  <c r="B57" i="5" a="1"/>
  <c r="B57" i="5" s="1"/>
  <c r="H57" i="5" a="1"/>
  <c r="H57" i="5" s="1"/>
  <c r="U57" i="5" s="1"/>
  <c r="I57" i="5" a="1"/>
  <c r="I57" i="5" s="1"/>
  <c r="J57" i="5" a="1"/>
  <c r="J57" i="5" s="1"/>
  <c r="S57" i="5"/>
  <c r="B19" i="5" a="1"/>
  <c r="B19" i="5" s="1"/>
  <c r="H19" i="5" a="1"/>
  <c r="H19" i="5" s="1"/>
  <c r="U19" i="5" s="1"/>
  <c r="I19" i="5" a="1"/>
  <c r="I19" i="5" s="1"/>
  <c r="J19" i="5" a="1"/>
  <c r="J19" i="5" s="1"/>
  <c r="S19" i="5"/>
  <c r="B29" i="5" a="1"/>
  <c r="B29" i="5" s="1"/>
  <c r="H29" i="5" a="1"/>
  <c r="H29" i="5" s="1"/>
  <c r="I29" i="5" a="1"/>
  <c r="I29" i="5" s="1"/>
  <c r="J29" i="5" a="1"/>
  <c r="J29" i="5" s="1"/>
  <c r="S29" i="5"/>
  <c r="B64" i="5" a="1"/>
  <c r="B64" i="5" s="1"/>
  <c r="H64" i="5" a="1"/>
  <c r="H64" i="5" s="1"/>
  <c r="U64" i="5" s="1"/>
  <c r="I64" i="5" a="1"/>
  <c r="I64" i="5" s="1"/>
  <c r="J64" i="5" a="1"/>
  <c r="J64" i="5" s="1"/>
  <c r="S64" i="5"/>
  <c r="B63" i="5" a="1"/>
  <c r="B63" i="5" s="1"/>
  <c r="H63" i="5" a="1"/>
  <c r="H63" i="5" s="1"/>
  <c r="U63" i="5" s="1"/>
  <c r="I63" i="5" a="1"/>
  <c r="I63" i="5" s="1"/>
  <c r="J63" i="5" a="1"/>
  <c r="J63" i="5" s="1"/>
  <c r="S63" i="5"/>
  <c r="B61" i="5" a="1"/>
  <c r="B61" i="5" s="1"/>
  <c r="H61" i="5" a="1"/>
  <c r="H61" i="5" s="1"/>
  <c r="U61" i="5" s="1"/>
  <c r="I61" i="5" a="1"/>
  <c r="I61" i="5" s="1"/>
  <c r="J61" i="5" a="1"/>
  <c r="J61" i="5" s="1"/>
  <c r="S61" i="5"/>
  <c r="B58" i="5" a="1"/>
  <c r="B58" i="5" s="1"/>
  <c r="H58" i="5" a="1"/>
  <c r="H58" i="5" s="1"/>
  <c r="I58" i="5" a="1"/>
  <c r="I58" i="5" s="1"/>
  <c r="J58" i="5" a="1"/>
  <c r="J58" i="5" s="1"/>
  <c r="S58" i="5"/>
  <c r="B52" i="5" a="1"/>
  <c r="B52" i="5" s="1"/>
  <c r="H52" i="5" a="1"/>
  <c r="H52" i="5" s="1"/>
  <c r="U52" i="5" s="1"/>
  <c r="I52" i="5" a="1"/>
  <c r="I52" i="5" s="1"/>
  <c r="J52" i="5" a="1"/>
  <c r="J52" i="5" s="1"/>
  <c r="S52" i="5"/>
  <c r="B51" i="5" a="1"/>
  <c r="B51" i="5" s="1"/>
  <c r="H51" i="5" a="1"/>
  <c r="H51" i="5" s="1"/>
  <c r="U51" i="5" s="1"/>
  <c r="I51" i="5" a="1"/>
  <c r="I51" i="5" s="1"/>
  <c r="J51" i="5" a="1"/>
  <c r="J51" i="5" s="1"/>
  <c r="S51" i="5"/>
  <c r="B49" i="5" a="1"/>
  <c r="B49" i="5" s="1"/>
  <c r="H49" i="5" a="1"/>
  <c r="H49" i="5" s="1"/>
  <c r="U49" i="5" s="1"/>
  <c r="I49" i="5" a="1"/>
  <c r="I49" i="5" s="1"/>
  <c r="J49" i="5" a="1"/>
  <c r="J49" i="5" s="1"/>
  <c r="S49" i="5"/>
  <c r="B47" i="5" a="1"/>
  <c r="B47" i="5" s="1"/>
  <c r="H47" i="5" a="1"/>
  <c r="H47" i="5" s="1"/>
  <c r="U47" i="5" s="1"/>
  <c r="I47" i="5" a="1"/>
  <c r="I47" i="5" s="1"/>
  <c r="J47" i="5" a="1"/>
  <c r="J47" i="5" s="1"/>
  <c r="S47" i="5"/>
  <c r="B46" i="5" a="1"/>
  <c r="B46" i="5" s="1"/>
  <c r="H46" i="5" a="1"/>
  <c r="H46" i="5" s="1"/>
  <c r="U46" i="5" s="1"/>
  <c r="I46" i="5" a="1"/>
  <c r="I46" i="5" s="1"/>
  <c r="J46" i="5" a="1"/>
  <c r="J46" i="5" s="1"/>
  <c r="S46" i="5"/>
  <c r="B41" i="5" a="1"/>
  <c r="B41" i="5" s="1"/>
  <c r="H41" i="5" a="1"/>
  <c r="H41" i="5" s="1"/>
  <c r="U41" i="5" s="1"/>
  <c r="I41" i="5" a="1"/>
  <c r="I41" i="5" s="1"/>
  <c r="J41" i="5" a="1"/>
  <c r="J41" i="5" s="1"/>
  <c r="S41" i="5"/>
  <c r="B44" i="5" a="1"/>
  <c r="B44" i="5" s="1"/>
  <c r="H44" i="5" a="1"/>
  <c r="H44" i="5" s="1"/>
  <c r="I44" i="5" a="1"/>
  <c r="I44" i="5" s="1"/>
  <c r="J44" i="5" a="1"/>
  <c r="J44" i="5" s="1"/>
  <c r="S44" i="5"/>
  <c r="B40" i="5" a="1"/>
  <c r="B40" i="5" s="1"/>
  <c r="H40" i="5" a="1"/>
  <c r="H40" i="5" s="1"/>
  <c r="U40" i="5" s="1"/>
  <c r="I40" i="5" a="1"/>
  <c r="I40" i="5" s="1"/>
  <c r="J40" i="5" a="1"/>
  <c r="J40" i="5" s="1"/>
  <c r="S40" i="5"/>
  <c r="B39" i="5" a="1"/>
  <c r="B39" i="5" s="1"/>
  <c r="H39" i="5" a="1"/>
  <c r="H39" i="5" s="1"/>
  <c r="U39" i="5" s="1"/>
  <c r="I39" i="5" a="1"/>
  <c r="I39" i="5" s="1"/>
  <c r="J39" i="5" a="1"/>
  <c r="J39" i="5" s="1"/>
  <c r="S39" i="5"/>
  <c r="B34" i="5" a="1"/>
  <c r="B34" i="5" s="1"/>
  <c r="H34" i="5" a="1"/>
  <c r="H34" i="5" s="1"/>
  <c r="U34" i="5" s="1"/>
  <c r="I34" i="5" a="1"/>
  <c r="I34" i="5" s="1"/>
  <c r="J34" i="5" a="1"/>
  <c r="J34" i="5" s="1"/>
  <c r="S34" i="5"/>
  <c r="B30" i="5" a="1"/>
  <c r="B30" i="5" s="1"/>
  <c r="H30" i="5" a="1"/>
  <c r="H30" i="5" s="1"/>
  <c r="U30" i="5" s="1"/>
  <c r="I30" i="5" a="1"/>
  <c r="I30" i="5" s="1"/>
  <c r="J30" i="5" a="1"/>
  <c r="J30" i="5" s="1"/>
  <c r="S30" i="5"/>
  <c r="B28" i="5" a="1"/>
  <c r="B28" i="5" s="1"/>
  <c r="H28" i="5" a="1"/>
  <c r="H28" i="5" s="1"/>
  <c r="U28" i="5" s="1"/>
  <c r="I28" i="5" a="1"/>
  <c r="I28" i="5" s="1"/>
  <c r="J28" i="5" a="1"/>
  <c r="J28" i="5" s="1"/>
  <c r="S28" i="5"/>
  <c r="B27" i="5" a="1"/>
  <c r="B27" i="5" s="1"/>
  <c r="H27" i="5" a="1"/>
  <c r="H27" i="5" s="1"/>
  <c r="U27" i="5" s="1"/>
  <c r="I27" i="5" a="1"/>
  <c r="I27" i="5" s="1"/>
  <c r="J27" i="5" a="1"/>
  <c r="J27" i="5" s="1"/>
  <c r="S27" i="5"/>
  <c r="B26" i="5" a="1"/>
  <c r="B26" i="5" s="1"/>
  <c r="H26" i="5" a="1"/>
  <c r="H26" i="5" s="1"/>
  <c r="U26" i="5" s="1"/>
  <c r="I26" i="5" a="1"/>
  <c r="I26" i="5" s="1"/>
  <c r="J26" i="5" a="1"/>
  <c r="J26" i="5" s="1"/>
  <c r="S26" i="5"/>
  <c r="B24" i="5" a="1"/>
  <c r="B24" i="5" s="1"/>
  <c r="H24" i="5" a="1"/>
  <c r="H24" i="5" s="1"/>
  <c r="U24" i="5" s="1"/>
  <c r="I24" i="5" a="1"/>
  <c r="I24" i="5" s="1"/>
  <c r="J24" i="5" a="1"/>
  <c r="J24" i="5" s="1"/>
  <c r="S24" i="5"/>
  <c r="B56" i="5" a="1"/>
  <c r="B56" i="5" s="1"/>
  <c r="H56" i="5" a="1"/>
  <c r="H56" i="5" s="1"/>
  <c r="U56" i="5" s="1"/>
  <c r="I56" i="5" a="1"/>
  <c r="I56" i="5" s="1"/>
  <c r="J56" i="5" a="1"/>
  <c r="J56" i="5" s="1"/>
  <c r="S56" i="5"/>
  <c r="B55" i="5" a="1"/>
  <c r="B55" i="5" s="1"/>
  <c r="H55" i="5" a="1"/>
  <c r="H55" i="5" s="1"/>
  <c r="U55" i="5" s="1"/>
  <c r="I55" i="5" a="1"/>
  <c r="I55" i="5" s="1"/>
  <c r="J55" i="5" a="1"/>
  <c r="J55" i="5" s="1"/>
  <c r="S55" i="5"/>
  <c r="B59" i="5" a="1"/>
  <c r="B59" i="5" s="1"/>
  <c r="H59" i="5" a="1"/>
  <c r="H59" i="5" s="1"/>
  <c r="U59" i="5" s="1"/>
  <c r="I59" i="5" a="1"/>
  <c r="I59" i="5" s="1"/>
  <c r="J59" i="5" a="1"/>
  <c r="J59" i="5" s="1"/>
  <c r="S59" i="5"/>
  <c r="B60" i="5" a="1"/>
  <c r="B60" i="5" s="1"/>
  <c r="H60" i="5" a="1"/>
  <c r="H60" i="5" s="1"/>
  <c r="U60" i="5" s="1"/>
  <c r="I60" i="5" a="1"/>
  <c r="I60" i="5" s="1"/>
  <c r="J60" i="5" a="1"/>
  <c r="J60" i="5" s="1"/>
  <c r="S60" i="5"/>
  <c r="B38" i="5" a="1"/>
  <c r="B38" i="5" s="1"/>
  <c r="H38" i="5" a="1"/>
  <c r="H38" i="5" s="1"/>
  <c r="U38" i="5" s="1"/>
  <c r="I38" i="5" a="1"/>
  <c r="I38" i="5" s="1"/>
  <c r="J38" i="5" a="1"/>
  <c r="J38" i="5" s="1"/>
  <c r="S38" i="5"/>
  <c r="B37" i="5" a="1"/>
  <c r="B37" i="5" s="1"/>
  <c r="H37" i="5" a="1"/>
  <c r="H37" i="5" s="1"/>
  <c r="U37" i="5" s="1"/>
  <c r="I37" i="5" a="1"/>
  <c r="I37" i="5" s="1"/>
  <c r="J37" i="5" a="1"/>
  <c r="J37" i="5" s="1"/>
  <c r="S37" i="5"/>
  <c r="B33" i="5" a="1"/>
  <c r="B33" i="5" s="1"/>
  <c r="H33" i="5" a="1"/>
  <c r="H33" i="5" s="1"/>
  <c r="U33" i="5" s="1"/>
  <c r="I33" i="5" a="1"/>
  <c r="I33" i="5" s="1"/>
  <c r="J33" i="5" a="1"/>
  <c r="J33" i="5" s="1"/>
  <c r="S33" i="5"/>
  <c r="B21" i="5" a="1"/>
  <c r="B21" i="5" s="1"/>
  <c r="H21" i="5" a="1"/>
  <c r="H21" i="5" s="1"/>
  <c r="U21" i="5" s="1"/>
  <c r="I21" i="5" a="1"/>
  <c r="I21" i="5" s="1"/>
  <c r="J21" i="5" a="1"/>
  <c r="J21" i="5" s="1"/>
  <c r="S21" i="5"/>
  <c r="B65" i="5" a="1"/>
  <c r="B65" i="5" s="1"/>
  <c r="H65" i="5" a="1"/>
  <c r="H65" i="5" s="1"/>
  <c r="U65" i="5" s="1"/>
  <c r="I65" i="5" a="1"/>
  <c r="I65" i="5" s="1"/>
  <c r="J65" i="5" a="1"/>
  <c r="J65" i="5" s="1"/>
  <c r="S65" i="5"/>
  <c r="B43" i="5" a="1"/>
  <c r="B43" i="5" s="1"/>
  <c r="H43" i="5" a="1"/>
  <c r="H43" i="5" s="1"/>
  <c r="U43" i="5" s="1"/>
  <c r="I43" i="5" a="1"/>
  <c r="I43" i="5" s="1"/>
  <c r="J43" i="5" a="1"/>
  <c r="J43" i="5" s="1"/>
  <c r="S43" i="5"/>
  <c r="B25" i="5" a="1"/>
  <c r="B25" i="5" s="1"/>
  <c r="H25" i="5" a="1"/>
  <c r="H25" i="5" s="1"/>
  <c r="U25" i="5" s="1"/>
  <c r="I25" i="5" a="1"/>
  <c r="I25" i="5" s="1"/>
  <c r="S25" i="5"/>
  <c r="B42" i="5" a="1"/>
  <c r="B42" i="5" s="1"/>
  <c r="H42" i="5" a="1"/>
  <c r="H42" i="5" s="1"/>
  <c r="U42" i="5" s="1"/>
  <c r="I42" i="5" a="1"/>
  <c r="I42" i="5" s="1"/>
  <c r="J42" i="5" a="1"/>
  <c r="J42" i="5" s="1"/>
  <c r="S42" i="5"/>
  <c r="B31" i="5" a="1"/>
  <c r="B31" i="5" s="1"/>
  <c r="H31" i="5" a="1"/>
  <c r="H31" i="5" s="1"/>
  <c r="U31" i="5" s="1"/>
  <c r="I31" i="5" a="1"/>
  <c r="I31" i="5" s="1"/>
  <c r="J31" i="5" a="1"/>
  <c r="J31" i="5" s="1"/>
  <c r="S31" i="5"/>
  <c r="B32" i="5" a="1"/>
  <c r="B32" i="5" s="1"/>
  <c r="H32" i="5" a="1"/>
  <c r="H32" i="5" s="1"/>
  <c r="U32" i="5" s="1"/>
  <c r="I32" i="5" a="1"/>
  <c r="I32" i="5" s="1"/>
  <c r="J32" i="5" a="1"/>
  <c r="J32" i="5" s="1"/>
  <c r="S32" i="5"/>
  <c r="B50" i="5" a="1"/>
  <c r="B50" i="5" s="1"/>
  <c r="H50" i="5" a="1"/>
  <c r="H50" i="5" s="1"/>
  <c r="U50" i="5" s="1"/>
  <c r="I50" i="5" a="1"/>
  <c r="I50" i="5" s="1"/>
  <c r="J50" i="5" a="1"/>
  <c r="J50" i="5" s="1"/>
  <c r="S50" i="5"/>
  <c r="B36" i="5" a="1"/>
  <c r="B36" i="5" s="1"/>
  <c r="H36" i="5" a="1"/>
  <c r="H36" i="5" s="1"/>
  <c r="U36" i="5" s="1"/>
  <c r="I36" i="5" a="1"/>
  <c r="I36" i="5" s="1"/>
  <c r="J36" i="5" a="1"/>
  <c r="J36" i="5" s="1"/>
  <c r="S36" i="5"/>
  <c r="B35" i="5" a="1"/>
  <c r="B35" i="5" s="1"/>
  <c r="H35" i="5" a="1"/>
  <c r="H35" i="5" s="1"/>
  <c r="I35" i="5" a="1"/>
  <c r="I35" i="5" s="1"/>
  <c r="J35" i="5" a="1"/>
  <c r="J35" i="5" s="1"/>
  <c r="S35" i="5"/>
  <c r="B48" i="5" a="1"/>
  <c r="B48" i="5" s="1"/>
  <c r="H48" i="5" a="1"/>
  <c r="H48" i="5" s="1"/>
  <c r="U48" i="5" s="1"/>
  <c r="I48" i="5" a="1"/>
  <c r="I48" i="5" s="1"/>
  <c r="J48" i="5" a="1"/>
  <c r="J48" i="5" s="1"/>
  <c r="S48" i="5"/>
  <c r="B53" i="5" a="1"/>
  <c r="B53" i="5" s="1"/>
  <c r="H53" i="5" a="1"/>
  <c r="H53" i="5" s="1"/>
  <c r="U53" i="5" s="1"/>
  <c r="I53" i="5" a="1"/>
  <c r="I53" i="5" s="1"/>
  <c r="J53" i="5" a="1"/>
  <c r="J53" i="5" s="1"/>
  <c r="S53" i="5"/>
  <c r="B54" i="5" a="1"/>
  <c r="B54" i="5" s="1"/>
  <c r="H54" i="5" a="1"/>
  <c r="H54" i="5" s="1"/>
  <c r="U54" i="5" s="1"/>
  <c r="I54" i="5" a="1"/>
  <c r="I54" i="5" s="1"/>
  <c r="J54" i="5" a="1"/>
  <c r="J54" i="5" s="1"/>
  <c r="S54" i="5"/>
  <c r="M58" i="5" l="1"/>
  <c r="U58" i="5"/>
  <c r="M29" i="5"/>
  <c r="U29" i="5"/>
  <c r="M35" i="5"/>
  <c r="U35" i="5"/>
  <c r="M44" i="5"/>
  <c r="U44" i="5"/>
  <c r="M45" i="5"/>
  <c r="M22" i="5"/>
  <c r="M23" i="5"/>
  <c r="M57" i="5"/>
  <c r="M19" i="5"/>
  <c r="M64" i="5"/>
  <c r="M63" i="5"/>
  <c r="M61" i="5"/>
  <c r="M52" i="5"/>
  <c r="M51" i="5"/>
  <c r="M49" i="5"/>
  <c r="M47" i="5"/>
  <c r="M46" i="5"/>
  <c r="M41" i="5"/>
  <c r="M40" i="5"/>
  <c r="M39" i="5"/>
  <c r="M34" i="5"/>
  <c r="M30" i="5"/>
  <c r="M28" i="5"/>
  <c r="M27" i="5"/>
  <c r="M26" i="5"/>
  <c r="M24" i="5"/>
  <c r="M56" i="5"/>
  <c r="M55" i="5"/>
  <c r="M59" i="5"/>
  <c r="M60" i="5"/>
  <c r="M38" i="5"/>
  <c r="M37" i="5"/>
  <c r="M33" i="5"/>
  <c r="M21" i="5"/>
  <c r="M65" i="5"/>
  <c r="M43" i="5"/>
  <c r="M25" i="5"/>
  <c r="M42" i="5"/>
  <c r="M31" i="5"/>
  <c r="M32" i="5"/>
  <c r="M50" i="5"/>
  <c r="M36" i="5"/>
  <c r="M48" i="5"/>
  <c r="M53" i="5"/>
  <c r="M54" i="5"/>
  <c r="H7" i="5" a="1"/>
  <c r="H7" i="5" s="1"/>
  <c r="U7" i="5" s="1"/>
  <c r="R13" i="5"/>
  <c r="R7" i="5"/>
  <c r="R20" i="5"/>
  <c r="R8" i="5"/>
  <c r="R18" i="5"/>
  <c r="R14" i="5"/>
  <c r="R2" i="5"/>
  <c r="R15" i="5"/>
  <c r="R4" i="5"/>
  <c r="R16" i="5"/>
  <c r="R9" i="5"/>
  <c r="R17" i="5"/>
  <c r="S13" i="5"/>
  <c r="S7" i="5"/>
  <c r="S20" i="5"/>
  <c r="S8" i="5"/>
  <c r="S18" i="5"/>
  <c r="S14" i="5"/>
  <c r="S2" i="5"/>
  <c r="S15" i="5"/>
  <c r="S4" i="5"/>
  <c r="S16" i="5"/>
  <c r="S9" i="5"/>
  <c r="S17" i="5"/>
  <c r="R10" i="5"/>
  <c r="R11" i="5"/>
  <c r="R12" i="5"/>
  <c r="R6" i="5"/>
  <c r="R5" i="5"/>
  <c r="B12" i="5" a="1"/>
  <c r="B12" i="5" s="1"/>
  <c r="H12" i="5" a="1"/>
  <c r="H12" i="5" s="1"/>
  <c r="U12" i="5" s="1"/>
  <c r="I12" i="5" a="1"/>
  <c r="I12" i="5" s="1"/>
  <c r="J12" i="5" a="1"/>
  <c r="J12" i="5" s="1"/>
  <c r="S12" i="5"/>
  <c r="B5" i="5" a="1"/>
  <c r="B5" i="5" s="1"/>
  <c r="H5" i="5" a="1"/>
  <c r="H5" i="5" s="1"/>
  <c r="U5" i="5" s="1"/>
  <c r="I5" i="5" a="1"/>
  <c r="I5" i="5" s="1"/>
  <c r="J5" i="5" a="1"/>
  <c r="J5" i="5" s="1"/>
  <c r="S5" i="5"/>
  <c r="B10" i="5" a="1"/>
  <c r="B10" i="5" s="1"/>
  <c r="H10" i="5" a="1"/>
  <c r="H10" i="5" s="1"/>
  <c r="U10" i="5" s="1"/>
  <c r="I10" i="5" a="1"/>
  <c r="I10" i="5" s="1"/>
  <c r="J10" i="5" a="1"/>
  <c r="J10" i="5" s="1"/>
  <c r="S10" i="5"/>
  <c r="B9" i="5" a="1"/>
  <c r="B9" i="5" s="1"/>
  <c r="H9" i="5" a="1"/>
  <c r="H9" i="5" s="1"/>
  <c r="U9" i="5" s="1"/>
  <c r="I9" i="5" a="1"/>
  <c r="I9" i="5" s="1"/>
  <c r="J9" i="5" a="1"/>
  <c r="J9" i="5" s="1"/>
  <c r="B15" i="5" a="1"/>
  <c r="B15" i="5" s="1"/>
  <c r="H15" i="5" a="1"/>
  <c r="H15" i="5" s="1"/>
  <c r="U15" i="5" s="1"/>
  <c r="I15" i="5" a="1"/>
  <c r="I15" i="5" s="1"/>
  <c r="J15" i="5" a="1"/>
  <c r="J15" i="5" s="1"/>
  <c r="B14" i="5" a="1"/>
  <c r="B14" i="5" s="1"/>
  <c r="H14" i="5" a="1"/>
  <c r="H14" i="5" s="1"/>
  <c r="U14" i="5" s="1"/>
  <c r="I14" i="5" a="1"/>
  <c r="I14" i="5" s="1"/>
  <c r="J14" i="5" a="1"/>
  <c r="J14" i="5" s="1"/>
  <c r="B18" i="5" a="1"/>
  <c r="B18" i="5" s="1"/>
  <c r="H18" i="5" a="1"/>
  <c r="H18" i="5" s="1"/>
  <c r="U18" i="5" s="1"/>
  <c r="I18" i="5" a="1"/>
  <c r="I18" i="5" s="1"/>
  <c r="J18" i="5" a="1"/>
  <c r="J18" i="5" s="1"/>
  <c r="B20" i="5" a="1"/>
  <c r="B20" i="5" s="1"/>
  <c r="H20" i="5" a="1"/>
  <c r="H20" i="5" s="1"/>
  <c r="U20" i="5" s="1"/>
  <c r="I20" i="5" a="1"/>
  <c r="I20" i="5" s="1"/>
  <c r="J20" i="5" a="1"/>
  <c r="J20" i="5" s="1"/>
  <c r="B7" i="5" a="1"/>
  <c r="B7" i="5" s="1"/>
  <c r="I7" i="5" a="1"/>
  <c r="I7" i="5" s="1"/>
  <c r="J7" i="5" a="1"/>
  <c r="J7" i="5" s="1"/>
  <c r="B17" i="5" a="1"/>
  <c r="B17" i="5" s="1"/>
  <c r="H17" i="5" a="1"/>
  <c r="H17" i="5" s="1"/>
  <c r="U17" i="5" s="1"/>
  <c r="I17" i="5" a="1"/>
  <c r="I17" i="5" s="1"/>
  <c r="J17" i="5" a="1"/>
  <c r="J17" i="5" s="1"/>
  <c r="B6" i="5" a="1"/>
  <c r="B6" i="5" s="1"/>
  <c r="H6" i="5" a="1"/>
  <c r="H6" i="5" s="1"/>
  <c r="U6" i="5" s="1"/>
  <c r="I6" i="5" a="1"/>
  <c r="I6" i="5" s="1"/>
  <c r="J6" i="5" a="1"/>
  <c r="J6" i="5" s="1"/>
  <c r="S6" i="5"/>
  <c r="S11" i="5"/>
  <c r="B13" i="5" a="1"/>
  <c r="B13" i="5" s="1"/>
  <c r="H13" i="5" a="1"/>
  <c r="H13" i="5" s="1"/>
  <c r="U13" i="5" s="1"/>
  <c r="I13" i="5" a="1"/>
  <c r="I13" i="5" s="1"/>
  <c r="J13" i="5" a="1"/>
  <c r="J13" i="5" s="1"/>
  <c r="B16" i="5" a="1"/>
  <c r="B16" i="5" s="1"/>
  <c r="H16" i="5" a="1"/>
  <c r="H16" i="5" s="1"/>
  <c r="I16" i="5" a="1"/>
  <c r="I16" i="5" s="1"/>
  <c r="J16" i="5" a="1"/>
  <c r="J16" i="5" s="1"/>
  <c r="B8" i="5" a="1"/>
  <c r="B8" i="5" s="1"/>
  <c r="H8" i="5" a="1"/>
  <c r="H8" i="5" s="1"/>
  <c r="U8" i="5" s="1"/>
  <c r="I8" i="5" a="1"/>
  <c r="I8" i="5" s="1"/>
  <c r="J8" i="5" a="1"/>
  <c r="J8" i="5" s="1"/>
  <c r="B11" i="5" a="1"/>
  <c r="B11" i="5" s="1"/>
  <c r="H11" i="5" a="1"/>
  <c r="H11" i="5" s="1"/>
  <c r="I11" i="5" a="1"/>
  <c r="I11" i="5" s="1"/>
  <c r="J11" i="5" a="1"/>
  <c r="J11" i="5" s="1"/>
  <c r="B4" i="5" a="1"/>
  <c r="B4" i="5" s="1"/>
  <c r="H4" i="5" a="1"/>
  <c r="H4" i="5" s="1"/>
  <c r="U4" i="5" s="1"/>
  <c r="I4" i="5" a="1"/>
  <c r="I4" i="5" s="1"/>
  <c r="J4" i="5" a="1"/>
  <c r="J4" i="5" s="1"/>
  <c r="J2" i="5" a="1"/>
  <c r="J2" i="5" s="1"/>
  <c r="I2" i="5" a="1"/>
  <c r="I2" i="5" s="1"/>
  <c r="R3" i="5"/>
  <c r="J3" i="5" a="1"/>
  <c r="J3" i="5" s="1"/>
  <c r="I3" i="5" a="1"/>
  <c r="I3" i="5" s="1"/>
  <c r="B3" i="5" a="1"/>
  <c r="B3" i="5" s="1"/>
  <c r="B2" i="5" a="1"/>
  <c r="B2" i="5" s="1"/>
  <c r="S3" i="5"/>
  <c r="H3" i="5" a="1"/>
  <c r="H3" i="5" s="1"/>
  <c r="U3" i="5" s="1"/>
  <c r="H2" i="5" a="1"/>
  <c r="H2" i="5" s="1"/>
  <c r="U2" i="5" s="1"/>
  <c r="M11" i="5" l="1"/>
  <c r="U11" i="5"/>
  <c r="M16" i="5"/>
  <c r="U16" i="5"/>
  <c r="M12" i="5"/>
  <c r="M5" i="5"/>
  <c r="M10" i="5"/>
  <c r="M9" i="5"/>
  <c r="M15" i="5"/>
  <c r="M14" i="5"/>
  <c r="M18" i="5"/>
  <c r="M20" i="5"/>
  <c r="M7" i="5"/>
  <c r="M17" i="5"/>
  <c r="M6" i="5"/>
  <c r="M13" i="5"/>
  <c r="M8" i="5"/>
  <c r="M4" i="5"/>
  <c r="M3" i="5"/>
  <c r="M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4">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futureMetadata>
  <cellMetadata count="1">
    <bk>
      <rc t="1" v="0"/>
    </bk>
  </cellMetadata>
  <valueMetadata count="6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valueMetadata>
</metadata>
</file>

<file path=xl/sharedStrings.xml><?xml version="1.0" encoding="utf-8"?>
<sst xmlns="http://schemas.openxmlformats.org/spreadsheetml/2006/main" count="105" uniqueCount="43">
  <si>
    <t>DataField</t>
  </si>
  <si>
    <t>Ticker</t>
  </si>
  <si>
    <t>Category</t>
  </si>
  <si>
    <t>DivGro
10Y</t>
  </si>
  <si>
    <t>Type</t>
  </si>
  <si>
    <t>500</t>
  </si>
  <si>
    <t>Yes</t>
  </si>
  <si>
    <t>Mstar
Price</t>
  </si>
  <si>
    <t>52 Week
Low</t>
  </si>
  <si>
    <t>52 Week
High</t>
  </si>
  <si>
    <t>DVT
Price</t>
  </si>
  <si>
    <t>DivGro
Last</t>
  </si>
  <si>
    <t>Rating</t>
  </si>
  <si>
    <t>DVT</t>
  </si>
  <si>
    <t>DYT</t>
  </si>
  <si>
    <t>FwdDiv</t>
  </si>
  <si>
    <t>DivYield</t>
  </si>
  <si>
    <t>Market
Price</t>
  </si>
  <si>
    <t>DYT
Price</t>
  </si>
  <si>
    <t>FY</t>
  </si>
  <si>
    <t>DivInc</t>
  </si>
  <si>
    <t>Analysis</t>
  </si>
  <si>
    <t>DivGro</t>
  </si>
  <si>
    <t>Protein</t>
  </si>
  <si>
    <t>Asset Mgt</t>
  </si>
  <si>
    <t>Logistics</t>
  </si>
  <si>
    <t>Own</t>
  </si>
  <si>
    <t>No</t>
  </si>
  <si>
    <t>A&amp;D</t>
  </si>
  <si>
    <t>Data</t>
  </si>
  <si>
    <t>N/A</t>
  </si>
  <si>
    <t>REIT-Tower</t>
  </si>
  <si>
    <t>Brand-Tech</t>
  </si>
  <si>
    <t>ETF-O&amp;G</t>
  </si>
  <si>
    <t>Data&amp;Media</t>
  </si>
  <si>
    <t>Retail-Home</t>
  </si>
  <si>
    <t>Kong-Tech</t>
  </si>
  <si>
    <t>Bev&amp;Snack</t>
  </si>
  <si>
    <t>REIT-Retail</t>
  </si>
  <si>
    <t>Silicon-Analog</t>
  </si>
  <si>
    <t>3YCAGR
Record</t>
  </si>
  <si>
    <t>Pharma</t>
  </si>
  <si>
    <t>Retailer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</si>
</sst>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0.0%"/>
  </numFmts>
  <fonts count="3" x14ac:knownFonts="1">
    <font>
      <sz val="11"/>
      <color theme="1"/>
      <name val="Calibri"/>
      <family val="2"/>
      <scheme val="minor"/>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00B050"/>
        <bgColor indexed="64"/>
      </patternFill>
    </fill>
    <fill>
      <patternFill patternType="solid">
        <fgColor theme="4" tint="0.39997558519241921"/>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7">
    <xf numFmtId="0" fontId="0" fillId="0" borderId="0" xfId="0"/>
    <xf numFmtId="0" fontId="0" fillId="0" borderId="0" xfId="0" applyAlignment="1">
      <alignment horizontal="center" vertical="center"/>
    </xf>
    <xf numFmtId="164" fontId="0" fillId="0" borderId="0" xfId="0" applyNumberFormat="1" applyAlignment="1">
      <alignment horizontal="center" vertical="center"/>
    </xf>
    <xf numFmtId="14" fontId="0" fillId="0" borderId="0" xfId="0" applyNumberFormat="1" applyAlignment="1">
      <alignment horizontal="center" vertical="center"/>
    </xf>
    <xf numFmtId="44" fontId="0" fillId="0" borderId="0" xfId="2" applyFont="1"/>
    <xf numFmtId="0" fontId="0" fillId="2" borderId="0" xfId="0" applyFill="1" applyAlignment="1">
      <alignment horizontal="left"/>
    </xf>
    <xf numFmtId="0" fontId="0" fillId="2" borderId="0" xfId="0" applyFill="1" applyAlignment="1">
      <alignment horizontal="left" wrapText="1"/>
    </xf>
    <xf numFmtId="0" fontId="0" fillId="4" borderId="0" xfId="0" applyFill="1" applyAlignment="1">
      <alignment horizontal="left" wrapText="1"/>
    </xf>
    <xf numFmtId="0" fontId="0" fillId="3" borderId="0" xfId="0" applyFill="1" applyAlignment="1">
      <alignment horizontal="left" wrapText="1"/>
    </xf>
    <xf numFmtId="0" fontId="0" fillId="5" borderId="0" xfId="0" applyFill="1" applyAlignment="1">
      <alignment horizontal="left" wrapText="1"/>
    </xf>
    <xf numFmtId="164" fontId="0" fillId="0" borderId="0" xfId="1" applyNumberFormat="1" applyFont="1" applyAlignment="1">
      <alignment horizontal="center" vertical="center"/>
    </xf>
    <xf numFmtId="44" fontId="0" fillId="0" borderId="0" xfId="2" applyFont="1" applyAlignment="1">
      <alignment horizontal="center" vertical="center"/>
    </xf>
    <xf numFmtId="0" fontId="0" fillId="5" borderId="0" xfId="0" applyFill="1" applyAlignment="1">
      <alignment horizontal="left"/>
    </xf>
    <xf numFmtId="0" fontId="0" fillId="0" borderId="0" xfId="0" applyAlignment="1">
      <alignment horizontal="center"/>
    </xf>
    <xf numFmtId="9" fontId="0" fillId="0" borderId="0" xfId="1" applyFont="1" applyAlignment="1">
      <alignment horizontal="center"/>
    </xf>
    <xf numFmtId="1" fontId="0" fillId="0" borderId="0" xfId="1" applyNumberFormat="1" applyFont="1" applyAlignment="1">
      <alignment horizontal="center" vertical="center"/>
    </xf>
    <xf numFmtId="165" fontId="0" fillId="0" borderId="0" xfId="1" applyNumberFormat="1" applyFont="1" applyAlignment="1">
      <alignment horizontal="center" vertical="center"/>
    </xf>
  </cellXfs>
  <cellStyles count="3">
    <cellStyle name="Currency" xfId="2" builtinId="4"/>
    <cellStyle name="Normal" xfId="0" builtinId="0"/>
    <cellStyle name="Percent" xfId="1" builtinId="5"/>
  </cellStyles>
  <dxfs count="24">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alignment horizontal="center" vertical="center" textRotation="0" wrapText="0" indent="0" justifyLastLine="0" shrinkToFit="0" readingOrder="0"/>
    </dxf>
    <dxf>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5" formatCode="0.0%"/>
      <alignment horizontal="center" vertical="center" textRotation="0" wrapText="0" indent="0" justifyLastLine="0" shrinkToFit="0" readingOrder="0"/>
    </dxf>
    <dxf>
      <numFmt numFmtId="165" formatCode="0.0%"/>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indent="0" justifyLastLine="0" shrinkToFit="0" readingOrder="0"/>
    </dxf>
    <dxf>
      <font>
        <b/>
        <i val="0"/>
        <color theme="1"/>
      </font>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02">
  <rv s="0">
    <v>https://www.bing.com/financeapi/forcetrigger?t=a1uj52&amp;q=XNYS%3aHD&amp;form=skydnc</v>
    <v>Learn more on Bing</v>
  </rv>
  <rv s="1">
    <v>en-US</v>
    <v>a1uj52</v>
    <v>268435456</v>
    <v>1</v>
    <v>Powered by Refinitiv</v>
    <v>0</v>
    <v>THE HOME DEPOT, INC. (XNYS:HD)</v>
    <v>2</v>
    <v>3</v>
    <v>Finance</v>
    <v>4</v>
    <v>347.25</v>
    <v>264.51</v>
    <v>0.93289999999999995</v>
    <v>4.9400000000000004</v>
    <v>1.7427999999999999E-2</v>
    <v>USD</v>
    <v>The Home Depot, Inc. is a home improvement retailer. It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over 2,322 stores located throughout the United States, including the Commonwealth of Puerto Rico and the territories of the United States Virgin Islands and Guam; Canada, and Mexico. It serves two primary customer groups: do-it-yourself (DIY) Customers and Professional Customers (Pros). DIY Customers include homeowners who purchase products and complete their own projects and installations. Pros are primarily professional renovators/remodelers, general contractors, maintenance professionals, handymen, property managers, building service contractors and specialty tradespeople, such as electricians, plumbers and painters.</v>
    <v>471600</v>
    <v>New York Stock Exchange</v>
    <v>XNYS</v>
    <v>XNYS</v>
    <v>2455 Paces Ferry Road, ATLANTA, GA, 30339 US</v>
    <v>289.22000000000003</v>
    <v>Specialty Retailers</v>
    <v>Stock</v>
    <v>45078.999096863285</v>
    <v>0</v>
    <v>279.98</v>
    <v>289940384640</v>
    <v>THE HOME DEPOT, INC.</v>
    <v>THE HOME DEPOT, INC.</v>
    <v>284.05</v>
    <v>17.5627</v>
    <v>283.45</v>
    <v>288.39</v>
    <v>1005376000</v>
    <v>HD</v>
    <v>THE HOME DEPOT, INC. (XNYS:HD)</v>
    <v>929</v>
    <v>5119607</v>
    <v>1978</v>
  </rv>
  <rv s="2">
    <v>1</v>
  </rv>
  <rv s="0">
    <v>https://www.bing.com/financeapi/forcetrigger?t=a24p1h&amp;q=XNAS%3aTXN&amp;form=skydnc</v>
    <v>Learn more on Bing</v>
  </rv>
  <rv s="1">
    <v>en-US</v>
    <v>a24p1h</v>
    <v>268435456</v>
    <v>1</v>
    <v>Powered by Refinitiv</v>
    <v>0</v>
    <v>TEXAS INSTRUMENTS INCORPORATED (XNAS:TXN)</v>
    <v>2</v>
    <v>3</v>
    <v>Finance</v>
    <v>4</v>
    <v>186.3</v>
    <v>144.4589</v>
    <v>1.0145999999999999</v>
    <v>1.93</v>
    <v>1.11E-2</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176.45</v>
    <v>Semiconductors &amp; Semiconductor Equipment</v>
    <v>Stock</v>
    <v>45078.998484501564</v>
    <v>3</v>
    <v>172.9</v>
    <v>159574632159</v>
    <v>TEXAS INSTRUMENTS INCORPORATED</v>
    <v>TEXAS INSTRUMENTS INCORPORATED</v>
    <v>175.87</v>
    <v>19.727799999999998</v>
    <v>173.88</v>
    <v>175.81</v>
    <v>907653900</v>
    <v>TXN</v>
    <v>TEXAS INSTRUMENTS INCORPORATED (XNAS:TXN)</v>
    <v>327</v>
    <v>5495431</v>
    <v>1938</v>
  </rv>
  <rv s="2">
    <v>4</v>
  </rv>
  <rv s="0">
    <v>https://www.bing.com/financeapi/forcetrigger?t=a1x2ur&amp;q=XNYS%3aLOW&amp;form=skydnc</v>
    <v>Learn more on Bing</v>
  </rv>
  <rv s="1">
    <v>en-US</v>
    <v>a1x2ur</v>
    <v>268435456</v>
    <v>1</v>
    <v>Powered by Refinitiv</v>
    <v>0</v>
    <v>LOWE'S COMPANIES, INC. (XNYS:LOW)</v>
    <v>2</v>
    <v>3</v>
    <v>Finance</v>
    <v>4</v>
    <v>223.31</v>
    <v>170.12</v>
    <v>1.0664</v>
    <v>2.79</v>
    <v>1.3872000000000001E-2</v>
    <v>USD</v>
    <v>Lowe's Companies, Inc. is a home improvement retailer. The Company operates home improvement and hardware stores. It offers a range of products in departments, including appliances, bathroom, building supplies, cleaning and pet supplies, doors and windows, electrical, flooring and rugs, hardware, heating and cooling, home decor and furniture, kitchen, lawn and garden, lighting and ceiling fans, molding and millwork, outdoor living and patio, paint, plumbing, smart home, security, wireless fidelity (Wi-Fi), sports and fitness, storage and organization, tools, accessible home, animal and pet care, automotive, and holiday decorations. The Company offers installation and services for the bathroom, doors and windows, exterior home, flooring, heating and cooling, home accessibility, interior home, and kitchen. It offers products and services through its contact centers, in-store, online, or through its mobile application. It operates over 1,700 home improvement stores in the United States.</v>
    <v>182000</v>
    <v>New York Stock Exchange</v>
    <v>XNYS</v>
    <v>XNYS</v>
    <v>1000 Lowes Blvd, MOORESVILLE, NC, 28117-8520 US</v>
    <v>204.73500000000001</v>
    <v>Specialty Retailers</v>
    <v>Stock</v>
    <v>45078.958333356248</v>
    <v>6</v>
    <v>197.48</v>
    <v>120720640000</v>
    <v>LOWE'S COMPANIES, INC.</v>
    <v>LOWE'S COMPANIES, INC.</v>
    <v>200.96</v>
    <v>19.839600000000001</v>
    <v>201.13</v>
    <v>203.92</v>
    <v>592000000</v>
    <v>LOW</v>
    <v>LOWE'S COMPANIES, INC. (XNYS:LOW)</v>
    <v>305</v>
    <v>2951812</v>
    <v>1952</v>
  </rv>
  <rv s="2">
    <v>7</v>
  </rv>
  <rv s="0">
    <v>https://www.bing.com/financeapi/forcetrigger?t=a25obh&amp;q=XNYS%3aVZ&amp;form=skydnc</v>
    <v>Learn more on Bing</v>
  </rv>
  <rv s="1">
    <v>en-US</v>
    <v>a25obh</v>
    <v>268435456</v>
    <v>1</v>
    <v>Powered by Refinitiv</v>
    <v>0</v>
    <v>VERIZON COMMUNICATIONS INC. (XNYS:VZ)</v>
    <v>2</v>
    <v>3</v>
    <v>Finance</v>
    <v>5</v>
    <v>52.18</v>
    <v>34.549999999999997</v>
    <v>0.34620000000000001</v>
    <v>0.09</v>
    <v>2.526E-3</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117100</v>
    <v>New York Stock Exchange</v>
    <v>XNYS</v>
    <v>XNYS</v>
    <v>1095 Avenue Of The Americas, NEW YORK, NY, 10036 US</v>
    <v>35.9</v>
    <v>Telecommunications Services</v>
    <v>Stock</v>
    <v>45078.999369432815</v>
    <v>9</v>
    <v>35.414999999999999</v>
    <v>150166594240</v>
    <v>VERIZON COMMUNICATIONS INC.</v>
    <v>VERIZON COMMUNICATIONS INC.</v>
    <v>35.6</v>
    <v>6.9603000000000002</v>
    <v>35.630000000000003</v>
    <v>35.72</v>
    <v>4203992000</v>
    <v>VZ</v>
    <v>VERIZON COMMUNICATIONS INC. (XNYS:VZ)</v>
    <v>12461</v>
    <v>19368382</v>
    <v>1983</v>
  </rv>
  <rv s="2">
    <v>10</v>
  </rv>
  <rv s="0">
    <v>https://www.bing.com/financeapi/forcetrigger?t=a24ynm&amp;q=XNYS%3aUPS&amp;form=skydnc</v>
    <v>Learn more on Bing</v>
  </rv>
  <rv s="1">
    <v>en-US</v>
    <v>a24ynm</v>
    <v>268435456</v>
    <v>1</v>
    <v>Powered by Refinitiv</v>
    <v>0</v>
    <v>UNITED PARCEL SERVICE, INC. (XNYS:UPS)</v>
    <v>2</v>
    <v>3</v>
    <v>Finance</v>
    <v>4</v>
    <v>209.39</v>
    <v>154.87180000000001</v>
    <v>1.0894999999999999</v>
    <v>0.83</v>
    <v>4.9699999999999996E-3</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168.92</v>
    <v>Freight &amp; Logistics Services</v>
    <v>Stock</v>
    <v>45078.998278957813</v>
    <v>12</v>
    <v>166.21</v>
    <v>144146904512</v>
    <v>UNITED PARCEL SERVICE, INC.</v>
    <v>UNITED PARCEL SERVICE, INC.</v>
    <v>167.51</v>
    <v>13.565</v>
    <v>167</v>
    <v>167.83</v>
    <v>858886400</v>
    <v>UPS</v>
    <v>UNITED PARCEL SERVICE, INC. (XNYS:UPS)</v>
    <v>53</v>
    <v>3241401</v>
    <v>1999</v>
  </rv>
  <rv s="2">
    <v>13</v>
  </rv>
  <rv s="0">
    <v>https://www.bing.com/financeapi/forcetrigger?t=a1nfbh&amp;q=ARCX%3aAMLP&amp;form=skydnc</v>
    <v>Learn more on Bing</v>
  </rv>
  <rv s="3">
    <v>en-US</v>
    <v>a1nfbh</v>
    <v>268435456</v>
    <v>1</v>
    <v>Powered by Refinitiv</v>
    <v>6</v>
    <v>Alps Alerian MLP ETF (ARCX:AMLP)</v>
    <v>7</v>
    <v>8</v>
    <v>Finance</v>
    <v>9</v>
    <v>42.47</v>
    <v>32.25</v>
    <v>1.2181999999999999</v>
    <v>0.42</v>
    <v>1.1206000000000001E-2</v>
    <v>USD</v>
    <v>NYSE Arca</v>
    <v>ARCX</v>
    <v>8.5000000000000006E-3</v>
    <v>38.005000000000003</v>
    <v>ETF</v>
    <v>45079.000000046093</v>
    <v>15</v>
    <v>37.472000000000001</v>
    <v>6556093110.3800001</v>
    <v>Alps Alerian MLP ETF</v>
    <v>37.51</v>
    <v>37.479999999999997</v>
    <v>37.9</v>
    <v>AMLP</v>
    <v>Alps Alerian MLP ETF (ARCX:AMLP)</v>
    <v>2</v>
    <v>1396317</v>
  </rv>
  <rv s="2">
    <v>16</v>
  </rv>
  <rv s="0">
    <v>https://www.bing.com/financeapi/forcetrigger?t=a1om4c&amp;q=XNYS%3aBLK&amp;form=skydnc</v>
    <v>Learn more on Bing</v>
  </rv>
  <rv s="4">
    <v>en-US</v>
    <v>a1om4c</v>
    <v>268435456</v>
    <v>1</v>
    <v>Powered by Refinitiv</v>
    <v>10</v>
    <v>BLACKROCK, INC. (XNYS:BLK)</v>
    <v>2</v>
    <v>11</v>
    <v>Finance</v>
    <v>12</v>
    <v>785.65</v>
    <v>503.12360000000001</v>
    <v>1.2882</v>
    <v>11.29</v>
    <v>1.7170000000000001E-2</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19500</v>
    <v>New York Stock Exchange</v>
    <v>XNYS</v>
    <v>XNYS</v>
    <v>50 Hudson Yards, NEW YORK, NY, 10001 US</v>
    <v>671.45</v>
    <v>Investment Banking &amp; Investment Services</v>
    <v>Stock</v>
    <v>45078.972293055471</v>
    <v>18</v>
    <v>660.37</v>
    <v>98476440000</v>
    <v>BLACKROCK, INC.</v>
    <v>BLACKROCK, INC.</v>
    <v>663.57</v>
    <v>20.741499999999998</v>
    <v>657.55</v>
    <v>668.84</v>
    <v>672</v>
    <v>149762600</v>
    <v>BLK</v>
    <v>BLACKROCK, INC. (XNYS:BLK)</v>
    <v>41</v>
    <v>656823</v>
    <v>2006</v>
  </rv>
  <rv s="2">
    <v>19</v>
  </rv>
  <rv s="0">
    <v>https://www.bing.com/financeapi/forcetrigger?t=axyhnm&amp;q=XNAS%3aPEP&amp;form=skydnc</v>
    <v>Learn more on Bing</v>
  </rv>
  <rv s="1">
    <v>en-US</v>
    <v>axyhnm</v>
    <v>268435456</v>
    <v>1</v>
    <v>Powered by Refinitiv</v>
    <v>0</v>
    <v>PEPSICO, INC. (XNAS:PEP)</v>
    <v>2</v>
    <v>3</v>
    <v>Finance</v>
    <v>5</v>
    <v>196.88</v>
    <v>154.85759999999999</v>
    <v>0.54900000000000004</v>
    <v>1.105</v>
    <v>6.1019999999999998E-3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182.69</v>
    <v>Beverages</v>
    <v>Stock</v>
    <v>45078.993878390625</v>
    <v>21</v>
    <v>180.8</v>
    <v>251222300000</v>
    <v>PEPSICO, INC.</v>
    <v>PEPSICO, INC.</v>
    <v>182.42</v>
    <v>37.8095</v>
    <v>181.08500000000001</v>
    <v>182.19</v>
    <v>1377693000</v>
    <v>PEP</v>
    <v>PEPSICO, INC. (XNAS:PEP)</v>
    <v>489</v>
    <v>4778472</v>
    <v>1986</v>
  </rv>
  <rv s="2">
    <v>22</v>
  </rv>
  <rv s="0">
    <v>https://www.bing.com/financeapi/forcetrigger?t=a23www&amp;q=XNYS%3aT&amp;form=skydnc</v>
    <v>Learn more on Bing</v>
  </rv>
  <rv s="1">
    <v>en-US</v>
    <v>a23www</v>
    <v>268435456</v>
    <v>1</v>
    <v>Powered by Refinitiv</v>
    <v>0</v>
    <v>AT&amp;T INC. (XNYS:T)</v>
    <v>2</v>
    <v>3</v>
    <v>Finance</v>
    <v>4</v>
    <v>21.385000000000002</v>
    <v>14.46</v>
    <v>0.62409999999999999</v>
    <v>0.08</v>
    <v>5.0860000000000002E-3</v>
    <v>USD</v>
    <v>AT&amp;T Inc. is a holding company. The Company is a provider of telecommunications and technology services globally. The Company operates through two segments, namely Communications and Latin America. The Communications segment provides wireless and wireline telecom and broadband services to consumers located in the United States and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also provides legacy telephony voice communication services. The Latin America segment provides wireless services and equipment in Mexico.</v>
    <v>160700</v>
    <v>New York Stock Exchange</v>
    <v>XNYS</v>
    <v>XNYS</v>
    <v>208 S. Akard St, DALLAS, TX, 75202 US</v>
    <v>15.87</v>
    <v>Telecommunications Services</v>
    <v>Stock</v>
    <v>45078.999666990625</v>
    <v>24</v>
    <v>15.625</v>
    <v>113025690000</v>
    <v>AT&amp;T INC.</v>
    <v>AT&amp;T INC.</v>
    <v>15.75</v>
    <v>7.0513000000000003</v>
    <v>15.73</v>
    <v>15.81</v>
    <v>7149000000</v>
    <v>T</v>
    <v>AT&amp;T INC. (XNYS:T)</v>
    <v>9719</v>
    <v>39242130</v>
    <v>1983</v>
  </rv>
  <rv s="2">
    <v>25</v>
  </rv>
  <rv s="0">
    <v>http://en.wikipedia.org/wiki/Public_domain</v>
    <v>Public domain</v>
  </rv>
  <rv s="0">
    <v>http://it.wikipedia.org/wiki/T._Rowe_Price</v>
    <v>Wikipedia</v>
  </rv>
  <rv s="5">
    <v>27</v>
    <v>28</v>
  </rv>
  <rv s="6">
    <v>17</v>
    <v>https://www.bing.com/th?id=AMMS_4c600be848f66590834841f27e6f786d&amp;qlt=95</v>
    <v>29</v>
    <v>0</v>
    <v>https://www.bing.com/images/search?form=xlimg&amp;q=t.+rowe+price</v>
    <v>Image of T. ROWE PRICE GROUP, INC.</v>
  </rv>
  <rv s="0">
    <v>https://www.bing.com/financeapi/forcetrigger?t=a24i3m&amp;q=XNAS%3aTROW&amp;form=skydnc</v>
    <v>Learn more on Bing</v>
  </rv>
  <rv s="7">
    <v>en-US</v>
    <v>a24i3m</v>
    <v>268435456</v>
    <v>1</v>
    <v>Powered by Refinitiv</v>
    <v>13</v>
    <v>T. ROWE PRICE GROUP, INC. (XNAS:TROW)</v>
    <v>15</v>
    <v>16</v>
    <v>Finance</v>
    <v>5</v>
    <v>134.63999999999999</v>
    <v>93.53</v>
    <v>1.3118000000000001</v>
    <v>1.22</v>
    <v>1.1385000000000001E-2</v>
    <v>USD</v>
    <v>T. Rowe Price Group, Inc. is an asset management company, which provides global investment management services through its subsidiaries to investors. It provides a range of United States mutual funds, sub advised funds, separately managed accounts, collective investment trusts and other products.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offers retirement income planning software to create a comprehensive suite of retirement income solutions for investors and practitioner tools for financial professionals. It also provides tax-aware income planning software, which provides a personalized income strategy. It serves clients in approximately 55 countries across the world.</v>
    <v>7868</v>
    <v>Nasdaq Stock Market</v>
    <v>XNAS</v>
    <v>XNAS</v>
    <v>P.O. Box 89000, 100 East Pratt Street, BALTIMORE, MD, 21289-0320 US</v>
    <v>109</v>
    <v>30</v>
    <v>Investment Banking &amp; Investment Services</v>
    <v>Stock</v>
    <v>45078.977899883597</v>
    <v>31</v>
    <v>105.57</v>
    <v>24339113360</v>
    <v>T. ROWE PRICE GROUP, INC.</v>
    <v>T. ROWE PRICE GROUP, INC.</v>
    <v>107.44</v>
    <v>17.775700000000001</v>
    <v>107.16</v>
    <v>108.38</v>
    <v>224572000</v>
    <v>TROW</v>
    <v>T. ROWE PRICE GROUP, INC. (XNAS:TROW)</v>
    <v>1491380</v>
    <v>1308337</v>
    <v>2000</v>
  </rv>
  <rv s="2">
    <v>32</v>
  </rv>
  <rv s="0">
    <v>https://www.bing.com/financeapi/forcetrigger?t=a24km7&amp;q=XNYS%3aTSN&amp;form=skydnc</v>
    <v>Learn more on Bing</v>
  </rv>
  <rv s="1">
    <v>en-US</v>
    <v>a24km7</v>
    <v>268435456</v>
    <v>1</v>
    <v>Powered by Refinitiv</v>
    <v>0</v>
    <v>TYSON FOODS, INC. (XNYS:TSN)</v>
    <v>2</v>
    <v>3</v>
    <v>Finance</v>
    <v>5</v>
    <v>92.32</v>
    <v>47.11</v>
    <v>0.75380000000000003</v>
    <v>-0.03</v>
    <v>-5.9239999999999998E-4</v>
    <v>USD</v>
    <v>Tyson Foods, Inc. is a protein-focused food company. Its segments include Beef, Pork, Chicken, and Prepared Foods. Beef segment includes its operations related to processing live fed cattle and fabricating dressed beef carcasses into primal and sub-primal cuts and case-ready products. It also includes sales from allied products such as hides and variety meats, as well as logistics operations to move products through the supply chain. Pork segment includes operations related to processing live market hogs and fabricating pork carcasses into primal and sub-primal cuts and case-ready products. Chicken segment includes domestic operations related to raising and processing live chickens into, and purchasing raw materials for, fresh, frozen, and value-added chicken products, as well as sales from allied products. Prepared Foods includes operations related to manufacturing and marketing, frozen and refrigerated food products and logistics operations to move products through the supply chain.</v>
    <v>142000</v>
    <v>New York Stock Exchange</v>
    <v>XNYS</v>
    <v>XNYS</v>
    <v>2200 DON TYSON PARKWAY, SPRINGDALE, AR, 72762-6999 US</v>
    <v>51.12</v>
    <v>Food &amp; Tobacco</v>
    <v>Stock</v>
    <v>45078.997582106247</v>
    <v>34</v>
    <v>50.39</v>
    <v>17997457527</v>
    <v>TYSON FOODS, INC.</v>
    <v>TYSON FOODS, INC.</v>
    <v>51.12</v>
    <v>12.027699999999999</v>
    <v>50.64</v>
    <v>50.61</v>
    <v>355610700</v>
    <v>TSN</v>
    <v>TYSON FOODS, INC. (XNYS:TSN)</v>
    <v>1508</v>
    <v>5137934</v>
    <v>1986</v>
  </rv>
  <rv s="2">
    <v>35</v>
  </rv>
  <rv s="0">
    <v>https://www.bing.com/financeapi/forcetrigger?t=a1mou2&amp;q=XNAS%3aAAPL&amp;form=skydnc</v>
    <v>Learn more on Bing</v>
  </rv>
  <rv s="1">
    <v>en-US</v>
    <v>a1mou2</v>
    <v>268435456</v>
    <v>1</v>
    <v>Powered by Refinitiv</v>
    <v>0</v>
    <v>APPLE INC. (XNAS:AAPL)</v>
    <v>2</v>
    <v>3</v>
    <v>Finance</v>
    <v>5</v>
    <v>180.12</v>
    <v>124.17</v>
    <v>1.2883</v>
    <v>2.84</v>
    <v>1.6022999999999999E-2</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180.12</v>
    <v>Computers, Phones &amp; Household Electronics</v>
    <v>Stock</v>
    <v>45078.999940416405</v>
    <v>37</v>
    <v>176.9306</v>
    <v>2832581583000</v>
    <v>APPLE INC.</v>
    <v>APPLE INC.</v>
    <v>177.7</v>
    <v>30.540199999999999</v>
    <v>177.25</v>
    <v>180.09</v>
    <v>15728700000</v>
    <v>AAPL</v>
    <v>APPLE INC. (XNAS:AAPL)</v>
    <v>310879</v>
    <v>57641660</v>
    <v>1977</v>
  </rv>
  <rv s="2">
    <v>38</v>
  </rv>
  <rv s="0">
    <v>https://www.bing.com/financeapi/forcetrigger?t=a1tppr&amp;q=XNYS%3aGD&amp;form=skydnc</v>
    <v>Learn more on Bing</v>
  </rv>
  <rv s="1">
    <v>en-US</v>
    <v>a1tppr</v>
    <v>268435456</v>
    <v>1</v>
    <v>Powered by Refinitiv</v>
    <v>0</v>
    <v>GENERAL DYNAMICS CORPORATION (XNYS:GD)</v>
    <v>2</v>
    <v>3</v>
    <v>Finance</v>
    <v>4</v>
    <v>256.86</v>
    <v>202.35</v>
    <v>0.83089999999999997</v>
    <v>1.1499999999999999</v>
    <v>5.6320000000000007E-3</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106500</v>
    <v>New York Stock Exchange</v>
    <v>XNYS</v>
    <v>XNYS</v>
    <v>11011 Sunset Hills Rd, RESTON, VA, 20190 US</v>
    <v>206.595</v>
    <v>Aerospace &amp; Defense</v>
    <v>Stock</v>
    <v>45078.994009513284</v>
    <v>40</v>
    <v>203.965</v>
    <v>56329328748</v>
    <v>GENERAL DYNAMICS CORPORATION</v>
    <v>GENERAL DYNAMICS CORPORATION</v>
    <v>205.37</v>
    <v>16.799700000000001</v>
    <v>204.18</v>
    <v>205.33</v>
    <v>274335600</v>
    <v>GD</v>
    <v>GENERAL DYNAMICS CORPORATION (XNYS:GD)</v>
    <v>1137168</v>
    <v>1412463</v>
    <v>1952</v>
  </rv>
  <rv s="2">
    <v>41</v>
  </rv>
  <rv s="0">
    <v>https://www.bing.com/financeapi/forcetrigger?t=a1wzw7&amp;q=XNYS%3aLMT&amp;form=skydnc</v>
    <v>Learn more on Bing</v>
  </rv>
  <rv s="1">
    <v>en-US</v>
    <v>a1wzw7</v>
    <v>268435456</v>
    <v>1</v>
    <v>Powered by Refinitiv</v>
    <v>0</v>
    <v>LOCKHEED MARTIN CORPORATION (XNYS:LMT)</v>
    <v>2</v>
    <v>3</v>
    <v>Finance</v>
    <v>4</v>
    <v>508.1</v>
    <v>373.67</v>
    <v>0.66910000000000003</v>
    <v>5.66</v>
    <v>1.2747E-2</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450.78</v>
    <v>Aerospace &amp; Defense</v>
    <v>Stock</v>
    <v>45078.999610219529</v>
    <v>43</v>
    <v>443.42009999999999</v>
    <v>113009000000</v>
    <v>LOCKHEED MARTIN CORPORATION</v>
    <v>LOCKHEED MARTIN CORPORATION</v>
    <v>445.6</v>
    <v>20.541899999999998</v>
    <v>444.01</v>
    <v>449.67</v>
    <v>254518900</v>
    <v>LMT</v>
    <v>LOCKHEED MARTIN CORPORATION (XNYS:LMT)</v>
    <v>80</v>
    <v>1026465</v>
    <v>1994</v>
  </rv>
  <rv s="2">
    <v>44</v>
  </rv>
  <rv s="0">
    <v>https://en.wikipedia.org/wiki/Microsoft</v>
    <v>Wikipedia</v>
  </rv>
  <rv s="5">
    <v>27</v>
    <v>46</v>
  </rv>
  <rv s="6">
    <v>17</v>
    <v>https://www.bing.com/th?id=AMMS_e6e837c7bf3a77408619758b7447855a&amp;qlt=95</v>
    <v>47</v>
    <v>0</v>
    <v>https://www.bing.com/images/search?form=xlimg&amp;q=microsoft</v>
    <v>Image of MICROSOFT CORPORATION</v>
  </rv>
  <rv s="0">
    <v>https://www.bing.com/financeapi/forcetrigger?t=a1xzim&amp;q=XNAS%3aMSFT&amp;form=skydnc</v>
    <v>Learn more on Bing</v>
  </rv>
  <rv s="7">
    <v>en-US</v>
    <v>a1xzim</v>
    <v>268435456</v>
    <v>1</v>
    <v>Powered by Refinitiv</v>
    <v>13</v>
    <v>MICROSOFT CORPORATION (XNAS:MSFT)</v>
    <v>15</v>
    <v>16</v>
    <v>Finance</v>
    <v>5</v>
    <v>335.94</v>
    <v>213.43100000000001</v>
    <v>0.92679999999999996</v>
    <v>4.1900000000000004</v>
    <v>1.2759E-2</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its public, private, and hybrid server products and cloud services. This segment includes server products and cloud services, and enterprise services. The More Personal Computing segment consists of products and services, such as Windows, devices, gaming, and search and news advertising.</v>
    <v>221000</v>
    <v>Nasdaq Stock Market</v>
    <v>XNAS</v>
    <v>XNAS</v>
    <v>One Microsoft Way, REDMOND, WA, 98052-6399 US</v>
    <v>333.53</v>
    <v>48</v>
    <v>Software &amp; IT Services</v>
    <v>Stock</v>
    <v>45078.999986909374</v>
    <v>49</v>
    <v>324.72000000000003</v>
    <v>2472894599040</v>
    <v>MICROSOFT CORPORATION</v>
    <v>MICROSOFT CORPORATION</v>
    <v>325.93</v>
    <v>36.0488</v>
    <v>328.39</v>
    <v>332.58</v>
    <v>7435488000</v>
    <v>MSFT</v>
    <v>MICROSOFT CORPORATION (XNAS:MSFT)</v>
    <v>80694</v>
    <v>29935535</v>
    <v>1993</v>
  </rv>
  <rv s="2">
    <v>50</v>
  </rv>
  <rv s="0">
    <v>https://www.bing.com/financeapi/forcetrigger?t=a23d6h&amp;q=XNYS%3aSPG&amp;form=skydnc</v>
    <v>Learn more on Bing</v>
  </rv>
  <rv s="1">
    <v>en-US</v>
    <v>a23d6h</v>
    <v>268435456</v>
    <v>1</v>
    <v>Powered by Refinitiv</v>
    <v>0</v>
    <v>SIMON PROPERTY GROUP, INC. (XNYS:SPG)</v>
    <v>2</v>
    <v>3</v>
    <v>Finance</v>
    <v>5</v>
    <v>133.08000000000001</v>
    <v>86.02</v>
    <v>1.5408999999999999</v>
    <v>-1.75</v>
    <v>-1.6642999999999998E-2</v>
    <v>USD</v>
    <v>Simon Property Group, Inc. is a self-administered and self-managed real estate investment trust (REIT). The Company owns, develops and manages premier shopping, dining, entertainment and mixed-use destinations, which consist primarily of malls, Premium Outlets, and The Mills. The Company owns approximately 199 properties in the United States, which consist of 95 malls, 69 Premium Outlets, 14 Mills, six lifestyle centers, and 15 other retail properties in 37 states and Puerto Rico. Simon Property Group, L.P. (Operating Partnership), is the Company's partnership subsidiary that owns all of its real estate properties and other assets. In addition, the Company has redevelopment and expansion projects, including the addition of anchors, big box tenants, and restaurants, underway at several properties in North America, Europe and Asia. The Company owns an interest in approximately 33 Premium Outlets and Designer Outlet properties primarily located in Asia, Europe and Canada.</v>
    <v>2500</v>
    <v>New York Stock Exchange</v>
    <v>XNYS</v>
    <v>XNYS</v>
    <v>225 W Washington St, INDIANAPOLIS, IN, 46204-3438 US</v>
    <v>105.34180000000001</v>
    <v>Residential &amp; Commercial REIT</v>
    <v>Stock</v>
    <v>45078.998464050783</v>
    <v>52</v>
    <v>102.7</v>
    <v>33811438100</v>
    <v>SIMON PROPERTY GROUP, INC.</v>
    <v>SIMON PROPERTY GROUP, INC.</v>
    <v>105.23</v>
    <v>15.666</v>
    <v>105.15</v>
    <v>103.4</v>
    <v>326996500</v>
    <v>SPG</v>
    <v>SIMON PROPERTY GROUP, INC. (XNYS:SPG)</v>
    <v>444</v>
    <v>1385879</v>
    <v>1998</v>
  </rv>
  <rv s="2">
    <v>53</v>
  </rv>
  <rv s="0">
    <v>https://www.bing.com/financeapi/forcetrigger?t=a1pwqh&amp;q=XNAS%3aCMCSA&amp;form=skydnc</v>
    <v>Learn more on Bing</v>
  </rv>
  <rv s="1">
    <v>en-US</v>
    <v>a1pwqh</v>
    <v>268435456</v>
    <v>1</v>
    <v>Powered by Refinitiv</v>
    <v>0</v>
    <v>COMCAST CORPORATION (XNAS:CMCSA)</v>
    <v>2</v>
    <v>3</v>
    <v>Finance</v>
    <v>5</v>
    <v>43.84</v>
    <v>28.39</v>
    <v>0.99860000000000004</v>
    <v>-0.31</v>
    <v>-7.8779999999999996E-3</v>
    <v>USD</v>
    <v>Comcast Corporation is a global media and technology company. The Company provides broadband, wireless, and video through Xfinity, Comcast Business, and Sky; produce, distribute, and stream entertainment, sports, and news through brands, including NBC, Telemundo, Universal, Peacock, and Sky; and brings theme parks and attractions to life through Universal Destinations and Experiences. The Company operates through two primary businesses, namely Connectivity &amp; Platforms and Content &amp; Experiences. The Connectivity &amp; Platforms segment contains its broadband and wireless connectivity businesses operated under the Xfinity and Comcast brands in the United States and under the Sky brand in certain territories in Europe. The Content &amp; Experiences segment contains its media and entertainment businesses that develop, produce, and distribute entertainment, news and information, sports, and other content for global audiences and that own and operate theme parks in the United States and Asia.</v>
    <v>186000</v>
    <v>Nasdaq Stock Market</v>
    <v>XNAS</v>
    <v>XNAS</v>
    <v>1 Comcast Ctr, PHILADELPHIA, PA, 19103-2838 US</v>
    <v>39.57</v>
    <v>Telecommunications Services</v>
    <v>Stock</v>
    <v>45078.991075046091</v>
    <v>55</v>
    <v>38.68</v>
    <v>164043400000</v>
    <v>COMCAST CORPORATION</v>
    <v>COMCAST CORPORATION</v>
    <v>39.57</v>
    <v>29.530100000000001</v>
    <v>39.35</v>
    <v>39.04</v>
    <v>4168827000</v>
    <v>CMCSA</v>
    <v>COMCAST CORPORATION (XNAS:CMCSA)</v>
    <v>6136</v>
    <v>21374044</v>
    <v>2001</v>
  </rv>
  <rv s="2">
    <v>56</v>
  </rv>
  <rv s="0">
    <v>https://www.bing.com/financeapi/forcetrigger?t=a1mpqh&amp;q=XNYS%3aABBV&amp;form=skydnc</v>
    <v>Learn more on Bing</v>
  </rv>
  <rv s="1">
    <v>en-US</v>
    <v>a1mpqh</v>
    <v>268435456</v>
    <v>1</v>
    <v>Powered by Refinitiv</v>
    <v>0</v>
    <v>ABBVIE INC. (XNYS:ABBV)</v>
    <v>2</v>
    <v>3</v>
    <v>Finance</v>
    <v>5</v>
    <v>168.11</v>
    <v>131.1</v>
    <v>0.55210000000000004</v>
    <v>-4.5199999999999996</v>
    <v>-3.2763E-2</v>
    <v>USD</v>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v>50000</v>
    <v>New York Stock Exchange</v>
    <v>XNYS</v>
    <v>XNYS</v>
    <v>1 N Waukegan Rd, NORTH CHICAGO, IL, 60064 US</v>
    <v>135.26</v>
    <v>Pharmaceuticals</v>
    <v>Stock</v>
    <v>45078.999666990625</v>
    <v>58</v>
    <v>131.1</v>
    <v>235426857600</v>
    <v>ABBVIE INC.</v>
    <v>ABBVIE INC.</v>
    <v>135.26</v>
    <v>31.4848</v>
    <v>137.96</v>
    <v>133.44</v>
    <v>1764290000</v>
    <v>ABBV</v>
    <v>ABBVIE INC. (XNYS:ABBV)</v>
    <v>997</v>
    <v>5993660</v>
    <v>2012</v>
  </rv>
  <rv s="2">
    <v>59</v>
  </rv>
  <rv s="0">
    <v>https://www.bing.com/financeapi/forcetrigger?t=a1ngur&amp;q=XNYS%3aAMT&amp;form=skydnc</v>
    <v>Learn more on Bing</v>
  </rv>
  <rv s="1">
    <v>en-US</v>
    <v>a1ngur</v>
    <v>268435456</v>
    <v>1</v>
    <v>Powered by Refinitiv</v>
    <v>0</v>
    <v>AMERICAN TOWER CORPORATION (XNYS:AMT)</v>
    <v>2</v>
    <v>3</v>
    <v>Finance</v>
    <v>4</v>
    <v>282.47000000000003</v>
    <v>178.17</v>
    <v>0.57230000000000003</v>
    <v>2.57</v>
    <v>1.3934E-2</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188.815</v>
    <v>Residential &amp; Commercial REIT</v>
    <v>Stock</v>
    <v>45078.995355902342</v>
    <v>61</v>
    <v>184.15</v>
    <v>87154738832</v>
    <v>AMERICAN TOWER CORPORATION</v>
    <v>AMERICAN TOWER CORPORATION</v>
    <v>184.19</v>
    <v>62.272500000000001</v>
    <v>184.44</v>
    <v>187.01</v>
    <v>466043200</v>
    <v>AMT</v>
    <v>AMERICAN TOWER CORPORATION (XNYS:AMT)</v>
    <v>34</v>
    <v>2063557</v>
    <v>1996</v>
  </rv>
  <rv s="2">
    <v>62</v>
  </rv>
  <rv s="0">
    <v>https://www.bing.com/financeapi/forcetrigger?t=a25ya2&amp;q=XNYS%3aWMT&amp;form=skydnc</v>
    <v>Learn more on Bing</v>
  </rv>
  <rv s="1">
    <v>en-US</v>
    <v>a25ya2</v>
    <v>268435456</v>
    <v>1</v>
    <v>Powered by Refinitiv</v>
    <v>0</v>
    <v>WALMART INC. (XNYS:WMT)</v>
    <v>2</v>
    <v>3</v>
    <v>Finance</v>
    <v>4</v>
    <v>154.63999999999999</v>
    <v>117.9029</v>
    <v>0.49719999999999998</v>
    <v>0.54</v>
    <v>3.6770000000000001E-3</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147.9</v>
    <v>Food &amp; Drug Retailing</v>
    <v>Stock</v>
    <v>45078.999667001561</v>
    <v>64</v>
    <v>145.94</v>
    <v>397615921270</v>
    <v>WALMART INC.</v>
    <v>WALMART INC.</v>
    <v>146.21</v>
    <v>35.526299999999999</v>
    <v>146.87</v>
    <v>147.41</v>
    <v>2697347000</v>
    <v>WMT</v>
    <v>WALMART INC. (XNYS:WMT)</v>
    <v>872</v>
    <v>5951249</v>
    <v>1969</v>
  </rv>
  <rv s="2">
    <v>65</v>
  </rv>
  <rv s="0">
    <v>https://www.bing.com/financeapi/forcetrigger?t=a1nz8m&amp;q=XNAS%3aAVGO&amp;form=skydnc</v>
    <v>Learn more on Bing</v>
  </rv>
  <rv s="1">
    <v>en-US</v>
    <v>a1nz8m</v>
    <v>268435456</v>
    <v>1</v>
    <v>Powered by Refinitiv</v>
    <v>0</v>
    <v>Broadcom Inc. (XNAS:AVGO)</v>
    <v>2</v>
    <v>3</v>
    <v>Finance</v>
    <v>5</v>
    <v>921.7799</v>
    <v>415.06819999999999</v>
    <v>1.1012</v>
    <v>-18.010000000000002</v>
    <v>-2.2290999999999998E-2</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805.79</v>
    <v>Semiconductors &amp; Semiconductor Equipment</v>
    <v>Stock</v>
    <v>45078.99999767344</v>
    <v>67</v>
    <v>785.16</v>
    <v>329348797820</v>
    <v>Broadcom Inc.</v>
    <v>Broadcom Inc.</v>
    <v>800.62</v>
    <v>26.559699999999999</v>
    <v>807.96</v>
    <v>789.95</v>
    <v>416923600</v>
    <v>AVGO</v>
    <v>Broadcom Inc. (XNAS:AVGO)</v>
    <v>32565</v>
    <v>3018003</v>
    <v>2018</v>
  </rv>
  <rv s="2">
    <v>68</v>
  </rv>
  <rv s="0">
    <v>https://www.bing.com/financeapi/forcetrigger?t=a1o9gh&amp;q=XNYS%3aBBY&amp;form=skydnc</v>
    <v>Learn more on Bing</v>
  </rv>
  <rv s="1">
    <v>en-US</v>
    <v>a1o9gh</v>
    <v>268435456</v>
    <v>1</v>
    <v>Powered by Refinitiv</v>
    <v>0</v>
    <v>Best Buy Co., Inc. (XNYS:BBY)</v>
    <v>2</v>
    <v>3</v>
    <v>Finance</v>
    <v>4</v>
    <v>93.3215</v>
    <v>60.784999999999997</v>
    <v>1.5335000000000001</v>
    <v>0.23</v>
    <v>3.1649999999999998E-3</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90000</v>
    <v>New York Stock Exchange</v>
    <v>XNYS</v>
    <v>XNYS</v>
    <v>7601 Penn Ave S, RICHFIELD, MN, 55423 US</v>
    <v>73.2</v>
    <v>Specialty Retailers</v>
    <v>Stock</v>
    <v>45078.993339039065</v>
    <v>70</v>
    <v>70.391000000000005</v>
    <v>15890510000</v>
    <v>Best Buy Co., Inc.</v>
    <v>Best Buy Co., Inc.</v>
    <v>72.34</v>
    <v>12.321899999999999</v>
    <v>72.67</v>
    <v>72.900000000000006</v>
    <v>218666800</v>
    <v>BBY</v>
    <v>Best Buy Co., Inc. (XNYS:BBY)</v>
    <v>11</v>
    <v>2517097</v>
    <v>1966</v>
  </rv>
  <rv s="2">
    <v>71</v>
  </rv>
  <rv s="0">
    <v>https://www.bing.com/financeapi/forcetrigger?t=a1odur&amp;q=XNYS%3aBF.A&amp;form=skydnc</v>
    <v>Learn more on Bing</v>
  </rv>
  <rv s="1">
    <v>en-US</v>
    <v>a1odur</v>
    <v>268435456</v>
    <v>1</v>
    <v>Powered by Refinitiv</v>
    <v>0</v>
    <v>BROWN-FORMAN CORPORATION (XNYS:BF.A)</v>
    <v>2</v>
    <v>3</v>
    <v>Finance</v>
    <v>4</v>
    <v>76.599999999999994</v>
    <v>61.070900000000002</v>
    <v>0.69879999999999998</v>
    <v>0.32</v>
    <v>5.091E-3</v>
    <v>USD</v>
    <v>Brown-Forman Corporation is engaged in producing, marketing, and distributing fine spirits and wines. The Company’s portfolio of brands is sold in more than 170 countries globally. The Company manufactures, distills, bottles, imports, exports, markets, and sells a range of beverage alcohol products. Its brands include Jack Daniel's Tennessee Whiskey, Jack Daniel's Tennessee RTDs, Jack Daniel's Tennessee Honey, Jack Daniel's Tennessee Fire, Jack Daniel's Tennessee Apple, Gentleman Jack, Jack Daniel's Single Barrel, Woodford Reserve, Old Forester, Coopers’ Craft, The GlenDronach, Benriach, Glenglassaugh, Slane, Herradura, el Jimador, New Mix, Korbel, Sonoma-Cutrer, Finlandia, Chambord, Fords Gin, and Gin Mare. The Company also owns Diplomatico Rum brand, which consist of three ranges of complex rums, including the Traditional Range, Prestige Range, and Distillery Collection. It has an aging, bottling, and shipping production facility located in Panama.</v>
    <v>5200</v>
    <v>New York Stock Exchange</v>
    <v>XNYS</v>
    <v>XNYS</v>
    <v>850 DIXIE HWY, LOUISVILLE, KY, 40210 US</v>
    <v>63.53</v>
    <v>Beverages</v>
    <v>Stock</v>
    <v>45078.958333378905</v>
    <v>73</v>
    <v>62.83</v>
    <v>29785480000</v>
    <v>BROWN-FORMAN CORPORATION</v>
    <v>BROWN-FORMAN CORPORATION</v>
    <v>63.53</v>
    <v>0</v>
    <v>62.85</v>
    <v>63.17</v>
    <v>479240700</v>
    <v>BF.A</v>
    <v>BROWN-FORMAN CORPORATION (XNYS:BF.A)</v>
    <v>38954</v>
    <v>24454</v>
    <v>1933</v>
  </rv>
  <rv s="2">
    <v>74</v>
  </rv>
  <rv s="0">
    <v>https://www.bing.com/financeapi/forcetrigger?t=a1p58m&amp;q=XNYS%3aCAH&amp;form=skydnc</v>
    <v>Learn more on Bing</v>
  </rv>
  <rv s="1">
    <v>en-US</v>
    <v>a1p58m</v>
    <v>268435456</v>
    <v>1</v>
    <v>Powered by Refinitiv</v>
    <v>0</v>
    <v>CARDINAL HEALTH, INC. (XNYS:CAH)</v>
    <v>2</v>
    <v>3</v>
    <v>Finance</v>
    <v>4</v>
    <v>87.025000000000006</v>
    <v>49.7</v>
    <v>0.77080000000000004</v>
    <v>1.1200000000000001</v>
    <v>1.3609E-2</v>
    <v>USD</v>
    <v>Cardinal Health, Inc. is a globally integrated healthcare services and products company. The Company is focused on providing customized solutions for hospitals, healthcare systems, pharmacies, ambulatory surgery centers, clinical laboratories, physician offices and patients in the home. The Company also provides pharmaceuticals and medical products and solutions. The Company's segments include Pharmaceutical and Medical. The Pharmaceutical segment distributes branded and generic pharmaceutical, specialty pharmaceutical and over-the-counter healthcare and consumer products in the United States. The Medical segment manufactures, sources and distributes Cardinal Health branded medical, surgical and laboratory products, which are sold in the United States, Canada, Europe, Asia and other markets. The Company connects patients, providers, payers, pharmacists and manufacturers for integrated care coordination and patient management.</v>
    <v>46500</v>
    <v>New York Stock Exchange</v>
    <v>XNYS</v>
    <v>XNYS</v>
    <v>7000 Cardinal Pl, DUBLIN, OH, 43017 US</v>
    <v>84.46</v>
    <v>Pharmaceuticals</v>
    <v>Stock</v>
    <v>45078.958333344533</v>
    <v>76</v>
    <v>82.75</v>
    <v>21238748684</v>
    <v>CARDINAL HEALTH, INC.</v>
    <v>CARDINAL HEALTH, INC.</v>
    <v>82.84</v>
    <v>47.735399999999998</v>
    <v>82.3</v>
    <v>83.42</v>
    <v>254600200</v>
    <v>CAH</v>
    <v>CARDINAL HEALTH, INC. (XNYS:CAH)</v>
    <v>100</v>
    <v>2172878</v>
    <v>1979</v>
  </rv>
  <rv s="2">
    <v>77</v>
  </rv>
  <rv s="0">
    <v>https://www.bing.com/financeapi/forcetrigger?t=a1p7zr&amp;q=XNYS%3aCAT&amp;form=skydnc</v>
    <v>Learn more on Bing</v>
  </rv>
  <rv s="1">
    <v>en-US</v>
    <v>a1p7zr</v>
    <v>268435456</v>
    <v>1</v>
    <v>Powered by Refinitiv</v>
    <v>0</v>
    <v>CATERPILLAR INC. (XNYS:CAT)</v>
    <v>2</v>
    <v>3</v>
    <v>Finance</v>
    <v>5</v>
    <v>266.04000000000002</v>
    <v>160.6</v>
    <v>1.0757000000000001</v>
    <v>3.32</v>
    <v>1.6135999999999998E-2</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210.57</v>
    <v>Machinery, Equipment &amp; Components</v>
    <v>Stock</v>
    <v>45078.999661689064</v>
    <v>79</v>
    <v>206.04</v>
    <v>107745416199</v>
    <v>CATERPILLAR INC.</v>
    <v>CATERPILLAR INC.</v>
    <v>207.68</v>
    <v>15.4556</v>
    <v>205.75</v>
    <v>209.07</v>
    <v>515355700</v>
    <v>CAT</v>
    <v>CATERPILLAR INC. (XNYS:CAT)</v>
    <v>16858</v>
    <v>3192990</v>
    <v>1986</v>
  </rv>
  <rv s="2">
    <v>80</v>
  </rv>
  <rv s="0">
    <v>https://www.bing.com/financeapi/forcetrigger?t=a1pcf2&amp;q=XNYS%3aCCI&amp;form=skydnc</v>
    <v>Learn more on Bing</v>
  </rv>
  <rv s="1">
    <v>en-US</v>
    <v>a1pcf2</v>
    <v>268435456</v>
    <v>1</v>
    <v>Powered by Refinitiv</v>
    <v>0</v>
    <v>CROWN CASTLE INC. (XNYS:CCI)</v>
    <v>2</v>
    <v>3</v>
    <v>Finance</v>
    <v>4</v>
    <v>187.72499999999999</v>
    <v>110.22</v>
    <v>0.66390000000000005</v>
    <v>-1.05</v>
    <v>-9.2750000000000003E-3</v>
    <v>USD</v>
    <v>Crown Castle Inc. owns, operates and leases shared communications infrastructure. Its segments include Towers and Fiber. The Towers segment provides access, including space or capacity, to its towers, which are geographically dispersed throughout the United States. The Towers segment also reflects certain ancillary services relating to the Company's towers, predominately consisting of site development services and installation services. The Fiber segment provides access, including space or capacity, to its fiber primarily supporting small cell networks and fiber solutions geographically dispersed throughout the United States. Its business is providing access, including space or capacity, to its shared communications infrastructure via long-term contracts in various forms. It has approximately 40,000 towers and other structures, such as rooftops, and 85,000 route miles of fiber, primarily supporting small cell networks and fiber solutions.</v>
    <v>5000</v>
    <v>New York Stock Exchange</v>
    <v>XNYS</v>
    <v>XNYS</v>
    <v>8020 Katy Freeway, HOUSTON, TX, 77024 US</v>
    <v>113.64</v>
    <v>Residential &amp; Commercial REIT</v>
    <v>Stock</v>
    <v>45078.993233517969</v>
    <v>82</v>
    <v>112.06</v>
    <v>48640573008</v>
    <v>CROWN CASTLE INC.</v>
    <v>CROWN CASTLE INC.</v>
    <v>112.93</v>
    <v>29.113299999999999</v>
    <v>113.21</v>
    <v>112.16</v>
    <v>433671300</v>
    <v>CCI</v>
    <v>CROWN CASTLE INC. (XNYS:CCI)</v>
    <v>76</v>
    <v>2450589</v>
    <v>2014</v>
  </rv>
  <rv s="2">
    <v>83</v>
  </rv>
  <rv s="0">
    <v>https://www.bing.com/financeapi/forcetrigger?t=a1pvu2&amp;q=XNYS%3aCLX&amp;form=skydnc</v>
    <v>Learn more on Bing</v>
  </rv>
  <rv s="1">
    <v>en-US</v>
    <v>a1pvu2</v>
    <v>268435456</v>
    <v>1</v>
    <v>Powered by Refinitiv</v>
    <v>0</v>
    <v>THE CLOROX COMPANY (XNYS:CLX)</v>
    <v>2</v>
    <v>3</v>
    <v>Finance</v>
    <v>4</v>
    <v>178.20500000000001</v>
    <v>120.5</v>
    <v>0.2833</v>
    <v>0.44</v>
    <v>2.7820000000000002E-3</v>
    <v>USD</v>
    <v>The Clorox Company is a multinational manufacturer and marketer of consumer and professional products. The Company operates through four segments: Health and Wellness, Household, Lifestyle and International. The Health and Wellness segments consist of cleaning products, professional products and vitamins, minerals and supplements mainly marketed and sold in the United States. The Household segment consists of bags and wraps, grilling products and cat litter marketed and sold in the United States. The Lifestyle segment consists of food, natural personal care products and water-filtration products marketed and sold in the United States. The International segment consists of products sold outside the United States. The Company's products are sold primarily through mass retailers; grocery outlets; warehouse clubs; dollar stores; home hardware centers; drug, pet and military stores; third-party and owned e-commerce channels, and distributors.</v>
    <v>9000</v>
    <v>New York Stock Exchange</v>
    <v>XNYS</v>
    <v>XNYS</v>
    <v>1221 Broadway, The Clorox Company, OAKLAND, CA, 94612-1888 US</v>
    <v>159.815</v>
    <v>Personal &amp; Household Products &amp; Services</v>
    <v>Stock</v>
    <v>45078.998081006248</v>
    <v>85</v>
    <v>157.88</v>
    <v>19609159570</v>
    <v>THE CLOROX COMPANY</v>
    <v>THE CLOROX COMPANY</v>
    <v>158.99</v>
    <v>267.10899999999998</v>
    <v>158.18</v>
    <v>158.62</v>
    <v>123623500</v>
    <v>CLX</v>
    <v>THE CLOROX COMPANY (XNYS:CLX)</v>
    <v>208</v>
    <v>1447284</v>
    <v>1986</v>
  </rv>
  <rv s="2">
    <v>86</v>
  </rv>
  <rv s="0">
    <v>https://www.bing.com/financeapi/forcetrigger?t=aa5kmw&amp;q=XASX%3aCNI&amp;form=skydnc</v>
    <v>Learn more on Bing</v>
  </rv>
  <rv s="1">
    <v>en-US</v>
    <v>aa5kmw</v>
    <v>268435456</v>
    <v>1</v>
    <v>Powered by Refinitiv</v>
    <v>0</v>
    <v>CENTURIA CAPITAL LIMITED (XASX:CNI)</v>
    <v>2</v>
    <v>18</v>
    <v>Finance</v>
    <v>19</v>
    <v>2.27</v>
    <v>1.4850000000000001</v>
    <v>1.3057000000000001</v>
    <v>0.01</v>
    <v>5.6979999999999999E-3</v>
    <v>AUD</v>
    <v>Centuria Capital Limited is engaged in marketing and management of investment products, including investment bonds and property investment funds, which manages Over Fifty Guardian Friendly Society Limited and management of a reverse mortgage lending portfolio. The Company operates through four segments: Property Funds Management, Investment Bonds, Reverse Mortgages and Corporate. The Property Funds Management segment is engaged in the management of listed and unlisted property funds through Century Property Funds Limited and Century Strategy Property Limited. The Investment Bonds segment is engaged in the management of the benefit funds of the Century Life Limited and Guardian Over Fifty Friendly Society Limited. Its benefit funds include a range of financial products, such as single and multi-premium investments. The Reverse Mortgages segment is engaged in the management of a reverse mortgage lending portfolio. The Corporate segment is engaged in returns from investment activities.</v>
    <v>0</v>
    <v>Australian Securities Exchange</v>
    <v>XASX</v>
    <v>XASX</v>
    <v>L 39 100 Miller Street, NORTH SYDNEY, NEW SOUTH WALES, 2060 AU</v>
    <v>1.7849999999999999</v>
    <v>Investment Banking &amp; Investment Services</v>
    <v>Stock</v>
    <v>45079.375011574077</v>
    <v>88</v>
    <v>1.75</v>
    <v>1431636000</v>
    <v>CENTURIA CAPITAL LIMITED</v>
    <v>CENTURIA CAPITAL LIMITED</v>
    <v>1.78</v>
    <v>6.02</v>
    <v>1.7549999999999999</v>
    <v>1.7649999999999999</v>
    <v>799796800</v>
    <v>CNI</v>
    <v>CENTURIA CAPITAL LIMITED (XASX:CNI)</v>
    <v>1581199</v>
    <v>1550120</v>
    <v>2000</v>
  </rv>
  <rv s="2">
    <v>89</v>
  </rv>
  <rv s="0">
    <v>https://www.bing.com/financeapi/forcetrigger?t=a1q6k2&amp;q=XNAS%3aCOST&amp;form=skydnc</v>
    <v>Learn more on Bing</v>
  </rv>
  <rv s="1">
    <v>en-US</v>
    <v>a1q6k2</v>
    <v>268435456</v>
    <v>1</v>
    <v>Powered by Refinitiv</v>
    <v>0</v>
    <v>COSTCO WHOLESALE CORPORATION (XNAS:COST)</v>
    <v>2</v>
    <v>3</v>
    <v>Finance</v>
    <v>5</v>
    <v>564.75</v>
    <v>443.2</v>
    <v>0.79320000000000002</v>
    <v>1.04</v>
    <v>2.0330000000000001E-3</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513.74</v>
    <v>Diversified Retail</v>
    <v>Stock</v>
    <v>45078.999973818747</v>
    <v>91</v>
    <v>502.1</v>
    <v>227195597200</v>
    <v>COSTCO WHOLESALE CORPORATION</v>
    <v>COSTCO WHOLESALE CORPORATION</v>
    <v>509.33</v>
    <v>37.976900000000001</v>
    <v>511.56</v>
    <v>512.6</v>
    <v>443222000</v>
    <v>COST</v>
    <v>COSTCO WHOLESALE CORPORATION (XNAS:COST)</v>
    <v>990</v>
    <v>1896345</v>
    <v>1987</v>
  </rv>
  <rv s="2">
    <v>92</v>
  </rv>
  <rv s="0">
    <v>https://www.bing.com/financeapi/forcetrigger?t=a1q7jc&amp;q=XNYS%3aCPB&amp;form=skydnc</v>
    <v>Learn more on Bing</v>
  </rv>
  <rv s="1">
    <v>en-US</v>
    <v>a1q7jc</v>
    <v>268435456</v>
    <v>1</v>
    <v>Powered by Refinitiv</v>
    <v>0</v>
    <v>CAMPBELL SOUP COMPANY (XNYS:CPB)</v>
    <v>2</v>
    <v>3</v>
    <v>Finance</v>
    <v>4</v>
    <v>57.774999999999999</v>
    <v>44.37</v>
    <v>0.34910000000000002</v>
    <v>0.1</v>
    <v>1.9780000000000002E-3</v>
    <v>USD</v>
    <v>Campbell Soup Company (Campbell) is a food company, which manufactures and markets food products. The Company's segments include Americas Simple Meals and Beverages, and Global Biscuits and Snacks. The Americas Simple Meals and Beverages segment includes the retail and food service channel businesses. Americas Simple Meals and Beverages segment includes the products, such as Campbell's condensed and ready-to-serve soups; Swanson broth and stocks; Prego pasta sauces; Pace Mexican sauces; Campbell's gravies, pasta, beans and dinner sauces; Plum food and snacks; V8 juices and beverages, and Campbell's tomato juice. The Global Biscuits and Snacks segment includes Pepperidge Farm cookies, crackers, bakery and frozen products.</v>
    <v>14700</v>
    <v>New York Stock Exchange</v>
    <v>XNYS</v>
    <v>XNYS</v>
    <v>Campbell Pl, CAMDEN, NJ, 08103 US</v>
    <v>50.89</v>
    <v>Food &amp; Tobacco</v>
    <v>Stock</v>
    <v>45078.98354922422</v>
    <v>94</v>
    <v>50.19</v>
    <v>15168459400</v>
    <v>CAMPBELL SOUP COMPANY</v>
    <v>CAMPBELL SOUP COMPANY</v>
    <v>50.77</v>
    <v>18.751899999999999</v>
    <v>50.55</v>
    <v>50.65</v>
    <v>299476000</v>
    <v>CPB</v>
    <v>CAMPBELL SOUP COMPANY (XNYS:CPB)</v>
    <v>5</v>
    <v>2230766</v>
    <v>1922</v>
  </rv>
  <rv s="2">
    <v>95</v>
  </rv>
  <rv s="0">
    <v>https://www.bing.com/financeapi/forcetrigger?t=a1qlz2&amp;q=XNYS%3aCVX&amp;form=skydnc</v>
    <v>Learn more on Bing</v>
  </rv>
  <rv s="1">
    <v>en-US</v>
    <v>a1qlz2</v>
    <v>268435456</v>
    <v>1</v>
    <v>Powered by Refinitiv</v>
    <v>0</v>
    <v>CHEVRON CORPORATION (XNYS:CVX)</v>
    <v>2</v>
    <v>3</v>
    <v>Finance</v>
    <v>4</v>
    <v>189.68</v>
    <v>132.54</v>
    <v>1.1648000000000001</v>
    <v>1.54</v>
    <v>1.0224E-2</v>
    <v>USD</v>
    <v>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and transporting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crude oil into petroleum products; marketing crude oil, refined products and lubricants; manufacturing and marketing renewable fuels; transporting crude oil and refined products, and manufacturing and marketing commodity petrochemicals.</v>
    <v>43846</v>
    <v>New York Stock Exchange</v>
    <v>XNYS</v>
    <v>XNYS</v>
    <v>6001 Bollinger Canyon Rd, SAN RAMON, CA, 94583 US</v>
    <v>153.74</v>
    <v>Oil &amp; Gas</v>
    <v>Stock</v>
    <v>45078.999706133596</v>
    <v>97</v>
    <v>149.74</v>
    <v>286199265600</v>
    <v>CHEVRON CORPORATION</v>
    <v>CHEVRON CORPORATION</v>
    <v>151.30000000000001</v>
    <v>8.2258999999999993</v>
    <v>150.62</v>
    <v>152.16</v>
    <v>1880910000</v>
    <v>CVX</v>
    <v>CHEVRON CORPORATION (XNYS:CVX)</v>
    <v>3546</v>
    <v>7469894</v>
    <v>1926</v>
  </rv>
  <rv s="2">
    <v>98</v>
  </rv>
  <rv s="0">
    <v>https://www.bing.com/financeapi/forcetrigger?t=a1qpw7&amp;q=XNYS%3aD&amp;form=skydnc</v>
    <v>Learn more on Bing</v>
  </rv>
  <rv s="1">
    <v>en-US</v>
    <v>a1qpw7</v>
    <v>268435456</v>
    <v>1</v>
    <v>Powered by Refinitiv</v>
    <v>0</v>
    <v>Dominion Energy, Inc. (XNYS:D)</v>
    <v>2</v>
    <v>3</v>
    <v>Finance</v>
    <v>4</v>
    <v>86.28</v>
    <v>48.475000000000001</v>
    <v>0.45950000000000002</v>
    <v>-0.59250000000000003</v>
    <v>-1.1942999999999999E-2</v>
    <v>USD</v>
    <v>Dominion Energy, Inc. is a producer and distributor of energy. The Company is focused on providing electricity, natural gas and related services to customers, primarily in the eastern and Rocky Mountain regions of the United States. The Company's segments include Dominion Energy Virginia, Gas Distribution, Dominion Energy South Carolina, and Contracted Assets. Its portfolio of assets includes approximately 30.2 gigawatt (GW) of electric generating capacity, 10,700 miles of electric transmission lines, 78,000 miles of electric distribution lines and 95,700 miles of gas distribution mains and related service facilities, which are supported by 6,000 miles of gas transmission, gathering and storage pipeline. It operates in around 13 states. The Company's operations are conducted through various subsidiaries, including Virginia Electric and Power Company (Virginia Power). Its operations also include Dominion Energy South Carolina, Inc. (DESC).</v>
    <v>17200</v>
    <v>New York Stock Exchange</v>
    <v>XNYS</v>
    <v>XNYS</v>
    <v>120 Tredegar St, RICHMOND, VA, 23219-4306 US</v>
    <v>49.76</v>
    <v>Electrical Utilities &amp; IPPs</v>
    <v>Stock</v>
    <v>45078.996172858591</v>
    <v>100</v>
    <v>48.475000000000001</v>
    <v>42031130000</v>
    <v>Dominion Energy, Inc.</v>
    <v>Dominion Energy, Inc.</v>
    <v>49.57</v>
    <v>34.101100000000002</v>
    <v>49.612499999999997</v>
    <v>49.02</v>
    <v>835941400</v>
    <v>D</v>
    <v>Dominion Energy, Inc. (XNYS:D)</v>
    <v>4421763</v>
    <v>3652985</v>
    <v>1983</v>
  </rv>
  <rv s="2">
    <v>101</v>
  </rv>
  <rv s="0">
    <v>https://www.bing.com/financeapi/forcetrigger?t=a1qvjc&amp;q=XNYS%3aDE&amp;form=skydnc</v>
    <v>Learn more on Bing</v>
  </rv>
  <rv s="1">
    <v>en-US</v>
    <v>a1qvjc</v>
    <v>268435456</v>
    <v>1</v>
    <v>Powered by Refinitiv</v>
    <v>0</v>
    <v>DEERE &amp; COMPANY (XNYS:DE)</v>
    <v>2</v>
    <v>3</v>
    <v>Finance</v>
    <v>4</v>
    <v>448.3999</v>
    <v>283.81</v>
    <v>1.0336000000000001</v>
    <v>6.59</v>
    <v>1.9047000000000001E-2</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355.66</v>
    <v>Machinery, Equipment &amp; Components</v>
    <v>Stock</v>
    <v>45078.998656967189</v>
    <v>103</v>
    <v>346.83</v>
    <v>104474353311</v>
    <v>DEERE &amp; COMPANY</v>
    <v>DEERE &amp; COMPANY</v>
    <v>349.23</v>
    <v>11.834</v>
    <v>345.98</v>
    <v>352.57</v>
    <v>296322300</v>
    <v>DE</v>
    <v>DEERE &amp; COMPANY (XNYS:DE)</v>
    <v>424</v>
    <v>2014482</v>
    <v>1958</v>
  </rv>
  <rv s="2">
    <v>104</v>
  </rv>
  <rv s="0">
    <v>https://www.bing.com/financeapi/forcetrigger?t=a1qwoc&amp;q=XNYS%3aDEO&amp;form=skydnc</v>
    <v>Learn more on Bing</v>
  </rv>
  <rv s="1">
    <v>en-US</v>
    <v>a1qwoc</v>
    <v>268435456</v>
    <v>1</v>
    <v>Powered by Refinitiv</v>
    <v>0</v>
    <v>DIAGEO PLC (XNYS:DEO)</v>
    <v>2</v>
    <v>3</v>
    <v>Finance</v>
    <v>4</v>
    <v>194.04060000000001</v>
    <v>160.09</v>
    <v>0.67579999999999996</v>
    <v>0.7</v>
    <v>4.1660000000000004E-3</v>
    <v>USD</v>
    <v>Diageo plc is a United Kingdom-based international manufacturer and distributor of drinks. The Company is engaged in beverage alcohol with a collection of brands across spirits and beer. The Company has a portfolio of approximately 200 brands and sales in 180 countries. The Company’s segments include North America, Europe, Asia Pacific, Africa, Latin America and Caribbean, and Supply Chain and Procurement (SC&amp;P). Supply Chain and Procurement (SC&amp;P) segment manufactures products and includes production sites in the United Kingdom, Ireland, Italy, Guatemala and Mexico, as well as comprises the global procurement function. The Company’s principal products include scotch whisky, other whisk(e)y, vodka, tequila, gin, rum, liqueurs, beer, wine, and no and low alcohol. The Company’s brands include Johnnie Walker, Tanqueray, Smirnoff, Guinness, Baileys among other.</v>
    <v>28558</v>
    <v>New York Stock Exchange</v>
    <v>XNYS</v>
    <v>XNYS</v>
    <v>16 Great Marlborough Street, LONDON, UNITED KINGDOM-NA, W1F 7HS GB</v>
    <v>169.56</v>
    <v>Beverages</v>
    <v>Stock</v>
    <v>45078.999633483596</v>
    <v>106</v>
    <v>168.32</v>
    <v>93409610000</v>
    <v>DIAGEO PLC</v>
    <v>DIAGEO PLC</v>
    <v>168.68</v>
    <v>22.326499999999999</v>
    <v>168.02</v>
    <v>168.72</v>
    <v>562083300</v>
    <v>DEO</v>
    <v>DIAGEO PLC (XNYS:DEO)</v>
    <v>382</v>
    <v>329574</v>
    <v>1886</v>
  </rv>
  <rv s="2">
    <v>107</v>
  </rv>
  <rv s="0">
    <v>https://www.bing.com/financeapi/forcetrigger?t=bpifbh&amp;q=XNYS%3aDOW&amp;form=skydnc</v>
    <v>Learn more on Bing</v>
  </rv>
  <rv s="1">
    <v>en-US</v>
    <v>bpifbh</v>
    <v>268435456</v>
    <v>1</v>
    <v>Powered by Refinitiv</v>
    <v>0</v>
    <v>Dow Inc. (XNYS:DOW)</v>
    <v>2</v>
    <v>3</v>
    <v>Finance</v>
    <v>4</v>
    <v>68.97</v>
    <v>42.91</v>
    <v>1.331</v>
    <v>0.22</v>
    <v>4.5100000000000001E-3</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The segment employs polyolefin product portfolio.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37800</v>
    <v>New York Stock Exchange</v>
    <v>XNYS</v>
    <v>XNYS</v>
    <v>2211 H H Dow Way, MIDLAND, MI, 48642-4815 US</v>
    <v>49.344999999999999</v>
    <v>Chemicals</v>
    <v>Stock</v>
    <v>45078.999664062503</v>
    <v>109</v>
    <v>48.51</v>
    <v>34658425200</v>
    <v>Dow Inc.</v>
    <v>Dow Inc.</v>
    <v>49</v>
    <v>12.244199999999999</v>
    <v>48.78</v>
    <v>49</v>
    <v>707314800</v>
    <v>DOW</v>
    <v>Dow Inc. (XNYS:DOW)</v>
    <v>222</v>
    <v>4305927</v>
    <v>2018</v>
  </rv>
  <rv s="2">
    <v>110</v>
  </rv>
  <rv s="0">
    <v>https://www.bing.com/financeapi/forcetrigger?t=a1rdzr&amp;q=XNYS%3aDUK&amp;form=skydnc</v>
    <v>Learn more on Bing</v>
  </rv>
  <rv s="1">
    <v>en-US</v>
    <v>a1rdzr</v>
    <v>268435456</v>
    <v>1</v>
    <v>Powered by Refinitiv</v>
    <v>0</v>
    <v>DUKE ENERGY CORPORATION (XNYS:DUK)</v>
    <v>2</v>
    <v>3</v>
    <v>Finance</v>
    <v>4</v>
    <v>113.67</v>
    <v>83.76</v>
    <v>0.43259999999999998</v>
    <v>-1.17</v>
    <v>-1.3103E-2</v>
    <v>USD</v>
    <v>Duke Energy Corporation is an energy company. The Company operates through two segments: Electric Utilities and Infrastructure (EU&amp;I) and Gas Utilities and Infrastructure (GU&amp;I). The EU&amp;I segment conducts operations primarily through the regulated public utilities of Duke Energy Carolinas, Duke Energy Progress, Duke Energy Florida, Duke Energy Indiana, and Duke Energy Ohio. EU&amp;I provides retail electric service through the generation, transmission, distribution, and sale of electricity to customers within the Southeast and Midwest regions of the United States. The GU&amp;I conducts natural gas operations primarily through the regulated public utilities of Piedmont, Duke Energy Ohio, and Duke Energy Kentucky. GU&amp;I serves residential, commercial, industrial, and power generation natural gas customers, including customers served by municipalities who are wholesale customers. It also purchases a diverse portfolio of transportation and storage service from interstate pipelines.</v>
    <v>27859</v>
    <v>New York Stock Exchange</v>
    <v>XNYS</v>
    <v>XNYS</v>
    <v>422 S Church St, CHARLOTTE, NC, 28242 US</v>
    <v>89.71</v>
    <v>Electrical Utilities &amp; IPPs</v>
    <v>Stock</v>
    <v>45078.995986631249</v>
    <v>112</v>
    <v>87.655000000000001</v>
    <v>67909827804</v>
    <v>DUKE ENERGY CORPORATION</v>
    <v>DUKE ENERGY CORPORATION</v>
    <v>89.7</v>
    <v>17.519300000000001</v>
    <v>89.29</v>
    <v>88.12</v>
    <v>770651700</v>
    <v>DUK</v>
    <v>DUKE ENERGY CORPORATION (XNYS:DUK)</v>
    <v>6</v>
    <v>2854438</v>
    <v>2005</v>
  </rv>
  <rv s="2">
    <v>113</v>
  </rv>
  <rv s="0">
    <v>https://www.bing.com/financeapi/forcetrigger?t=a1rmkr&amp;q=XNYS%3aED&amp;form=skydnc</v>
    <v>Learn more on Bing</v>
  </rv>
  <rv s="1">
    <v>en-US</v>
    <v>a1rmkr</v>
    <v>268435456</v>
    <v>1</v>
    <v>Powered by Refinitiv</v>
    <v>0</v>
    <v>CONSOLIDATED EDISON, INC. (XNYS:ED)</v>
    <v>2</v>
    <v>3</v>
    <v>Finance</v>
    <v>4</v>
    <v>102.21</v>
    <v>78.099999999999994</v>
    <v>0.37369999999999998</v>
    <v>-1.48</v>
    <v>-1.5863000000000002E-2</v>
    <v>USD</v>
    <v>Consolidated Edison, Inc. is a holding company that provides energy-related products and services through its subsidiaries. The Company’s subsidiaries include Consolidated Edison Company of New York, Inc. (CECONY), a regulated utility providing electric service in New York City and New York's Westchester County, gas service in Manhattan, the Bronx, parts of Queens and parts of Westchester and steam service in Manhattan, and Orange and Rockland Utilities, Inc. (O&amp;R), a regulated utility serving customers in a 1,300-square-mile-area in southeastern New York State and northern New Jersey. Its subsidiaries also include Con Edison Transmission, Inc. (Con Edison Transmission), which invests in electric transmission projects in transition to clean and renewable energy. Con Edison Transmission manages both electric and gas assets that are focused to develop electric transmission projects in New York, New England, the Mid-Atlantic states, and the Midwest.</v>
    <v>14319</v>
    <v>New York Stock Exchange</v>
    <v>XNYS</v>
    <v>XNYS</v>
    <v>4 Irving Place, NEW YORK, NY, 10003 US</v>
    <v>93.74</v>
    <v>Electrical Utilities &amp; IPPs</v>
    <v>Stock</v>
    <v>45078.958333356248</v>
    <v>115</v>
    <v>91.58</v>
    <v>31819321163</v>
    <v>CONSOLIDATED EDISON, INC.</v>
    <v>CONSOLIDATED EDISON, INC.</v>
    <v>93.71</v>
    <v>13.0817</v>
    <v>93.3</v>
    <v>91.82</v>
    <v>346540200</v>
    <v>ED</v>
    <v>CONSOLIDATED EDISON, INC. (XNYS:ED)</v>
    <v>2937086</v>
    <v>2028606</v>
    <v>1997</v>
  </rv>
  <rv s="2">
    <v>116</v>
  </rv>
  <rv s="0">
    <v>https://www.bing.com/financeapi/forcetrigger?t=a1rxu2&amp;q=XNYS%3aEMN&amp;form=skydnc</v>
    <v>Learn more on Bing</v>
  </rv>
  <rv s="1">
    <v>en-US</v>
    <v>a1rxu2</v>
    <v>268435456</v>
    <v>1</v>
    <v>Powered by Refinitiv</v>
    <v>0</v>
    <v>EASTMAN CHEMICAL COMPANY (XNYS:EMN)</v>
    <v>2</v>
    <v>3</v>
    <v>Finance</v>
    <v>4</v>
    <v>112.78</v>
    <v>69.91</v>
    <v>1.5164</v>
    <v>0.66</v>
    <v>8.5609999999999992E-3</v>
    <v>USD</v>
    <v>Eastman Chemical Company (Eastman) is a global specialty materials company that produces a range of products. Eastman's segments include Advanced Materials (AM), Additives &amp; Functional Products (AFP), Chemical Intermediates (CI), and Fibers. The AM segment produces and markets polymers, films, and plastics with differentiated performance properties for value-added end-uses in transportation; durables and electronics; building and construction; medical and pharma; and consumables markets. The AFP segment manufactures materials for products in the transportation; personal care and wellness; food, feed, and agriculture; building and construction; water treatment and energy; consumables; and durables and electronics markets. The CI segment sells and markets industrial chemicals and processing, building and construction, health and wellness, and agrochemicals. The Fibers segment manufactures and sells acetate tow and triacetin plasticizers for use in filtration media.</v>
    <v>14500</v>
    <v>New York Stock Exchange</v>
    <v>XNYS</v>
    <v>XNYS</v>
    <v>200 South Wilcox Drive, Po Box 511, KINGSPORT, TN, 37660 US</v>
    <v>78.33</v>
    <v>Chemicals</v>
    <v>Stock</v>
    <v>45078.958333356248</v>
    <v>118</v>
    <v>76.73</v>
    <v>9264052450</v>
    <v>EASTMAN CHEMICAL COMPANY</v>
    <v>EASTMAN CHEMICAL COMPANY</v>
    <v>77.38</v>
    <v>13.848699999999999</v>
    <v>77.09</v>
    <v>77.75</v>
    <v>119151800</v>
    <v>EMN</v>
    <v>EASTMAN CHEMICAL COMPANY (XNYS:EMN)</v>
    <v>1082497</v>
    <v>909603</v>
    <v>1993</v>
  </rv>
  <rv s="2">
    <v>119</v>
  </rv>
  <rv s="0">
    <v>https://www.bing.com/financeapi/forcetrigger?t=a1sl52&amp;q=XNAS%3aFAST&amp;form=skydnc</v>
    <v>Learn more on Bing</v>
  </rv>
  <rv s="1">
    <v>en-US</v>
    <v>a1sl52</v>
    <v>268435456</v>
    <v>1</v>
    <v>Powered by Refinitiv</v>
    <v>0</v>
    <v>Fastenal Company (XNAS:FAST)</v>
    <v>2</v>
    <v>3</v>
    <v>Finance</v>
    <v>5</v>
    <v>56.65</v>
    <v>43.73</v>
    <v>1.1695</v>
    <v>0.05</v>
    <v>9.2850000000000007E-4</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20262</v>
    <v>Nasdaq Stock Market</v>
    <v>XNAS</v>
    <v>XNAS</v>
    <v>2001 Theurer Blvd, WINONA, MN, 55987 US</v>
    <v>54.36</v>
    <v>Machinery, Equipment &amp; Components</v>
    <v>Stock</v>
    <v>45078.972293298437</v>
    <v>121</v>
    <v>53.05</v>
    <v>30778215160</v>
    <v>Fastenal Company</v>
    <v>Fastenal Company</v>
    <v>54.19</v>
    <v>27.831399999999999</v>
    <v>53.85</v>
    <v>53.9</v>
    <v>571024400</v>
    <v>FAST</v>
    <v>Fastenal Company (XNAS:FAST)</v>
    <v>1909</v>
    <v>2567953</v>
    <v>1968</v>
  </rv>
  <rv s="2">
    <v>122</v>
  </rv>
  <rv s="0">
    <v>https://www.bing.com/financeapi/forcetrigger?t=a1sqr7&amp;q=XNYS%3aFDX&amp;form=skydnc</v>
    <v>Learn more on Bing</v>
  </rv>
  <rv s="1">
    <v>en-US</v>
    <v>a1sqr7</v>
    <v>268435456</v>
    <v>1</v>
    <v>Powered by Refinitiv</v>
    <v>0</v>
    <v>FEDEX CORPORATION (XNYS:FDX)</v>
    <v>2</v>
    <v>3</v>
    <v>Finance</v>
    <v>4</v>
    <v>248.75989999999999</v>
    <v>141.91929999999999</v>
    <v>1.34</v>
    <v>-0.69</v>
    <v>-3.1649999999999998E-3</v>
    <v>USD</v>
    <v>FedEx Corporation provides a portfolio of transportation, e-commerce and business services through companies competing collectively and operating independently, under the FedEx brand. The Company's segments include FedEx Express, FedEx Ground, FedEx Freight and FedEx Services. The FedEx Express segment offers a range of United States domestic and international shipping services for delivery of packages and freight. The FedEx Ground segment provides small-package ground delivery services, which includes day-certain service to any business address in the United States and Canada, as well as residential delivery services through its FedEx Home Delivery service. The FedEx Freight segment offers less-than-truckload (LTL) freight services. The FedEx Services segment provides sales, marketing, information technology, communications, customer service, technical support, billing and collection services, and certain back-office functions that support the Company's operating segments.</v>
    <v>191000</v>
    <v>New York Stock Exchange</v>
    <v>XNYS</v>
    <v>XNYS</v>
    <v>942 South Shady Grove Road, MEMPHIS, TN, 38120-4117 US</v>
    <v>217.96</v>
    <v>Freight &amp; Logistics Services</v>
    <v>Stock</v>
    <v>45078.977167128905</v>
    <v>124</v>
    <v>213.80500000000001</v>
    <v>54616254351</v>
    <v>FEDEX CORPORATION</v>
    <v>FEDEX CORPORATION</v>
    <v>217.51</v>
    <v>18.738700000000001</v>
    <v>217.98</v>
    <v>217.29</v>
    <v>251351900</v>
    <v>FDX</v>
    <v>FEDEX CORPORATION (XNYS:FDX)</v>
    <v>267</v>
    <v>1503678</v>
    <v>1997</v>
  </rv>
  <rv s="2">
    <v>125</v>
  </rv>
  <rv s="0">
    <v>https://www.bing.com/financeapi/forcetrigger?t=a1t227&amp;q=XNYS%3aFLO&amp;form=skydnc</v>
    <v>Learn more on Bing</v>
  </rv>
  <rv s="1">
    <v>en-US</v>
    <v>a1t227</v>
    <v>268435456</v>
    <v>1</v>
    <v>Powered by Refinitiv</v>
    <v>0</v>
    <v>FLOWERS FOODS, INC. (XNYS:FLO)</v>
    <v>2</v>
    <v>3</v>
    <v>Finance</v>
    <v>4</v>
    <v>30.16</v>
    <v>24.15</v>
    <v>0.41139999999999999</v>
    <v>-0.1</v>
    <v>-4.0029999999999996E-3</v>
    <v>USD</v>
    <v>Flowers Foods, Inc. is a producer of packaged bakery foods in the United States (US). The Company operates bakeries across the country that produces a range of bakery products. Its principal products include bread, buns, rolls, snack cakes, and tortillas and are sold under a range of brand names, including Nature’s Own, Dave’s Killer Bread, Wonder, Canyon Bakehouse, Tastykake, and Mrs. Freshley’s. The Company sells packaged bakery products to wholesale distributors for ultimate sale to a range of food outlets. It sells packaged snack cakes primarily to customers, distributing the product nationwide through multiple channels of distribution, including mass merchandisers, supermarkets, vending outlets, and convenience stores. The Company’s brands and products are sold through various channels throughout the US. These channels include supermarkets, drugstores, mass merchandisers, discount stores, club stores, convenience stores, thrift outlet stores, and foodservice, among others.</v>
    <v>9200</v>
    <v>New York Stock Exchange</v>
    <v>XNYS</v>
    <v>XNYS</v>
    <v>1919 Flowers Cir, THOMASVILLE, GA, 31757 US</v>
    <v>25.164999999999999</v>
    <v>Food &amp; Tobacco</v>
    <v>Stock</v>
    <v>45078.958333344533</v>
    <v>127</v>
    <v>24.8</v>
    <v>5270740920</v>
    <v>FLOWERS FOODS, INC.</v>
    <v>FLOWERS FOODS, INC.</v>
    <v>25.09</v>
    <v>24.8489</v>
    <v>24.98</v>
    <v>24.88</v>
    <v>211846500</v>
    <v>FLO</v>
    <v>FLOWERS FOODS, INC. (XNYS:FLO)</v>
    <v>1</v>
    <v>2095553</v>
    <v>2000</v>
  </rv>
  <rv s="2">
    <v>128</v>
  </rv>
  <rv s="0">
    <v>https://www.bing.com/financeapi/forcetrigger?t=a1tvzr&amp;q=XNYS%3aGIS&amp;form=skydnc</v>
    <v>Learn more on Bing</v>
  </rv>
  <rv s="1">
    <v>en-US</v>
    <v>a1tvzr</v>
    <v>268435456</v>
    <v>1</v>
    <v>Powered by Refinitiv</v>
    <v>0</v>
    <v>GENERAL MILLS, INC. (XNYS:GIS)</v>
    <v>2</v>
    <v>3</v>
    <v>Finance</v>
    <v>4</v>
    <v>90.89</v>
    <v>64.94</v>
    <v>0.2576</v>
    <v>-0.27</v>
    <v>-3.2079999999999999E-3</v>
    <v>USD</v>
    <v>General Mills, Inc. is a global manufacturer and marketer of branded consumer foods. The Company operates through four segments: North America Retail, International,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reflects retail and foodservice businesses outside of the United States and Canada. The Pet segment includes pet food products sold primarily in the United States and Canada in national pet superstore chains, e-commerce retailers, grocery stores, regional pet store chains, mass merchandisers, and veterinary clinics and hospitals. The North America Foodservice segment offers products, such as ready-to-eat cereals, snacks, refrigerated yogurt, frozen meals, unbaked and fully baked frozen dough products, baking mixes, and bakery flour.</v>
    <v>32500</v>
    <v>New York Stock Exchange</v>
    <v>XNYS</v>
    <v>XNYS</v>
    <v>Number One General Mills Blvd, MINNEAPOLIS, MN, 55426 US</v>
    <v>84.98</v>
    <v>Food &amp; Tobacco</v>
    <v>Stock</v>
    <v>45078.958333378905</v>
    <v>130</v>
    <v>83.82</v>
    <v>49273169005</v>
    <v>GENERAL MILLS, INC.</v>
    <v>GENERAL MILLS, INC.</v>
    <v>84.26</v>
    <v>18.110700000000001</v>
    <v>84.16</v>
    <v>83.89</v>
    <v>587354500</v>
    <v>GIS</v>
    <v>GENERAL MILLS, INC. (XNYS:GIS)</v>
    <v>50</v>
    <v>2921643</v>
    <v>1928</v>
  </rv>
  <rv s="2">
    <v>131</v>
  </rv>
  <rv s="0">
    <v>https://www.bing.com/financeapi/forcetrigger?t=a1uv7w&amp;q=XNYS%3aHRL&amp;form=skydnc</v>
    <v>Learn more on Bing</v>
  </rv>
  <rv s="1">
    <v>en-US</v>
    <v>a1uv7w</v>
    <v>268435456</v>
    <v>1</v>
    <v>Powered by Refinitiv</v>
    <v>0</v>
    <v>HORMEL FOODS CORPORATION (XNYS:HRL)</v>
    <v>2</v>
    <v>3</v>
    <v>Finance</v>
    <v>4</v>
    <v>51.69</v>
    <v>37.774999999999999</v>
    <v>0.1678</v>
    <v>1.95</v>
    <v>5.0979999999999998E-2</v>
    <v>USD</v>
    <v>Hormel Foods Corporation is a global manufacturer and marketer of branded food products. The Company develops, processes, and distributes a range of food products in a variety of markets. The Company operates through three segments: Retail, Foodservice, and International. The Retail segment is primarily engaged in the processing, marketing, and sale of food products sold predominantly in the retail market. This segment also includes the Company’s MegaMex Foods, LLC joint venture. The Foodservice segment is primarily engaged in the processing, marketing, and sale of food and nutritional products for foodservice, convenience store, and commercial customers. The International segment processes, markets, and sells its products internationally. Its products include Hormel Black Label bacon, Columbus charcuterie, Hormel chili, Hormel pepperoni, Applegate breaded chicken, Herdez products, Hormel Square Table entrees, Cafe H sliced meats, Austin Blues sliced meats and Mary Kitchen hash.</v>
    <v>20000</v>
    <v>New York Stock Exchange</v>
    <v>XNYS</v>
    <v>XNYS</v>
    <v>1 Hormel Pl, AUSTIN, MN, 55912-3680 US</v>
    <v>41.19</v>
    <v>Food &amp; Tobacco</v>
    <v>Stock</v>
    <v>45078.991526435158</v>
    <v>133</v>
    <v>39.9</v>
    <v>21970622580</v>
    <v>HORMEL FOODS CORPORATION</v>
    <v>HORMEL FOODS CORPORATION</v>
    <v>40.15</v>
    <v>22.607900000000001</v>
    <v>38.25</v>
    <v>40.200000000000003</v>
    <v>546532900</v>
    <v>HRL</v>
    <v>HORMEL FOODS CORPORATION (XNYS:HRL)</v>
    <v>124</v>
    <v>2301583</v>
    <v>1928</v>
  </rv>
  <rv s="2">
    <v>134</v>
  </rv>
  <rv s="0">
    <v>https://www.bing.com/financeapi/forcetrigger?t=a1vmf2&amp;q=XNAS%3aINTC&amp;form=skydnc</v>
    <v>Learn more on Bing</v>
  </rv>
  <rv s="1">
    <v>en-US</v>
    <v>a1vmf2</v>
    <v>268435456</v>
    <v>1</v>
    <v>Powered by Refinitiv</v>
    <v>0</v>
    <v>INTEL CORPORATION (XNAS:INTC)</v>
    <v>2</v>
    <v>3</v>
    <v>Finance</v>
    <v>5</v>
    <v>44.88</v>
    <v>24.59</v>
    <v>0.86599999999999999</v>
    <v>-0.31</v>
    <v>-9.8600000000000007E-3</v>
    <v>USD</v>
    <v>Intel Corporation is engaged in designing and manufacturing products and technologies. The Company's segments include Client Computing Group (CCG), Data Center and AI (DCAI), Network and Edge (NEX), Mobileye, Accelerated Computing Systems and Graphics (AXG), and Intel Foundry Services (IFS). The CCG segment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Mobileye segment provides driving assistance and self-driving solutions. AXG segment delivers products and technologies to its customers to solve computational problems.</v>
    <v>131900</v>
    <v>Nasdaq Stock Market</v>
    <v>XNAS</v>
    <v>XNAS</v>
    <v>RNB-4-151, 2200 MISSION COLLEGE BLVD, SANTA CLARA, CA, 95054 US</v>
    <v>31.94</v>
    <v>Semiconductors &amp; Semiconductor Equipment</v>
    <v>Stock</v>
    <v>45078.999966318748</v>
    <v>136</v>
    <v>31.02</v>
    <v>129843230000</v>
    <v>INTEL CORPORATION</v>
    <v>INTEL CORPORATION</v>
    <v>31.8</v>
    <v>15.3622</v>
    <v>31.44</v>
    <v>31.13</v>
    <v>4171000000</v>
    <v>INTC</v>
    <v>INTEL CORPORATION (XNAS:INTC)</v>
    <v>103048</v>
    <v>45988967</v>
    <v>1989</v>
  </rv>
  <rv s="2">
    <v>137</v>
  </rv>
  <rv s="0">
    <v>https://www.bing.com/financeapi/forcetrigger?t=a1vmtc&amp;q=XNAS%3aINTU&amp;form=skydnc</v>
    <v>Learn more on Bing</v>
  </rv>
  <rv s="4">
    <v>en-US</v>
    <v>a1vmtc</v>
    <v>268435456</v>
    <v>1</v>
    <v>Powered by Refinitiv</v>
    <v>10</v>
    <v>INTUIT INC. (XNAS:INTU)</v>
    <v>2</v>
    <v>11</v>
    <v>Finance</v>
    <v>12</v>
    <v>490.83</v>
    <v>352.63</v>
    <v>1.1791</v>
    <v>3</v>
    <v>7.1580000000000003E-3</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Avenue, MOUNTAIN VIEW, CA, 94043 US</v>
    <v>426</v>
    <v>Financial Technology (Fintech) &amp; Infrastructure</v>
    <v>Stock</v>
    <v>45078.997851342188</v>
    <v>139</v>
    <v>416.26</v>
    <v>118218800564</v>
    <v>INTUIT INC.</v>
    <v>INTUIT INC.</v>
    <v>417.59</v>
    <v>53.343299999999999</v>
    <v>419.12</v>
    <v>422.12</v>
    <v>424.85</v>
    <v>280059700</v>
    <v>INTU</v>
    <v>INTUIT INC. (XNAS:INTU)</v>
    <v>454</v>
    <v>2221285</v>
    <v>1993</v>
  </rv>
  <rv s="2">
    <v>140</v>
  </rv>
  <rv s="0">
    <v>https://www.bing.com/financeapi/forcetrigger?t=a1w8ec&amp;q=XNYS%3aJNJ&amp;form=skydnc</v>
    <v>Learn more on Bing</v>
  </rv>
  <rv s="1">
    <v>en-US</v>
    <v>a1w8ec</v>
    <v>268435456</v>
    <v>1</v>
    <v>Powered by Refinitiv</v>
    <v>0</v>
    <v>JOHNSON &amp; JOHNSON (XNYS:JNJ)</v>
    <v>2</v>
    <v>3</v>
    <v>Finance</v>
    <v>5</v>
    <v>183.35059999999999</v>
    <v>150.11000000000001</v>
    <v>0.54169999999999996</v>
    <v>-0.52</v>
    <v>-3.3539999999999998E-3</v>
    <v>USD</v>
    <v>Johnson &amp; Johnson is a diversified healthcare products company. The Company is engaged in the research and development, manufacture and sale of a range of products in the healthcare field. It operates through three segments: Consumer Health, Pharmaceutical and MedTech.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MedTech segment includes a range of products used in the interventional solutions, orthopaedics, surgery, and vision fields. Its geographic area includes the United States, Europe, Western Hemisphere (excluding the United States), and Africa, Asia and Pacific.</v>
    <v>152700</v>
    <v>New York Stock Exchange</v>
    <v>XNYS</v>
    <v>XNYS</v>
    <v>One Johnson &amp; Johnson Plaza, NEW BRUNSWICK, NJ, 08933 US</v>
    <v>155.04</v>
    <v>Pharmaceuticals</v>
    <v>Stock</v>
    <v>45078.999757430465</v>
    <v>142</v>
    <v>153.15</v>
    <v>401608352360</v>
    <v>JOHNSON &amp; JOHNSON</v>
    <v>JOHNSON &amp; JOHNSON</v>
    <v>154.54</v>
    <v>32.329300000000003</v>
    <v>155.06</v>
    <v>154.54</v>
    <v>2598734000</v>
    <v>JNJ</v>
    <v>JOHNSON &amp; JOHNSON (XNYS:JNJ)</v>
    <v>1846</v>
    <v>5975986</v>
    <v>1887</v>
  </rv>
  <rv s="2">
    <v>143</v>
  </rv>
  <rv s="0">
    <v>https://www.bing.com/financeapi/forcetrigger?t=a1wljc&amp;q=XNYS%3aKO&amp;form=skydnc</v>
    <v>Learn more on Bing</v>
  </rv>
  <rv s="1">
    <v>en-US</v>
    <v>a1wljc</v>
    <v>268435456</v>
    <v>1</v>
    <v>Powered by Refinitiv</v>
    <v>0</v>
    <v>THE COCA-COLA COMPANY (XNYS:KO)</v>
    <v>2</v>
    <v>3</v>
    <v>Finance</v>
    <v>5</v>
    <v>65.47</v>
    <v>54.015000000000001</v>
    <v>0.5514</v>
    <v>0.34</v>
    <v>5.6989999999999992E-3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60.164999999999999</v>
    <v>Beverages</v>
    <v>Stock</v>
    <v>45078.99919872656</v>
    <v>145</v>
    <v>59.77</v>
    <v>259474680000</v>
    <v>THE COCA-COLA COMPANY</v>
    <v>THE COCA-COLA COMPANY</v>
    <v>59.94</v>
    <v>26.428699999999999</v>
    <v>59.66</v>
    <v>60</v>
    <v>4324578000</v>
    <v>KO</v>
    <v>THE COCA-COLA COMPANY (XNYS:KO)</v>
    <v>31851</v>
    <v>13456711</v>
    <v>1919</v>
  </rv>
  <rv s="2">
    <v>146</v>
  </rv>
  <rv s="0">
    <v>https://www.bing.com/financeapi/forcetrigger?t=a1x4f2&amp;q=XNAS%3aLRCX&amp;form=skydnc</v>
    <v>Learn more on Bing</v>
  </rv>
  <rv s="1">
    <v>en-US</v>
    <v>a1x4f2</v>
    <v>268435456</v>
    <v>1</v>
    <v>Powered by Refinitiv</v>
    <v>0</v>
    <v>LAM RESEARCH CORPORATION (XNAS:LRCX)</v>
    <v>2</v>
    <v>3</v>
    <v>Finance</v>
    <v>5</v>
    <v>644.59990000000005</v>
    <v>299.59199999999998</v>
    <v>1.4933000000000001</v>
    <v>3.16</v>
    <v>5.1240000000000001E-3</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17700</v>
    <v>Nasdaq Stock Market</v>
    <v>XNAS</v>
    <v>XNAS</v>
    <v>4650 Cushing Blvd, FREMONT, CA, 94538 US</v>
    <v>625.47500000000002</v>
    <v>Semiconductors &amp; Semiconductor Equipment</v>
    <v>Stock</v>
    <v>45078.989726666405</v>
    <v>148</v>
    <v>604.66999999999996</v>
    <v>83272302330</v>
    <v>LAM RESEARCH CORPORATION</v>
    <v>LAM RESEARCH CORPORATION</v>
    <v>616.70000000000005</v>
    <v>17.258700000000001</v>
    <v>616.70000000000005</v>
    <v>619.86</v>
    <v>134340500</v>
    <v>LRCX</v>
    <v>LAM RESEARCH CORPORATION (XNAS:LRCX)</v>
    <v>3849</v>
    <v>1372918</v>
    <v>1989</v>
  </rv>
  <rv s="2">
    <v>149</v>
  </rv>
  <rv s="0">
    <v>https://www.bing.com/financeapi/forcetrigger?t=a1x8c7&amp;q=XNYS%3aLYB&amp;form=skydnc</v>
    <v>Learn more on Bing</v>
  </rv>
  <rv s="1">
    <v>en-US</v>
    <v>a1x8c7</v>
    <v>268435456</v>
    <v>1</v>
    <v>Powered by Refinitiv</v>
    <v>0</v>
    <v>LyondellBasell Industries NV (XNYS:LYB)</v>
    <v>2</v>
    <v>3</v>
    <v>Finance</v>
    <v>4</v>
    <v>112.53</v>
    <v>71.459999999999994</v>
    <v>1.2008000000000001</v>
    <v>1.1200000000000001</v>
    <v>1.3092999999999999E-2</v>
    <v>USD</v>
    <v>LyondellBasell Industries N.V. is a chemical company. The Company operates through segment such as Olefins and Polyolefins-Americas (O&amp;P-Americas), Olefins and Polyolefins-Europe, Asia, International (O&amp;P-EAI), Intermediates and Derivatives (I&amp;D), Advanced Polymer Solutions (APS), Refining and Technology. Its customers use its plastics and chemicals to manufacture a range of products that people use in their everyday lives including food packaging, home furnishings, automotive components, paints and coatings. The Company also develop and license chemical and polyolefin process technologies and manufacture and sell polyolefin catalysts. It produces of olefins and polyethylene (PE). It uses all the propylene it produces in the production of polypropylene (PP), propylene oxide and other derivatives of those products. Its chemicals businesses consist primarily of processing plants that convert volumes of liquid and gaseous hydrocarbon feedstocks into plastic resins and other chemicals.</v>
    <v>19300</v>
    <v>New York Stock Exchange</v>
    <v>XNYS</v>
    <v>XNYS</v>
    <v>4th Floor, One Vine Street, LONDON, UNITED KINGDOM-NA, W1J0AH GB</v>
    <v>87.1</v>
    <v>Chemicals</v>
    <v>Stock</v>
    <v>45078.958333378905</v>
    <v>151</v>
    <v>85.284999999999997</v>
    <v>28188253506</v>
    <v>LyondellBasell Industries NV</v>
    <v>LyondellBasell Industries NV</v>
    <v>86.16</v>
    <v>9.2899999999999991</v>
    <v>85.54</v>
    <v>86.66</v>
    <v>325274100</v>
    <v>LYB</v>
    <v>LyondellBasell Industries NV (XNYS:LYB)</v>
    <v>6</v>
    <v>1778987</v>
    <v>2009</v>
  </rv>
  <rv s="2">
    <v>152</v>
  </rv>
  <rv s="0">
    <v>https://www.bing.com/financeapi/forcetrigger?t=a1xg3m&amp;q=XNYS%3aMDT&amp;form=skydnc</v>
    <v>Learn more on Bing</v>
  </rv>
  <rv s="1">
    <v>en-US</v>
    <v>a1xg3m</v>
    <v>268435456</v>
    <v>1</v>
    <v>Powered by Refinitiv</v>
    <v>0</v>
    <v>MEDTRONIC PUBLIC LIMITED COMPANY (XNYS:MDT)</v>
    <v>2</v>
    <v>3</v>
    <v>Finance</v>
    <v>5</v>
    <v>98.894999999999996</v>
    <v>75.765000000000001</v>
    <v>0.72150000000000003</v>
    <v>-0.01</v>
    <v>-1.2080000000000001E-4</v>
    <v>USD</v>
    <v>Medtronic plc is a global healthcare technology company. The Company develops, manufactures, and markets its medical devices and technologies to hospitals, physicians, clinicians, and patients. Its operating segments include Cardiovascular, Medical Surgical, Neuroscience and Diabetes. Cardiovascular products include pacemakers, insertable cardiac monitors, and cardiac resynchronization therapy devices. Medical Surgical products include patient care from diagnosis to recovery, with a focus on diseases of the gastrointestinal tract, lungs, pelvic region, kidneys, obesity, and preventable complications. Neuroscience products include various spinal implants, bone graft substitutes, biologic products, image-guided surgery and intra-operative imaging systems. Diabetes products include insulin pumps, continuous glucose monitoring (CGM) systems, consumables, and smart insulin pen systems. It also provides PROPEL and SINUVA. The Company is focused on cardiac ablation portfolio.</v>
    <v>95000</v>
    <v>New York Stock Exchange</v>
    <v>XNYS</v>
    <v>XNYS</v>
    <v>20 On Hatch, Hatch Street Lower, DUBLIN, DUBLIN IE</v>
    <v>83.25</v>
    <v>Healthcare Equipment &amp; Supplies</v>
    <v>Stock</v>
    <v>45078.99527446719</v>
    <v>154</v>
    <v>82.436899999999994</v>
    <v>110137800000</v>
    <v>MEDTRONIC PUBLIC LIMITED COMPANY</v>
    <v>MEDTRONIC PUBLIC LIMITED COMPANY</v>
    <v>82.84</v>
    <v>27.2044</v>
    <v>82.76</v>
    <v>82.75</v>
    <v>1330809000</v>
    <v>MDT</v>
    <v>MEDTRONIC PUBLIC LIMITED COMPANY (XNYS:MDT)</v>
    <v>11</v>
    <v>5982702</v>
    <v>2014</v>
  </rv>
  <rv s="2">
    <v>155</v>
  </rv>
  <rv s="0">
    <v>http://zh.wikipedia.org/wiki/味可美</v>
    <v>Wikipedia</v>
  </rv>
  <rv s="5">
    <v>27</v>
    <v>157</v>
  </rv>
  <rv s="6">
    <v>17</v>
    <v>https://www.bing.com/th?id=AMMS_8d96836a886471f7120ce0135f3ca8bd&amp;qlt=95</v>
    <v>158</v>
    <v>0</v>
    <v>https://www.bing.com/images/search?form=xlimg&amp;q=mccormick+%26+company</v>
    <v>Image of MCCORMICK &amp; COMPANY, INCORPORATED</v>
  </rv>
  <rv s="0">
    <v>https://www.bing.com/financeapi/forcetrigger?t=a1xof2&amp;q=XNYS%3aMKC.V&amp;form=skydnc</v>
    <v>Learn more on Bing</v>
  </rv>
  <rv s="7">
    <v>en-US</v>
    <v>a1xof2</v>
    <v>268435456</v>
    <v>1</v>
    <v>Powered by Refinitiv</v>
    <v>13</v>
    <v>MCCORMICK &amp; COMPANY, INCORPORATED (XNYS:MKC.V)</v>
    <v>15</v>
    <v>16</v>
    <v>Finance</v>
    <v>4</v>
    <v>93</v>
    <v>68.010000000000005</v>
    <v>0.58050000000000002</v>
    <v>0.5</v>
    <v>5.7669999999999996E-3</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the Consumer segment, it sells its products under the McCormick brand and a variety of brands around the world, including French’s, Frank’s RedHot, Lawry’s Cholula Hot Sauce and Club House, as well as brands, such as Gourmet Garden, OLD BAY, Zatarain’s, Stubb's, Thai Kitchen, Simply Asia, Ducros, Schwartz, Kamis, DaQiao and La Drogheria. In the Flavor Solutions segment, the Company provides a range of products to multinational food manufacturers and food service customers. Its sales, distribution and production facilities are located in North America, Europe and China, and additional facilities are based in Australia, Central America, Thailand and South Africa.</v>
    <v>14200</v>
    <v>New York Stock Exchange</v>
    <v>XNYS</v>
    <v>XNYS</v>
    <v>24 Schilling Road, HUNT VALLEY, MD, 21031 US</v>
    <v>87.319900000000004</v>
    <v>159</v>
    <v>Food &amp; Tobacco</v>
    <v>Stock</v>
    <v>45078.958333378905</v>
    <v>160</v>
    <v>85.02</v>
    <v>23011410000</v>
    <v>MCCORMICK &amp; COMPANY, INCORPORATED</v>
    <v>MCCORMICK &amp; COMPANY, INCORPORATED</v>
    <v>85.02</v>
    <v>50.858699999999999</v>
    <v>86.7</v>
    <v>87.2</v>
    <v>268220600</v>
    <v>MKC.V</v>
    <v>MCCORMICK &amp; COMPANY, INCORPORATED (XNYS:MKC.V)</v>
    <v>6819</v>
    <v>1031</v>
    <v>1915</v>
  </rv>
  <rv s="2">
    <v>161</v>
  </rv>
  <rv s="0">
    <v>https://www.bing.com/financeapi/forcetrigger?t=a1xpk2&amp;q=ARCX%3aMLPA&amp;form=skydnc</v>
    <v>Learn more on Bing</v>
  </rv>
  <rv s="3">
    <v>en-US</v>
    <v>a1xpk2</v>
    <v>268435456</v>
    <v>1</v>
    <v>Powered by Refinitiv</v>
    <v>6</v>
    <v>Glbl X MLP ETF (ARCX:MLPA)</v>
    <v>7</v>
    <v>8</v>
    <v>Finance</v>
    <v>9</v>
    <v>44.22</v>
    <v>34.799999999999997</v>
    <v>1.1516999999999999</v>
    <v>0.45</v>
    <v>1.0880000000000001E-2</v>
    <v>USD</v>
    <v>NYSE Arca</v>
    <v>ARCX</v>
    <v>4.4000000000000003E-3</v>
    <v>41.911499999999997</v>
    <v>ETF</v>
    <v>45079.000000046093</v>
    <v>163</v>
    <v>41.34</v>
    <v>1379358800</v>
    <v>Glbl X MLP ETF</v>
    <v>41.5</v>
    <v>41.36</v>
    <v>41.81</v>
    <v>MLPA</v>
    <v>Glbl X MLP ETF (ARCX:MLPA)</v>
    <v>133006</v>
    <v>105758</v>
  </rv>
  <rv s="2">
    <v>164</v>
  </rv>
  <rv s="0">
    <v>https://www.bing.com/financeapi/forcetrigger?t=a1xqar&amp;q=ARCX%3aMLPX&amp;form=skydnc</v>
    <v>Learn more on Bing</v>
  </rv>
  <rv s="3">
    <v>en-US</v>
    <v>a1xqar</v>
    <v>268435456</v>
    <v>1</v>
    <v>Powered by Refinitiv</v>
    <v>6</v>
    <v>Glbl X MLP &amp; Engy Infra (ARCX:MLPX)</v>
    <v>7</v>
    <v>8</v>
    <v>Finance</v>
    <v>9</v>
    <v>45.94</v>
    <v>35.81</v>
    <v>1.3517999999999999</v>
    <v>0.67</v>
    <v>1.7361999999999999E-2</v>
    <v>USD</v>
    <v>NYSE Arca</v>
    <v>ARCX</v>
    <v>4.5000000000000005E-3</v>
    <v>39.369900000000001</v>
    <v>ETF</v>
    <v>45078.887440543753</v>
    <v>166</v>
    <v>38.56</v>
    <v>954600300</v>
    <v>Glbl X MLP &amp; Engy Infra</v>
    <v>38.56</v>
    <v>38.590000000000003</v>
    <v>39.26</v>
    <v>MLPX</v>
    <v>Glbl X MLP &amp; Engy Infra (ARCX:MLPX)</v>
    <v>46648</v>
    <v>85709</v>
  </rv>
  <rv s="2">
    <v>167</v>
  </rv>
  <rv s="0">
    <v>https://www.bing.com/financeapi/forcetrigger?t=a1xtpr&amp;q=XNYS%3aMO&amp;form=skydnc</v>
    <v>Learn more on Bing</v>
  </rv>
  <rv s="1">
    <v>en-US</v>
    <v>a1xtpr</v>
    <v>268435456</v>
    <v>1</v>
    <v>Powered by Refinitiv</v>
    <v>0</v>
    <v>Altria Group, Inc. (XNYS:MO)</v>
    <v>2</v>
    <v>3</v>
    <v>Finance</v>
    <v>5</v>
    <v>54.37</v>
    <v>40.35</v>
    <v>0.63029999999999997</v>
    <v>0.16</v>
    <v>3.6020000000000002E-3</v>
    <v>USD</v>
    <v>Altria Group, Inc. is a holding company that provides a portfolio of tobacco products for United States tobacco consumers aged 21+. The Company operates through two segments: smokeable tobacco products and oral tobacco products. The smokeable tobacco products consist of combustible cigarettes manufactured and sold by PM USA Philip Morris USA Inc., and machine-made large cigars and pipe tobacco manufactured and sold by John Middleton Co. (Middleton). The oral tobacco products consist of moist smokeless tobacco (MST) and snus products manufactured and sold by Smokeless Tobacco Company LLC (USSTC), and oral nicotine pouches manufactured and sold by Helix Innovations LLC (Helix). The Company’s e-vapor products are marketed by NJOY, LLC (NJOY), a wholly owned subsidiary of the Company. The Company’s brand portfolio of its tobacco operating companies include Marlboro, Black &amp; Mild, Copenhagen, Skoal, on! and NJOY ACE.</v>
    <v>6300</v>
    <v>New York Stock Exchange</v>
    <v>XNYS</v>
    <v>XNYS</v>
    <v>6601 W Broad St, RICHMOND, VA, 23230 US</v>
    <v>44.93</v>
    <v>Food &amp; Tobacco</v>
    <v>Stock</v>
    <v>45078.999894710156</v>
    <v>169</v>
    <v>44.37</v>
    <v>79577083200</v>
    <v>Altria Group, Inc.</v>
    <v>Altria Group, Inc.</v>
    <v>44.63</v>
    <v>14.324999999999999</v>
    <v>44.42</v>
    <v>44.58</v>
    <v>1785040000</v>
    <v>MO</v>
    <v>Altria Group, Inc. (XNYS:MO)</v>
    <v>7741</v>
    <v>7109361</v>
    <v>2009</v>
  </rv>
  <rv s="2">
    <v>170</v>
  </rv>
  <rv s="0">
    <v>https://www.bing.com/financeapi/forcetrigger?t=a1z11h&amp;q=XNYS%3aO&amp;form=skydnc</v>
    <v>Learn more on Bing</v>
  </rv>
  <rv s="1">
    <v>en-US</v>
    <v>a1z11h</v>
    <v>268435456</v>
    <v>1</v>
    <v>Powered by Refinitiv</v>
    <v>0</v>
    <v>REALTY INCOME CORPORATION (XNYS:O)</v>
    <v>2</v>
    <v>3</v>
    <v>Finance</v>
    <v>5</v>
    <v>75.11</v>
    <v>55.5</v>
    <v>0.79879999999999995</v>
    <v>-0.2</v>
    <v>-3.3650000000000004E-3</v>
    <v>USD</v>
    <v>Realty Income Corporation is a real estate investment trust. The Company is engaged in acquiring and managing single-unit freestanding commercial properties under a long-term net lease agreement with its commercial clients. The Company owns and operates diversified portfolio of over 12,237 commercial properties, with approximately 236.8 million leasable square feet. The Company has 12,111 properties leased and 126 properties available for lease or sale. It offers these properties to different clients doing business in approximately 84 separate industries. Its properties are located throughout all 50 states in United States (US), Puerto Rico, the United Kingdom (UK), Spain, and Italy. Its properties are leased to retail and industrial clients that have a service, non-discretionary and/or low-price-point component to their business. The Company’s property types include retail, gaming, industrial, and other types, such as agriculture and office.</v>
    <v>391</v>
    <v>New York Stock Exchange</v>
    <v>XNYS</v>
    <v>XNYS</v>
    <v>11995 El Camino Real, SAN DIEGO, CA, 92130 US</v>
    <v>59.69</v>
    <v>Residential &amp; Commercial REIT</v>
    <v>Stock</v>
    <v>45078.999194825781</v>
    <v>172</v>
    <v>58.88</v>
    <v>39881700900</v>
    <v>REALTY INCOME CORPORATION</v>
    <v>REALTY INCOME CORPORATION</v>
    <v>59.46</v>
    <v>41.5807</v>
    <v>59.44</v>
    <v>59.24</v>
    <v>673222500</v>
    <v>O</v>
    <v>REALTY INCOME CORPORATION (XNYS:O)</v>
    <v>10433</v>
    <v>3295704</v>
    <v>1997</v>
  </rv>
  <rv s="2">
    <v>173</v>
  </rv>
  <rv s="0">
    <v>https://www.bing.com/financeapi/forcetrigger?t=a1zqnm&amp;q=XNYS%3aPFE&amp;form=skydnc</v>
    <v>Learn more on Bing</v>
  </rv>
  <rv s="1">
    <v>en-US</v>
    <v>a1zqnm</v>
    <v>268435456</v>
    <v>1</v>
    <v>Powered by Refinitiv</v>
    <v>0</v>
    <v>PFIZER INC. (XNYS:PFE)</v>
    <v>2</v>
    <v>3</v>
    <v>Finance</v>
    <v>5</v>
    <v>54.93</v>
    <v>36.17</v>
    <v>0.62339999999999995</v>
    <v>0</v>
    <v>0</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38.21</v>
    <v>Pharmaceuticals</v>
    <v>Stock</v>
    <v>45078.999662372655</v>
    <v>175</v>
    <v>37.700000000000003</v>
    <v>214634572140</v>
    <v>PFIZER INC.</v>
    <v>PFIZER INC.</v>
    <v>38.119999999999997</v>
    <v>7.4931000000000001</v>
    <v>38.020000000000003</v>
    <v>38.020000000000003</v>
    <v>5645307000</v>
    <v>PFE</v>
    <v>PFIZER INC. (XNYS:PFE)</v>
    <v>13598</v>
    <v>29755708</v>
    <v>1942</v>
  </rv>
  <rv s="2">
    <v>176</v>
  </rv>
  <rv s="0">
    <v>https://www.bing.com/financeapi/forcetrigger?t=a1zsjc&amp;q=XNYS%3aPG&amp;form=skydnc</v>
    <v>Learn more on Bing</v>
  </rv>
  <rv s="1">
    <v>en-US</v>
    <v>a1zsjc</v>
    <v>268435456</v>
    <v>1</v>
    <v>Powered by Refinitiv</v>
    <v>0</v>
    <v>THE PROCTER &amp; GAMBLE COMPANY (XNYS:PG)</v>
    <v>2</v>
    <v>3</v>
    <v>Finance</v>
    <v>5</v>
    <v>158.11000000000001</v>
    <v>122.18</v>
    <v>0.4002</v>
    <v>1.46</v>
    <v>1.0246E-2</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144.1199</v>
    <v>Personal &amp; Household Products &amp; Services</v>
    <v>Stock</v>
    <v>45078.99965938594</v>
    <v>178</v>
    <v>142.44999999999999</v>
    <v>339309257240</v>
    <v>THE PROCTER &amp; GAMBLE COMPANY</v>
    <v>THE PROCTER &amp; GAMBLE COMPANY</v>
    <v>143.25</v>
    <v>25.073399999999999</v>
    <v>142.5</v>
    <v>143.96</v>
    <v>2356969000</v>
    <v>PG</v>
    <v>THE PROCTER &amp; GAMBLE COMPANY (XNYS:PG)</v>
    <v>1124</v>
    <v>5821211</v>
    <v>1905</v>
  </rv>
  <rv s="2">
    <v>179</v>
  </rv>
  <rv s="0">
    <v>https://www.bing.com/financeapi/forcetrigger?t=a1zzmw&amp;q=XNYS%3aPM&amp;form=skydnc</v>
    <v>Learn more on Bing</v>
  </rv>
  <rv s="1">
    <v>en-US</v>
    <v>a1zzmw</v>
    <v>268435456</v>
    <v>1</v>
    <v>Powered by Refinitiv</v>
    <v>0</v>
    <v>Philip Morris International Inc. (XNYS:PM)</v>
    <v>2</v>
    <v>3</v>
    <v>Finance</v>
    <v>4</v>
    <v>107.72</v>
    <v>82.85</v>
    <v>0.71189999999999998</v>
    <v>0.15</v>
    <v>1.6659999999999999E-3</v>
    <v>USD</v>
    <v>Philip Morris International Inc. (PMI) is an international tobacco company. It focuses on delivering a smoke-free future and evolving its portfolio for the long term to include products outside of the tobacco and nicotine sector. Its product portfolio consists of cigarettes and smoke-free products, including heat-not-burn, vapor and oral nicotine products, which are sold in markets outside the United States. It is engaged in developing smoke-free products for adults along with building scientific assessment capabilities in the areas of pre-clinical systems toxicology, clinical and behavioral research, as well as post-market studies. The United States Food and Drug Administration (FDA) has authorized versions of its IQOS Platform 1 device and consumables, and Swedish Match's General snus, as Modified Risk Tobacco Products (MRTPs). Its portfolio consists of both international and local brands and is led by Marlboro. Its other cigarette brands include Chesterfield, L&amp;M and Philip Morris.</v>
    <v>79800</v>
    <v>New York Stock Exchange</v>
    <v>XNYS</v>
    <v>XNYS</v>
    <v>677 Washington Blvd, Ste. 1100, STAMFORD, CT, 06901 US</v>
    <v>90.759900000000002</v>
    <v>Food &amp; Tobacco</v>
    <v>Stock</v>
    <v>45078.998244247654</v>
    <v>181</v>
    <v>89.62</v>
    <v>139713200000</v>
    <v>Philip Morris International Inc.</v>
    <v>Philip Morris International Inc.</v>
    <v>90.14</v>
    <v>16.1083</v>
    <v>90.01</v>
    <v>90.16</v>
    <v>1552197000</v>
    <v>PM</v>
    <v>Philip Morris International Inc. (XNYS:PM)</v>
    <v>105</v>
    <v>4276782</v>
    <v>2007</v>
  </rv>
  <rv s="2">
    <v>182</v>
  </rv>
  <rv s="0">
    <v>https://www.bing.com/financeapi/forcetrigger?t=a23a5r&amp;q=XNYS%3aSO&amp;form=skydnc</v>
    <v>Learn more on Bing</v>
  </rv>
  <rv s="1">
    <v>en-US</v>
    <v>a23a5r</v>
    <v>268435456</v>
    <v>1</v>
    <v>Powered by Refinitiv</v>
    <v>0</v>
    <v>THE SOUTHERN COMPANY (XNYS:SO)</v>
    <v>2</v>
    <v>3</v>
    <v>Finance</v>
    <v>4</v>
    <v>80.569999999999993</v>
    <v>58.85</v>
    <v>0.5121</v>
    <v>-0.56999999999999995</v>
    <v>-8.1720000000000004E-3</v>
    <v>USD</v>
    <v>The Southern Company is a holding company that owns all of the outstanding common stock of three traditional electric operating companies, Southern Power Company, and Southern Company Gas. The traditional electric operating companies, such as Alabama Power, Georgia Power, and Mississippi Power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such as Illinois, Georgia, Virginia, and Tennessee through the natural gas distribution utilities. The Southern Company Gas is also involved in several other businesses.</v>
    <v>27700</v>
    <v>New York Stock Exchange</v>
    <v>XNYS</v>
    <v>XNYS</v>
    <v>30 Ivan Allen Jr Blvd NW, ATLANTA, GA, 30308 US</v>
    <v>69.989999999999995</v>
    <v>Electrical Utilities &amp; IPPs</v>
    <v>Stock</v>
    <v>45078.966080312501</v>
    <v>184</v>
    <v>68.930000000000007</v>
    <v>76055580000</v>
    <v>THE SOUTHERN COMPANY</v>
    <v>THE SOUTHERN COMPANY</v>
    <v>69.989999999999995</v>
    <v>22.382300000000001</v>
    <v>69.75</v>
    <v>69.180000000000007</v>
    <v>1090403000</v>
    <v>SO</v>
    <v>THE SOUTHERN COMPANY (XNYS:SO)</v>
    <v>5021876</v>
    <v>4195547</v>
    <v>1945</v>
  </rv>
  <rv s="2">
    <v>185</v>
  </rv>
  <rv s="0">
    <v>https://www.bing.com/financeapi/forcetrigger?t=a246z2&amp;q=XNYS%3aTGT&amp;form=skydnc</v>
    <v>Learn more on Bing</v>
  </rv>
  <rv s="1">
    <v>en-US</v>
    <v>a246z2</v>
    <v>268435456</v>
    <v>1</v>
    <v>Powered by Refinitiv</v>
    <v>0</v>
    <v>TARGET CORPORATION (XNYS:TGT)</v>
    <v>2</v>
    <v>3</v>
    <v>Finance</v>
    <v>5</v>
    <v>183.88659999999999</v>
    <v>126.75</v>
    <v>1.0309999999999999</v>
    <v>0.23</v>
    <v>1.7569999999999999E-3</v>
    <v>USD</v>
    <v>Target Corporation (Target) is a general merchandise retailer selling products to its guests through its stores and digital channels. The Company sells an assortment of general merchandise and food. The Company’s product categories include apparel and accessories, beauty and household essentials, food and beverage, hardlines, and home furnishing and decor. Its general merchandise stores offer an edited food assortment, including perishables, dry grocery, dairy and frozen items. The Company operates over 1,948 stores and has stores of approximately 170,000 square feet, which offer a full line of food items comparable to traditional supermarkets. Its small-format stores has over 50,000 square feet and offer curated general merchandise and food assortments. Its brands include Art Class, Smartly, Auden, JoyLab, Smith &amp; Hawken, Ava &amp; Viv, Kindfull, Sonia Kashuk, Casaluna, Market Pantry, Threshold, Cat &amp; Jack, Mondo Llama, Universal Thread, Cloud Island, More Than Magic, up &amp; up, and others.</v>
    <v>440000</v>
    <v>New York Stock Exchange</v>
    <v>XNYS</v>
    <v>XNYS</v>
    <v>1000 Nicollet Mall, MINNEAPOLIS, MN, 55403 US</v>
    <v>132.03</v>
    <v>Diversified Retail</v>
    <v>Stock</v>
    <v>45078.999946943753</v>
    <v>187</v>
    <v>126.75</v>
    <v>60538157136</v>
    <v>TARGET CORPORATION</v>
    <v>TARGET CORPORATION</v>
    <v>128.6</v>
    <v>22.310300000000002</v>
    <v>130.93</v>
    <v>131.16</v>
    <v>461559600</v>
    <v>TGT</v>
    <v>TARGET CORPORATION (XNYS:TGT)</v>
    <v>13972</v>
    <v>5019556</v>
    <v>1902</v>
  </rv>
  <rv s="2">
    <v>188</v>
  </rv>
  <rv s="0">
    <v>https://www.bing.com/financeapi/forcetrigger?t=a24jvh&amp;q=XNAS%3aTSCO&amp;form=skydnc</v>
    <v>Learn more on Bing</v>
  </rv>
  <rv s="1">
    <v>en-US</v>
    <v>a24jvh</v>
    <v>268435456</v>
    <v>1</v>
    <v>Powered by Refinitiv</v>
    <v>0</v>
    <v>TRACTOR SUPPLY COMPANY (XNAS:TSCO)</v>
    <v>2</v>
    <v>3</v>
    <v>Finance</v>
    <v>4</v>
    <v>251.17</v>
    <v>181.4</v>
    <v>0.81759999999999999</v>
    <v>-3.27</v>
    <v>-1.5602E-2</v>
    <v>USD</v>
    <v>Tractor Supply Company is a rural lifestyle retailer in the United States. The Company is focused on supplying the needs of recreational farmers and ranchers. It operates retail stores under the names Tractor Supply Company, Petsense by Tractor Supply, and Orscheln Farm and Home. Its stores are located primarily in towns outlying various metropolitan markets and in rural communities. The Company also offers its products through the Tractor Supply mobile application and online at tractorsupply.com and petsense.com. The Company's selection of merchandise consists of various product categories, including livestock and pet; hardware, tools and trucks; seasonal, gift and toy products; clothing and footwear, and agriculture. Its brands include 4health, JobSmart, Bit &amp; Bridle, Paws &amp; Claws, Blue Mountain, Producer’s Pride, C.E. Schmidt, Redstone, Dumor, Untamed, Treeline, Countyline and Royal Wing. The Company operates approximately 2,333 retail stores in 49 states.</v>
    <v>24000</v>
    <v>Nasdaq Stock Market</v>
    <v>XNAS</v>
    <v>XNAS</v>
    <v>5401 Virginia Way, BRENTWOOD, TN, 37027 US</v>
    <v>211</v>
    <v>Specialty Retailers</v>
    <v>Stock</v>
    <v>45078.98790967578</v>
    <v>190</v>
    <v>205.39</v>
    <v>22964430000</v>
    <v>TRACTOR SUPPLY COMPANY</v>
    <v>TRACTOR SUPPLY COMPANY</v>
    <v>210.94</v>
    <v>21.246200000000002</v>
    <v>209.59</v>
    <v>206.32</v>
    <v>109568400</v>
    <v>TSCO</v>
    <v>TRACTOR SUPPLY COMPANY (XNAS:TSCO)</v>
    <v>8</v>
    <v>1229774</v>
    <v>1982</v>
  </rv>
  <rv s="2">
    <v>191</v>
  </rv>
  <rv s="0">
    <v>https://www.bing.com/financeapi/forcetrigger?t=a24xww&amp;q=XNYS%3aUNP&amp;form=skydnc</v>
    <v>Learn more on Bing</v>
  </rv>
  <rv s="1">
    <v>en-US</v>
    <v>a24xww</v>
    <v>268435456</v>
    <v>1</v>
    <v>Powered by Refinitiv</v>
    <v>0</v>
    <v>UNION PACIFIC CORPORATION (XNYS:UNP)</v>
    <v>2</v>
    <v>3</v>
    <v>Finance</v>
    <v>4</v>
    <v>242.35499999999999</v>
    <v>183.69</v>
    <v>1.1014999999999999</v>
    <v>3.16</v>
    <v>1.6413999999999998E-2</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31471</v>
    <v>New York Stock Exchange</v>
    <v>XNYS</v>
    <v>XNYS</v>
    <v>1400 Douglas Street, OMAHA, NE, 68179 US</v>
    <v>196.06</v>
    <v>Freight &amp; Logistics Services</v>
    <v>Stock</v>
    <v>45078.996328101559</v>
    <v>193</v>
    <v>192.25</v>
    <v>117378600000</v>
    <v>UNION PACIFIC CORPORATION</v>
    <v>UNION PACIFIC CORPORATION</v>
    <v>192.46</v>
    <v>17.3002</v>
    <v>192.52</v>
    <v>195.68</v>
    <v>609695400</v>
    <v>UNP</v>
    <v>UNION PACIFIC CORPORATION (XNYS:UNP)</v>
    <v>2713762</v>
    <v>2117157</v>
    <v>1969</v>
  </rv>
  <rv s="2">
    <v>194</v>
  </rv>
  <rv s="0">
    <v>https://www.bing.com/financeapi/forcetrigger?t=a25xjc&amp;q=XNYS%3aWM&amp;form=skydnc</v>
    <v>Learn more on Bing</v>
  </rv>
  <rv s="1">
    <v>en-US</v>
    <v>a25xjc</v>
    <v>268435456</v>
    <v>1</v>
    <v>Powered by Refinitiv</v>
    <v>0</v>
    <v>WASTE MANAGEMENT, INC. (XNYS:WM)</v>
    <v>2</v>
    <v>3</v>
    <v>Finance</v>
    <v>4</v>
    <v>175.98</v>
    <v>138.88999999999999</v>
    <v>0.73119999999999996</v>
    <v>1.58</v>
    <v>9.7999999999999997E-3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162.82</v>
    <v>Professional &amp; Commercial Services</v>
    <v>Stock</v>
    <v>45078.958445370314</v>
    <v>196</v>
    <v>161.01499999999999</v>
    <v>65871760000</v>
    <v>WASTE MANAGEMENT, INC.</v>
    <v>WASTE MANAGEMENT, INC.</v>
    <v>161.81</v>
    <v>29.772300000000001</v>
    <v>161.22</v>
    <v>162.80000000000001</v>
    <v>406816700</v>
    <v>WM</v>
    <v>WASTE MANAGEMENT, INC. (XNYS:WM)</v>
    <v>67</v>
    <v>1458210</v>
    <v>1995</v>
  </rv>
  <rv s="2">
    <v>197</v>
  </rv>
  <rv s="0">
    <v>https://www.bing.com/financeapi/forcetrigger?t=a269ec&amp;q=XNYS%3aXOM&amp;form=skydnc</v>
    <v>Learn more on Bing</v>
  </rv>
  <rv s="1">
    <v>en-US</v>
    <v>a269ec</v>
    <v>268435456</v>
    <v>1</v>
    <v>Powered by Refinitiv</v>
    <v>0</v>
    <v>EXXON MOBIL CORPORATION (XNYS:XOM)</v>
    <v>2</v>
    <v>3</v>
    <v>Finance</v>
    <v>5</v>
    <v>119.92</v>
    <v>80.69</v>
    <v>1.0798000000000001</v>
    <v>1.18</v>
    <v>1.1548000000000001E-2</v>
    <v>USD</v>
    <v>Exxon Mobil Corporation is engaged in the energy business. The Company's principal business involves the exploration for, and production of, crude oil and natural gas, and the manufacture, trade, transport and sale of crude oil, natural gas, petroleum products, petrochemicals and a range of specialty products. The Company's segments include Upstream, Energy Products, Chemical Products, and Specialty Products. The Upstream segment is organized and operates to explore for and produce crude oil and natural gas. Energy Products, Chemical Products, and Specialty Products segments are organized and operate to manufacture and sell petroleum products and petrochemicals. The Energy Products segment includes fuels, aromatics, catalysts and licensing. The Chemical Products segment includes Olefins, polyolefins and intermediates. The Specialty Products segment includes finished lubricants, base stocks and waxes, synthetics, and elastomers and resins.</v>
    <v>62000</v>
    <v>New York Stock Exchange</v>
    <v>XNYS</v>
    <v>XNYS</v>
    <v>5959 LAS COLINAS BLVD, IRVING, TX, 75039-2298 US</v>
    <v>105.58</v>
    <v>Oil &amp; Gas</v>
    <v>Stock</v>
    <v>45078.999776122655</v>
    <v>199</v>
    <v>101.26</v>
    <v>417884480000</v>
    <v>EXXON MOBIL CORPORATION</v>
    <v>EXXON MOBIL CORPORATION</v>
    <v>101.75</v>
    <v>6.9960000000000004</v>
    <v>102.18</v>
    <v>103.36</v>
    <v>4043000000</v>
    <v>XOM</v>
    <v>EXXON MOBIL CORPORATION (XNYS:XOM)</v>
    <v>8845</v>
    <v>15543995</v>
    <v>1882</v>
  </rv>
  <rv s="2">
    <v>200</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4">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20">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 s="4">
      <v>Real-Time Nasdaq Last Sale</v>
      <v>from previous close</v>
      <v>from previous close</v>
      <v>Source: Nasdaq Last Sale</v>
      <v>GMT</v>
    </spb>
    <spb s="0">
      <v>1</v>
      <v>Name</v>
      <v>LearnMoreOnLink</v>
    </spb>
    <spb s="5">
      <v>1</v>
      <v>1</v>
      <v>1</v>
    </spb>
    <spb s="6">
      <v>1</v>
      <v>2</v>
      <v>1</v>
      <v>3</v>
      <v>1</v>
      <v>1</v>
      <v>1</v>
      <v>4</v>
      <v>5</v>
      <v>6</v>
      <v>1</v>
      <v>1</v>
      <v>5</v>
      <v>1</v>
      <v>4</v>
      <v>7</v>
      <v>9</v>
    </spb>
    <spb s="7">
      <v>Delayed 15 minutes</v>
      <v>from previous close</v>
      <v>Source: Nasdaq</v>
      <v>from previous close</v>
      <v>GMT</v>
    </spb>
    <spb s="0">
      <v>2</v>
      <v>Name</v>
      <v>LearnMoreOnLink</v>
    </spb>
    <spb s="8">
      <v>1</v>
      <v>2</v>
      <v>2</v>
      <v>1</v>
      <v>3</v>
      <v>1</v>
      <v>1</v>
      <v>1</v>
      <v>4</v>
      <v>4</v>
      <v>5</v>
      <v>6</v>
      <v>1</v>
      <v>1</v>
      <v>1</v>
      <v>4</v>
      <v>7</v>
      <v>8</v>
      <v>9</v>
      <v>4</v>
      <v>1</v>
    </spb>
    <spb s="9">
      <v>at close</v>
      <v>from previous close</v>
      <v>from previous close</v>
      <v>Source: Nasdaq</v>
      <v>GMT</v>
      <v>Delayed 15 minutes</v>
    </spb>
    <spb s="0">
      <v>3</v>
      <v>Name</v>
      <v>LearnMoreOnLink</v>
    </spb>
    <spb s="10">
      <v>0</v>
      <v>0</v>
    </spb>
    <spb s="11">
      <v>14</v>
      <v>1</v>
      <v>1</v>
      <v>1</v>
      <v>1</v>
    </spb>
    <spb s="12">
      <v>1</v>
      <v>2</v>
      <v>2</v>
      <v>1</v>
      <v>3</v>
      <v>1</v>
      <v>10</v>
      <v>1</v>
      <v>1</v>
      <v>4</v>
      <v>4</v>
      <v>5</v>
      <v>6</v>
      <v>1</v>
      <v>1</v>
      <v>1</v>
      <v>4</v>
      <v>7</v>
      <v>8</v>
      <v>9</v>
      <v>4</v>
    </spb>
    <spb s="13">
      <v>Powered by Refinitiv</v>
    </spb>
    <spb s="3">
      <v>11</v>
      <v>2</v>
      <v>2</v>
      <v>11</v>
      <v>3</v>
      <v>11</v>
      <v>11</v>
      <v>11</v>
      <v>4</v>
      <v>4</v>
      <v>5</v>
      <v>12</v>
      <v>11</v>
      <v>11</v>
      <v>11</v>
      <v>4</v>
      <v>7</v>
      <v>8</v>
      <v>9</v>
      <v>4</v>
    </spb>
    <spb s="14">
      <v>Delayed 20 minutes</v>
      <v>from previous close</v>
      <v>from previous close</v>
      <v>GMT</v>
    </spb>
  </spbData>
</supportingPropertyBags>
</file>

<file path=xl/richData/rdsupportingpropertybagstructure.xml><?xml version="1.0" encoding="utf-8"?>
<spbStructures xmlns="http://schemas.microsoft.com/office/spreadsheetml/2017/richdata2" count="1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s>
  <s>
    <k n="Price" t="s"/>
    <k n="Change" t="s"/>
    <k n="Ex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_-[$$-en-AU]* #,##0.00_-;-[$$-en-AU]* #,##0.00_-;_-[$$-en-AU]* "-"??_-;_-@_-</rpv>
    </rSty>
    <rSty dxfid="1">
      <rpv i="0">_-[$$-en-AU]* #,##0_-;-[$$-en-AU]* #,##0_-;_-[$$-en-AU]*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614F1-D691-4C9F-8C38-2655C2ED095B}" name="Table22" displayName="Table22" ref="A1:W65" totalsRowShown="0" headerRowDxfId="22">
  <autoFilter ref="A1:W65" xr:uid="{66D2B856-772C-4FD6-B77E-AB52C78A90D5}"/>
  <sortState xmlns:xlrd2="http://schemas.microsoft.com/office/spreadsheetml/2017/richdata2" ref="A2:W65">
    <sortCondition ref="D1:D65"/>
  </sortState>
  <tableColumns count="23">
    <tableColumn id="2" xr3:uid="{E54267A8-1274-4CB8-9364-B6AFEFAB730B}" name="DataField"/>
    <tableColumn id="8" xr3:uid="{3D67C510-B7A6-4B83-B3F5-EA69DE0AE262}" name="Ticker" dataDxfId="21">
      <calculatedColumnFormula array="1">_FV(Table22[[#This Row],[DataField]],"Ticker symbol",TRUE)</calculatedColumnFormula>
    </tableColumn>
    <tableColumn id="17" xr3:uid="{B8B9692B-FAE7-42D8-9DC1-D599A6091D24}" name="Type" dataDxfId="20"/>
    <tableColumn id="12" xr3:uid="{C6D8233A-5D82-4178-AA78-3E954721BC49}" name="Analysis" dataDxfId="19"/>
    <tableColumn id="19" xr3:uid="{2986F2F1-93E9-472F-B90D-92A34E3DF2BE}" name="Category" dataDxfId="18"/>
    <tableColumn id="3" xr3:uid="{8FEFC1D9-4D79-4B6F-8B2E-9D3DCEBAB8CF}" name="500" dataDxfId="17"/>
    <tableColumn id="1" xr3:uid="{67DC3C51-0B74-4A06-BE49-228B9D113448}" name="FY" dataDxfId="16"/>
    <tableColumn id="16" xr3:uid="{839B34CB-EBB7-4183-8EEC-7C3AB369B120}" name="Market_x000a_Price" dataDxfId="15">
      <calculatedColumnFormula array="1">_FV(Table22[[#This Row],[DataField]],"Price",TRUE)</calculatedColumnFormula>
    </tableColumn>
    <tableColumn id="6" xr3:uid="{15618F4E-F1A2-4BDA-87AE-31221A50E59D}" name="52 Week_x000a_Low" dataDxfId="14">
      <calculatedColumnFormula array="1">_FV(Table22[[#This Row],[DataField]],"52 week low",TRUE)</calculatedColumnFormula>
    </tableColumn>
    <tableColumn id="11" xr3:uid="{B9725F72-31B4-4341-8B45-9B93781D6E1E}" name="52 Week_x000a_High" dataDxfId="13">
      <calculatedColumnFormula array="1">_FV(Table22[[#This Row],[DataField]],"52 week high",TRUE)</calculatedColumnFormula>
    </tableColumn>
    <tableColumn id="5" xr3:uid="{C927092D-CF71-4FC4-A52F-C9A3D12DD178}" name="DivInc" dataDxfId="12" dataCellStyle="Percent"/>
    <tableColumn id="9" xr3:uid="{9B5E71DF-2ECB-4815-96A2-A7044F1D9125}" name="FwdDiv" dataDxfId="11"/>
    <tableColumn id="18" xr3:uid="{69ADC090-DE70-478C-99BA-312D9E9B25B1}" name="DivYield" dataDxfId="10" dataCellStyle="Percent">
      <calculatedColumnFormula>Table22[[#This Row],[FwdDiv]]/Table22[[#This Row],[Market
Price]]</calculatedColumnFormula>
    </tableColumn>
    <tableColumn id="20" xr3:uid="{B4C7F86C-DDE9-4A57-81E7-7A92A96FBA07}" name="DivGro_x000a_10Y" dataDxfId="9" dataCellStyle="Percent"/>
    <tableColumn id="14" xr3:uid="{C45FC7C7-5CC7-4A96-A98A-BD0AE25155A0}" name="DivGro_x000a_Last" dataDxfId="8" dataCellStyle="Percent"/>
    <tableColumn id="23" xr3:uid="{8B320389-2FD1-4E72-A9EC-E4EEA41F09B1}" name="DYT" dataDxfId="7" dataCellStyle="Percent"/>
    <tableColumn id="10" xr3:uid="{689400AC-E077-44EF-9CD5-52FFF6BBA754}" name="DVT" dataDxfId="6" dataCellStyle="Percent"/>
    <tableColumn id="24" xr3:uid="{37C9CB9F-7798-485B-8585-4D8A69356151}" name="DYT_x000a_Price" dataDxfId="5" dataCellStyle="Percent">
      <calculatedColumnFormula>Table22[[#This Row],[FwdDiv]]/Table22[[#This Row],[DYT]]</calculatedColumnFormula>
    </tableColumn>
    <tableColumn id="13" xr3:uid="{B2DAFC53-A6F7-4EBF-8E80-5DEA3542B6A3}" name="DVT_x000a_Price" dataDxfId="4" dataCellStyle="Percent">
      <calculatedColumnFormula>Table22[[#This Row],[FwdDiv]]/Table22[[#This Row],[DVT]]</calculatedColumnFormula>
    </tableColumn>
    <tableColumn id="22" xr3:uid="{8D1D17C0-D12F-40A2-A51E-E3C306E65496}" name="Mstar_x000a_Price" dataDxfId="3" dataCellStyle="Currency"/>
    <tableColumn id="7" xr3:uid="{B6455EBA-D209-4DB2-A787-CCB7F8447FA4}" name="Rating" dataDxfId="2">
      <calculatedColumnFormula>IF(Table22[[#This Row],[Market
Price]] &lt; Table22[[#This Row],[DVT
Price]], "ALERT", "HOLD")</calculatedColumnFormula>
    </tableColumn>
    <tableColumn id="4" xr3:uid="{EF5CE948-5330-4FBE-A118-9B2FCEB69750}" name="Own" dataDxfId="1"/>
    <tableColumn id="15" xr3:uid="{7BE3147C-A5D7-495C-8A55-02B33D233FA6}" name="3YCAGR_x000a_Record" dataDxfId="0" dataCellStyle="Percent"/>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FC459-2B00-4969-BF83-B8F83963301E}">
  <dimension ref="A1:W65"/>
  <sheetViews>
    <sheetView tabSelected="1" workbookViewId="0">
      <pane ySplit="1" topLeftCell="A2" activePane="bottomLeft" state="frozen"/>
      <selection pane="bottomLeft" activeCell="D26" sqref="D26"/>
    </sheetView>
  </sheetViews>
  <sheetFormatPr defaultColWidth="8.85546875" defaultRowHeight="15" x14ac:dyDescent="0.25"/>
  <cols>
    <col min="1" max="1" width="55.28515625" bestFit="1" customWidth="1"/>
    <col min="2" max="2" width="8.42578125" bestFit="1" customWidth="1"/>
    <col min="3" max="3" width="8.42578125" customWidth="1"/>
    <col min="4" max="4" width="10.42578125" bestFit="1" customWidth="1"/>
    <col min="5" max="5" width="14.7109375" bestFit="1" customWidth="1"/>
    <col min="6" max="6" width="6.28515625" bestFit="1" customWidth="1"/>
    <col min="7" max="7" width="6.42578125" bestFit="1" customWidth="1"/>
    <col min="8" max="8" width="9.140625" bestFit="1" customWidth="1"/>
    <col min="9" max="10" width="9.140625" customWidth="1"/>
    <col min="11" max="11" width="8.7109375" bestFit="1" customWidth="1"/>
    <col min="12" max="12" width="9.85546875" bestFit="1" customWidth="1"/>
    <col min="13" max="13" width="11" customWidth="1"/>
    <col min="14" max="14" width="9.42578125" bestFit="1" customWidth="1"/>
    <col min="15" max="16" width="9.42578125" customWidth="1"/>
    <col min="17" max="18" width="10.140625" bestFit="1" customWidth="1"/>
    <col min="19" max="19" width="9" bestFit="1" customWidth="1"/>
    <col min="20" max="20" width="8.85546875" bestFit="1" customWidth="1"/>
    <col min="23" max="23" width="9.42578125" bestFit="1" customWidth="1"/>
  </cols>
  <sheetData>
    <row r="1" spans="1:23" ht="32.25" customHeight="1" x14ac:dyDescent="0.25">
      <c r="A1" s="5" t="s">
        <v>0</v>
      </c>
      <c r="B1" s="5" t="s">
        <v>1</v>
      </c>
      <c r="C1" s="5" t="s">
        <v>4</v>
      </c>
      <c r="D1" s="6" t="s">
        <v>21</v>
      </c>
      <c r="E1" s="5" t="s">
        <v>2</v>
      </c>
      <c r="F1" s="5" t="s">
        <v>5</v>
      </c>
      <c r="G1" s="5" t="s">
        <v>19</v>
      </c>
      <c r="H1" s="7" t="s">
        <v>17</v>
      </c>
      <c r="I1" s="7" t="s">
        <v>8</v>
      </c>
      <c r="J1" s="7" t="s">
        <v>9</v>
      </c>
      <c r="K1" s="8" t="s">
        <v>20</v>
      </c>
      <c r="L1" s="8" t="s">
        <v>15</v>
      </c>
      <c r="M1" s="8" t="s">
        <v>16</v>
      </c>
      <c r="N1" s="8" t="s">
        <v>3</v>
      </c>
      <c r="O1" s="8" t="s">
        <v>11</v>
      </c>
      <c r="P1" s="8" t="s">
        <v>14</v>
      </c>
      <c r="Q1" s="8" t="s">
        <v>13</v>
      </c>
      <c r="R1" s="7" t="s">
        <v>18</v>
      </c>
      <c r="S1" s="7" t="s">
        <v>10</v>
      </c>
      <c r="T1" s="7" t="s">
        <v>7</v>
      </c>
      <c r="U1" s="9" t="s">
        <v>12</v>
      </c>
      <c r="V1" s="12" t="s">
        <v>26</v>
      </c>
      <c r="W1" s="9" t="s">
        <v>40</v>
      </c>
    </row>
    <row r="2" spans="1:23" x14ac:dyDescent="0.25">
      <c r="A2" t="e" vm="1">
        <v>#VALUE!</v>
      </c>
      <c r="B2" s="1" t="str" cm="1">
        <f t="array" ref="B2">_FV(Table22[[#This Row],[DataField]],"Ticker symbol",TRUE)</f>
        <v>HD</v>
      </c>
      <c r="C2" s="1" t="s">
        <v>22</v>
      </c>
      <c r="D2" s="3">
        <v>45017</v>
      </c>
      <c r="E2" s="1" t="s">
        <v>35</v>
      </c>
      <c r="F2" s="1" t="s">
        <v>6</v>
      </c>
      <c r="G2" s="1">
        <v>1</v>
      </c>
      <c r="H2" s="2" cm="1">
        <f t="array" ref="H2">_FV(Table22[[#This Row],[DataField]],"Price",TRUE)</f>
        <v>288.39</v>
      </c>
      <c r="I2" s="2" cm="1">
        <f t="array" ref="I2">_FV(Table22[[#This Row],[DataField]],"52 week low",TRUE)</f>
        <v>264.51</v>
      </c>
      <c r="J2" s="2" cm="1">
        <f t="array" ref="J2">_FV(Table22[[#This Row],[DataField]],"52 week high",TRUE)</f>
        <v>347.25</v>
      </c>
      <c r="K2" s="15">
        <v>3</v>
      </c>
      <c r="L2" s="2">
        <v>8.36</v>
      </c>
      <c r="M2" s="16">
        <f>Table22[[#This Row],[FwdDiv]]/Table22[[#This Row],[Market
Price]]</f>
        <v>2.8988522486910088E-2</v>
      </c>
      <c r="N2" s="16">
        <v>0.185</v>
      </c>
      <c r="O2" s="16">
        <v>0.1</v>
      </c>
      <c r="P2" s="16">
        <v>2.4E-2</v>
      </c>
      <c r="Q2" s="16">
        <v>2.8000000000000001E-2</v>
      </c>
      <c r="R2" s="10">
        <f>Table22[[#This Row],[FwdDiv]]/Table22[[#This Row],[DYT]]</f>
        <v>348.33333333333331</v>
      </c>
      <c r="S2" s="10">
        <f>Table22[[#This Row],[FwdDiv]]/Table22[[#This Row],[DVT]]</f>
        <v>298.57142857142856</v>
      </c>
      <c r="T2" s="4">
        <v>267</v>
      </c>
      <c r="U2" t="str">
        <f>IF(Table22[[#This Row],[Market
Price]] &lt; Table22[[#This Row],[DVT
Price]], "ALERT", "HOLD")</f>
        <v>ALERT</v>
      </c>
      <c r="V2" s="13" t="s">
        <v>6</v>
      </c>
      <c r="W2" s="14"/>
    </row>
    <row r="3" spans="1:23" x14ac:dyDescent="0.25">
      <c r="A3" t="e" vm="2">
        <v>#VALUE!</v>
      </c>
      <c r="B3" s="1" t="str" cm="1">
        <f t="array" ref="B3">_FV(Table22[[#This Row],[DataField]],"Ticker symbol",TRUE)</f>
        <v>TXN</v>
      </c>
      <c r="C3" s="1" t="s">
        <v>22</v>
      </c>
      <c r="D3" s="3">
        <v>45017</v>
      </c>
      <c r="E3" s="1" t="s">
        <v>39</v>
      </c>
      <c r="F3" s="1" t="s">
        <v>6</v>
      </c>
      <c r="G3" s="1">
        <v>12</v>
      </c>
      <c r="H3" s="2" cm="1">
        <f t="array" ref="H3">_FV(Table22[[#This Row],[DataField]],"Price",TRUE)</f>
        <v>175.81</v>
      </c>
      <c r="I3" s="2" cm="1">
        <f t="array" ref="I3">_FV(Table22[[#This Row],[DataField]],"52 week low",TRUE)</f>
        <v>144.4589</v>
      </c>
      <c r="J3" s="2" cm="1">
        <f t="array" ref="J3">_FV(Table22[[#This Row],[DataField]],"52 week high",TRUE)</f>
        <v>186.3</v>
      </c>
      <c r="K3" s="15">
        <v>12</v>
      </c>
      <c r="L3" s="2">
        <v>4.96</v>
      </c>
      <c r="M3" s="16">
        <f>Table22[[#This Row],[FwdDiv]]/Table22[[#This Row],[Market
Price]]</f>
        <v>2.8212274614640806E-2</v>
      </c>
      <c r="N3" s="16">
        <v>0.21</v>
      </c>
      <c r="O3" s="16">
        <v>0.115</v>
      </c>
      <c r="P3" s="16">
        <v>2.5999999999999999E-2</v>
      </c>
      <c r="Q3" s="16">
        <v>0.03</v>
      </c>
      <c r="R3" s="10">
        <f>Table22[[#This Row],[FwdDiv]]/Table22[[#This Row],[DYT]]</f>
        <v>190.76923076923077</v>
      </c>
      <c r="S3" s="2">
        <f>Table22[[#This Row],[FwdDiv]]/Table22[[#This Row],[DVT]]</f>
        <v>165.33333333333334</v>
      </c>
      <c r="T3" s="4">
        <v>168</v>
      </c>
      <c r="U3" t="str">
        <f>IF(Table22[[#This Row],[Market
Price]] &lt; Table22[[#This Row],[DVT
Price]], "ALERT", "HOLD")</f>
        <v>HOLD</v>
      </c>
      <c r="V3" s="13" t="s">
        <v>6</v>
      </c>
      <c r="W3" s="14">
        <v>0.13</v>
      </c>
    </row>
    <row r="4" spans="1:23" x14ac:dyDescent="0.25">
      <c r="A4" t="e" vm="3">
        <v>#VALUE!</v>
      </c>
      <c r="B4" s="1" t="str" cm="1">
        <f t="array" ref="B4">_FV(Table22[[#This Row],[DataField]],"Ticker symbol",TRUE)</f>
        <v>LOW</v>
      </c>
      <c r="C4" s="1" t="s">
        <v>22</v>
      </c>
      <c r="D4" s="3">
        <v>45030</v>
      </c>
      <c r="E4" s="1" t="s">
        <v>35</v>
      </c>
      <c r="F4" s="1" t="s">
        <v>6</v>
      </c>
      <c r="G4" s="1">
        <v>1</v>
      </c>
      <c r="H4" s="2" cm="1">
        <f t="array" ref="H4">_FV(Table22[[#This Row],[DataField]],"Price",TRUE)</f>
        <v>203.92</v>
      </c>
      <c r="I4" s="2" cm="1">
        <f t="array" ref="I4">_FV(Table22[[#This Row],[DataField]],"52 week low",TRUE)</f>
        <v>170.12</v>
      </c>
      <c r="J4" s="2" cm="1">
        <f t="array" ref="J4">_FV(Table22[[#This Row],[DataField]],"52 week high",TRUE)</f>
        <v>223.31</v>
      </c>
      <c r="K4" s="15">
        <v>7</v>
      </c>
      <c r="L4" s="2">
        <v>4.2</v>
      </c>
      <c r="M4" s="16">
        <f>Table22[[#This Row],[FwdDiv]]/Table22[[#This Row],[Market
Price]]</f>
        <v>2.0596312279325228E-2</v>
      </c>
      <c r="N4" s="16">
        <v>0.2</v>
      </c>
      <c r="O4" s="16">
        <v>0.32</v>
      </c>
      <c r="P4" s="16">
        <v>1.7999999999999999E-2</v>
      </c>
      <c r="Q4" s="16">
        <v>0.02</v>
      </c>
      <c r="R4" s="10">
        <f>Table22[[#This Row],[FwdDiv]]/Table22[[#This Row],[DYT]]</f>
        <v>233.33333333333337</v>
      </c>
      <c r="S4" s="10">
        <f>Table22[[#This Row],[FwdDiv]]/Table22[[#This Row],[DVT]]</f>
        <v>210</v>
      </c>
      <c r="T4" s="11">
        <v>218</v>
      </c>
      <c r="U4" t="str">
        <f>IF(Table22[[#This Row],[Market
Price]] &lt; Table22[[#This Row],[DVT
Price]], "ALERT", "HOLD")</f>
        <v>ALERT</v>
      </c>
      <c r="V4" s="13" t="s">
        <v>6</v>
      </c>
      <c r="W4" s="14">
        <v>0.2</v>
      </c>
    </row>
    <row r="5" spans="1:23" x14ac:dyDescent="0.25">
      <c r="A5" t="e" vm="4">
        <v>#VALUE!</v>
      </c>
      <c r="B5" s="1" t="str" cm="1">
        <f t="array" ref="B5">_FV(Table22[[#This Row],[DataField]],"Ticker symbol",TRUE)</f>
        <v>VZ</v>
      </c>
      <c r="C5" s="1" t="s">
        <v>16</v>
      </c>
      <c r="D5" s="3">
        <v>45044</v>
      </c>
      <c r="E5" s="1" t="s">
        <v>29</v>
      </c>
      <c r="F5" s="1" t="s">
        <v>6</v>
      </c>
      <c r="G5" s="1">
        <v>12</v>
      </c>
      <c r="H5" s="2" cm="1">
        <f t="array" ref="H5">_FV(Table22[[#This Row],[DataField]],"Price",TRUE)</f>
        <v>35.72</v>
      </c>
      <c r="I5" s="2" cm="1">
        <f t="array" ref="I5">_FV(Table22[[#This Row],[DataField]],"52 week low",TRUE)</f>
        <v>34.549999999999997</v>
      </c>
      <c r="J5" s="2" cm="1">
        <f t="array" ref="J5">_FV(Table22[[#This Row],[DataField]],"52 week high",TRUE)</f>
        <v>52.18</v>
      </c>
      <c r="K5" s="15">
        <v>10</v>
      </c>
      <c r="L5" s="2">
        <v>2.62</v>
      </c>
      <c r="M5" s="16">
        <f>Table22[[#This Row],[FwdDiv]]/Table22[[#This Row],[Market
Price]]</f>
        <v>7.3348264277715569E-2</v>
      </c>
      <c r="N5" s="16">
        <v>2.4500000000000001E-2</v>
      </c>
      <c r="O5" s="16">
        <v>0.02</v>
      </c>
      <c r="P5" s="16">
        <v>0.05</v>
      </c>
      <c r="Q5" s="16">
        <v>0.06</v>
      </c>
      <c r="R5" s="10">
        <f>Table22[[#This Row],[FwdDiv]]/Table22[[#This Row],[DYT]]</f>
        <v>52.4</v>
      </c>
      <c r="S5" s="10">
        <f>Table22[[#This Row],[FwdDiv]]/Table22[[#This Row],[DVT]]</f>
        <v>43.666666666666671</v>
      </c>
      <c r="T5" s="11">
        <v>57</v>
      </c>
      <c r="U5" t="str">
        <f>IF(Table22[[#This Row],[Market
Price]] &lt; Table22[[#This Row],[DVT
Price]], "ALERT", "HOLD")</f>
        <v>ALERT</v>
      </c>
      <c r="V5" s="13" t="s">
        <v>6</v>
      </c>
      <c r="W5" s="14"/>
    </row>
    <row r="6" spans="1:23" x14ac:dyDescent="0.25">
      <c r="A6" t="e" vm="5">
        <v>#VALUE!</v>
      </c>
      <c r="B6" s="1" t="str" cm="1">
        <f t="array" ref="B6">_FV(Table22[[#This Row],[DataField]],"Ticker symbol",TRUE)</f>
        <v>UPS</v>
      </c>
      <c r="C6" s="1" t="s">
        <v>22</v>
      </c>
      <c r="D6" s="3">
        <v>45046</v>
      </c>
      <c r="E6" s="1" t="s">
        <v>25</v>
      </c>
      <c r="F6" s="1" t="s">
        <v>6</v>
      </c>
      <c r="G6" s="1">
        <v>12</v>
      </c>
      <c r="H6" s="2" cm="1">
        <f t="array" ref="H6">_FV(Table22[[#This Row],[DataField]],"Price",TRUE)</f>
        <v>167.83</v>
      </c>
      <c r="I6" s="2" cm="1">
        <f t="array" ref="I6">_FV(Table22[[#This Row],[DataField]],"52 week low",TRUE)</f>
        <v>154.87180000000001</v>
      </c>
      <c r="J6" s="2" cm="1">
        <f t="array" ref="J6">_FV(Table22[[#This Row],[DataField]],"52 week high",TRUE)</f>
        <v>209.39</v>
      </c>
      <c r="K6" s="15">
        <v>2</v>
      </c>
      <c r="L6" s="2">
        <v>6.48</v>
      </c>
      <c r="M6" s="16">
        <f>Table22[[#This Row],[FwdDiv]]/Table22[[#This Row],[Market
Price]]</f>
        <v>3.8610498718941788E-2</v>
      </c>
      <c r="N6" s="16">
        <v>0.1</v>
      </c>
      <c r="O6" s="16">
        <v>6.5000000000000002E-2</v>
      </c>
      <c r="P6" s="16">
        <v>0.03</v>
      </c>
      <c r="Q6" s="16">
        <v>3.5000000000000003E-2</v>
      </c>
      <c r="R6" s="10">
        <f>Table22[[#This Row],[FwdDiv]]/Table22[[#This Row],[DYT]]</f>
        <v>216.00000000000003</v>
      </c>
      <c r="S6" s="10">
        <f>Table22[[#This Row],[FwdDiv]]/Table22[[#This Row],[DVT]]</f>
        <v>185.14285714285714</v>
      </c>
      <c r="T6" s="11">
        <v>177</v>
      </c>
      <c r="U6" t="str">
        <f>IF(Table22[[#This Row],[Market
Price]] &lt; Table22[[#This Row],[DVT
Price]], "ALERT", "HOLD")</f>
        <v>ALERT</v>
      </c>
      <c r="V6" s="13" t="s">
        <v>6</v>
      </c>
      <c r="W6" s="14">
        <v>0.18</v>
      </c>
    </row>
    <row r="7" spans="1:23" x14ac:dyDescent="0.25">
      <c r="A7" t="e" vm="6">
        <v>#VALUE!</v>
      </c>
      <c r="B7" s="1" t="str" cm="1">
        <f t="array" ref="B7">_FV(Table22[[#This Row],[DataField]],"Ticker symbol",TRUE)</f>
        <v>AMLP</v>
      </c>
      <c r="C7" s="1" t="s">
        <v>16</v>
      </c>
      <c r="D7" s="3">
        <v>45047</v>
      </c>
      <c r="E7" s="1" t="s">
        <v>33</v>
      </c>
      <c r="F7" s="1" t="s">
        <v>27</v>
      </c>
      <c r="G7" s="1">
        <v>12</v>
      </c>
      <c r="H7" s="2" cm="1">
        <f t="array" ref="H7">_FV(Table22[[#This Row],[DataField]],"Price",TRUE)</f>
        <v>37.9</v>
      </c>
      <c r="I7" s="2" cm="1">
        <f t="array" ref="I7">_FV(Table22[[#This Row],[DataField]],"52 week low",TRUE)</f>
        <v>32.25</v>
      </c>
      <c r="J7" s="2" cm="1">
        <f t="array" ref="J7">_FV(Table22[[#This Row],[DataField]],"52 week high",TRUE)</f>
        <v>42.47</v>
      </c>
      <c r="K7" s="15" t="s">
        <v>30</v>
      </c>
      <c r="L7" s="2">
        <v>3.08</v>
      </c>
      <c r="M7" s="16">
        <f>Table22[[#This Row],[FwdDiv]]/Table22[[#This Row],[Market
Price]]</f>
        <v>8.1266490765171506E-2</v>
      </c>
      <c r="N7" s="16">
        <v>0</v>
      </c>
      <c r="O7" s="16">
        <v>0.05</v>
      </c>
      <c r="P7" s="16">
        <v>7.0000000000000007E-2</v>
      </c>
      <c r="Q7" s="16">
        <v>7.4999999999999997E-2</v>
      </c>
      <c r="R7" s="10">
        <f>Table22[[#This Row],[FwdDiv]]/Table22[[#This Row],[DYT]]</f>
        <v>44</v>
      </c>
      <c r="S7" s="10">
        <f>Table22[[#This Row],[FwdDiv]]/Table22[[#This Row],[DVT]]</f>
        <v>41.06666666666667</v>
      </c>
      <c r="T7" s="11">
        <v>47</v>
      </c>
      <c r="U7" t="str">
        <f>IF(Table22[[#This Row],[Market
Price]] &lt; Table22[[#This Row],[DVT
Price]], "ALERT", "HOLD")</f>
        <v>ALERT</v>
      </c>
      <c r="V7" s="13" t="s">
        <v>6</v>
      </c>
      <c r="W7" s="14">
        <v>0.25</v>
      </c>
    </row>
    <row r="8" spans="1:23" x14ac:dyDescent="0.25">
      <c r="A8" t="e" vm="7">
        <v>#VALUE!</v>
      </c>
      <c r="B8" s="1" t="str" cm="1">
        <f t="array" ref="B8">_FV(Table22[[#This Row],[DataField]],"Ticker symbol",TRUE)</f>
        <v>BLK</v>
      </c>
      <c r="C8" s="1" t="s">
        <v>22</v>
      </c>
      <c r="D8" s="3">
        <v>45047</v>
      </c>
      <c r="E8" s="1" t="s">
        <v>24</v>
      </c>
      <c r="F8" s="1" t="s">
        <v>6</v>
      </c>
      <c r="G8" s="1">
        <v>12</v>
      </c>
      <c r="H8" s="2" cm="1">
        <f t="array" ref="H8">_FV(Table22[[#This Row],[DataField]],"Price",TRUE)</f>
        <v>668.84</v>
      </c>
      <c r="I8" s="2" cm="1">
        <f t="array" ref="I8">_FV(Table22[[#This Row],[DataField]],"52 week low",TRUE)</f>
        <v>503.12360000000001</v>
      </c>
      <c r="J8" s="2" cm="1">
        <f t="array" ref="J8">_FV(Table22[[#This Row],[DataField]],"52 week high",TRUE)</f>
        <v>785.65</v>
      </c>
      <c r="K8" s="15">
        <v>3</v>
      </c>
      <c r="L8" s="2">
        <v>20</v>
      </c>
      <c r="M8" s="16">
        <f>Table22[[#This Row],[FwdDiv]]/Table22[[#This Row],[Market
Price]]</f>
        <v>2.9902517791998085E-2</v>
      </c>
      <c r="N8" s="16">
        <v>0.11700000000000001</v>
      </c>
      <c r="O8" s="16">
        <v>2.5000000000000001E-2</v>
      </c>
      <c r="P8" s="16">
        <v>2.5000000000000001E-2</v>
      </c>
      <c r="Q8" s="16">
        <v>0.03</v>
      </c>
      <c r="R8" s="10">
        <f>Table22[[#This Row],[FwdDiv]]/Table22[[#This Row],[DYT]]</f>
        <v>800</v>
      </c>
      <c r="S8" s="10">
        <f>Table22[[#This Row],[FwdDiv]]/Table22[[#This Row],[DVT]]</f>
        <v>666.66666666666674</v>
      </c>
      <c r="T8" s="11">
        <v>810</v>
      </c>
      <c r="U8" t="str">
        <f>IF(Table22[[#This Row],[Market
Price]] &lt; Table22[[#This Row],[DVT
Price]], "ALERT", "HOLD")</f>
        <v>HOLD</v>
      </c>
      <c r="V8" s="13" t="s">
        <v>6</v>
      </c>
      <c r="W8" s="14"/>
    </row>
    <row r="9" spans="1:23" x14ac:dyDescent="0.25">
      <c r="A9" t="e" vm="8">
        <v>#VALUE!</v>
      </c>
      <c r="B9" s="1" t="str" cm="1">
        <f t="array" ref="B9">_FV(Table22[[#This Row],[DataField]],"Ticker symbol",TRUE)</f>
        <v>PEP</v>
      </c>
      <c r="C9" s="1" t="s">
        <v>22</v>
      </c>
      <c r="D9" s="3">
        <v>45047</v>
      </c>
      <c r="E9" s="1" t="s">
        <v>37</v>
      </c>
      <c r="F9" s="1" t="s">
        <v>6</v>
      </c>
      <c r="G9" s="1">
        <v>12</v>
      </c>
      <c r="H9" s="2" cm="1">
        <f t="array" ref="H9">_FV(Table22[[#This Row],[DataField]],"Price",TRUE)</f>
        <v>182.19</v>
      </c>
      <c r="I9" s="2" cm="1">
        <f t="array" ref="I9">_FV(Table22[[#This Row],[DataField]],"52 week low",TRUE)</f>
        <v>154.85759999999999</v>
      </c>
      <c r="J9" s="2" cm="1">
        <f t="array" ref="J9">_FV(Table22[[#This Row],[DataField]],"52 week high",TRUE)</f>
        <v>196.88</v>
      </c>
      <c r="K9" s="15">
        <v>6</v>
      </c>
      <c r="L9" s="2">
        <v>4.5999999999999996</v>
      </c>
      <c r="M9" s="16">
        <f>Table22[[#This Row],[FwdDiv]]/Table22[[#This Row],[Market
Price]]</f>
        <v>2.5248367089302375E-2</v>
      </c>
      <c r="N9" s="16">
        <v>7.9000000000000001E-2</v>
      </c>
      <c r="O9" s="16">
        <v>6.5000000000000002E-2</v>
      </c>
      <c r="P9" s="16">
        <v>2.9000000000000001E-2</v>
      </c>
      <c r="Q9" s="16">
        <v>3.2000000000000001E-2</v>
      </c>
      <c r="R9" s="10">
        <f>Table22[[#This Row],[FwdDiv]]/Table22[[#This Row],[DYT]]</f>
        <v>158.62068965517238</v>
      </c>
      <c r="S9" s="10">
        <f>Table22[[#This Row],[FwdDiv]]/Table22[[#This Row],[DVT]]</f>
        <v>143.75</v>
      </c>
      <c r="T9" s="11">
        <v>176</v>
      </c>
      <c r="U9" t="str">
        <f>IF(Table22[[#This Row],[Market
Price]] &lt; Table22[[#This Row],[DVT
Price]], "ALERT", "HOLD")</f>
        <v>HOLD</v>
      </c>
      <c r="V9" s="13" t="s">
        <v>6</v>
      </c>
      <c r="W9" s="14">
        <v>0.16</v>
      </c>
    </row>
    <row r="10" spans="1:23" x14ac:dyDescent="0.25">
      <c r="A10" t="e" vm="9">
        <v>#VALUE!</v>
      </c>
      <c r="B10" s="1" t="str" cm="1">
        <f t="array" ref="B10">_FV(Table22[[#This Row],[DataField]],"Ticker symbol",TRUE)</f>
        <v>T</v>
      </c>
      <c r="C10" s="1" t="s">
        <v>16</v>
      </c>
      <c r="D10" s="3">
        <v>45047</v>
      </c>
      <c r="E10" s="1" t="s">
        <v>29</v>
      </c>
      <c r="F10" s="1" t="s">
        <v>6</v>
      </c>
      <c r="G10" s="1">
        <v>12</v>
      </c>
      <c r="H10" s="2" cm="1">
        <f t="array" ref="H10">_FV(Table22[[#This Row],[DataField]],"Price",TRUE)</f>
        <v>15.81</v>
      </c>
      <c r="I10" s="2" cm="1">
        <f t="array" ref="I10">_FV(Table22[[#This Row],[DataField]],"52 week low",TRUE)</f>
        <v>14.46</v>
      </c>
      <c r="J10" s="2" cm="1">
        <f t="array" ref="J10">_FV(Table22[[#This Row],[DataField]],"52 week high",TRUE)</f>
        <v>21.385000000000002</v>
      </c>
      <c r="K10" s="15" t="s">
        <v>30</v>
      </c>
      <c r="L10" s="2">
        <v>1.1100000000000001</v>
      </c>
      <c r="M10" s="16">
        <f>Table22[[#This Row],[FwdDiv]]/Table22[[#This Row],[Market
Price]]</f>
        <v>7.020872865275142E-2</v>
      </c>
      <c r="N10" s="16">
        <v>-0.03</v>
      </c>
      <c r="O10" s="16">
        <v>0</v>
      </c>
      <c r="P10" s="16">
        <v>5.5E-2</v>
      </c>
      <c r="Q10" s="16">
        <v>0.06</v>
      </c>
      <c r="R10" s="10">
        <f>Table22[[#This Row],[FwdDiv]]/Table22[[#This Row],[DYT]]</f>
        <v>20.181818181818183</v>
      </c>
      <c r="S10" s="10">
        <f>Table22[[#This Row],[FwdDiv]]/Table22[[#This Row],[DVT]]</f>
        <v>18.500000000000004</v>
      </c>
      <c r="T10" s="11">
        <v>25</v>
      </c>
      <c r="U10" t="str">
        <f>IF(Table22[[#This Row],[Market
Price]] &lt; Table22[[#This Row],[DVT
Price]], "ALERT", "HOLD")</f>
        <v>ALERT</v>
      </c>
      <c r="V10" s="13" t="s">
        <v>6</v>
      </c>
      <c r="W10" s="14"/>
    </row>
    <row r="11" spans="1:23" x14ac:dyDescent="0.25">
      <c r="A11" t="e" vm="10">
        <v>#VALUE!</v>
      </c>
      <c r="B11" s="1" t="str" cm="1">
        <f t="array" ref="B11">_FV(Table22[[#This Row],[DataField]],"Ticker symbol",TRUE)</f>
        <v>TROW</v>
      </c>
      <c r="C11" s="1" t="s">
        <v>22</v>
      </c>
      <c r="D11" s="3">
        <v>45047</v>
      </c>
      <c r="E11" s="1" t="s">
        <v>24</v>
      </c>
      <c r="F11" s="1" t="s">
        <v>6</v>
      </c>
      <c r="G11" s="1">
        <v>3</v>
      </c>
      <c r="H11" s="2" cm="1">
        <f t="array" ref="H11">_FV(Table22[[#This Row],[DataField]],"Price",TRUE)</f>
        <v>108.38</v>
      </c>
      <c r="I11" s="2" cm="1">
        <f t="array" ref="I11">_FV(Table22[[#This Row],[DataField]],"52 week low",TRUE)</f>
        <v>93.53</v>
      </c>
      <c r="J11" s="2" cm="1">
        <f t="array" ref="J11">_FV(Table22[[#This Row],[DataField]],"52 week high",TRUE)</f>
        <v>134.63999999999999</v>
      </c>
      <c r="K11" s="15">
        <v>3</v>
      </c>
      <c r="L11" s="2">
        <v>4.88</v>
      </c>
      <c r="M11" s="16">
        <f>Table22[[#This Row],[FwdDiv]]/Table22[[#This Row],[Market
Price]]</f>
        <v>4.5026757704373505E-2</v>
      </c>
      <c r="N11" s="16">
        <v>0.126</v>
      </c>
      <c r="O11" s="16">
        <v>1.7000000000000001E-2</v>
      </c>
      <c r="P11" s="16">
        <v>0.03</v>
      </c>
      <c r="Q11" s="16">
        <v>3.5000000000000003E-2</v>
      </c>
      <c r="R11" s="10">
        <f>Table22[[#This Row],[FwdDiv]]/Table22[[#This Row],[DYT]]</f>
        <v>162.66666666666666</v>
      </c>
      <c r="S11" s="2">
        <f>Table22[[#This Row],[FwdDiv]]/Table22[[#This Row],[DVT]]</f>
        <v>139.42857142857142</v>
      </c>
      <c r="T11" s="11">
        <v>110</v>
      </c>
      <c r="U11" t="str">
        <f>IF(Table22[[#This Row],[Market
Price]] &lt; Table22[[#This Row],[DVT
Price]], "ALERT", "HOLD")</f>
        <v>ALERT</v>
      </c>
      <c r="V11" s="13" t="s">
        <v>6</v>
      </c>
      <c r="W11" s="14"/>
    </row>
    <row r="12" spans="1:23" x14ac:dyDescent="0.25">
      <c r="A12" t="e" vm="11">
        <v>#VALUE!</v>
      </c>
      <c r="B12" s="1" t="str" cm="1">
        <f t="array" ref="B12">_FV(Table22[[#This Row],[DataField]],"Ticker symbol",TRUE)</f>
        <v>TSN</v>
      </c>
      <c r="C12" s="1" t="s">
        <v>22</v>
      </c>
      <c r="D12" s="3">
        <v>45047</v>
      </c>
      <c r="E12" s="1" t="s">
        <v>23</v>
      </c>
      <c r="F12" s="1" t="s">
        <v>6</v>
      </c>
      <c r="G12" s="1">
        <v>9</v>
      </c>
      <c r="H12" s="2" cm="1">
        <f t="array" ref="H12">_FV(Table22[[#This Row],[DataField]],"Price",TRUE)</f>
        <v>50.61</v>
      </c>
      <c r="I12" s="2" cm="1">
        <f t="array" ref="I12">_FV(Table22[[#This Row],[DataField]],"52 week low",TRUE)</f>
        <v>47.11</v>
      </c>
      <c r="J12" s="2" cm="1">
        <f t="array" ref="J12">_FV(Table22[[#This Row],[DataField]],"52 week high",TRUE)</f>
        <v>92.32</v>
      </c>
      <c r="K12" s="15">
        <v>11</v>
      </c>
      <c r="L12" s="2">
        <v>1.92</v>
      </c>
      <c r="M12" s="16">
        <f>Table22[[#This Row],[FwdDiv]]/Table22[[#This Row],[Market
Price]]</f>
        <v>3.7937166567871959E-2</v>
      </c>
      <c r="N12" s="16">
        <v>0.28000000000000003</v>
      </c>
      <c r="O12" s="16">
        <v>0.04</v>
      </c>
      <c r="P12" s="16">
        <v>2.1999999999999999E-2</v>
      </c>
      <c r="Q12" s="16">
        <v>0.03</v>
      </c>
      <c r="R12" s="10">
        <f>Table22[[#This Row],[FwdDiv]]/Table22[[#This Row],[DYT]]</f>
        <v>87.27272727272728</v>
      </c>
      <c r="S12" s="10">
        <f>Table22[[#This Row],[FwdDiv]]/Table22[[#This Row],[DVT]]</f>
        <v>64</v>
      </c>
      <c r="T12" s="11">
        <v>103</v>
      </c>
      <c r="U12" t="str">
        <f>IF(Table22[[#This Row],[Market
Price]] &lt; Table22[[#This Row],[DVT
Price]], "ALERT", "HOLD")</f>
        <v>ALERT</v>
      </c>
      <c r="V12" s="13" t="s">
        <v>6</v>
      </c>
      <c r="W12" s="14"/>
    </row>
    <row r="13" spans="1:23" x14ac:dyDescent="0.25">
      <c r="A13" t="e" vm="12">
        <v>#VALUE!</v>
      </c>
      <c r="B13" s="1" t="str" cm="1">
        <f t="array" ref="B13">_FV(Table22[[#This Row],[DataField]],"Ticker symbol",TRUE)</f>
        <v>AAPL</v>
      </c>
      <c r="C13" s="1" t="s">
        <v>22</v>
      </c>
      <c r="D13" s="3">
        <v>45049</v>
      </c>
      <c r="E13" s="1" t="s">
        <v>32</v>
      </c>
      <c r="F13" s="1" t="s">
        <v>6</v>
      </c>
      <c r="G13" s="1">
        <v>0</v>
      </c>
      <c r="H13" s="2" cm="1">
        <f t="array" ref="H13">_FV(Table22[[#This Row],[DataField]],"Price",TRUE)</f>
        <v>180.09</v>
      </c>
      <c r="I13" s="2" cm="1">
        <f t="array" ref="I13">_FV(Table22[[#This Row],[DataField]],"52 week low",TRUE)</f>
        <v>124.17</v>
      </c>
      <c r="J13" s="2" cm="1">
        <f t="array" ref="J13">_FV(Table22[[#This Row],[DataField]],"52 week high",TRUE)</f>
        <v>180.12</v>
      </c>
      <c r="K13" s="15">
        <v>5</v>
      </c>
      <c r="L13" s="2">
        <v>0.96</v>
      </c>
      <c r="M13" s="16">
        <f>Table22[[#This Row],[FwdDiv]]/Table22[[#This Row],[Market
Price]]</f>
        <v>5.330667999333666E-3</v>
      </c>
      <c r="N13" s="16">
        <v>0.09</v>
      </c>
      <c r="O13" s="16">
        <v>4.2999999999999997E-2</v>
      </c>
      <c r="P13" s="16">
        <v>6.0000000000000001E-3</v>
      </c>
      <c r="Q13" s="16">
        <v>7.4999999999999997E-3</v>
      </c>
      <c r="R13" s="10">
        <f>Table22[[#This Row],[FwdDiv]]/Table22[[#This Row],[DYT]]</f>
        <v>160</v>
      </c>
      <c r="S13" s="10">
        <f>Table22[[#This Row],[FwdDiv]]/Table22[[#This Row],[DVT]]</f>
        <v>128</v>
      </c>
      <c r="T13" s="11">
        <v>150</v>
      </c>
      <c r="U13" t="str">
        <f>IF(Table22[[#This Row],[Market
Price]] &lt; Table22[[#This Row],[DVT
Price]], "ALERT", "HOLD")</f>
        <v>HOLD</v>
      </c>
      <c r="V13" s="13" t="s">
        <v>6</v>
      </c>
      <c r="W13" s="14">
        <v>0.28999999999999998</v>
      </c>
    </row>
    <row r="14" spans="1:23" x14ac:dyDescent="0.25">
      <c r="A14" t="e" vm="13">
        <v>#VALUE!</v>
      </c>
      <c r="B14" s="1" t="str" cm="1">
        <f t="array" ref="B14">_FV(Table22[[#This Row],[DataField]],"Ticker symbol",TRUE)</f>
        <v>GD</v>
      </c>
      <c r="C14" s="1" t="s">
        <v>22</v>
      </c>
      <c r="D14" s="3">
        <v>45049</v>
      </c>
      <c r="E14" s="1" t="s">
        <v>28</v>
      </c>
      <c r="F14" s="1" t="s">
        <v>6</v>
      </c>
      <c r="G14" s="1">
        <v>12</v>
      </c>
      <c r="H14" s="2" cm="1">
        <f t="array" ref="H14">_FV(Table22[[#This Row],[DataField]],"Price",TRUE)</f>
        <v>205.33</v>
      </c>
      <c r="I14" s="2" cm="1">
        <f t="array" ref="I14">_FV(Table22[[#This Row],[DataField]],"52 week low",TRUE)</f>
        <v>202.35</v>
      </c>
      <c r="J14" s="2" cm="1">
        <f t="array" ref="J14">_FV(Table22[[#This Row],[DataField]],"52 week high",TRUE)</f>
        <v>256.86</v>
      </c>
      <c r="K14" s="15">
        <v>4</v>
      </c>
      <c r="L14" s="2">
        <v>5.28</v>
      </c>
      <c r="M14" s="16">
        <f>Table22[[#This Row],[FwdDiv]]/Table22[[#This Row],[Market
Price]]</f>
        <v>2.5714703160765597E-2</v>
      </c>
      <c r="N14" s="16">
        <v>0.125</v>
      </c>
      <c r="O14" s="16">
        <v>0.05</v>
      </c>
      <c r="P14" s="16">
        <v>2.3E-2</v>
      </c>
      <c r="Q14" s="16">
        <v>2.7E-2</v>
      </c>
      <c r="R14" s="10">
        <f>Table22[[#This Row],[FwdDiv]]/Table22[[#This Row],[DYT]]</f>
        <v>229.56521739130437</v>
      </c>
      <c r="S14" s="10">
        <f>Table22[[#This Row],[FwdDiv]]/Table22[[#This Row],[DVT]]</f>
        <v>195.55555555555557</v>
      </c>
      <c r="T14" s="11">
        <v>240</v>
      </c>
      <c r="U14" t="str">
        <f>IF(Table22[[#This Row],[Market
Price]] &lt; Table22[[#This Row],[DVT
Price]], "ALERT", "HOLD")</f>
        <v>HOLD</v>
      </c>
      <c r="V14" s="13" t="s">
        <v>6</v>
      </c>
      <c r="W14" s="14">
        <v>0.22</v>
      </c>
    </row>
    <row r="15" spans="1:23" x14ac:dyDescent="0.25">
      <c r="A15" t="e" vm="14">
        <v>#VALUE!</v>
      </c>
      <c r="B15" s="1" t="str" cm="1">
        <f t="array" ref="B15">_FV(Table22[[#This Row],[DataField]],"Ticker symbol",TRUE)</f>
        <v>LMT</v>
      </c>
      <c r="C15" s="1" t="s">
        <v>22</v>
      </c>
      <c r="D15" s="3">
        <v>45049</v>
      </c>
      <c r="E15" s="1" t="s">
        <v>28</v>
      </c>
      <c r="F15" s="1" t="s">
        <v>6</v>
      </c>
      <c r="G15" s="1">
        <v>12</v>
      </c>
      <c r="H15" s="2" cm="1">
        <f t="array" ref="H15">_FV(Table22[[#This Row],[DataField]],"Price",TRUE)</f>
        <v>449.67</v>
      </c>
      <c r="I15" s="2" cm="1">
        <f t="array" ref="I15">_FV(Table22[[#This Row],[DataField]],"52 week low",TRUE)</f>
        <v>373.67</v>
      </c>
      <c r="J15" s="2" cm="1">
        <f t="array" ref="J15">_FV(Table22[[#This Row],[DataField]],"52 week high",TRUE)</f>
        <v>508.1</v>
      </c>
      <c r="K15" s="15">
        <v>11</v>
      </c>
      <c r="L15" s="2">
        <v>12</v>
      </c>
      <c r="M15" s="16">
        <f>Table22[[#This Row],[FwdDiv]]/Table22[[#This Row],[Market
Price]]</f>
        <v>2.6686236573487222E-2</v>
      </c>
      <c r="N15" s="16">
        <v>0.107</v>
      </c>
      <c r="O15" s="16">
        <v>7.5999999999999998E-2</v>
      </c>
      <c r="P15" s="16">
        <v>2.7E-2</v>
      </c>
      <c r="Q15" s="16">
        <v>0.03</v>
      </c>
      <c r="R15" s="10">
        <f>Table22[[#This Row],[FwdDiv]]/Table22[[#This Row],[DYT]]</f>
        <v>444.44444444444446</v>
      </c>
      <c r="S15" s="10">
        <f>Table22[[#This Row],[FwdDiv]]/Table22[[#This Row],[DVT]]</f>
        <v>400</v>
      </c>
      <c r="T15" s="11">
        <v>441</v>
      </c>
      <c r="U15" t="str">
        <f>IF(Table22[[#This Row],[Market
Price]] &lt; Table22[[#This Row],[DVT
Price]], "ALERT", "HOLD")</f>
        <v>HOLD</v>
      </c>
      <c r="V15" s="13" t="s">
        <v>6</v>
      </c>
      <c r="W15" s="14">
        <v>0.22</v>
      </c>
    </row>
    <row r="16" spans="1:23" x14ac:dyDescent="0.25">
      <c r="A16" t="e" vm="15">
        <v>#VALUE!</v>
      </c>
      <c r="B16" s="1" t="str" cm="1">
        <f t="array" ref="B16">_FV(Table22[[#This Row],[DataField]],"Ticker symbol",TRUE)</f>
        <v>MSFT</v>
      </c>
      <c r="C16" s="1" t="s">
        <v>22</v>
      </c>
      <c r="D16" s="3">
        <v>45049</v>
      </c>
      <c r="E16" s="1" t="s">
        <v>36</v>
      </c>
      <c r="F16" s="1" t="s">
        <v>6</v>
      </c>
      <c r="G16" s="1">
        <v>6</v>
      </c>
      <c r="H16" s="2" cm="1">
        <f t="array" ref="H16">_FV(Table22[[#This Row],[DataField]],"Price",TRUE)</f>
        <v>332.58</v>
      </c>
      <c r="I16" s="2" cm="1">
        <f t="array" ref="I16">_FV(Table22[[#This Row],[DataField]],"52 week low",TRUE)</f>
        <v>213.43100000000001</v>
      </c>
      <c r="J16" s="2" cm="1">
        <f t="array" ref="J16">_FV(Table22[[#This Row],[DataField]],"52 week high",TRUE)</f>
        <v>335.94</v>
      </c>
      <c r="K16" s="15">
        <v>11</v>
      </c>
      <c r="L16" s="2">
        <v>2.72</v>
      </c>
      <c r="M16" s="16">
        <f>Table22[[#This Row],[FwdDiv]]/Table22[[#This Row],[Market
Price]]</f>
        <v>8.1784833724216736E-3</v>
      </c>
      <c r="N16" s="16">
        <v>0.123</v>
      </c>
      <c r="O16" s="16">
        <v>0.105</v>
      </c>
      <c r="P16" s="16">
        <v>0.01</v>
      </c>
      <c r="Q16" s="16">
        <v>0.01</v>
      </c>
      <c r="R16" s="10">
        <f>Table22[[#This Row],[FwdDiv]]/Table22[[#This Row],[DYT]]</f>
        <v>272</v>
      </c>
      <c r="S16" s="10">
        <f>Table22[[#This Row],[FwdDiv]]/Table22[[#This Row],[DVT]]</f>
        <v>272</v>
      </c>
      <c r="T16" s="11">
        <v>325</v>
      </c>
      <c r="U16" t="str">
        <f>IF(Table22[[#This Row],[Market
Price]] &lt; Table22[[#This Row],[DVT
Price]], "ALERT", "HOLD")</f>
        <v>HOLD</v>
      </c>
      <c r="V16" s="13" t="s">
        <v>6</v>
      </c>
      <c r="W16" s="14">
        <v>0.18</v>
      </c>
    </row>
    <row r="17" spans="1:23" x14ac:dyDescent="0.25">
      <c r="A17" t="e" vm="16">
        <v>#VALUE!</v>
      </c>
      <c r="B17" s="1" t="str" cm="1">
        <f t="array" ref="B17">_FV(Table22[[#This Row],[DataField]],"Ticker symbol",TRUE)</f>
        <v>SPG</v>
      </c>
      <c r="C17" s="1" t="s">
        <v>16</v>
      </c>
      <c r="D17" s="3">
        <v>45067</v>
      </c>
      <c r="E17" s="1" t="s">
        <v>38</v>
      </c>
      <c r="F17" s="1" t="s">
        <v>6</v>
      </c>
      <c r="G17" s="1">
        <v>12</v>
      </c>
      <c r="H17" s="2" cm="1">
        <f t="array" ref="H17">_FV(Table22[[#This Row],[DataField]],"Price",TRUE)</f>
        <v>103.4</v>
      </c>
      <c r="I17" s="2" cm="1">
        <f t="array" ref="I17">_FV(Table22[[#This Row],[DataField]],"52 week low",TRUE)</f>
        <v>86.02</v>
      </c>
      <c r="J17" s="2" cm="1">
        <f t="array" ref="J17">_FV(Table22[[#This Row],[DataField]],"52 week high",TRUE)</f>
        <v>133.08000000000001</v>
      </c>
      <c r="K17" s="15">
        <v>6</v>
      </c>
      <c r="L17" s="2">
        <v>7.4</v>
      </c>
      <c r="M17" s="16">
        <f>Table22[[#This Row],[FwdDiv]]/Table22[[#This Row],[Market
Price]]</f>
        <v>7.1566731141199227E-2</v>
      </c>
      <c r="N17" s="16">
        <v>7.0000000000000007E-2</v>
      </c>
      <c r="O17" s="16">
        <v>7.0000000000000007E-2</v>
      </c>
      <c r="P17" s="16">
        <v>5.5E-2</v>
      </c>
      <c r="Q17" s="16">
        <v>7.0000000000000007E-2</v>
      </c>
      <c r="R17" s="10">
        <f>Table22[[#This Row],[FwdDiv]]/Table22[[#This Row],[DYT]]</f>
        <v>134.54545454545456</v>
      </c>
      <c r="S17" s="10">
        <f>Table22[[#This Row],[FwdDiv]]/Table22[[#This Row],[DVT]]</f>
        <v>105.71428571428571</v>
      </c>
      <c r="T17" s="11">
        <v>150</v>
      </c>
      <c r="U17" t="str">
        <f>IF(Table22[[#This Row],[Market
Price]] &lt; Table22[[#This Row],[DVT
Price]], "ALERT", "HOLD")</f>
        <v>ALERT</v>
      </c>
      <c r="V17" s="13" t="s">
        <v>6</v>
      </c>
      <c r="W17" s="14">
        <v>7.0000000000000007E-2</v>
      </c>
    </row>
    <row r="18" spans="1:23" x14ac:dyDescent="0.25">
      <c r="A18" t="e" vm="17">
        <v>#VALUE!</v>
      </c>
      <c r="B18" s="1" t="str" cm="1">
        <f t="array" ref="B18">_FV(Table22[[#This Row],[DataField]],"Ticker symbol",TRUE)</f>
        <v>CMCSA</v>
      </c>
      <c r="C18" s="1" t="s">
        <v>22</v>
      </c>
      <c r="D18" s="3">
        <v>45074</v>
      </c>
      <c r="E18" s="1" t="s">
        <v>34</v>
      </c>
      <c r="F18" s="1" t="s">
        <v>6</v>
      </c>
      <c r="G18" s="1">
        <v>12</v>
      </c>
      <c r="H18" s="2" cm="1">
        <f t="array" ref="H18">_FV(Table22[[#This Row],[DataField]],"Price",TRUE)</f>
        <v>39.04</v>
      </c>
      <c r="I18" s="2" cm="1">
        <f t="array" ref="I18">_FV(Table22[[#This Row],[DataField]],"52 week low",TRUE)</f>
        <v>28.39</v>
      </c>
      <c r="J18" s="2" cm="1">
        <f t="array" ref="J18">_FV(Table22[[#This Row],[DataField]],"52 week high",TRUE)</f>
        <v>43.84</v>
      </c>
      <c r="K18" s="15">
        <v>4</v>
      </c>
      <c r="L18" s="2">
        <v>1.1599999999999999</v>
      </c>
      <c r="M18" s="16">
        <f>Table22[[#This Row],[FwdDiv]]/Table22[[#This Row],[Market
Price]]</f>
        <v>2.9713114754098359E-2</v>
      </c>
      <c r="N18" s="16">
        <v>0.11600000000000001</v>
      </c>
      <c r="O18" s="16">
        <v>7.3999999999999996E-2</v>
      </c>
      <c r="P18" s="16">
        <v>0.02</v>
      </c>
      <c r="Q18" s="16">
        <v>2.7E-2</v>
      </c>
      <c r="R18" s="10">
        <f>Table22[[#This Row],[FwdDiv]]/Table22[[#This Row],[DYT]]</f>
        <v>57.999999999999993</v>
      </c>
      <c r="S18" s="10">
        <f>Table22[[#This Row],[FwdDiv]]/Table22[[#This Row],[DVT]]</f>
        <v>42.962962962962962</v>
      </c>
      <c r="T18" s="11">
        <v>60</v>
      </c>
      <c r="U18" t="str">
        <f>IF(Table22[[#This Row],[Market
Price]] &lt; Table22[[#This Row],[DVT
Price]], "ALERT", "HOLD")</f>
        <v>ALERT</v>
      </c>
      <c r="V18" s="13" t="s">
        <v>6</v>
      </c>
      <c r="W18" s="14"/>
    </row>
    <row r="19" spans="1:23" x14ac:dyDescent="0.25">
      <c r="A19" t="e" vm="18">
        <v>#VALUE!</v>
      </c>
      <c r="B19" s="1" t="str" cm="1">
        <f t="array" ref="B19">_FV(Table22[[#This Row],[DataField]],"Ticker symbol",TRUE)</f>
        <v>ABBV</v>
      </c>
      <c r="C19" s="1" t="s">
        <v>22</v>
      </c>
      <c r="D19" s="3">
        <v>45074</v>
      </c>
      <c r="E19" s="1" t="s">
        <v>41</v>
      </c>
      <c r="F19" s="1" t="s">
        <v>6</v>
      </c>
      <c r="G19" s="1">
        <v>12</v>
      </c>
      <c r="H19" s="2" cm="1">
        <f t="array" ref="H19">_FV(Table22[[#This Row],[DataField]],"Price",TRUE)</f>
        <v>133.44</v>
      </c>
      <c r="I19" s="2" cm="1">
        <f t="array" ref="I19">_FV(Table22[[#This Row],[DataField]],"52 week low",TRUE)</f>
        <v>131.1</v>
      </c>
      <c r="J19" s="2" cm="1">
        <f t="array" ref="J19">_FV(Table22[[#This Row],[DataField]],"52 week high",TRUE)</f>
        <v>168.11</v>
      </c>
      <c r="K19" s="15">
        <v>1</v>
      </c>
      <c r="L19" s="2">
        <v>5.92</v>
      </c>
      <c r="M19" s="16">
        <f>Table22[[#This Row],[FwdDiv]]/Table22[[#This Row],[Market
Price]]</f>
        <v>4.4364508393285373E-2</v>
      </c>
      <c r="N19" s="16">
        <v>0.13</v>
      </c>
      <c r="O19" s="16">
        <v>0.05</v>
      </c>
      <c r="P19" s="16">
        <v>0.04</v>
      </c>
      <c r="Q19" s="16">
        <v>4.4999999999999998E-2</v>
      </c>
      <c r="R19" s="10">
        <f>Table22[[#This Row],[FwdDiv]]/Table22[[#This Row],[DYT]]</f>
        <v>148</v>
      </c>
      <c r="S19" s="10">
        <f>Table22[[#This Row],[FwdDiv]]/Table22[[#This Row],[DVT]]</f>
        <v>131.55555555555557</v>
      </c>
      <c r="T19" s="11">
        <v>120</v>
      </c>
      <c r="U19" t="str">
        <f>IF(Table22[[#This Row],[Market
Price]] &lt; Table22[[#This Row],[DVT
Price]], "ALERT", "HOLD")</f>
        <v>HOLD</v>
      </c>
      <c r="V19" s="13" t="s">
        <v>27</v>
      </c>
      <c r="W19" s="14"/>
    </row>
    <row r="20" spans="1:23" x14ac:dyDescent="0.25">
      <c r="A20" t="e" vm="19">
        <v>#VALUE!</v>
      </c>
      <c r="B20" s="1" t="str" cm="1">
        <f t="array" ref="B20">_FV(Table22[[#This Row],[DataField]],"Ticker symbol",TRUE)</f>
        <v>AMT</v>
      </c>
      <c r="C20" s="1" t="s">
        <v>22</v>
      </c>
      <c r="D20" s="3">
        <v>45074</v>
      </c>
      <c r="E20" s="1" t="s">
        <v>31</v>
      </c>
      <c r="F20" s="1" t="s">
        <v>6</v>
      </c>
      <c r="G20" s="1">
        <v>12</v>
      </c>
      <c r="H20" s="2" cm="1">
        <f t="array" ref="H20">_FV(Table22[[#This Row],[DataField]],"Price",TRUE)</f>
        <v>187.01</v>
      </c>
      <c r="I20" s="2" cm="1">
        <f t="array" ref="I20">_FV(Table22[[#This Row],[DataField]],"52 week low",TRUE)</f>
        <v>178.17</v>
      </c>
      <c r="J20" s="2" cm="1">
        <f t="array" ref="J20">_FV(Table22[[#This Row],[DataField]],"52 week high",TRUE)</f>
        <v>282.47000000000003</v>
      </c>
      <c r="K20" s="15" t="s">
        <v>30</v>
      </c>
      <c r="L20" s="2">
        <v>6.27</v>
      </c>
      <c r="M20" s="16">
        <f>Table22[[#This Row],[FwdDiv]]/Table22[[#This Row],[Market
Price]]</f>
        <v>3.3527618843912088E-2</v>
      </c>
      <c r="N20" s="16">
        <v>0.191</v>
      </c>
      <c r="O20" s="16">
        <v>7.0000000000000007E-2</v>
      </c>
      <c r="P20" s="16">
        <v>2.5000000000000001E-2</v>
      </c>
      <c r="Q20" s="16">
        <v>0.03</v>
      </c>
      <c r="R20" s="10">
        <f>Table22[[#This Row],[FwdDiv]]/Table22[[#This Row],[DYT]]</f>
        <v>250.79999999999998</v>
      </c>
      <c r="S20" s="10">
        <f>Table22[[#This Row],[FwdDiv]]/Table22[[#This Row],[DVT]]</f>
        <v>209</v>
      </c>
      <c r="T20" s="11">
        <v>225</v>
      </c>
      <c r="U20" t="str">
        <f>IF(Table22[[#This Row],[Market
Price]] &lt; Table22[[#This Row],[DVT
Price]], "ALERT", "HOLD")</f>
        <v>ALERT</v>
      </c>
      <c r="V20" s="13" t="s">
        <v>6</v>
      </c>
      <c r="W20" s="14"/>
    </row>
    <row r="21" spans="1:23" x14ac:dyDescent="0.25">
      <c r="A21" t="e" vm="20">
        <v>#VALUE!</v>
      </c>
      <c r="B21" s="1" t="str" cm="1">
        <f t="array" ref="B21">_FV(Table22[[#This Row],[DataField]],"Ticker symbol",TRUE)</f>
        <v>WMT</v>
      </c>
      <c r="C21" s="1" t="s">
        <v>16</v>
      </c>
      <c r="D21" s="3">
        <v>45074</v>
      </c>
      <c r="E21" s="1" t="s">
        <v>42</v>
      </c>
      <c r="F21" s="1" t="s">
        <v>6</v>
      </c>
      <c r="G21" s="1">
        <v>1</v>
      </c>
      <c r="H21" s="2" cm="1">
        <f t="array" ref="H21">_FV(Table22[[#This Row],[DataField]],"Price",TRUE)</f>
        <v>147.41</v>
      </c>
      <c r="I21" s="2" cm="1">
        <f t="array" ref="I21">_FV(Table22[[#This Row],[DataField]],"52 week low",TRUE)</f>
        <v>117.9029</v>
      </c>
      <c r="J21" s="2" cm="1">
        <f t="array" ref="J21">_FV(Table22[[#This Row],[DataField]],"52 week high",TRUE)</f>
        <v>154.63999999999999</v>
      </c>
      <c r="K21" s="15">
        <v>3</v>
      </c>
      <c r="L21" s="2">
        <v>2.2799999999999998</v>
      </c>
      <c r="M21" s="16">
        <f>Table22[[#This Row],[FwdDiv]]/Table22[[#This Row],[Market
Price]]</f>
        <v>1.5467064649616714E-2</v>
      </c>
      <c r="N21" s="16">
        <v>0.02</v>
      </c>
      <c r="O21" s="16">
        <v>1.7999999999999999E-2</v>
      </c>
      <c r="P21" s="16">
        <v>0.02</v>
      </c>
      <c r="Q21" s="16">
        <v>0.03</v>
      </c>
      <c r="R21" s="10">
        <f>Table22[[#This Row],[FwdDiv]]/Table22[[#This Row],[DYT]]</f>
        <v>113.99999999999999</v>
      </c>
      <c r="S21" s="10">
        <f>Table22[[#This Row],[FwdDiv]]/Table22[[#This Row],[DVT]]</f>
        <v>76</v>
      </c>
      <c r="T21" s="11">
        <v>148</v>
      </c>
      <c r="U21" t="str">
        <f>IF(Table22[[#This Row],[Market
Price]] &lt; Table22[[#This Row],[DVT
Price]], "ALERT", "HOLD")</f>
        <v>HOLD</v>
      </c>
      <c r="V21" s="13"/>
      <c r="W21" s="14"/>
    </row>
    <row r="22" spans="1:23" x14ac:dyDescent="0.25">
      <c r="A22" t="e" vm="21">
        <v>#VALUE!</v>
      </c>
      <c r="B22" s="1" t="str" cm="1">
        <f t="array" ref="B22">_FV(Table22[[#This Row],[DataField]],"Ticker symbol",TRUE)</f>
        <v>AVGO</v>
      </c>
      <c r="C22" s="1"/>
      <c r="D22" s="3"/>
      <c r="E22" s="1"/>
      <c r="F22" s="1"/>
      <c r="G22" s="1"/>
      <c r="H22" s="2" cm="1">
        <f t="array" ref="H22">_FV(Table22[[#This Row],[DataField]],"Price",TRUE)</f>
        <v>789.95</v>
      </c>
      <c r="I22" s="2" cm="1">
        <f t="array" ref="I22">_FV(Table22[[#This Row],[DataField]],"52 week low",TRUE)</f>
        <v>415.06819999999999</v>
      </c>
      <c r="J22" s="2" cm="1">
        <f t="array" ref="J22">_FV(Table22[[#This Row],[DataField]],"52 week high",TRUE)</f>
        <v>921.7799</v>
      </c>
      <c r="K22" s="15"/>
      <c r="L22" s="2"/>
      <c r="M22" s="16">
        <f>Table22[[#This Row],[FwdDiv]]/Table22[[#This Row],[Market
Price]]</f>
        <v>0</v>
      </c>
      <c r="N22" s="16"/>
      <c r="O22" s="16"/>
      <c r="P22" s="16"/>
      <c r="Q22" s="16"/>
      <c r="R22" s="10" t="e">
        <f>Table22[[#This Row],[FwdDiv]]/Table22[[#This Row],[DYT]]</f>
        <v>#DIV/0!</v>
      </c>
      <c r="S22" s="10" t="e">
        <f>Table22[[#This Row],[FwdDiv]]/Table22[[#This Row],[DVT]]</f>
        <v>#DIV/0!</v>
      </c>
      <c r="T22" s="11"/>
      <c r="U22" t="e">
        <f>IF(Table22[[#This Row],[Market
Price]] &lt; Table22[[#This Row],[DVT
Price]], "ALERT", "HOLD")</f>
        <v>#DIV/0!</v>
      </c>
      <c r="V22" s="13"/>
      <c r="W22" s="14"/>
    </row>
    <row r="23" spans="1:23" x14ac:dyDescent="0.25">
      <c r="A23" t="e" vm="22">
        <v>#VALUE!</v>
      </c>
      <c r="B23" s="1" t="str" cm="1">
        <f t="array" ref="B23">_FV(Table22[[#This Row],[DataField]],"Ticker symbol",TRUE)</f>
        <v>BBY</v>
      </c>
      <c r="C23" s="1"/>
      <c r="D23" s="3"/>
      <c r="E23" s="1"/>
      <c r="F23" s="1"/>
      <c r="G23" s="1"/>
      <c r="H23" s="2" cm="1">
        <f t="array" ref="H23">_FV(Table22[[#This Row],[DataField]],"Price",TRUE)</f>
        <v>72.900000000000006</v>
      </c>
      <c r="I23" s="2" cm="1">
        <f t="array" ref="I23">_FV(Table22[[#This Row],[DataField]],"52 week low",TRUE)</f>
        <v>60.784999999999997</v>
      </c>
      <c r="J23" s="2" cm="1">
        <f t="array" ref="J23">_FV(Table22[[#This Row],[DataField]],"52 week high",TRUE)</f>
        <v>93.3215</v>
      </c>
      <c r="K23" s="15"/>
      <c r="L23" s="2"/>
      <c r="M23" s="16">
        <f>Table22[[#This Row],[FwdDiv]]/Table22[[#This Row],[Market
Price]]</f>
        <v>0</v>
      </c>
      <c r="N23" s="16"/>
      <c r="O23" s="16"/>
      <c r="P23" s="16"/>
      <c r="Q23" s="16"/>
      <c r="R23" s="10" t="e">
        <f>Table22[[#This Row],[FwdDiv]]/Table22[[#This Row],[DYT]]</f>
        <v>#DIV/0!</v>
      </c>
      <c r="S23" s="10" t="e">
        <f>Table22[[#This Row],[FwdDiv]]/Table22[[#This Row],[DVT]]</f>
        <v>#DIV/0!</v>
      </c>
      <c r="T23" s="11"/>
      <c r="U23" t="e">
        <f>IF(Table22[[#This Row],[Market
Price]] &lt; Table22[[#This Row],[DVT
Price]], "ALERT", "HOLD")</f>
        <v>#DIV/0!</v>
      </c>
      <c r="V23" s="13"/>
      <c r="W23" s="14"/>
    </row>
    <row r="24" spans="1:23" x14ac:dyDescent="0.25">
      <c r="A24" t="e" vm="23">
        <v>#VALUE!</v>
      </c>
      <c r="B24" s="1" t="str" cm="1">
        <f t="array" ref="B24">_FV(Table22[[#This Row],[DataField]],"Ticker symbol",TRUE)</f>
        <v>BF.A</v>
      </c>
      <c r="C24" s="1"/>
      <c r="D24" s="3"/>
      <c r="E24" s="1"/>
      <c r="F24" s="1"/>
      <c r="G24" s="1"/>
      <c r="H24" s="2" cm="1">
        <f t="array" ref="H24">_FV(Table22[[#This Row],[DataField]],"Price",TRUE)</f>
        <v>63.17</v>
      </c>
      <c r="I24" s="2" cm="1">
        <f t="array" ref="I24">_FV(Table22[[#This Row],[DataField]],"52 week low",TRUE)</f>
        <v>61.070900000000002</v>
      </c>
      <c r="J24" s="2" cm="1">
        <f t="array" ref="J24">_FV(Table22[[#This Row],[DataField]],"52 week high",TRUE)</f>
        <v>76.599999999999994</v>
      </c>
      <c r="K24" s="15"/>
      <c r="L24" s="2"/>
      <c r="M24" s="16">
        <f>Table22[[#This Row],[FwdDiv]]/Table22[[#This Row],[Market
Price]]</f>
        <v>0</v>
      </c>
      <c r="N24" s="16"/>
      <c r="O24" s="16"/>
      <c r="P24" s="16"/>
      <c r="Q24" s="16"/>
      <c r="R24" s="10" t="e">
        <f>Table22[[#This Row],[FwdDiv]]/Table22[[#This Row],[DYT]]</f>
        <v>#DIV/0!</v>
      </c>
      <c r="S24" s="10" t="e">
        <f>Table22[[#This Row],[FwdDiv]]/Table22[[#This Row],[DVT]]</f>
        <v>#DIV/0!</v>
      </c>
      <c r="T24" s="11"/>
      <c r="U24" t="e">
        <f>IF(Table22[[#This Row],[Market
Price]] &lt; Table22[[#This Row],[DVT
Price]], "ALERT", "HOLD")</f>
        <v>#DIV/0!</v>
      </c>
      <c r="V24" s="13"/>
      <c r="W24" s="14"/>
    </row>
    <row r="25" spans="1:23" x14ac:dyDescent="0.25">
      <c r="A25" t="e" vm="24">
        <v>#VALUE!</v>
      </c>
      <c r="B25" s="1" t="str" cm="1">
        <f t="array" ref="B25">_FV(Table22[[#This Row],[DataField]],"Ticker symbol",TRUE)</f>
        <v>CAH</v>
      </c>
      <c r="C25" s="1"/>
      <c r="D25" s="3"/>
      <c r="E25" s="1"/>
      <c r="F25" s="1"/>
      <c r="G25" s="1"/>
      <c r="H25" s="2" cm="1">
        <f t="array" ref="H25">_FV(Table22[[#This Row],[DataField]],"Price",TRUE)</f>
        <v>83.42</v>
      </c>
      <c r="I25" s="2" cm="1">
        <f t="array" ref="I25">_FV(Table22[[#This Row],[DataField]],"52 week low",TRUE)</f>
        <v>49.7</v>
      </c>
      <c r="J25" s="2" cm="1">
        <f t="array" ref="J25">_FV(Table22[[#This Row],[DataField]],"52 week high",TRUE)</f>
        <v>87.025000000000006</v>
      </c>
      <c r="K25" s="15"/>
      <c r="L25" s="2"/>
      <c r="M25" s="16">
        <f>Table22[[#This Row],[FwdDiv]]/Table22[[#This Row],[Market
Price]]</f>
        <v>0</v>
      </c>
      <c r="N25" s="16"/>
      <c r="O25" s="16"/>
      <c r="P25" s="16"/>
      <c r="Q25" s="16"/>
      <c r="R25" s="10" t="e">
        <f>Table22[[#This Row],[FwdDiv]]/Table22[[#This Row],[DYT]]</f>
        <v>#DIV/0!</v>
      </c>
      <c r="S25" s="10" t="e">
        <f>Table22[[#This Row],[FwdDiv]]/Table22[[#This Row],[DVT]]</f>
        <v>#DIV/0!</v>
      </c>
      <c r="T25" s="11"/>
      <c r="U25" t="e">
        <f>IF(Table22[[#This Row],[Market
Price]] &lt; Table22[[#This Row],[DVT
Price]], "ALERT", "HOLD")</f>
        <v>#DIV/0!</v>
      </c>
      <c r="V25" s="13"/>
      <c r="W25" s="14"/>
    </row>
    <row r="26" spans="1:23" x14ac:dyDescent="0.25">
      <c r="A26" t="e" vm="25">
        <v>#VALUE!</v>
      </c>
      <c r="B26" s="1" t="str" cm="1">
        <f t="array" ref="B26">_FV(Table22[[#This Row],[DataField]],"Ticker symbol",TRUE)</f>
        <v>CAT</v>
      </c>
      <c r="C26" s="1"/>
      <c r="D26" s="3"/>
      <c r="E26" s="1"/>
      <c r="F26" s="1"/>
      <c r="G26" s="1"/>
      <c r="H26" s="2" cm="1">
        <f t="array" ref="H26">_FV(Table22[[#This Row],[DataField]],"Price",TRUE)</f>
        <v>209.07</v>
      </c>
      <c r="I26" s="2" cm="1">
        <f t="array" ref="I26">_FV(Table22[[#This Row],[DataField]],"52 week low",TRUE)</f>
        <v>160.6</v>
      </c>
      <c r="J26" s="2" cm="1">
        <f t="array" ref="J26">_FV(Table22[[#This Row],[DataField]],"52 week high",TRUE)</f>
        <v>266.04000000000002</v>
      </c>
      <c r="K26" s="15"/>
      <c r="L26" s="2"/>
      <c r="M26" s="16">
        <f>Table22[[#This Row],[FwdDiv]]/Table22[[#This Row],[Market
Price]]</f>
        <v>0</v>
      </c>
      <c r="N26" s="16"/>
      <c r="O26" s="16"/>
      <c r="P26" s="16"/>
      <c r="Q26" s="16"/>
      <c r="R26" s="10" t="e">
        <f>Table22[[#This Row],[FwdDiv]]/Table22[[#This Row],[DYT]]</f>
        <v>#DIV/0!</v>
      </c>
      <c r="S26" s="10" t="e">
        <f>Table22[[#This Row],[FwdDiv]]/Table22[[#This Row],[DVT]]</f>
        <v>#DIV/0!</v>
      </c>
      <c r="T26" s="11"/>
      <c r="U26" t="e">
        <f>IF(Table22[[#This Row],[Market
Price]] &lt; Table22[[#This Row],[DVT
Price]], "ALERT", "HOLD")</f>
        <v>#DIV/0!</v>
      </c>
      <c r="V26" s="13"/>
      <c r="W26" s="14"/>
    </row>
    <row r="27" spans="1:23" x14ac:dyDescent="0.25">
      <c r="A27" t="e" vm="26">
        <v>#VALUE!</v>
      </c>
      <c r="B27" s="1" t="str" cm="1">
        <f t="array" ref="B27">_FV(Table22[[#This Row],[DataField]],"Ticker symbol",TRUE)</f>
        <v>CCI</v>
      </c>
      <c r="C27" s="1"/>
      <c r="D27" s="3"/>
      <c r="E27" s="1"/>
      <c r="F27" s="1"/>
      <c r="G27" s="1"/>
      <c r="H27" s="2" cm="1">
        <f t="array" ref="H27">_FV(Table22[[#This Row],[DataField]],"Price",TRUE)</f>
        <v>112.16</v>
      </c>
      <c r="I27" s="2" cm="1">
        <f t="array" ref="I27">_FV(Table22[[#This Row],[DataField]],"52 week low",TRUE)</f>
        <v>110.22</v>
      </c>
      <c r="J27" s="2" cm="1">
        <f t="array" ref="J27">_FV(Table22[[#This Row],[DataField]],"52 week high",TRUE)</f>
        <v>187.72499999999999</v>
      </c>
      <c r="K27" s="15"/>
      <c r="L27" s="2"/>
      <c r="M27" s="16">
        <f>Table22[[#This Row],[FwdDiv]]/Table22[[#This Row],[Market
Price]]</f>
        <v>0</v>
      </c>
      <c r="N27" s="16"/>
      <c r="O27" s="16"/>
      <c r="P27" s="16"/>
      <c r="Q27" s="16"/>
      <c r="R27" s="10" t="e">
        <f>Table22[[#This Row],[FwdDiv]]/Table22[[#This Row],[DYT]]</f>
        <v>#DIV/0!</v>
      </c>
      <c r="S27" s="10" t="e">
        <f>Table22[[#This Row],[FwdDiv]]/Table22[[#This Row],[DVT]]</f>
        <v>#DIV/0!</v>
      </c>
      <c r="T27" s="11"/>
      <c r="U27" t="e">
        <f>IF(Table22[[#This Row],[Market
Price]] &lt; Table22[[#This Row],[DVT
Price]], "ALERT", "HOLD")</f>
        <v>#DIV/0!</v>
      </c>
      <c r="V27" s="13"/>
      <c r="W27" s="14"/>
    </row>
    <row r="28" spans="1:23" x14ac:dyDescent="0.25">
      <c r="A28" t="e" vm="27">
        <v>#VALUE!</v>
      </c>
      <c r="B28" s="1" t="str" cm="1">
        <f t="array" ref="B28">_FV(Table22[[#This Row],[DataField]],"Ticker symbol",TRUE)</f>
        <v>CLX</v>
      </c>
      <c r="C28" s="1"/>
      <c r="D28" s="3"/>
      <c r="E28" s="1"/>
      <c r="F28" s="1"/>
      <c r="G28" s="1"/>
      <c r="H28" s="2" cm="1">
        <f t="array" ref="H28">_FV(Table22[[#This Row],[DataField]],"Price",TRUE)</f>
        <v>158.62</v>
      </c>
      <c r="I28" s="2" cm="1">
        <f t="array" ref="I28">_FV(Table22[[#This Row],[DataField]],"52 week low",TRUE)</f>
        <v>120.5</v>
      </c>
      <c r="J28" s="2" cm="1">
        <f t="array" ref="J28">_FV(Table22[[#This Row],[DataField]],"52 week high",TRUE)</f>
        <v>178.20500000000001</v>
      </c>
      <c r="K28" s="15"/>
      <c r="L28" s="2"/>
      <c r="M28" s="16">
        <f>Table22[[#This Row],[FwdDiv]]/Table22[[#This Row],[Market
Price]]</f>
        <v>0</v>
      </c>
      <c r="N28" s="16"/>
      <c r="O28" s="16"/>
      <c r="P28" s="16"/>
      <c r="Q28" s="16"/>
      <c r="R28" s="10" t="e">
        <f>Table22[[#This Row],[FwdDiv]]/Table22[[#This Row],[DYT]]</f>
        <v>#DIV/0!</v>
      </c>
      <c r="S28" s="10" t="e">
        <f>Table22[[#This Row],[FwdDiv]]/Table22[[#This Row],[DVT]]</f>
        <v>#DIV/0!</v>
      </c>
      <c r="T28" s="11"/>
      <c r="U28" t="e">
        <f>IF(Table22[[#This Row],[Market
Price]] &lt; Table22[[#This Row],[DVT
Price]], "ALERT", "HOLD")</f>
        <v>#DIV/0!</v>
      </c>
      <c r="V28" s="13"/>
      <c r="W28" s="14"/>
    </row>
    <row r="29" spans="1:23" x14ac:dyDescent="0.25">
      <c r="A29" t="e" vm="28">
        <v>#VALUE!</v>
      </c>
      <c r="B29" s="1" t="str" cm="1">
        <f t="array" ref="B29">_FV(Table22[[#This Row],[DataField]],"Ticker symbol",TRUE)</f>
        <v>CNI</v>
      </c>
      <c r="C29" s="1"/>
      <c r="D29" s="3"/>
      <c r="E29" s="1"/>
      <c r="F29" s="1"/>
      <c r="G29" s="1"/>
      <c r="H29" s="2" cm="1">
        <f t="array" ref="H29">_FV(Table22[[#This Row],[DataField]],"Price",TRUE)</f>
        <v>1.7649999999999999</v>
      </c>
      <c r="I29" s="2" cm="1">
        <f t="array" ref="I29">_FV(Table22[[#This Row],[DataField]],"52 week low",TRUE)</f>
        <v>1.4850000000000001</v>
      </c>
      <c r="J29" s="2" cm="1">
        <f t="array" ref="J29">_FV(Table22[[#This Row],[DataField]],"52 week high",TRUE)</f>
        <v>2.27</v>
      </c>
      <c r="K29" s="15"/>
      <c r="L29" s="2"/>
      <c r="M29" s="16">
        <f>Table22[[#This Row],[FwdDiv]]/Table22[[#This Row],[Market
Price]]</f>
        <v>0</v>
      </c>
      <c r="N29" s="16"/>
      <c r="O29" s="16"/>
      <c r="P29" s="16"/>
      <c r="Q29" s="16"/>
      <c r="R29" s="10" t="e">
        <f>Table22[[#This Row],[FwdDiv]]/Table22[[#This Row],[DYT]]</f>
        <v>#DIV/0!</v>
      </c>
      <c r="S29" s="10" t="e">
        <f>Table22[[#This Row],[FwdDiv]]/Table22[[#This Row],[DVT]]</f>
        <v>#DIV/0!</v>
      </c>
      <c r="T29" s="11"/>
      <c r="U29" t="e">
        <f>IF(Table22[[#This Row],[Market
Price]] &lt; Table22[[#This Row],[DVT
Price]], "ALERT", "HOLD")</f>
        <v>#DIV/0!</v>
      </c>
      <c r="V29" s="13"/>
      <c r="W29" s="14"/>
    </row>
    <row r="30" spans="1:23" x14ac:dyDescent="0.25">
      <c r="A30" t="e" vm="29">
        <v>#VALUE!</v>
      </c>
      <c r="B30" s="1" t="str" cm="1">
        <f t="array" ref="B30">_FV(Table22[[#This Row],[DataField]],"Ticker symbol",TRUE)</f>
        <v>COST</v>
      </c>
      <c r="C30" s="1"/>
      <c r="D30" s="3"/>
      <c r="E30" s="1"/>
      <c r="F30" s="1"/>
      <c r="G30" s="1"/>
      <c r="H30" s="2" cm="1">
        <f t="array" ref="H30">_FV(Table22[[#This Row],[DataField]],"Price",TRUE)</f>
        <v>512.6</v>
      </c>
      <c r="I30" s="2" cm="1">
        <f t="array" ref="I30">_FV(Table22[[#This Row],[DataField]],"52 week low",TRUE)</f>
        <v>443.2</v>
      </c>
      <c r="J30" s="2" cm="1">
        <f t="array" ref="J30">_FV(Table22[[#This Row],[DataField]],"52 week high",TRUE)</f>
        <v>564.75</v>
      </c>
      <c r="K30" s="15"/>
      <c r="L30" s="2"/>
      <c r="M30" s="16">
        <f>Table22[[#This Row],[FwdDiv]]/Table22[[#This Row],[Market
Price]]</f>
        <v>0</v>
      </c>
      <c r="N30" s="16"/>
      <c r="O30" s="16"/>
      <c r="P30" s="16"/>
      <c r="Q30" s="16"/>
      <c r="R30" s="10" t="e">
        <f>Table22[[#This Row],[FwdDiv]]/Table22[[#This Row],[DYT]]</f>
        <v>#DIV/0!</v>
      </c>
      <c r="S30" s="10" t="e">
        <f>Table22[[#This Row],[FwdDiv]]/Table22[[#This Row],[DVT]]</f>
        <v>#DIV/0!</v>
      </c>
      <c r="T30" s="11"/>
      <c r="U30" t="e">
        <f>IF(Table22[[#This Row],[Market
Price]] &lt; Table22[[#This Row],[DVT
Price]], "ALERT", "HOLD")</f>
        <v>#DIV/0!</v>
      </c>
      <c r="V30" s="13"/>
      <c r="W30" s="14"/>
    </row>
    <row r="31" spans="1:23" x14ac:dyDescent="0.25">
      <c r="A31" t="e" vm="30">
        <v>#VALUE!</v>
      </c>
      <c r="B31" s="1" t="str" cm="1">
        <f t="array" ref="B31">_FV(Table22[[#This Row],[DataField]],"Ticker symbol",TRUE)</f>
        <v>CPB</v>
      </c>
      <c r="C31" s="1"/>
      <c r="D31" s="3"/>
      <c r="E31" s="1"/>
      <c r="F31" s="1"/>
      <c r="G31" s="1"/>
      <c r="H31" s="2" cm="1">
        <f t="array" ref="H31">_FV(Table22[[#This Row],[DataField]],"Price",TRUE)</f>
        <v>50.65</v>
      </c>
      <c r="I31" s="2" cm="1">
        <f t="array" ref="I31">_FV(Table22[[#This Row],[DataField]],"52 week low",TRUE)</f>
        <v>44.37</v>
      </c>
      <c r="J31" s="2" cm="1">
        <f t="array" ref="J31">_FV(Table22[[#This Row],[DataField]],"52 week high",TRUE)</f>
        <v>57.774999999999999</v>
      </c>
      <c r="K31" s="15"/>
      <c r="L31" s="2"/>
      <c r="M31" s="16">
        <f>Table22[[#This Row],[FwdDiv]]/Table22[[#This Row],[Market
Price]]</f>
        <v>0</v>
      </c>
      <c r="N31" s="16"/>
      <c r="O31" s="16"/>
      <c r="P31" s="16"/>
      <c r="Q31" s="16"/>
      <c r="R31" s="10" t="e">
        <f>Table22[[#This Row],[FwdDiv]]/Table22[[#This Row],[DYT]]</f>
        <v>#DIV/0!</v>
      </c>
      <c r="S31" s="10" t="e">
        <f>Table22[[#This Row],[FwdDiv]]/Table22[[#This Row],[DVT]]</f>
        <v>#DIV/0!</v>
      </c>
      <c r="T31" s="11"/>
      <c r="U31" t="e">
        <f>IF(Table22[[#This Row],[Market
Price]] &lt; Table22[[#This Row],[DVT
Price]], "ALERT", "HOLD")</f>
        <v>#DIV/0!</v>
      </c>
      <c r="V31" s="13"/>
      <c r="W31" s="14"/>
    </row>
    <row r="32" spans="1:23" x14ac:dyDescent="0.25">
      <c r="A32" t="e" vm="31">
        <v>#VALUE!</v>
      </c>
      <c r="B32" s="1" t="str" cm="1">
        <f t="array" ref="B32">_FV(Table22[[#This Row],[DataField]],"Ticker symbol",TRUE)</f>
        <v>CVX</v>
      </c>
      <c r="C32" s="1"/>
      <c r="D32" s="3"/>
      <c r="E32" s="1"/>
      <c r="F32" s="1"/>
      <c r="G32" s="1"/>
      <c r="H32" s="2" cm="1">
        <f t="array" ref="H32">_FV(Table22[[#This Row],[DataField]],"Price",TRUE)</f>
        <v>152.16</v>
      </c>
      <c r="I32" s="2" cm="1">
        <f t="array" ref="I32">_FV(Table22[[#This Row],[DataField]],"52 week low",TRUE)</f>
        <v>132.54</v>
      </c>
      <c r="J32" s="2" cm="1">
        <f t="array" ref="J32">_FV(Table22[[#This Row],[DataField]],"52 week high",TRUE)</f>
        <v>189.68</v>
      </c>
      <c r="K32" s="15"/>
      <c r="L32" s="2"/>
      <c r="M32" s="16">
        <f>Table22[[#This Row],[FwdDiv]]/Table22[[#This Row],[Market
Price]]</f>
        <v>0</v>
      </c>
      <c r="N32" s="16"/>
      <c r="O32" s="16"/>
      <c r="P32" s="16"/>
      <c r="Q32" s="16"/>
      <c r="R32" s="10" t="e">
        <f>Table22[[#This Row],[FwdDiv]]/Table22[[#This Row],[DYT]]</f>
        <v>#DIV/0!</v>
      </c>
      <c r="S32" s="10" t="e">
        <f>Table22[[#This Row],[FwdDiv]]/Table22[[#This Row],[DVT]]</f>
        <v>#DIV/0!</v>
      </c>
      <c r="T32" s="11"/>
      <c r="U32" t="e">
        <f>IF(Table22[[#This Row],[Market
Price]] &lt; Table22[[#This Row],[DVT
Price]], "ALERT", "HOLD")</f>
        <v>#DIV/0!</v>
      </c>
      <c r="V32" s="13"/>
      <c r="W32" s="14"/>
    </row>
    <row r="33" spans="1:23" x14ac:dyDescent="0.25">
      <c r="A33" t="e" vm="32">
        <v>#VALUE!</v>
      </c>
      <c r="B33" s="1" t="str" cm="1">
        <f t="array" ref="B33">_FV(Table22[[#This Row],[DataField]],"Ticker symbol",TRUE)</f>
        <v>D</v>
      </c>
      <c r="C33" s="1"/>
      <c r="D33" s="3"/>
      <c r="E33" s="1"/>
      <c r="F33" s="1"/>
      <c r="G33" s="1"/>
      <c r="H33" s="2" cm="1">
        <f t="array" ref="H33">_FV(Table22[[#This Row],[DataField]],"Price",TRUE)</f>
        <v>49.02</v>
      </c>
      <c r="I33" s="2" cm="1">
        <f t="array" ref="I33">_FV(Table22[[#This Row],[DataField]],"52 week low",TRUE)</f>
        <v>48.475000000000001</v>
      </c>
      <c r="J33" s="2" cm="1">
        <f t="array" ref="J33">_FV(Table22[[#This Row],[DataField]],"52 week high",TRUE)</f>
        <v>86.28</v>
      </c>
      <c r="K33" s="15"/>
      <c r="L33" s="2"/>
      <c r="M33" s="16">
        <f>Table22[[#This Row],[FwdDiv]]/Table22[[#This Row],[Market
Price]]</f>
        <v>0</v>
      </c>
      <c r="N33" s="16"/>
      <c r="O33" s="16"/>
      <c r="P33" s="16"/>
      <c r="Q33" s="16"/>
      <c r="R33" s="10" t="e">
        <f>Table22[[#This Row],[FwdDiv]]/Table22[[#This Row],[DYT]]</f>
        <v>#DIV/0!</v>
      </c>
      <c r="S33" s="10" t="e">
        <f>Table22[[#This Row],[FwdDiv]]/Table22[[#This Row],[DVT]]</f>
        <v>#DIV/0!</v>
      </c>
      <c r="T33" s="11"/>
      <c r="U33" t="e">
        <f>IF(Table22[[#This Row],[Market
Price]] &lt; Table22[[#This Row],[DVT
Price]], "ALERT", "HOLD")</f>
        <v>#DIV/0!</v>
      </c>
      <c r="V33" s="13"/>
      <c r="W33" s="14"/>
    </row>
    <row r="34" spans="1:23" x14ac:dyDescent="0.25">
      <c r="A34" t="e" vm="33">
        <v>#VALUE!</v>
      </c>
      <c r="B34" s="1" t="str" cm="1">
        <f t="array" ref="B34">_FV(Table22[[#This Row],[DataField]],"Ticker symbol",TRUE)</f>
        <v>DE</v>
      </c>
      <c r="C34" s="1"/>
      <c r="D34" s="3"/>
      <c r="E34" s="1"/>
      <c r="F34" s="1"/>
      <c r="G34" s="1"/>
      <c r="H34" s="2" cm="1">
        <f t="array" ref="H34">_FV(Table22[[#This Row],[DataField]],"Price",TRUE)</f>
        <v>352.57</v>
      </c>
      <c r="I34" s="2" cm="1">
        <f t="array" ref="I34">_FV(Table22[[#This Row],[DataField]],"52 week low",TRUE)</f>
        <v>283.81</v>
      </c>
      <c r="J34" s="2" cm="1">
        <f t="array" ref="J34">_FV(Table22[[#This Row],[DataField]],"52 week high",TRUE)</f>
        <v>448.3999</v>
      </c>
      <c r="K34" s="15"/>
      <c r="L34" s="2"/>
      <c r="M34" s="16">
        <f>Table22[[#This Row],[FwdDiv]]/Table22[[#This Row],[Market
Price]]</f>
        <v>0</v>
      </c>
      <c r="N34" s="16"/>
      <c r="O34" s="16"/>
      <c r="P34" s="16"/>
      <c r="Q34" s="16"/>
      <c r="R34" s="10" t="e">
        <f>Table22[[#This Row],[FwdDiv]]/Table22[[#This Row],[DYT]]</f>
        <v>#DIV/0!</v>
      </c>
      <c r="S34" s="10" t="e">
        <f>Table22[[#This Row],[FwdDiv]]/Table22[[#This Row],[DVT]]</f>
        <v>#DIV/0!</v>
      </c>
      <c r="T34" s="11"/>
      <c r="U34" t="e">
        <f>IF(Table22[[#This Row],[Market
Price]] &lt; Table22[[#This Row],[DVT
Price]], "ALERT", "HOLD")</f>
        <v>#DIV/0!</v>
      </c>
      <c r="V34" s="13"/>
      <c r="W34" s="14"/>
    </row>
    <row r="35" spans="1:23" x14ac:dyDescent="0.25">
      <c r="A35" t="e" vm="34">
        <v>#VALUE!</v>
      </c>
      <c r="B35" s="1" t="str" cm="1">
        <f t="array" ref="B35">_FV(Table22[[#This Row],[DataField]],"Ticker symbol",TRUE)</f>
        <v>DEO</v>
      </c>
      <c r="C35" s="1"/>
      <c r="D35" s="3"/>
      <c r="E35" s="1"/>
      <c r="F35" s="1"/>
      <c r="G35" s="1"/>
      <c r="H35" s="2" cm="1">
        <f t="array" ref="H35">_FV(Table22[[#This Row],[DataField]],"Price",TRUE)</f>
        <v>168.72</v>
      </c>
      <c r="I35" s="2" cm="1">
        <f t="array" ref="I35">_FV(Table22[[#This Row],[DataField]],"52 week low",TRUE)</f>
        <v>160.09</v>
      </c>
      <c r="J35" s="2" cm="1">
        <f t="array" ref="J35">_FV(Table22[[#This Row],[DataField]],"52 week high",TRUE)</f>
        <v>194.04060000000001</v>
      </c>
      <c r="K35" s="15"/>
      <c r="L35" s="2"/>
      <c r="M35" s="16">
        <f>Table22[[#This Row],[FwdDiv]]/Table22[[#This Row],[Market
Price]]</f>
        <v>0</v>
      </c>
      <c r="N35" s="16"/>
      <c r="O35" s="16"/>
      <c r="P35" s="16"/>
      <c r="Q35" s="16"/>
      <c r="R35" s="10" t="e">
        <f>Table22[[#This Row],[FwdDiv]]/Table22[[#This Row],[DYT]]</f>
        <v>#DIV/0!</v>
      </c>
      <c r="S35" s="10" t="e">
        <f>Table22[[#This Row],[FwdDiv]]/Table22[[#This Row],[DVT]]</f>
        <v>#DIV/0!</v>
      </c>
      <c r="T35" s="11"/>
      <c r="U35" t="e">
        <f>IF(Table22[[#This Row],[Market
Price]] &lt; Table22[[#This Row],[DVT
Price]], "ALERT", "HOLD")</f>
        <v>#DIV/0!</v>
      </c>
      <c r="V35" s="13"/>
      <c r="W35" s="14"/>
    </row>
    <row r="36" spans="1:23" x14ac:dyDescent="0.25">
      <c r="A36" t="e" vm="35">
        <v>#VALUE!</v>
      </c>
      <c r="B36" s="1" t="str" cm="1">
        <f t="array" ref="B36">_FV(Table22[[#This Row],[DataField]],"Ticker symbol",TRUE)</f>
        <v>DOW</v>
      </c>
      <c r="C36" s="1"/>
      <c r="D36" s="3"/>
      <c r="E36" s="1"/>
      <c r="F36" s="1"/>
      <c r="G36" s="1"/>
      <c r="H36" s="2" cm="1">
        <f t="array" ref="H36">_FV(Table22[[#This Row],[DataField]],"Price",TRUE)</f>
        <v>49</v>
      </c>
      <c r="I36" s="2" cm="1">
        <f t="array" ref="I36">_FV(Table22[[#This Row],[DataField]],"52 week low",TRUE)</f>
        <v>42.91</v>
      </c>
      <c r="J36" s="2" cm="1">
        <f t="array" ref="J36">_FV(Table22[[#This Row],[DataField]],"52 week high",TRUE)</f>
        <v>68.97</v>
      </c>
      <c r="K36" s="15"/>
      <c r="L36" s="2"/>
      <c r="M36" s="16">
        <f>Table22[[#This Row],[FwdDiv]]/Table22[[#This Row],[Market
Price]]</f>
        <v>0</v>
      </c>
      <c r="N36" s="16"/>
      <c r="O36" s="16"/>
      <c r="P36" s="16"/>
      <c r="Q36" s="16"/>
      <c r="R36" s="10" t="e">
        <f>Table22[[#This Row],[FwdDiv]]/Table22[[#This Row],[DYT]]</f>
        <v>#DIV/0!</v>
      </c>
      <c r="S36" s="10" t="e">
        <f>Table22[[#This Row],[FwdDiv]]/Table22[[#This Row],[DVT]]</f>
        <v>#DIV/0!</v>
      </c>
      <c r="T36" s="11"/>
      <c r="U36" t="e">
        <f>IF(Table22[[#This Row],[Market
Price]] &lt; Table22[[#This Row],[DVT
Price]], "ALERT", "HOLD")</f>
        <v>#DIV/0!</v>
      </c>
      <c r="V36" s="13"/>
      <c r="W36" s="14"/>
    </row>
    <row r="37" spans="1:23" x14ac:dyDescent="0.25">
      <c r="A37" t="e" vm="36">
        <v>#VALUE!</v>
      </c>
      <c r="B37" s="1" t="str" cm="1">
        <f t="array" ref="B37">_FV(Table22[[#This Row],[DataField]],"Ticker symbol",TRUE)</f>
        <v>DUK</v>
      </c>
      <c r="C37" s="1"/>
      <c r="D37" s="3"/>
      <c r="E37" s="1"/>
      <c r="F37" s="1"/>
      <c r="G37" s="1"/>
      <c r="H37" s="2" cm="1">
        <f t="array" ref="H37">_FV(Table22[[#This Row],[DataField]],"Price",TRUE)</f>
        <v>88.12</v>
      </c>
      <c r="I37" s="2" cm="1">
        <f t="array" ref="I37">_FV(Table22[[#This Row],[DataField]],"52 week low",TRUE)</f>
        <v>83.76</v>
      </c>
      <c r="J37" s="2" cm="1">
        <f t="array" ref="J37">_FV(Table22[[#This Row],[DataField]],"52 week high",TRUE)</f>
        <v>113.67</v>
      </c>
      <c r="K37" s="15"/>
      <c r="L37" s="2"/>
      <c r="M37" s="16">
        <f>Table22[[#This Row],[FwdDiv]]/Table22[[#This Row],[Market
Price]]</f>
        <v>0</v>
      </c>
      <c r="N37" s="16"/>
      <c r="O37" s="16"/>
      <c r="P37" s="16"/>
      <c r="Q37" s="16"/>
      <c r="R37" s="10" t="e">
        <f>Table22[[#This Row],[FwdDiv]]/Table22[[#This Row],[DYT]]</f>
        <v>#DIV/0!</v>
      </c>
      <c r="S37" s="10" t="e">
        <f>Table22[[#This Row],[FwdDiv]]/Table22[[#This Row],[DVT]]</f>
        <v>#DIV/0!</v>
      </c>
      <c r="T37" s="11"/>
      <c r="U37" t="e">
        <f>IF(Table22[[#This Row],[Market
Price]] &lt; Table22[[#This Row],[DVT
Price]], "ALERT", "HOLD")</f>
        <v>#DIV/0!</v>
      </c>
      <c r="V37" s="13"/>
      <c r="W37" s="14"/>
    </row>
    <row r="38" spans="1:23" x14ac:dyDescent="0.25">
      <c r="A38" t="e" vm="37">
        <v>#VALUE!</v>
      </c>
      <c r="B38" s="1" t="str" cm="1">
        <f t="array" ref="B38">_FV(Table22[[#This Row],[DataField]],"Ticker symbol",TRUE)</f>
        <v>ED</v>
      </c>
      <c r="C38" s="1"/>
      <c r="D38" s="3"/>
      <c r="E38" s="1"/>
      <c r="F38" s="1"/>
      <c r="G38" s="1"/>
      <c r="H38" s="2" cm="1">
        <f t="array" ref="H38">_FV(Table22[[#This Row],[DataField]],"Price",TRUE)</f>
        <v>91.82</v>
      </c>
      <c r="I38" s="2" cm="1">
        <f t="array" ref="I38">_FV(Table22[[#This Row],[DataField]],"52 week low",TRUE)</f>
        <v>78.099999999999994</v>
      </c>
      <c r="J38" s="2" cm="1">
        <f t="array" ref="J38">_FV(Table22[[#This Row],[DataField]],"52 week high",TRUE)</f>
        <v>102.21</v>
      </c>
      <c r="K38" s="15"/>
      <c r="L38" s="2"/>
      <c r="M38" s="16">
        <f>Table22[[#This Row],[FwdDiv]]/Table22[[#This Row],[Market
Price]]</f>
        <v>0</v>
      </c>
      <c r="N38" s="16"/>
      <c r="O38" s="16"/>
      <c r="P38" s="16"/>
      <c r="Q38" s="16"/>
      <c r="R38" s="10" t="e">
        <f>Table22[[#This Row],[FwdDiv]]/Table22[[#This Row],[DYT]]</f>
        <v>#DIV/0!</v>
      </c>
      <c r="S38" s="10" t="e">
        <f>Table22[[#This Row],[FwdDiv]]/Table22[[#This Row],[DVT]]</f>
        <v>#DIV/0!</v>
      </c>
      <c r="T38" s="11"/>
      <c r="U38" t="e">
        <f>IF(Table22[[#This Row],[Market
Price]] &lt; Table22[[#This Row],[DVT
Price]], "ALERT", "HOLD")</f>
        <v>#DIV/0!</v>
      </c>
      <c r="V38" s="13"/>
      <c r="W38" s="14"/>
    </row>
    <row r="39" spans="1:23" x14ac:dyDescent="0.25">
      <c r="A39" t="e" vm="38">
        <v>#VALUE!</v>
      </c>
      <c r="B39" s="1" t="str" cm="1">
        <f t="array" ref="B39">_FV(Table22[[#This Row],[DataField]],"Ticker symbol",TRUE)</f>
        <v>EMN</v>
      </c>
      <c r="C39" s="1"/>
      <c r="D39" s="3"/>
      <c r="E39" s="1"/>
      <c r="F39" s="1"/>
      <c r="G39" s="1"/>
      <c r="H39" s="2" cm="1">
        <f t="array" ref="H39">_FV(Table22[[#This Row],[DataField]],"Price",TRUE)</f>
        <v>77.75</v>
      </c>
      <c r="I39" s="2" cm="1">
        <f t="array" ref="I39">_FV(Table22[[#This Row],[DataField]],"52 week low",TRUE)</f>
        <v>69.91</v>
      </c>
      <c r="J39" s="2" cm="1">
        <f t="array" ref="J39">_FV(Table22[[#This Row],[DataField]],"52 week high",TRUE)</f>
        <v>112.78</v>
      </c>
      <c r="K39" s="15"/>
      <c r="L39" s="2"/>
      <c r="M39" s="16">
        <f>Table22[[#This Row],[FwdDiv]]/Table22[[#This Row],[Market
Price]]</f>
        <v>0</v>
      </c>
      <c r="N39" s="16"/>
      <c r="O39" s="16"/>
      <c r="P39" s="16"/>
      <c r="Q39" s="16"/>
      <c r="R39" s="10" t="e">
        <f>Table22[[#This Row],[FwdDiv]]/Table22[[#This Row],[DYT]]</f>
        <v>#DIV/0!</v>
      </c>
      <c r="S39" s="10" t="e">
        <f>Table22[[#This Row],[FwdDiv]]/Table22[[#This Row],[DVT]]</f>
        <v>#DIV/0!</v>
      </c>
      <c r="T39" s="11"/>
      <c r="U39" t="e">
        <f>IF(Table22[[#This Row],[Market
Price]] &lt; Table22[[#This Row],[DVT
Price]], "ALERT", "HOLD")</f>
        <v>#DIV/0!</v>
      </c>
      <c r="V39" s="13"/>
      <c r="W39" s="14"/>
    </row>
    <row r="40" spans="1:23" x14ac:dyDescent="0.25">
      <c r="A40" t="e" vm="39">
        <v>#VALUE!</v>
      </c>
      <c r="B40" s="1" t="str" cm="1">
        <f t="array" ref="B40">_FV(Table22[[#This Row],[DataField]],"Ticker symbol",TRUE)</f>
        <v>FAST</v>
      </c>
      <c r="C40" s="1"/>
      <c r="D40" s="3"/>
      <c r="E40" s="1"/>
      <c r="F40" s="1"/>
      <c r="G40" s="1"/>
      <c r="H40" s="2" cm="1">
        <f t="array" ref="H40">_FV(Table22[[#This Row],[DataField]],"Price",TRUE)</f>
        <v>53.9</v>
      </c>
      <c r="I40" s="2" cm="1">
        <f t="array" ref="I40">_FV(Table22[[#This Row],[DataField]],"52 week low",TRUE)</f>
        <v>43.73</v>
      </c>
      <c r="J40" s="2" cm="1">
        <f t="array" ref="J40">_FV(Table22[[#This Row],[DataField]],"52 week high",TRUE)</f>
        <v>56.65</v>
      </c>
      <c r="K40" s="15"/>
      <c r="L40" s="2"/>
      <c r="M40" s="16">
        <f>Table22[[#This Row],[FwdDiv]]/Table22[[#This Row],[Market
Price]]</f>
        <v>0</v>
      </c>
      <c r="N40" s="16"/>
      <c r="O40" s="16"/>
      <c r="P40" s="16"/>
      <c r="Q40" s="16"/>
      <c r="R40" s="10" t="e">
        <f>Table22[[#This Row],[FwdDiv]]/Table22[[#This Row],[DYT]]</f>
        <v>#DIV/0!</v>
      </c>
      <c r="S40" s="10" t="e">
        <f>Table22[[#This Row],[FwdDiv]]/Table22[[#This Row],[DVT]]</f>
        <v>#DIV/0!</v>
      </c>
      <c r="T40" s="11"/>
      <c r="U40" t="e">
        <f>IF(Table22[[#This Row],[Market
Price]] &lt; Table22[[#This Row],[DVT
Price]], "ALERT", "HOLD")</f>
        <v>#DIV/0!</v>
      </c>
      <c r="V40" s="13"/>
      <c r="W40" s="14"/>
    </row>
    <row r="41" spans="1:23" x14ac:dyDescent="0.25">
      <c r="A41" t="e" vm="40">
        <v>#VALUE!</v>
      </c>
      <c r="B41" s="1" t="str" cm="1">
        <f t="array" ref="B41">_FV(Table22[[#This Row],[DataField]],"Ticker symbol",TRUE)</f>
        <v>FDX</v>
      </c>
      <c r="C41" s="1"/>
      <c r="D41" s="3"/>
      <c r="E41" s="1"/>
      <c r="F41" s="1"/>
      <c r="G41" s="1"/>
      <c r="H41" s="2" cm="1">
        <f t="array" ref="H41">_FV(Table22[[#This Row],[DataField]],"Price",TRUE)</f>
        <v>217.29</v>
      </c>
      <c r="I41" s="2" cm="1">
        <f t="array" ref="I41">_FV(Table22[[#This Row],[DataField]],"52 week low",TRUE)</f>
        <v>141.91929999999999</v>
      </c>
      <c r="J41" s="2" cm="1">
        <f t="array" ref="J41">_FV(Table22[[#This Row],[DataField]],"52 week high",TRUE)</f>
        <v>248.75989999999999</v>
      </c>
      <c r="K41" s="15"/>
      <c r="L41" s="2"/>
      <c r="M41" s="16">
        <f>Table22[[#This Row],[FwdDiv]]/Table22[[#This Row],[Market
Price]]</f>
        <v>0</v>
      </c>
      <c r="N41" s="16"/>
      <c r="O41" s="16"/>
      <c r="P41" s="16"/>
      <c r="Q41" s="16"/>
      <c r="R41" s="10" t="e">
        <f>Table22[[#This Row],[FwdDiv]]/Table22[[#This Row],[DYT]]</f>
        <v>#DIV/0!</v>
      </c>
      <c r="S41" s="10" t="e">
        <f>Table22[[#This Row],[FwdDiv]]/Table22[[#This Row],[DVT]]</f>
        <v>#DIV/0!</v>
      </c>
      <c r="T41" s="11"/>
      <c r="U41" t="e">
        <f>IF(Table22[[#This Row],[Market
Price]] &lt; Table22[[#This Row],[DVT
Price]], "ALERT", "HOLD")</f>
        <v>#DIV/0!</v>
      </c>
      <c r="V41" s="13"/>
      <c r="W41" s="14"/>
    </row>
    <row r="42" spans="1:23" x14ac:dyDescent="0.25">
      <c r="A42" t="e" vm="41">
        <v>#VALUE!</v>
      </c>
      <c r="B42" s="1" t="str" cm="1">
        <f t="array" ref="B42">_FV(Table22[[#This Row],[DataField]],"Ticker symbol",TRUE)</f>
        <v>FLO</v>
      </c>
      <c r="C42" s="1"/>
      <c r="D42" s="3"/>
      <c r="E42" s="1"/>
      <c r="F42" s="1"/>
      <c r="G42" s="1"/>
      <c r="H42" s="2" cm="1">
        <f t="array" ref="H42">_FV(Table22[[#This Row],[DataField]],"Price",TRUE)</f>
        <v>24.88</v>
      </c>
      <c r="I42" s="2" cm="1">
        <f t="array" ref="I42">_FV(Table22[[#This Row],[DataField]],"52 week low",TRUE)</f>
        <v>24.15</v>
      </c>
      <c r="J42" s="2" cm="1">
        <f t="array" ref="J42">_FV(Table22[[#This Row],[DataField]],"52 week high",TRUE)</f>
        <v>30.16</v>
      </c>
      <c r="K42" s="15"/>
      <c r="L42" s="2"/>
      <c r="M42" s="16">
        <f>Table22[[#This Row],[FwdDiv]]/Table22[[#This Row],[Market
Price]]</f>
        <v>0</v>
      </c>
      <c r="N42" s="16"/>
      <c r="O42" s="16"/>
      <c r="P42" s="16"/>
      <c r="Q42" s="16"/>
      <c r="R42" s="10" t="e">
        <f>Table22[[#This Row],[FwdDiv]]/Table22[[#This Row],[DYT]]</f>
        <v>#DIV/0!</v>
      </c>
      <c r="S42" s="10" t="e">
        <f>Table22[[#This Row],[FwdDiv]]/Table22[[#This Row],[DVT]]</f>
        <v>#DIV/0!</v>
      </c>
      <c r="T42" s="11"/>
      <c r="U42" t="e">
        <f>IF(Table22[[#This Row],[Market
Price]] &lt; Table22[[#This Row],[DVT
Price]], "ALERT", "HOLD")</f>
        <v>#DIV/0!</v>
      </c>
      <c r="V42" s="13"/>
      <c r="W42" s="14"/>
    </row>
    <row r="43" spans="1:23" x14ac:dyDescent="0.25">
      <c r="A43" t="e" vm="42">
        <v>#VALUE!</v>
      </c>
      <c r="B43" s="1" t="str" cm="1">
        <f t="array" ref="B43">_FV(Table22[[#This Row],[DataField]],"Ticker symbol",TRUE)</f>
        <v>GIS</v>
      </c>
      <c r="C43" s="1"/>
      <c r="D43" s="3"/>
      <c r="E43" s="1"/>
      <c r="F43" s="1"/>
      <c r="G43" s="1"/>
      <c r="H43" s="2" cm="1">
        <f t="array" ref="H43">_FV(Table22[[#This Row],[DataField]],"Price",TRUE)</f>
        <v>83.89</v>
      </c>
      <c r="I43" s="2" cm="1">
        <f t="array" ref="I43">_FV(Table22[[#This Row],[DataField]],"52 week low",TRUE)</f>
        <v>64.94</v>
      </c>
      <c r="J43" s="2" cm="1">
        <f t="array" ref="J43">_FV(Table22[[#This Row],[DataField]],"52 week high",TRUE)</f>
        <v>90.89</v>
      </c>
      <c r="K43" s="15"/>
      <c r="L43" s="2"/>
      <c r="M43" s="16">
        <f>Table22[[#This Row],[FwdDiv]]/Table22[[#This Row],[Market
Price]]</f>
        <v>0</v>
      </c>
      <c r="N43" s="16"/>
      <c r="O43" s="16"/>
      <c r="P43" s="16"/>
      <c r="Q43" s="16"/>
      <c r="R43" s="10" t="e">
        <f>Table22[[#This Row],[FwdDiv]]/Table22[[#This Row],[DYT]]</f>
        <v>#DIV/0!</v>
      </c>
      <c r="S43" s="10" t="e">
        <f>Table22[[#This Row],[FwdDiv]]/Table22[[#This Row],[DVT]]</f>
        <v>#DIV/0!</v>
      </c>
      <c r="T43" s="11"/>
      <c r="U43" t="e">
        <f>IF(Table22[[#This Row],[Market
Price]] &lt; Table22[[#This Row],[DVT
Price]], "ALERT", "HOLD")</f>
        <v>#DIV/0!</v>
      </c>
      <c r="V43" s="13"/>
      <c r="W43" s="14"/>
    </row>
    <row r="44" spans="1:23" x14ac:dyDescent="0.25">
      <c r="A44" t="e" vm="43">
        <v>#VALUE!</v>
      </c>
      <c r="B44" s="1" t="str" cm="1">
        <f t="array" ref="B44">_FV(Table22[[#This Row],[DataField]],"Ticker symbol",TRUE)</f>
        <v>HRL</v>
      </c>
      <c r="C44" s="1"/>
      <c r="D44" s="3"/>
      <c r="E44" s="1"/>
      <c r="F44" s="1"/>
      <c r="G44" s="1"/>
      <c r="H44" s="2" cm="1">
        <f t="array" ref="H44">_FV(Table22[[#This Row],[DataField]],"Price",TRUE)</f>
        <v>40.200000000000003</v>
      </c>
      <c r="I44" s="2" cm="1">
        <f t="array" ref="I44">_FV(Table22[[#This Row],[DataField]],"52 week low",TRUE)</f>
        <v>37.774999999999999</v>
      </c>
      <c r="J44" s="2" cm="1">
        <f t="array" ref="J44">_FV(Table22[[#This Row],[DataField]],"52 week high",TRUE)</f>
        <v>51.69</v>
      </c>
      <c r="K44" s="15"/>
      <c r="L44" s="2"/>
      <c r="M44" s="16">
        <f>Table22[[#This Row],[FwdDiv]]/Table22[[#This Row],[Market
Price]]</f>
        <v>0</v>
      </c>
      <c r="N44" s="16"/>
      <c r="O44" s="16"/>
      <c r="P44" s="16"/>
      <c r="Q44" s="16"/>
      <c r="R44" s="10" t="e">
        <f>Table22[[#This Row],[FwdDiv]]/Table22[[#This Row],[DYT]]</f>
        <v>#DIV/0!</v>
      </c>
      <c r="S44" s="10" t="e">
        <f>Table22[[#This Row],[FwdDiv]]/Table22[[#This Row],[DVT]]</f>
        <v>#DIV/0!</v>
      </c>
      <c r="T44" s="11"/>
      <c r="U44" t="e">
        <f>IF(Table22[[#This Row],[Market
Price]] &lt; Table22[[#This Row],[DVT
Price]], "ALERT", "HOLD")</f>
        <v>#DIV/0!</v>
      </c>
      <c r="V44" s="13"/>
      <c r="W44" s="14"/>
    </row>
    <row r="45" spans="1:23" x14ac:dyDescent="0.25">
      <c r="A45" t="e" vm="44">
        <v>#VALUE!</v>
      </c>
      <c r="B45" s="1" t="str" cm="1">
        <f t="array" ref="B45">_FV(Table22[[#This Row],[DataField]],"Ticker symbol",TRUE)</f>
        <v>INTC</v>
      </c>
      <c r="C45" s="1"/>
      <c r="D45" s="3"/>
      <c r="E45" s="1"/>
      <c r="F45" s="1"/>
      <c r="G45" s="1"/>
      <c r="H45" s="2" cm="1">
        <f t="array" ref="H45">_FV(Table22[[#This Row],[DataField]],"Price",TRUE)</f>
        <v>31.13</v>
      </c>
      <c r="I45" s="2" cm="1">
        <f t="array" ref="I45">_FV(Table22[[#This Row],[DataField]],"52 week low",TRUE)</f>
        <v>24.59</v>
      </c>
      <c r="J45" s="2" cm="1">
        <f t="array" ref="J45">_FV(Table22[[#This Row],[DataField]],"52 week high",TRUE)</f>
        <v>44.88</v>
      </c>
      <c r="K45" s="15"/>
      <c r="L45" s="2"/>
      <c r="M45" s="16">
        <f>Table22[[#This Row],[FwdDiv]]/Table22[[#This Row],[Market
Price]]</f>
        <v>0</v>
      </c>
      <c r="N45" s="16"/>
      <c r="O45" s="16"/>
      <c r="P45" s="16"/>
      <c r="Q45" s="16"/>
      <c r="R45" s="10" t="e">
        <f>Table22[[#This Row],[FwdDiv]]/Table22[[#This Row],[DYT]]</f>
        <v>#DIV/0!</v>
      </c>
      <c r="S45" s="10" t="e">
        <f>Table22[[#This Row],[FwdDiv]]/Table22[[#This Row],[DVT]]</f>
        <v>#DIV/0!</v>
      </c>
      <c r="T45" s="11"/>
      <c r="U45" t="e">
        <f>IF(Table22[[#This Row],[Market
Price]] &lt; Table22[[#This Row],[DVT
Price]], "ALERT", "HOLD")</f>
        <v>#DIV/0!</v>
      </c>
      <c r="V45" s="13"/>
      <c r="W45" s="14"/>
    </row>
    <row r="46" spans="1:23" x14ac:dyDescent="0.25">
      <c r="A46" t="e" vm="45">
        <v>#VALUE!</v>
      </c>
      <c r="B46" s="1" t="str" cm="1">
        <f t="array" ref="B46">_FV(Table22[[#This Row],[DataField]],"Ticker symbol",TRUE)</f>
        <v>INTU</v>
      </c>
      <c r="C46" s="1"/>
      <c r="D46" s="3"/>
      <c r="E46" s="1"/>
      <c r="F46" s="1"/>
      <c r="G46" s="1"/>
      <c r="H46" s="2" cm="1">
        <f t="array" ref="H46">_FV(Table22[[#This Row],[DataField]],"Price",TRUE)</f>
        <v>422.12</v>
      </c>
      <c r="I46" s="2" cm="1">
        <f t="array" ref="I46">_FV(Table22[[#This Row],[DataField]],"52 week low",TRUE)</f>
        <v>352.63</v>
      </c>
      <c r="J46" s="2" cm="1">
        <f t="array" ref="J46">_FV(Table22[[#This Row],[DataField]],"52 week high",TRUE)</f>
        <v>490.83</v>
      </c>
      <c r="K46" s="15"/>
      <c r="L46" s="2"/>
      <c r="M46" s="16">
        <f>Table22[[#This Row],[FwdDiv]]/Table22[[#This Row],[Market
Price]]</f>
        <v>0</v>
      </c>
      <c r="N46" s="16"/>
      <c r="O46" s="16"/>
      <c r="P46" s="16"/>
      <c r="Q46" s="16"/>
      <c r="R46" s="10" t="e">
        <f>Table22[[#This Row],[FwdDiv]]/Table22[[#This Row],[DYT]]</f>
        <v>#DIV/0!</v>
      </c>
      <c r="S46" s="10" t="e">
        <f>Table22[[#This Row],[FwdDiv]]/Table22[[#This Row],[DVT]]</f>
        <v>#DIV/0!</v>
      </c>
      <c r="T46" s="11"/>
      <c r="U46" t="e">
        <f>IF(Table22[[#This Row],[Market
Price]] &lt; Table22[[#This Row],[DVT
Price]], "ALERT", "HOLD")</f>
        <v>#DIV/0!</v>
      </c>
      <c r="V46" s="13"/>
      <c r="W46" s="14"/>
    </row>
    <row r="47" spans="1:23" x14ac:dyDescent="0.25">
      <c r="A47" t="e" vm="46">
        <v>#VALUE!</v>
      </c>
      <c r="B47" s="1" t="str" cm="1">
        <f t="array" ref="B47">_FV(Table22[[#This Row],[DataField]],"Ticker symbol",TRUE)</f>
        <v>JNJ</v>
      </c>
      <c r="C47" s="1"/>
      <c r="D47" s="3"/>
      <c r="E47" s="1"/>
      <c r="F47" s="1"/>
      <c r="G47" s="1"/>
      <c r="H47" s="2" cm="1">
        <f t="array" ref="H47">_FV(Table22[[#This Row],[DataField]],"Price",TRUE)</f>
        <v>154.54</v>
      </c>
      <c r="I47" s="2" cm="1">
        <f t="array" ref="I47">_FV(Table22[[#This Row],[DataField]],"52 week low",TRUE)</f>
        <v>150.11000000000001</v>
      </c>
      <c r="J47" s="2" cm="1">
        <f t="array" ref="J47">_FV(Table22[[#This Row],[DataField]],"52 week high",TRUE)</f>
        <v>183.35059999999999</v>
      </c>
      <c r="K47" s="15"/>
      <c r="L47" s="2"/>
      <c r="M47" s="16">
        <f>Table22[[#This Row],[FwdDiv]]/Table22[[#This Row],[Market
Price]]</f>
        <v>0</v>
      </c>
      <c r="N47" s="16"/>
      <c r="O47" s="16"/>
      <c r="P47" s="16"/>
      <c r="Q47" s="16"/>
      <c r="R47" s="10" t="e">
        <f>Table22[[#This Row],[FwdDiv]]/Table22[[#This Row],[DYT]]</f>
        <v>#DIV/0!</v>
      </c>
      <c r="S47" s="10" t="e">
        <f>Table22[[#This Row],[FwdDiv]]/Table22[[#This Row],[DVT]]</f>
        <v>#DIV/0!</v>
      </c>
      <c r="T47" s="11"/>
      <c r="U47" t="e">
        <f>IF(Table22[[#This Row],[Market
Price]] &lt; Table22[[#This Row],[DVT
Price]], "ALERT", "HOLD")</f>
        <v>#DIV/0!</v>
      </c>
      <c r="V47" s="13"/>
      <c r="W47" s="14"/>
    </row>
    <row r="48" spans="1:23" x14ac:dyDescent="0.25">
      <c r="A48" t="e" vm="47">
        <v>#VALUE!</v>
      </c>
      <c r="B48" s="1" t="str" cm="1">
        <f t="array" ref="B48">_FV(Table22[[#This Row],[DataField]],"Ticker symbol",TRUE)</f>
        <v>KO</v>
      </c>
      <c r="C48" s="1"/>
      <c r="D48" s="3"/>
      <c r="E48" s="1"/>
      <c r="F48" s="1"/>
      <c r="G48" s="1"/>
      <c r="H48" s="2" cm="1">
        <f t="array" ref="H48">_FV(Table22[[#This Row],[DataField]],"Price",TRUE)</f>
        <v>60</v>
      </c>
      <c r="I48" s="2" cm="1">
        <f t="array" ref="I48">_FV(Table22[[#This Row],[DataField]],"52 week low",TRUE)</f>
        <v>54.015000000000001</v>
      </c>
      <c r="J48" s="2" cm="1">
        <f t="array" ref="J48">_FV(Table22[[#This Row],[DataField]],"52 week high",TRUE)</f>
        <v>65.47</v>
      </c>
      <c r="K48" s="15"/>
      <c r="L48" s="2"/>
      <c r="M48" s="16">
        <f>Table22[[#This Row],[FwdDiv]]/Table22[[#This Row],[Market
Price]]</f>
        <v>0</v>
      </c>
      <c r="N48" s="16"/>
      <c r="O48" s="16"/>
      <c r="P48" s="16"/>
      <c r="Q48" s="16"/>
      <c r="R48" s="10" t="e">
        <f>Table22[[#This Row],[FwdDiv]]/Table22[[#This Row],[DYT]]</f>
        <v>#DIV/0!</v>
      </c>
      <c r="S48" s="10" t="e">
        <f>Table22[[#This Row],[FwdDiv]]/Table22[[#This Row],[DVT]]</f>
        <v>#DIV/0!</v>
      </c>
      <c r="T48" s="11"/>
      <c r="U48" t="e">
        <f>IF(Table22[[#This Row],[Market
Price]] &lt; Table22[[#This Row],[DVT
Price]], "ALERT", "HOLD")</f>
        <v>#DIV/0!</v>
      </c>
      <c r="V48" s="13"/>
      <c r="W48" s="14"/>
    </row>
    <row r="49" spans="1:23" x14ac:dyDescent="0.25">
      <c r="A49" t="e" vm="48">
        <v>#VALUE!</v>
      </c>
      <c r="B49" s="1" t="str" cm="1">
        <f t="array" ref="B49">_FV(Table22[[#This Row],[DataField]],"Ticker symbol",TRUE)</f>
        <v>LRCX</v>
      </c>
      <c r="C49" s="1"/>
      <c r="D49" s="3"/>
      <c r="E49" s="1"/>
      <c r="F49" s="1"/>
      <c r="G49" s="1"/>
      <c r="H49" s="2" cm="1">
        <f t="array" ref="H49">_FV(Table22[[#This Row],[DataField]],"Price",TRUE)</f>
        <v>619.86</v>
      </c>
      <c r="I49" s="2" cm="1">
        <f t="array" ref="I49">_FV(Table22[[#This Row],[DataField]],"52 week low",TRUE)</f>
        <v>299.59199999999998</v>
      </c>
      <c r="J49" s="2" cm="1">
        <f t="array" ref="J49">_FV(Table22[[#This Row],[DataField]],"52 week high",TRUE)</f>
        <v>644.59990000000005</v>
      </c>
      <c r="K49" s="15"/>
      <c r="L49" s="2"/>
      <c r="M49" s="16">
        <f>Table22[[#This Row],[FwdDiv]]/Table22[[#This Row],[Market
Price]]</f>
        <v>0</v>
      </c>
      <c r="N49" s="16"/>
      <c r="O49" s="16"/>
      <c r="P49" s="16"/>
      <c r="Q49" s="16"/>
      <c r="R49" s="10" t="e">
        <f>Table22[[#This Row],[FwdDiv]]/Table22[[#This Row],[DYT]]</f>
        <v>#DIV/0!</v>
      </c>
      <c r="S49" s="10" t="e">
        <f>Table22[[#This Row],[FwdDiv]]/Table22[[#This Row],[DVT]]</f>
        <v>#DIV/0!</v>
      </c>
      <c r="T49" s="11"/>
      <c r="U49" t="e">
        <f>IF(Table22[[#This Row],[Market
Price]] &lt; Table22[[#This Row],[DVT
Price]], "ALERT", "HOLD")</f>
        <v>#DIV/0!</v>
      </c>
      <c r="V49" s="13"/>
      <c r="W49" s="14"/>
    </row>
    <row r="50" spans="1:23" x14ac:dyDescent="0.25">
      <c r="A50" t="e" vm="49">
        <v>#VALUE!</v>
      </c>
      <c r="B50" s="1" t="str" cm="1">
        <f t="array" ref="B50">_FV(Table22[[#This Row],[DataField]],"Ticker symbol",TRUE)</f>
        <v>LYB</v>
      </c>
      <c r="C50" s="1"/>
      <c r="D50" s="3"/>
      <c r="E50" s="1"/>
      <c r="F50" s="1"/>
      <c r="G50" s="1"/>
      <c r="H50" s="2" cm="1">
        <f t="array" ref="H50">_FV(Table22[[#This Row],[DataField]],"Price",TRUE)</f>
        <v>86.66</v>
      </c>
      <c r="I50" s="2" cm="1">
        <f t="array" ref="I50">_FV(Table22[[#This Row],[DataField]],"52 week low",TRUE)</f>
        <v>71.459999999999994</v>
      </c>
      <c r="J50" s="2" cm="1">
        <f t="array" ref="J50">_FV(Table22[[#This Row],[DataField]],"52 week high",TRUE)</f>
        <v>112.53</v>
      </c>
      <c r="K50" s="15"/>
      <c r="L50" s="2"/>
      <c r="M50" s="16">
        <f>Table22[[#This Row],[FwdDiv]]/Table22[[#This Row],[Market
Price]]</f>
        <v>0</v>
      </c>
      <c r="N50" s="16"/>
      <c r="O50" s="16"/>
      <c r="P50" s="16"/>
      <c r="Q50" s="16"/>
      <c r="R50" s="10" t="e">
        <f>Table22[[#This Row],[FwdDiv]]/Table22[[#This Row],[DYT]]</f>
        <v>#DIV/0!</v>
      </c>
      <c r="S50" s="10" t="e">
        <f>Table22[[#This Row],[FwdDiv]]/Table22[[#This Row],[DVT]]</f>
        <v>#DIV/0!</v>
      </c>
      <c r="T50" s="11"/>
      <c r="U50" t="e">
        <f>IF(Table22[[#This Row],[Market
Price]] &lt; Table22[[#This Row],[DVT
Price]], "ALERT", "HOLD")</f>
        <v>#DIV/0!</v>
      </c>
      <c r="V50" s="13"/>
      <c r="W50" s="14"/>
    </row>
    <row r="51" spans="1:23" x14ac:dyDescent="0.25">
      <c r="A51" t="e" vm="50">
        <v>#VALUE!</v>
      </c>
      <c r="B51" s="1" t="str" cm="1">
        <f t="array" ref="B51">_FV(Table22[[#This Row],[DataField]],"Ticker symbol",TRUE)</f>
        <v>MDT</v>
      </c>
      <c r="C51" s="1"/>
      <c r="D51" s="3"/>
      <c r="E51" s="1"/>
      <c r="F51" s="1"/>
      <c r="G51" s="1"/>
      <c r="H51" s="2" cm="1">
        <f t="array" ref="H51">_FV(Table22[[#This Row],[DataField]],"Price",TRUE)</f>
        <v>82.75</v>
      </c>
      <c r="I51" s="2" cm="1">
        <f t="array" ref="I51">_FV(Table22[[#This Row],[DataField]],"52 week low",TRUE)</f>
        <v>75.765000000000001</v>
      </c>
      <c r="J51" s="2" cm="1">
        <f t="array" ref="J51">_FV(Table22[[#This Row],[DataField]],"52 week high",TRUE)</f>
        <v>98.894999999999996</v>
      </c>
      <c r="K51" s="15"/>
      <c r="L51" s="2"/>
      <c r="M51" s="16">
        <f>Table22[[#This Row],[FwdDiv]]/Table22[[#This Row],[Market
Price]]</f>
        <v>0</v>
      </c>
      <c r="N51" s="16"/>
      <c r="O51" s="16"/>
      <c r="P51" s="16"/>
      <c r="Q51" s="16"/>
      <c r="R51" s="10" t="e">
        <f>Table22[[#This Row],[FwdDiv]]/Table22[[#This Row],[DYT]]</f>
        <v>#DIV/0!</v>
      </c>
      <c r="S51" s="10" t="e">
        <f>Table22[[#This Row],[FwdDiv]]/Table22[[#This Row],[DVT]]</f>
        <v>#DIV/0!</v>
      </c>
      <c r="T51" s="11"/>
      <c r="U51" t="e">
        <f>IF(Table22[[#This Row],[Market
Price]] &lt; Table22[[#This Row],[DVT
Price]], "ALERT", "HOLD")</f>
        <v>#DIV/0!</v>
      </c>
      <c r="V51" s="13"/>
      <c r="W51" s="14"/>
    </row>
    <row r="52" spans="1:23" x14ac:dyDescent="0.25">
      <c r="A52" t="e" vm="51">
        <v>#VALUE!</v>
      </c>
      <c r="B52" s="1" t="str" cm="1">
        <f t="array" ref="B52">_FV(Table22[[#This Row],[DataField]],"Ticker symbol",TRUE)</f>
        <v>MKC.V</v>
      </c>
      <c r="C52" s="1"/>
      <c r="D52" s="3"/>
      <c r="E52" s="1"/>
      <c r="F52" s="1"/>
      <c r="G52" s="1"/>
      <c r="H52" s="2" cm="1">
        <f t="array" ref="H52">_FV(Table22[[#This Row],[DataField]],"Price",TRUE)</f>
        <v>87.2</v>
      </c>
      <c r="I52" s="2" cm="1">
        <f t="array" ref="I52">_FV(Table22[[#This Row],[DataField]],"52 week low",TRUE)</f>
        <v>68.010000000000005</v>
      </c>
      <c r="J52" s="2" cm="1">
        <f t="array" ref="J52">_FV(Table22[[#This Row],[DataField]],"52 week high",TRUE)</f>
        <v>93</v>
      </c>
      <c r="K52" s="15"/>
      <c r="L52" s="2"/>
      <c r="M52" s="16">
        <f>Table22[[#This Row],[FwdDiv]]/Table22[[#This Row],[Market
Price]]</f>
        <v>0</v>
      </c>
      <c r="N52" s="16"/>
      <c r="O52" s="16"/>
      <c r="P52" s="16"/>
      <c r="Q52" s="16"/>
      <c r="R52" s="10" t="e">
        <f>Table22[[#This Row],[FwdDiv]]/Table22[[#This Row],[DYT]]</f>
        <v>#DIV/0!</v>
      </c>
      <c r="S52" s="10" t="e">
        <f>Table22[[#This Row],[FwdDiv]]/Table22[[#This Row],[DVT]]</f>
        <v>#DIV/0!</v>
      </c>
      <c r="T52" s="11"/>
      <c r="U52" t="e">
        <f>IF(Table22[[#This Row],[Market
Price]] &lt; Table22[[#This Row],[DVT
Price]], "ALERT", "HOLD")</f>
        <v>#DIV/0!</v>
      </c>
      <c r="V52" s="13"/>
      <c r="W52" s="14"/>
    </row>
    <row r="53" spans="1:23" x14ac:dyDescent="0.25">
      <c r="A53" t="e" vm="52">
        <v>#VALUE!</v>
      </c>
      <c r="B53" s="1" t="str" cm="1">
        <f t="array" ref="B53">_FV(Table22[[#This Row],[DataField]],"Ticker symbol",TRUE)</f>
        <v>MLPA</v>
      </c>
      <c r="C53" s="1"/>
      <c r="D53" s="3"/>
      <c r="E53" s="1"/>
      <c r="F53" s="1"/>
      <c r="G53" s="1"/>
      <c r="H53" s="2" cm="1">
        <f t="array" ref="H53">_FV(Table22[[#This Row],[DataField]],"Price",TRUE)</f>
        <v>41.81</v>
      </c>
      <c r="I53" s="2" cm="1">
        <f t="array" ref="I53">_FV(Table22[[#This Row],[DataField]],"52 week low",TRUE)</f>
        <v>34.799999999999997</v>
      </c>
      <c r="J53" s="2" cm="1">
        <f t="array" ref="J53">_FV(Table22[[#This Row],[DataField]],"52 week high",TRUE)</f>
        <v>44.22</v>
      </c>
      <c r="K53" s="15"/>
      <c r="L53" s="2"/>
      <c r="M53" s="16">
        <f>Table22[[#This Row],[FwdDiv]]/Table22[[#This Row],[Market
Price]]</f>
        <v>0</v>
      </c>
      <c r="N53" s="16"/>
      <c r="O53" s="16"/>
      <c r="P53" s="16"/>
      <c r="Q53" s="16"/>
      <c r="R53" s="10" t="e">
        <f>Table22[[#This Row],[FwdDiv]]/Table22[[#This Row],[DYT]]</f>
        <v>#DIV/0!</v>
      </c>
      <c r="S53" s="10" t="e">
        <f>Table22[[#This Row],[FwdDiv]]/Table22[[#This Row],[DVT]]</f>
        <v>#DIV/0!</v>
      </c>
      <c r="T53" s="11"/>
      <c r="U53" t="e">
        <f>IF(Table22[[#This Row],[Market
Price]] &lt; Table22[[#This Row],[DVT
Price]], "ALERT", "HOLD")</f>
        <v>#DIV/0!</v>
      </c>
      <c r="V53" s="13"/>
      <c r="W53" s="14"/>
    </row>
    <row r="54" spans="1:23" x14ac:dyDescent="0.25">
      <c r="A54" t="e" vm="53">
        <v>#VALUE!</v>
      </c>
      <c r="B54" s="1" t="str" cm="1">
        <f t="array" ref="B54">_FV(Table22[[#This Row],[DataField]],"Ticker symbol",TRUE)</f>
        <v>MLPX</v>
      </c>
      <c r="C54" s="1"/>
      <c r="D54" s="3"/>
      <c r="E54" s="1"/>
      <c r="F54" s="1"/>
      <c r="G54" s="1"/>
      <c r="H54" s="2" cm="1">
        <f t="array" ref="H54">_FV(Table22[[#This Row],[DataField]],"Price",TRUE)</f>
        <v>39.26</v>
      </c>
      <c r="I54" s="2" cm="1">
        <f t="array" ref="I54">_FV(Table22[[#This Row],[DataField]],"52 week low",TRUE)</f>
        <v>35.81</v>
      </c>
      <c r="J54" s="2" cm="1">
        <f t="array" ref="J54">_FV(Table22[[#This Row],[DataField]],"52 week high",TRUE)</f>
        <v>45.94</v>
      </c>
      <c r="K54" s="15"/>
      <c r="L54" s="2"/>
      <c r="M54" s="16">
        <f>Table22[[#This Row],[FwdDiv]]/Table22[[#This Row],[Market
Price]]</f>
        <v>0</v>
      </c>
      <c r="N54" s="16"/>
      <c r="O54" s="16"/>
      <c r="P54" s="16"/>
      <c r="Q54" s="16"/>
      <c r="R54" s="10" t="e">
        <f>Table22[[#This Row],[FwdDiv]]/Table22[[#This Row],[DYT]]</f>
        <v>#DIV/0!</v>
      </c>
      <c r="S54" s="10" t="e">
        <f>Table22[[#This Row],[FwdDiv]]/Table22[[#This Row],[DVT]]</f>
        <v>#DIV/0!</v>
      </c>
      <c r="T54" s="11"/>
      <c r="U54" t="e">
        <f>IF(Table22[[#This Row],[Market
Price]] &lt; Table22[[#This Row],[DVT
Price]], "ALERT", "HOLD")</f>
        <v>#DIV/0!</v>
      </c>
      <c r="V54" s="13"/>
      <c r="W54" s="14"/>
    </row>
    <row r="55" spans="1:23" x14ac:dyDescent="0.25">
      <c r="A55" t="e" vm="54">
        <v>#VALUE!</v>
      </c>
      <c r="B55" s="1" t="str" cm="1">
        <f t="array" ref="B55">_FV(Table22[[#This Row],[DataField]],"Ticker symbol",TRUE)</f>
        <v>MO</v>
      </c>
      <c r="C55" s="1"/>
      <c r="D55" s="3"/>
      <c r="E55" s="1"/>
      <c r="F55" s="1"/>
      <c r="G55" s="1"/>
      <c r="H55" s="2" cm="1">
        <f t="array" ref="H55">_FV(Table22[[#This Row],[DataField]],"Price",TRUE)</f>
        <v>44.58</v>
      </c>
      <c r="I55" s="2" cm="1">
        <f t="array" ref="I55">_FV(Table22[[#This Row],[DataField]],"52 week low",TRUE)</f>
        <v>40.35</v>
      </c>
      <c r="J55" s="2" cm="1">
        <f t="array" ref="J55">_FV(Table22[[#This Row],[DataField]],"52 week high",TRUE)</f>
        <v>54.37</v>
      </c>
      <c r="K55" s="15"/>
      <c r="L55" s="2"/>
      <c r="M55" s="16">
        <f>Table22[[#This Row],[FwdDiv]]/Table22[[#This Row],[Market
Price]]</f>
        <v>0</v>
      </c>
      <c r="N55" s="16"/>
      <c r="O55" s="16"/>
      <c r="P55" s="16"/>
      <c r="Q55" s="16"/>
      <c r="R55" s="10" t="e">
        <f>Table22[[#This Row],[FwdDiv]]/Table22[[#This Row],[DYT]]</f>
        <v>#DIV/0!</v>
      </c>
      <c r="S55" s="10" t="e">
        <f>Table22[[#This Row],[FwdDiv]]/Table22[[#This Row],[DVT]]</f>
        <v>#DIV/0!</v>
      </c>
      <c r="T55" s="11"/>
      <c r="U55" t="e">
        <f>IF(Table22[[#This Row],[Market
Price]] &lt; Table22[[#This Row],[DVT
Price]], "ALERT", "HOLD")</f>
        <v>#DIV/0!</v>
      </c>
      <c r="V55" s="13"/>
      <c r="W55" s="14"/>
    </row>
    <row r="56" spans="1:23" x14ac:dyDescent="0.25">
      <c r="A56" t="e" vm="55">
        <v>#VALUE!</v>
      </c>
      <c r="B56" s="1" t="str" cm="1">
        <f t="array" ref="B56">_FV(Table22[[#This Row],[DataField]],"Ticker symbol",TRUE)</f>
        <v>O</v>
      </c>
      <c r="C56" s="1"/>
      <c r="D56" s="3"/>
      <c r="E56" s="1"/>
      <c r="F56" s="1"/>
      <c r="G56" s="1"/>
      <c r="H56" s="2" cm="1">
        <f t="array" ref="H56">_FV(Table22[[#This Row],[DataField]],"Price",TRUE)</f>
        <v>59.24</v>
      </c>
      <c r="I56" s="2" cm="1">
        <f t="array" ref="I56">_FV(Table22[[#This Row],[DataField]],"52 week low",TRUE)</f>
        <v>55.5</v>
      </c>
      <c r="J56" s="2" cm="1">
        <f t="array" ref="J56">_FV(Table22[[#This Row],[DataField]],"52 week high",TRUE)</f>
        <v>75.11</v>
      </c>
      <c r="K56" s="15"/>
      <c r="L56" s="2"/>
      <c r="M56" s="16">
        <f>Table22[[#This Row],[FwdDiv]]/Table22[[#This Row],[Market
Price]]</f>
        <v>0</v>
      </c>
      <c r="N56" s="16"/>
      <c r="O56" s="16"/>
      <c r="P56" s="16"/>
      <c r="Q56" s="16"/>
      <c r="R56" s="10" t="e">
        <f>Table22[[#This Row],[FwdDiv]]/Table22[[#This Row],[DYT]]</f>
        <v>#DIV/0!</v>
      </c>
      <c r="S56" s="10" t="e">
        <f>Table22[[#This Row],[FwdDiv]]/Table22[[#This Row],[DVT]]</f>
        <v>#DIV/0!</v>
      </c>
      <c r="T56" s="11"/>
      <c r="U56" t="e">
        <f>IF(Table22[[#This Row],[Market
Price]] &lt; Table22[[#This Row],[DVT
Price]], "ALERT", "HOLD")</f>
        <v>#DIV/0!</v>
      </c>
      <c r="V56" s="13"/>
      <c r="W56" s="14"/>
    </row>
    <row r="57" spans="1:23" x14ac:dyDescent="0.25">
      <c r="A57" t="e" vm="56">
        <v>#VALUE!</v>
      </c>
      <c r="B57" s="1" t="str" cm="1">
        <f t="array" ref="B57">_FV(Table22[[#This Row],[DataField]],"Ticker symbol",TRUE)</f>
        <v>PFE</v>
      </c>
      <c r="C57" s="1"/>
      <c r="D57" s="3"/>
      <c r="E57" s="1"/>
      <c r="F57" s="1"/>
      <c r="G57" s="1"/>
      <c r="H57" s="2" cm="1">
        <f t="array" ref="H57">_FV(Table22[[#This Row],[DataField]],"Price",TRUE)</f>
        <v>38.020000000000003</v>
      </c>
      <c r="I57" s="2" cm="1">
        <f t="array" ref="I57">_FV(Table22[[#This Row],[DataField]],"52 week low",TRUE)</f>
        <v>36.17</v>
      </c>
      <c r="J57" s="2" cm="1">
        <f t="array" ref="J57">_FV(Table22[[#This Row],[DataField]],"52 week high",TRUE)</f>
        <v>54.93</v>
      </c>
      <c r="K57" s="15"/>
      <c r="L57" s="2"/>
      <c r="M57" s="16">
        <f>Table22[[#This Row],[FwdDiv]]/Table22[[#This Row],[Market
Price]]</f>
        <v>0</v>
      </c>
      <c r="N57" s="16"/>
      <c r="O57" s="16"/>
      <c r="P57" s="16"/>
      <c r="Q57" s="16"/>
      <c r="R57" s="10" t="e">
        <f>Table22[[#This Row],[FwdDiv]]/Table22[[#This Row],[DYT]]</f>
        <v>#DIV/0!</v>
      </c>
      <c r="S57" s="10" t="e">
        <f>Table22[[#This Row],[FwdDiv]]/Table22[[#This Row],[DVT]]</f>
        <v>#DIV/0!</v>
      </c>
      <c r="T57" s="11"/>
      <c r="U57" t="e">
        <f>IF(Table22[[#This Row],[Market
Price]] &lt; Table22[[#This Row],[DVT
Price]], "ALERT", "HOLD")</f>
        <v>#DIV/0!</v>
      </c>
      <c r="V57" s="13"/>
      <c r="W57" s="14"/>
    </row>
    <row r="58" spans="1:23" x14ac:dyDescent="0.25">
      <c r="A58" t="e" vm="57">
        <v>#VALUE!</v>
      </c>
      <c r="B58" s="1" t="str" cm="1">
        <f t="array" ref="B58">_FV(Table22[[#This Row],[DataField]],"Ticker symbol",TRUE)</f>
        <v>PG</v>
      </c>
      <c r="C58" s="1"/>
      <c r="D58" s="3"/>
      <c r="E58" s="1"/>
      <c r="F58" s="1"/>
      <c r="G58" s="1"/>
      <c r="H58" s="2" cm="1">
        <f t="array" ref="H58">_FV(Table22[[#This Row],[DataField]],"Price",TRUE)</f>
        <v>143.96</v>
      </c>
      <c r="I58" s="2" cm="1">
        <f t="array" ref="I58">_FV(Table22[[#This Row],[DataField]],"52 week low",TRUE)</f>
        <v>122.18</v>
      </c>
      <c r="J58" s="2" cm="1">
        <f t="array" ref="J58">_FV(Table22[[#This Row],[DataField]],"52 week high",TRUE)</f>
        <v>158.11000000000001</v>
      </c>
      <c r="K58" s="15"/>
      <c r="L58" s="2"/>
      <c r="M58" s="16">
        <f>Table22[[#This Row],[FwdDiv]]/Table22[[#This Row],[Market
Price]]</f>
        <v>0</v>
      </c>
      <c r="N58" s="16"/>
      <c r="O58" s="16"/>
      <c r="P58" s="16"/>
      <c r="Q58" s="16"/>
      <c r="R58" s="10" t="e">
        <f>Table22[[#This Row],[FwdDiv]]/Table22[[#This Row],[DYT]]</f>
        <v>#DIV/0!</v>
      </c>
      <c r="S58" s="10" t="e">
        <f>Table22[[#This Row],[FwdDiv]]/Table22[[#This Row],[DVT]]</f>
        <v>#DIV/0!</v>
      </c>
      <c r="T58" s="11"/>
      <c r="U58" t="e">
        <f>IF(Table22[[#This Row],[Market
Price]] &lt; Table22[[#This Row],[DVT
Price]], "ALERT", "HOLD")</f>
        <v>#DIV/0!</v>
      </c>
      <c r="V58" s="13"/>
      <c r="W58" s="14"/>
    </row>
    <row r="59" spans="1:23" x14ac:dyDescent="0.25">
      <c r="A59" t="e" vm="58">
        <v>#VALUE!</v>
      </c>
      <c r="B59" s="1" t="str" cm="1">
        <f t="array" ref="B59">_FV(Table22[[#This Row],[DataField]],"Ticker symbol",TRUE)</f>
        <v>PM</v>
      </c>
      <c r="C59" s="1"/>
      <c r="D59" s="3"/>
      <c r="E59" s="1"/>
      <c r="F59" s="1"/>
      <c r="G59" s="1"/>
      <c r="H59" s="2" cm="1">
        <f t="array" ref="H59">_FV(Table22[[#This Row],[DataField]],"Price",TRUE)</f>
        <v>90.16</v>
      </c>
      <c r="I59" s="2" cm="1">
        <f t="array" ref="I59">_FV(Table22[[#This Row],[DataField]],"52 week low",TRUE)</f>
        <v>82.85</v>
      </c>
      <c r="J59" s="2" cm="1">
        <f t="array" ref="J59">_FV(Table22[[#This Row],[DataField]],"52 week high",TRUE)</f>
        <v>107.72</v>
      </c>
      <c r="K59" s="15"/>
      <c r="L59" s="2"/>
      <c r="M59" s="16">
        <f>Table22[[#This Row],[FwdDiv]]/Table22[[#This Row],[Market
Price]]</f>
        <v>0</v>
      </c>
      <c r="N59" s="16"/>
      <c r="O59" s="16"/>
      <c r="P59" s="16"/>
      <c r="Q59" s="16"/>
      <c r="R59" s="10" t="e">
        <f>Table22[[#This Row],[FwdDiv]]/Table22[[#This Row],[DYT]]</f>
        <v>#DIV/0!</v>
      </c>
      <c r="S59" s="10" t="e">
        <f>Table22[[#This Row],[FwdDiv]]/Table22[[#This Row],[DVT]]</f>
        <v>#DIV/0!</v>
      </c>
      <c r="T59" s="11"/>
      <c r="U59" t="e">
        <f>IF(Table22[[#This Row],[Market
Price]] &lt; Table22[[#This Row],[DVT
Price]], "ALERT", "HOLD")</f>
        <v>#DIV/0!</v>
      </c>
      <c r="V59" s="13"/>
      <c r="W59" s="14"/>
    </row>
    <row r="60" spans="1:23" x14ac:dyDescent="0.25">
      <c r="A60" t="e" vm="59">
        <v>#VALUE!</v>
      </c>
      <c r="B60" s="1" t="str" cm="1">
        <f t="array" ref="B60">_FV(Table22[[#This Row],[DataField]],"Ticker symbol",TRUE)</f>
        <v>SO</v>
      </c>
      <c r="C60" s="1"/>
      <c r="D60" s="3"/>
      <c r="E60" s="1"/>
      <c r="F60" s="1"/>
      <c r="G60" s="1"/>
      <c r="H60" s="2" cm="1">
        <f t="array" ref="H60">_FV(Table22[[#This Row],[DataField]],"Price",TRUE)</f>
        <v>69.180000000000007</v>
      </c>
      <c r="I60" s="2" cm="1">
        <f t="array" ref="I60">_FV(Table22[[#This Row],[DataField]],"52 week low",TRUE)</f>
        <v>58.85</v>
      </c>
      <c r="J60" s="2" cm="1">
        <f t="array" ref="J60">_FV(Table22[[#This Row],[DataField]],"52 week high",TRUE)</f>
        <v>80.569999999999993</v>
      </c>
      <c r="K60" s="15"/>
      <c r="L60" s="2"/>
      <c r="M60" s="16">
        <f>Table22[[#This Row],[FwdDiv]]/Table22[[#This Row],[Market
Price]]</f>
        <v>0</v>
      </c>
      <c r="N60" s="16"/>
      <c r="O60" s="16"/>
      <c r="P60" s="16"/>
      <c r="Q60" s="16"/>
      <c r="R60" s="10" t="e">
        <f>Table22[[#This Row],[FwdDiv]]/Table22[[#This Row],[DYT]]</f>
        <v>#DIV/0!</v>
      </c>
      <c r="S60" s="10" t="e">
        <f>Table22[[#This Row],[FwdDiv]]/Table22[[#This Row],[DVT]]</f>
        <v>#DIV/0!</v>
      </c>
      <c r="T60" s="11"/>
      <c r="U60" t="e">
        <f>IF(Table22[[#This Row],[Market
Price]] &lt; Table22[[#This Row],[DVT
Price]], "ALERT", "HOLD")</f>
        <v>#DIV/0!</v>
      </c>
      <c r="V60" s="13"/>
      <c r="W60" s="14"/>
    </row>
    <row r="61" spans="1:23" x14ac:dyDescent="0.25">
      <c r="A61" t="e" vm="60">
        <v>#VALUE!</v>
      </c>
      <c r="B61" s="1" t="str" cm="1">
        <f t="array" ref="B61">_FV(Table22[[#This Row],[DataField]],"Ticker symbol",TRUE)</f>
        <v>TGT</v>
      </c>
      <c r="C61" s="1"/>
      <c r="D61" s="3"/>
      <c r="E61" s="1"/>
      <c r="F61" s="1"/>
      <c r="G61" s="1"/>
      <c r="H61" s="2" cm="1">
        <f t="array" ref="H61">_FV(Table22[[#This Row],[DataField]],"Price",TRUE)</f>
        <v>131.16</v>
      </c>
      <c r="I61" s="2" cm="1">
        <f t="array" ref="I61">_FV(Table22[[#This Row],[DataField]],"52 week low",TRUE)</f>
        <v>126.75</v>
      </c>
      <c r="J61" s="2" cm="1">
        <f t="array" ref="J61">_FV(Table22[[#This Row],[DataField]],"52 week high",TRUE)</f>
        <v>183.88659999999999</v>
      </c>
      <c r="K61" s="15"/>
      <c r="L61" s="2"/>
      <c r="M61" s="16">
        <f>Table22[[#This Row],[FwdDiv]]/Table22[[#This Row],[Market
Price]]</f>
        <v>0</v>
      </c>
      <c r="N61" s="16"/>
      <c r="O61" s="16"/>
      <c r="P61" s="16"/>
      <c r="Q61" s="16"/>
      <c r="R61" s="10" t="e">
        <f>Table22[[#This Row],[FwdDiv]]/Table22[[#This Row],[DYT]]</f>
        <v>#DIV/0!</v>
      </c>
      <c r="S61" s="10" t="e">
        <f>Table22[[#This Row],[FwdDiv]]/Table22[[#This Row],[DVT]]</f>
        <v>#DIV/0!</v>
      </c>
      <c r="T61" s="11"/>
      <c r="U61" t="e">
        <f>IF(Table22[[#This Row],[Market
Price]] &lt; Table22[[#This Row],[DVT
Price]], "ALERT", "HOLD")</f>
        <v>#DIV/0!</v>
      </c>
      <c r="V61" s="13"/>
      <c r="W61" s="14"/>
    </row>
    <row r="62" spans="1:23" x14ac:dyDescent="0.25">
      <c r="A62" t="e" vm="61">
        <v>#VALUE!</v>
      </c>
      <c r="B62" s="1" t="str" cm="1">
        <f t="array" ref="B62">_FV(Table22[[#This Row],[DataField]],"Ticker symbol",TRUE)</f>
        <v>TSCO</v>
      </c>
      <c r="C62" s="1"/>
      <c r="D62" s="3"/>
      <c r="E62" s="1"/>
      <c r="F62" s="1"/>
      <c r="G62" s="1"/>
      <c r="H62" s="2" cm="1">
        <f t="array" ref="H62">_FV(Table22[[#This Row],[DataField]],"Price",TRUE)</f>
        <v>206.32</v>
      </c>
      <c r="I62" s="2" cm="1">
        <f t="array" ref="I62">_FV(Table22[[#This Row],[DataField]],"52 week low",TRUE)</f>
        <v>181.4</v>
      </c>
      <c r="J62" s="2" cm="1">
        <f t="array" ref="J62">_FV(Table22[[#This Row],[DataField]],"52 week high",TRUE)</f>
        <v>251.17</v>
      </c>
      <c r="K62" s="15"/>
      <c r="L62" s="2"/>
      <c r="M62" s="16">
        <f>Table22[[#This Row],[FwdDiv]]/Table22[[#This Row],[Market
Price]]</f>
        <v>0</v>
      </c>
      <c r="N62" s="16"/>
      <c r="O62" s="16"/>
      <c r="P62" s="16"/>
      <c r="Q62" s="16"/>
      <c r="R62" s="10" t="e">
        <f>Table22[[#This Row],[FwdDiv]]/Table22[[#This Row],[DYT]]</f>
        <v>#DIV/0!</v>
      </c>
      <c r="S62" s="10" t="e">
        <f>Table22[[#This Row],[FwdDiv]]/Table22[[#This Row],[DVT]]</f>
        <v>#DIV/0!</v>
      </c>
      <c r="T62" s="11"/>
      <c r="U62" t="e">
        <f>IF(Table22[[#This Row],[Market
Price]] &lt; Table22[[#This Row],[DVT
Price]], "ALERT", "HOLD")</f>
        <v>#DIV/0!</v>
      </c>
      <c r="V62" s="13"/>
      <c r="W62" s="14"/>
    </row>
    <row r="63" spans="1:23" x14ac:dyDescent="0.25">
      <c r="A63" t="e" vm="62">
        <v>#VALUE!</v>
      </c>
      <c r="B63" s="1" t="str" cm="1">
        <f t="array" ref="B63">_FV(Table22[[#This Row],[DataField]],"Ticker symbol",TRUE)</f>
        <v>UNP</v>
      </c>
      <c r="C63" s="1"/>
      <c r="D63" s="3"/>
      <c r="E63" s="1"/>
      <c r="F63" s="1"/>
      <c r="G63" s="1"/>
      <c r="H63" s="2" cm="1">
        <f t="array" ref="H63">_FV(Table22[[#This Row],[DataField]],"Price",TRUE)</f>
        <v>195.68</v>
      </c>
      <c r="I63" s="2" cm="1">
        <f t="array" ref="I63">_FV(Table22[[#This Row],[DataField]],"52 week low",TRUE)</f>
        <v>183.69</v>
      </c>
      <c r="J63" s="2" cm="1">
        <f t="array" ref="J63">_FV(Table22[[#This Row],[DataField]],"52 week high",TRUE)</f>
        <v>242.35499999999999</v>
      </c>
      <c r="K63" s="15"/>
      <c r="L63" s="2"/>
      <c r="M63" s="16">
        <f>Table22[[#This Row],[FwdDiv]]/Table22[[#This Row],[Market
Price]]</f>
        <v>0</v>
      </c>
      <c r="N63" s="16"/>
      <c r="O63" s="16"/>
      <c r="P63" s="16"/>
      <c r="Q63" s="16"/>
      <c r="R63" s="10" t="e">
        <f>Table22[[#This Row],[FwdDiv]]/Table22[[#This Row],[DYT]]</f>
        <v>#DIV/0!</v>
      </c>
      <c r="S63" s="10" t="e">
        <f>Table22[[#This Row],[FwdDiv]]/Table22[[#This Row],[DVT]]</f>
        <v>#DIV/0!</v>
      </c>
      <c r="T63" s="11"/>
      <c r="U63" t="e">
        <f>IF(Table22[[#This Row],[Market
Price]] &lt; Table22[[#This Row],[DVT
Price]], "ALERT", "HOLD")</f>
        <v>#DIV/0!</v>
      </c>
      <c r="V63" s="13"/>
      <c r="W63" s="14"/>
    </row>
    <row r="64" spans="1:23" x14ac:dyDescent="0.25">
      <c r="A64" t="e" vm="63">
        <v>#VALUE!</v>
      </c>
      <c r="B64" s="1" t="str" cm="1">
        <f t="array" ref="B64">_FV(Table22[[#This Row],[DataField]],"Ticker symbol",TRUE)</f>
        <v>WM</v>
      </c>
      <c r="C64" s="1"/>
      <c r="D64" s="3"/>
      <c r="E64" s="1"/>
      <c r="F64" s="1"/>
      <c r="G64" s="1"/>
      <c r="H64" s="2" cm="1">
        <f t="array" ref="H64">_FV(Table22[[#This Row],[DataField]],"Price",TRUE)</f>
        <v>162.80000000000001</v>
      </c>
      <c r="I64" s="2" cm="1">
        <f t="array" ref="I64">_FV(Table22[[#This Row],[DataField]],"52 week low",TRUE)</f>
        <v>138.88999999999999</v>
      </c>
      <c r="J64" s="2" cm="1">
        <f t="array" ref="J64">_FV(Table22[[#This Row],[DataField]],"52 week high",TRUE)</f>
        <v>175.98</v>
      </c>
      <c r="K64" s="15"/>
      <c r="L64" s="2"/>
      <c r="M64" s="16">
        <f>Table22[[#This Row],[FwdDiv]]/Table22[[#This Row],[Market
Price]]</f>
        <v>0</v>
      </c>
      <c r="N64" s="16"/>
      <c r="O64" s="16"/>
      <c r="P64" s="16"/>
      <c r="Q64" s="16"/>
      <c r="R64" s="10" t="e">
        <f>Table22[[#This Row],[FwdDiv]]/Table22[[#This Row],[DYT]]</f>
        <v>#DIV/0!</v>
      </c>
      <c r="S64" s="10" t="e">
        <f>Table22[[#This Row],[FwdDiv]]/Table22[[#This Row],[DVT]]</f>
        <v>#DIV/0!</v>
      </c>
      <c r="T64" s="11"/>
      <c r="U64" t="e">
        <f>IF(Table22[[#This Row],[Market
Price]] &lt; Table22[[#This Row],[DVT
Price]], "ALERT", "HOLD")</f>
        <v>#DIV/0!</v>
      </c>
      <c r="V64" s="13"/>
      <c r="W64" s="14"/>
    </row>
    <row r="65" spans="1:23" x14ac:dyDescent="0.25">
      <c r="A65" t="e" vm="64">
        <v>#VALUE!</v>
      </c>
      <c r="B65" s="1" t="str" cm="1">
        <f t="array" ref="B65">_FV(Table22[[#This Row],[DataField]],"Ticker symbol",TRUE)</f>
        <v>XOM</v>
      </c>
      <c r="C65" s="1"/>
      <c r="D65" s="3"/>
      <c r="E65" s="1"/>
      <c r="F65" s="1"/>
      <c r="G65" s="1"/>
      <c r="H65" s="2" cm="1">
        <f t="array" ref="H65">_FV(Table22[[#This Row],[DataField]],"Price",TRUE)</f>
        <v>103.36</v>
      </c>
      <c r="I65" s="2" cm="1">
        <f t="array" ref="I65">_FV(Table22[[#This Row],[DataField]],"52 week low",TRUE)</f>
        <v>80.69</v>
      </c>
      <c r="J65" s="2" cm="1">
        <f t="array" ref="J65">_FV(Table22[[#This Row],[DataField]],"52 week high",TRUE)</f>
        <v>119.92</v>
      </c>
      <c r="K65" s="15"/>
      <c r="L65" s="2"/>
      <c r="M65" s="16">
        <f>Table22[[#This Row],[FwdDiv]]/Table22[[#This Row],[Market
Price]]</f>
        <v>0</v>
      </c>
      <c r="N65" s="16"/>
      <c r="O65" s="16"/>
      <c r="P65" s="16"/>
      <c r="Q65" s="16"/>
      <c r="R65" s="10" t="e">
        <f>Table22[[#This Row],[FwdDiv]]/Table22[[#This Row],[DYT]]</f>
        <v>#DIV/0!</v>
      </c>
      <c r="S65" s="10" t="e">
        <f>Table22[[#This Row],[FwdDiv]]/Table22[[#This Row],[DVT]]</f>
        <v>#DIV/0!</v>
      </c>
      <c r="T65" s="11"/>
      <c r="U65" t="e">
        <f>IF(Table22[[#This Row],[Market
Price]] &lt; Table22[[#This Row],[DVT
Price]], "ALERT", "HOLD")</f>
        <v>#DIV/0!</v>
      </c>
      <c r="V65" s="13"/>
      <c r="W65" s="14"/>
    </row>
  </sheetData>
  <phoneticPr fontId="2" type="noConversion"/>
  <conditionalFormatting sqref="U2:U65">
    <cfRule type="containsText" dxfId="23" priority="2" operator="containsText" text="BUY">
      <formula>NOT(ISERROR(SEARCH("BUY",U2)))</formula>
    </cfRule>
  </conditionalFormatting>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DivValTracker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Harvey Wargo</dc:creator>
  <cp:keywords/>
  <dc:description/>
  <cp:lastModifiedBy>Harvey Wargo</cp:lastModifiedBy>
  <cp:revision/>
  <dcterms:created xsi:type="dcterms:W3CDTF">2022-07-22T10:05:17Z</dcterms:created>
  <dcterms:modified xsi:type="dcterms:W3CDTF">2023-06-02T11:52:24Z</dcterms:modified>
  <cp:category/>
  <cp:contentStatus/>
</cp:coreProperties>
</file>