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wargo/Library/CloudStorage/OneDrive-Personal/Dividend-Value-Repo/Dividend-Stock-Analysis/Stock-Sheets/"/>
    </mc:Choice>
  </mc:AlternateContent>
  <xr:revisionPtr revIDLastSave="0" documentId="13_ncr:1_{33C98735-D09E-6B4D-9BB5-5E1D82A4F457}" xr6:coauthVersionLast="47" xr6:coauthVersionMax="47" xr10:uidLastSave="{00000000-0000-0000-0000-000000000000}"/>
  <bookViews>
    <workbookView xWindow="0" yWindow="-21100" windowWidth="38400" windowHeight="2110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3" l="1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O3" i="19"/>
  <c r="P3" i="19"/>
  <c r="Q3" i="19"/>
  <c r="O4" i="19"/>
  <c r="P4" i="19"/>
  <c r="Q4" i="19" s="1"/>
  <c r="O5" i="19"/>
  <c r="P5" i="19"/>
  <c r="Q5" i="19" s="1"/>
  <c r="O6" i="19"/>
  <c r="P6" i="19"/>
  <c r="Q6" i="19" s="1"/>
  <c r="O7" i="19"/>
  <c r="P7" i="19"/>
  <c r="Q7" i="19"/>
  <c r="O8" i="19"/>
  <c r="P8" i="19"/>
  <c r="Q8" i="19" s="1"/>
  <c r="O9" i="19"/>
  <c r="P9" i="19"/>
  <c r="Q9" i="19" s="1"/>
  <c r="O10" i="19"/>
  <c r="P10" i="19"/>
  <c r="Q10" i="19" s="1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 s="1"/>
  <c r="O16" i="19"/>
  <c r="P16" i="19"/>
  <c r="Q16" i="19" s="1"/>
  <c r="O17" i="19"/>
  <c r="P17" i="19"/>
  <c r="Q17" i="19" s="1"/>
  <c r="O18" i="19"/>
  <c r="P18" i="19"/>
  <c r="Q18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 s="1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<sst xmlns="http://schemas.openxmlformats.org/spreadsheetml/2006/main" count="239" uniqueCount="124">
  <si>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</si>
  <si>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</si>
  <si>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</si>
  <si>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</si>
  <si>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</si>
  <si>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</si>
  <si>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</si>
  <si>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</si>
  <si>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</si>
  <si>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</si>
  <si>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</si>
  <si>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</si>
  <si>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</si>
  <si>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</si>
  <si>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</si>
  <si>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</si>
  <si>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</si>
  <si>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</si>
  <si>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</si>
  <si>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</si>
  <si>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</si>
  <si>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</si>
  <si>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</si>
  <si>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</si>
  <si>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</si>
  <si>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</si>
  <si>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</si>
  <si>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</si>
  <si>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</si>
  <si>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</si>
  <si>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</si>
  <si>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</si>
  <si>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</si>
  <si>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</si>
  <si>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</si>
  <si>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</si>
  <si>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</si>
  <si>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</si>
  <si>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</si>
  <si>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</si>
  <si>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</si>
  <si>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</si>
  <si>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</si>
  <si>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</si>
  <si>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</si>
  <si>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</si>
  <si>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</si>
  <si>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</si>
  <si>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</si>
  <si>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</si>
  <si>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</si>
  <si>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</si>
  <si>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</si>
  <si>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</si>
  <si>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</si>
  <si>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</si>
  <si>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</si>
  <si>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</si>
  <si>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</si>
  <si>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</si>
  <si>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</si>
  <si>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</si>
  <si>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</si>
  <si>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</si>
  <si>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</si>
  <si>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</si>
  <si>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</si>
  <si>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</si>
  <si>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</si>
  <si>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</si>
  <si>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</si>
  <si>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</si>
  <si>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</si>
  <si>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</si>
  <si>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</si>
  <si>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</si>
  <si>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</si>
  <si>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</si>
  <si>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</si>
  <si>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</si>
  <si>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</si>
  <si>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</si>
  <si>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</si>
  <si>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</si>
  <si>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</si>
  <si>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</si>
  <si>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</si>
  <si>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</si>
  <si>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</si>
  <si>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</si>
  <si>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</si>
  <si>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</si>
  <si>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</si>
  <si>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</si>
  <si>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</si>
  <si>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</si>
  <si>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</si>
  <si>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</si>
  <si>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</si>
  <si>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</si>
  <si>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</si>
  <si>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</si>
  <si>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</si>
  <si>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</si>
  <si>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</si>
  <si>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</si>
  <si>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</si>
  <si>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</si>
  <si>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2007-10</t>
  </si>
  <si>
    <t>2008-10</t>
  </si>
  <si>
    <t>2009-10</t>
  </si>
  <si>
    <t>2010-10</t>
  </si>
  <si>
    <t>2011-10</t>
  </si>
  <si>
    <t>2012-10</t>
  </si>
  <si>
    <t>2013-10</t>
  </si>
  <si>
    <t>2014-10</t>
  </si>
  <si>
    <t>2015-10</t>
  </si>
  <si>
    <t>2016-10</t>
  </si>
  <si>
    <t>2017-10</t>
  </si>
  <si>
    <t>2018-10</t>
  </si>
  <si>
    <t>2019-10</t>
  </si>
  <si>
    <t>2020-10</t>
  </si>
  <si>
    <t>2021-10</t>
  </si>
  <si>
    <t>2022-10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</si>
</sst>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0" borderId="0" xfId="0" applyFont="1"/>
    <xf numFmtId="10" fontId="5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2.0707195750523304E-2</c:v>
                </c:pt>
                <c:pt idx="1">
                  <c:v>2.0665798104137649E-2</c:v>
                </c:pt>
                <c:pt idx="2">
                  <c:v>2.0675318838136971E-2</c:v>
                </c:pt>
                <c:pt idx="3">
                  <c:v>2.0860495436766623E-2</c:v>
                </c:pt>
                <c:pt idx="4">
                  <c:v>2.0963166349560795E-2</c:v>
                </c:pt>
                <c:pt idx="5">
                  <c:v>2.1730144670800117E-2</c:v>
                </c:pt>
                <c:pt idx="6">
                  <c:v>2.1698113207547168E-2</c:v>
                </c:pt>
                <c:pt idx="7">
                  <c:v>2.13491750400297E-2</c:v>
                </c:pt>
                <c:pt idx="8">
                  <c:v>2.0994021267856326E-2</c:v>
                </c:pt>
                <c:pt idx="9">
                  <c:v>2.1212086277855272E-2</c:v>
                </c:pt>
                <c:pt idx="10">
                  <c:v>2.1331602072875242E-2</c:v>
                </c:pt>
                <c:pt idx="11">
                  <c:v>2.1699648560039621E-2</c:v>
                </c:pt>
                <c:pt idx="12">
                  <c:v>2.1687883074021686E-2</c:v>
                </c:pt>
                <c:pt idx="13">
                  <c:v>2.2394508477051711E-2</c:v>
                </c:pt>
                <c:pt idx="14">
                  <c:v>2.238034421942468E-2</c:v>
                </c:pt>
                <c:pt idx="15">
                  <c:v>2.1841577341737591E-2</c:v>
                </c:pt>
                <c:pt idx="16">
                  <c:v>2.1706816412240756E-2</c:v>
                </c:pt>
                <c:pt idx="17">
                  <c:v>2.1197424052164095E-2</c:v>
                </c:pt>
                <c:pt idx="18">
                  <c:v>2.1195470620082705E-2</c:v>
                </c:pt>
                <c:pt idx="19">
                  <c:v>2.0827909398594115E-2</c:v>
                </c:pt>
                <c:pt idx="20">
                  <c:v>2.0763276083865578E-2</c:v>
                </c:pt>
                <c:pt idx="21">
                  <c:v>2.1618573174170503E-2</c:v>
                </c:pt>
                <c:pt idx="22">
                  <c:v>2.1511410400299288E-2</c:v>
                </c:pt>
                <c:pt idx="23">
                  <c:v>2.286793766001342E-2</c:v>
                </c:pt>
                <c:pt idx="24">
                  <c:v>2.2879880626709769E-2</c:v>
                </c:pt>
                <c:pt idx="25">
                  <c:v>2.3213857663727085E-2</c:v>
                </c:pt>
                <c:pt idx="26">
                  <c:v>2.3291139240506329E-2</c:v>
                </c:pt>
                <c:pt idx="27">
                  <c:v>2.2934064564377413E-2</c:v>
                </c:pt>
                <c:pt idx="28">
                  <c:v>2.2660098522167486E-2</c:v>
                </c:pt>
                <c:pt idx="29">
                  <c:v>2.329261345654788E-2</c:v>
                </c:pt>
                <c:pt idx="30">
                  <c:v>2.2773404623991283E-2</c:v>
                </c:pt>
                <c:pt idx="31">
                  <c:v>2.2904374237558194E-2</c:v>
                </c:pt>
                <c:pt idx="32">
                  <c:v>2.2639745056783924E-2</c:v>
                </c:pt>
                <c:pt idx="33">
                  <c:v>2.5246981339187704E-2</c:v>
                </c:pt>
                <c:pt idx="34">
                  <c:v>2.7077538887172015E-2</c:v>
                </c:pt>
                <c:pt idx="35">
                  <c:v>2.6802621995630004E-2</c:v>
                </c:pt>
                <c:pt idx="36">
                  <c:v>2.7123840971741083E-2</c:v>
                </c:pt>
                <c:pt idx="37">
                  <c:v>2.6969585928911688E-2</c:v>
                </c:pt>
                <c:pt idx="38">
                  <c:v>2.714264640802478E-2</c:v>
                </c:pt>
                <c:pt idx="39">
                  <c:v>2.7986067805375148E-2</c:v>
                </c:pt>
                <c:pt idx="40">
                  <c:v>2.8685457720129703E-2</c:v>
                </c:pt>
                <c:pt idx="41">
                  <c:v>2.8758987183494841E-2</c:v>
                </c:pt>
                <c:pt idx="42">
                  <c:v>2.9153133169611028E-2</c:v>
                </c:pt>
                <c:pt idx="43">
                  <c:v>2.9314767314034443E-2</c:v>
                </c:pt>
                <c:pt idx="44">
                  <c:v>2.9380299231960654E-2</c:v>
                </c:pt>
                <c:pt idx="45">
                  <c:v>2.9748912709576237E-2</c:v>
                </c:pt>
                <c:pt idx="46">
                  <c:v>2.9249992051632596E-2</c:v>
                </c:pt>
                <c:pt idx="47">
                  <c:v>2.920078715165365E-2</c:v>
                </c:pt>
                <c:pt idx="48">
                  <c:v>3.015602464927232E-2</c:v>
                </c:pt>
                <c:pt idx="49">
                  <c:v>3.0006523157208084E-2</c:v>
                </c:pt>
                <c:pt idx="50">
                  <c:v>3.0048665773916447E-2</c:v>
                </c:pt>
                <c:pt idx="51">
                  <c:v>2.8842385766909628E-2</c:v>
                </c:pt>
                <c:pt idx="52">
                  <c:v>2.9369513168395849E-2</c:v>
                </c:pt>
                <c:pt idx="53">
                  <c:v>2.9753723258032695E-2</c:v>
                </c:pt>
                <c:pt idx="54">
                  <c:v>2.9860919521576133E-2</c:v>
                </c:pt>
                <c:pt idx="55">
                  <c:v>2.9581042410211891E-2</c:v>
                </c:pt>
                <c:pt idx="56">
                  <c:v>2.8997383931667033E-2</c:v>
                </c:pt>
                <c:pt idx="57">
                  <c:v>2.9072523305419495E-2</c:v>
                </c:pt>
                <c:pt idx="58">
                  <c:v>2.9067012100723516E-2</c:v>
                </c:pt>
                <c:pt idx="59">
                  <c:v>2.8999211977935379E-2</c:v>
                </c:pt>
                <c:pt idx="60">
                  <c:v>2.9099190283400807E-2</c:v>
                </c:pt>
                <c:pt idx="61">
                  <c:v>2.9329252741647535E-2</c:v>
                </c:pt>
                <c:pt idx="62">
                  <c:v>2.9699454433934853E-2</c:v>
                </c:pt>
                <c:pt idx="63">
                  <c:v>2.947584262463155E-2</c:v>
                </c:pt>
                <c:pt idx="64">
                  <c:v>2.983622506891519E-2</c:v>
                </c:pt>
                <c:pt idx="65">
                  <c:v>2.9602458291101561E-2</c:v>
                </c:pt>
                <c:pt idx="66">
                  <c:v>2.9327850300451073E-2</c:v>
                </c:pt>
                <c:pt idx="67">
                  <c:v>2.9551586791725554E-2</c:v>
                </c:pt>
                <c:pt idx="68">
                  <c:v>2.925231713327292E-2</c:v>
                </c:pt>
                <c:pt idx="69">
                  <c:v>2.9003325924875079E-2</c:v>
                </c:pt>
                <c:pt idx="70">
                  <c:v>2.8639469547216211E-2</c:v>
                </c:pt>
                <c:pt idx="71">
                  <c:v>2.8680986376531471E-2</c:v>
                </c:pt>
                <c:pt idx="72">
                  <c:v>2.9033530571992108E-2</c:v>
                </c:pt>
                <c:pt idx="73">
                  <c:v>2.9416466826538767E-2</c:v>
                </c:pt>
                <c:pt idx="74">
                  <c:v>2.9454137986233388E-2</c:v>
                </c:pt>
                <c:pt idx="75">
                  <c:v>2.935358305149639E-2</c:v>
                </c:pt>
                <c:pt idx="76">
                  <c:v>2.8923086596350032E-2</c:v>
                </c:pt>
                <c:pt idx="77">
                  <c:v>2.8784631509785209E-2</c:v>
                </c:pt>
                <c:pt idx="78">
                  <c:v>2.9163760857160971E-2</c:v>
                </c:pt>
                <c:pt idx="79">
                  <c:v>2.8896741264232428E-2</c:v>
                </c:pt>
                <c:pt idx="80">
                  <c:v>2.8584300383713158E-2</c:v>
                </c:pt>
                <c:pt idx="81">
                  <c:v>2.9161449831212258E-2</c:v>
                </c:pt>
                <c:pt idx="82">
                  <c:v>2.8908091123330714E-2</c:v>
                </c:pt>
                <c:pt idx="83">
                  <c:v>2.9391093220880453E-2</c:v>
                </c:pt>
                <c:pt idx="84">
                  <c:v>2.9092748948550101E-2</c:v>
                </c:pt>
                <c:pt idx="85">
                  <c:v>2.9847356724577025E-2</c:v>
                </c:pt>
                <c:pt idx="86">
                  <c:v>2.9926971683229508E-2</c:v>
                </c:pt>
                <c:pt idx="87">
                  <c:v>2.9557283300134934E-2</c:v>
                </c:pt>
                <c:pt idx="88">
                  <c:v>2.9101951728719197E-2</c:v>
                </c:pt>
                <c:pt idx="89">
                  <c:v>2.9432936095337116E-2</c:v>
                </c:pt>
                <c:pt idx="90">
                  <c:v>2.9071604626177083E-2</c:v>
                </c:pt>
                <c:pt idx="91">
                  <c:v>2.9078955686200138E-2</c:v>
                </c:pt>
                <c:pt idx="92">
                  <c:v>3.0735822266766889E-2</c:v>
                </c:pt>
                <c:pt idx="93">
                  <c:v>3.0998871236753874E-2</c:v>
                </c:pt>
                <c:pt idx="94">
                  <c:v>3.0961315182823201E-2</c:v>
                </c:pt>
                <c:pt idx="95">
                  <c:v>3.1428815441113665E-2</c:v>
                </c:pt>
                <c:pt idx="96">
                  <c:v>3.1847684984855039E-2</c:v>
                </c:pt>
                <c:pt idx="97">
                  <c:v>3.1517643028434399E-2</c:v>
                </c:pt>
                <c:pt idx="98">
                  <c:v>3.1935019178367496E-2</c:v>
                </c:pt>
                <c:pt idx="99">
                  <c:v>3.1640127936169479E-2</c:v>
                </c:pt>
                <c:pt idx="100">
                  <c:v>3.0893735623499383E-2</c:v>
                </c:pt>
                <c:pt idx="101">
                  <c:v>3.063909148433077E-2</c:v>
                </c:pt>
                <c:pt idx="102">
                  <c:v>3.0278595994668329E-2</c:v>
                </c:pt>
                <c:pt idx="103">
                  <c:v>3.0549052813335326E-2</c:v>
                </c:pt>
                <c:pt idx="104">
                  <c:v>3.0609528879425071E-2</c:v>
                </c:pt>
                <c:pt idx="105">
                  <c:v>3.1015592077538977E-2</c:v>
                </c:pt>
                <c:pt idx="106">
                  <c:v>3.0696851904372633E-2</c:v>
                </c:pt>
                <c:pt idx="107">
                  <c:v>3.0579515048777647E-2</c:v>
                </c:pt>
                <c:pt idx="108">
                  <c:v>2.9945479697290254E-2</c:v>
                </c:pt>
                <c:pt idx="109">
                  <c:v>3.0600365873939796E-2</c:v>
                </c:pt>
                <c:pt idx="110">
                  <c:v>3.0788795555704292E-2</c:v>
                </c:pt>
                <c:pt idx="111">
                  <c:v>3.0374564603727484E-2</c:v>
                </c:pt>
                <c:pt idx="112">
                  <c:v>3.0526752384902527E-2</c:v>
                </c:pt>
                <c:pt idx="113">
                  <c:v>3.1452453804208476E-2</c:v>
                </c:pt>
                <c:pt idx="114">
                  <c:v>3.1645025367615438E-2</c:v>
                </c:pt>
                <c:pt idx="115">
                  <c:v>3.1134198548198783E-2</c:v>
                </c:pt>
                <c:pt idx="116">
                  <c:v>3.0739416619332417E-2</c:v>
                </c:pt>
                <c:pt idx="117">
                  <c:v>3.1416473159404455E-2</c:v>
                </c:pt>
                <c:pt idx="118">
                  <c:v>3.1451378561783157E-2</c:v>
                </c:pt>
                <c:pt idx="119">
                  <c:v>3.1635232020356584E-2</c:v>
                </c:pt>
                <c:pt idx="120">
                  <c:v>3.2236588527979254E-2</c:v>
                </c:pt>
                <c:pt idx="121">
                  <c:v>3.2669294414260856E-2</c:v>
                </c:pt>
                <c:pt idx="122">
                  <c:v>3.2039561893816709E-2</c:v>
                </c:pt>
                <c:pt idx="123">
                  <c:v>3.1765762033008765E-2</c:v>
                </c:pt>
                <c:pt idx="124">
                  <c:v>3.177892918825561E-2</c:v>
                </c:pt>
                <c:pt idx="125">
                  <c:v>3.1618379901708071E-2</c:v>
                </c:pt>
                <c:pt idx="126">
                  <c:v>3.1826201266129311E-2</c:v>
                </c:pt>
                <c:pt idx="127">
                  <c:v>3.2003896126484965E-2</c:v>
                </c:pt>
                <c:pt idx="128">
                  <c:v>3.1895161989287386E-2</c:v>
                </c:pt>
                <c:pt idx="129">
                  <c:v>3.1269649745934096E-2</c:v>
                </c:pt>
                <c:pt idx="130">
                  <c:v>3.3151958487982414E-2</c:v>
                </c:pt>
                <c:pt idx="131">
                  <c:v>3.2843067256889902E-2</c:v>
                </c:pt>
                <c:pt idx="132">
                  <c:v>3.3244200332441999E-2</c:v>
                </c:pt>
                <c:pt idx="133">
                  <c:v>3.2908268202385849E-2</c:v>
                </c:pt>
                <c:pt idx="134">
                  <c:v>3.2986142234811139E-2</c:v>
                </c:pt>
                <c:pt idx="135">
                  <c:v>3.3768283506762829E-2</c:v>
                </c:pt>
                <c:pt idx="136">
                  <c:v>3.3240596885500594E-2</c:v>
                </c:pt>
                <c:pt idx="137">
                  <c:v>3.3307387361294641E-2</c:v>
                </c:pt>
                <c:pt idx="138">
                  <c:v>3.3267641794283022E-2</c:v>
                </c:pt>
                <c:pt idx="139">
                  <c:v>3.2785132655061201E-2</c:v>
                </c:pt>
                <c:pt idx="140">
                  <c:v>3.3822285945369651E-2</c:v>
                </c:pt>
                <c:pt idx="141">
                  <c:v>3.3477066390116987E-2</c:v>
                </c:pt>
                <c:pt idx="142">
                  <c:v>2.9501178248277599E-2</c:v>
                </c:pt>
                <c:pt idx="143">
                  <c:v>2.9390681003584228E-2</c:v>
                </c:pt>
                <c:pt idx="144">
                  <c:v>2.8549543903627878E-2</c:v>
                </c:pt>
                <c:pt idx="145">
                  <c:v>2.8719529279910339E-2</c:v>
                </c:pt>
                <c:pt idx="146">
                  <c:v>2.9463018522178107E-2</c:v>
                </c:pt>
                <c:pt idx="147">
                  <c:v>3.0107211044206193E-2</c:v>
                </c:pt>
                <c:pt idx="148">
                  <c:v>3.0880469985689534E-2</c:v>
                </c:pt>
                <c:pt idx="149">
                  <c:v>3.162970106075217E-2</c:v>
                </c:pt>
                <c:pt idx="150">
                  <c:v>3.118938039633334E-2</c:v>
                </c:pt>
                <c:pt idx="151">
                  <c:v>3.0906075682195083E-2</c:v>
                </c:pt>
                <c:pt idx="152">
                  <c:v>3.0325443786982247E-2</c:v>
                </c:pt>
                <c:pt idx="153">
                  <c:v>2.9777576032682704E-2</c:v>
                </c:pt>
                <c:pt idx="154">
                  <c:v>2.9762444875959564E-2</c:v>
                </c:pt>
                <c:pt idx="155">
                  <c:v>3.1454381556991887E-2</c:v>
                </c:pt>
                <c:pt idx="156">
                  <c:v>3.14049903295609E-2</c:v>
                </c:pt>
                <c:pt idx="157">
                  <c:v>3.0948651657828688E-2</c:v>
                </c:pt>
                <c:pt idx="158">
                  <c:v>3.0732328910876246E-2</c:v>
                </c:pt>
                <c:pt idx="159">
                  <c:v>3.0940477313460994E-2</c:v>
                </c:pt>
                <c:pt idx="160">
                  <c:v>3.1694495980210263E-2</c:v>
                </c:pt>
                <c:pt idx="161">
                  <c:v>3.1834769780262444E-2</c:v>
                </c:pt>
                <c:pt idx="162">
                  <c:v>3.2024369764308447E-2</c:v>
                </c:pt>
                <c:pt idx="163">
                  <c:v>3.2048150391808174E-2</c:v>
                </c:pt>
                <c:pt idx="164">
                  <c:v>3.1272644063918234E-2</c:v>
                </c:pt>
                <c:pt idx="165">
                  <c:v>3.1955106971669069E-2</c:v>
                </c:pt>
                <c:pt idx="166">
                  <c:v>3.1654731803354624E-2</c:v>
                </c:pt>
                <c:pt idx="167">
                  <c:v>3.2374597785103737E-2</c:v>
                </c:pt>
                <c:pt idx="168">
                  <c:v>3.4933009563976394E-2</c:v>
                </c:pt>
                <c:pt idx="169">
                  <c:v>3.4017133019435396E-2</c:v>
                </c:pt>
                <c:pt idx="170">
                  <c:v>3.4510332056731617E-2</c:v>
                </c:pt>
                <c:pt idx="171">
                  <c:v>3.5246077799269283E-2</c:v>
                </c:pt>
                <c:pt idx="172">
                  <c:v>3.6926956678375207E-2</c:v>
                </c:pt>
                <c:pt idx="173">
                  <c:v>3.5962546323706775E-2</c:v>
                </c:pt>
                <c:pt idx="174">
                  <c:v>3.5050224406924554E-2</c:v>
                </c:pt>
                <c:pt idx="175">
                  <c:v>3.4884710286735301E-2</c:v>
                </c:pt>
                <c:pt idx="176">
                  <c:v>3.467963628674138E-2</c:v>
                </c:pt>
                <c:pt idx="177">
                  <c:v>3.6012296881862096E-2</c:v>
                </c:pt>
                <c:pt idx="178">
                  <c:v>3.556095233965046E-2</c:v>
                </c:pt>
                <c:pt idx="179">
                  <c:v>3.5646749407698824E-2</c:v>
                </c:pt>
                <c:pt idx="180">
                  <c:v>3.5923946376938576E-2</c:v>
                </c:pt>
                <c:pt idx="181">
                  <c:v>3.6466324238987831E-2</c:v>
                </c:pt>
                <c:pt idx="182">
                  <c:v>3.811294445735533E-2</c:v>
                </c:pt>
                <c:pt idx="183">
                  <c:v>3.7675166551803349E-2</c:v>
                </c:pt>
                <c:pt idx="184">
                  <c:v>3.7715888968102476E-2</c:v>
                </c:pt>
                <c:pt idx="185">
                  <c:v>3.7669109033695476E-2</c:v>
                </c:pt>
                <c:pt idx="186">
                  <c:v>3.8398501521891823E-2</c:v>
                </c:pt>
                <c:pt idx="187">
                  <c:v>3.7445487133821946E-2</c:v>
                </c:pt>
                <c:pt idx="188">
                  <c:v>3.8089044754627585E-2</c:v>
                </c:pt>
                <c:pt idx="189">
                  <c:v>3.8072244405237252E-2</c:v>
                </c:pt>
                <c:pt idx="190">
                  <c:v>3.7468585789353435E-2</c:v>
                </c:pt>
                <c:pt idx="191">
                  <c:v>3.5615010423905483E-2</c:v>
                </c:pt>
                <c:pt idx="192">
                  <c:v>3.4202294056308653E-2</c:v>
                </c:pt>
                <c:pt idx="193">
                  <c:v>3.3828382838283821E-2</c:v>
                </c:pt>
                <c:pt idx="194">
                  <c:v>3.4176634851831783E-2</c:v>
                </c:pt>
                <c:pt idx="195">
                  <c:v>3.5903498401856471E-2</c:v>
                </c:pt>
                <c:pt idx="196">
                  <c:v>3.6936105042679218E-2</c:v>
                </c:pt>
                <c:pt idx="197">
                  <c:v>3.6433919090040651E-2</c:v>
                </c:pt>
                <c:pt idx="198">
                  <c:v>3.5196154176324143E-2</c:v>
                </c:pt>
                <c:pt idx="199">
                  <c:v>3.5287789133942975E-2</c:v>
                </c:pt>
                <c:pt idx="200">
                  <c:v>3.5477869597196378E-2</c:v>
                </c:pt>
                <c:pt idx="201">
                  <c:v>3.4991892122556968E-2</c:v>
                </c:pt>
                <c:pt idx="202">
                  <c:v>3.4337639496660452E-2</c:v>
                </c:pt>
                <c:pt idx="203">
                  <c:v>3.401501638528228E-2</c:v>
                </c:pt>
                <c:pt idx="204">
                  <c:v>3.3261672007463591E-2</c:v>
                </c:pt>
                <c:pt idx="205">
                  <c:v>3.2679738562091505E-2</c:v>
                </c:pt>
                <c:pt idx="206">
                  <c:v>3.2636815920398007E-2</c:v>
                </c:pt>
                <c:pt idx="207">
                  <c:v>3.2790818570800177E-2</c:v>
                </c:pt>
                <c:pt idx="208">
                  <c:v>3.2109642682329902E-2</c:v>
                </c:pt>
                <c:pt idx="209">
                  <c:v>3.2562295244713588E-2</c:v>
                </c:pt>
                <c:pt idx="210">
                  <c:v>3.0998374475484824E-2</c:v>
                </c:pt>
                <c:pt idx="211">
                  <c:v>3.139356814701378E-2</c:v>
                </c:pt>
                <c:pt idx="212">
                  <c:v>3.2035629871271461E-2</c:v>
                </c:pt>
                <c:pt idx="213">
                  <c:v>3.24668897115594E-2</c:v>
                </c:pt>
                <c:pt idx="214">
                  <c:v>3.2918506623845843E-2</c:v>
                </c:pt>
                <c:pt idx="215">
                  <c:v>3.278557434728719E-2</c:v>
                </c:pt>
                <c:pt idx="216">
                  <c:v>3.3332655840328448E-2</c:v>
                </c:pt>
                <c:pt idx="217">
                  <c:v>3.2858488108833718E-2</c:v>
                </c:pt>
                <c:pt idx="218">
                  <c:v>3.238610557080511E-2</c:v>
                </c:pt>
                <c:pt idx="219">
                  <c:v>3.1895445174841497E-2</c:v>
                </c:pt>
                <c:pt idx="220">
                  <c:v>3.1486387896939673E-2</c:v>
                </c:pt>
                <c:pt idx="221">
                  <c:v>2.9811135549779141E-2</c:v>
                </c:pt>
                <c:pt idx="222">
                  <c:v>3.089443146710873E-2</c:v>
                </c:pt>
                <c:pt idx="223">
                  <c:v>3.0956245988901052E-2</c:v>
                </c:pt>
                <c:pt idx="224">
                  <c:v>3.1016548463356972E-2</c:v>
                </c:pt>
                <c:pt idx="225">
                  <c:v>2.9903542840471892E-2</c:v>
                </c:pt>
                <c:pt idx="226">
                  <c:v>2.9366997940728799E-2</c:v>
                </c:pt>
                <c:pt idx="227">
                  <c:v>3.044987838615644E-2</c:v>
                </c:pt>
                <c:pt idx="228">
                  <c:v>2.9728994833680775E-2</c:v>
                </c:pt>
                <c:pt idx="229">
                  <c:v>2.9340203234578498E-2</c:v>
                </c:pt>
                <c:pt idx="230">
                  <c:v>2.9378571556526876E-2</c:v>
                </c:pt>
                <c:pt idx="231">
                  <c:v>3.0068019727554407E-2</c:v>
                </c:pt>
                <c:pt idx="232">
                  <c:v>2.9795970276702822E-2</c:v>
                </c:pt>
                <c:pt idx="233">
                  <c:v>3.0780780780780781E-2</c:v>
                </c:pt>
                <c:pt idx="234">
                  <c:v>3.0062508019723936E-2</c:v>
                </c:pt>
                <c:pt idx="235">
                  <c:v>2.9740316262875377E-2</c:v>
                </c:pt>
                <c:pt idx="236">
                  <c:v>2.9667149059334298E-2</c:v>
                </c:pt>
                <c:pt idx="237">
                  <c:v>2.9995976149540911E-2</c:v>
                </c:pt>
                <c:pt idx="238">
                  <c:v>3.0872912784021381E-2</c:v>
                </c:pt>
                <c:pt idx="239">
                  <c:v>3.0575908421425504E-2</c:v>
                </c:pt>
                <c:pt idx="240">
                  <c:v>3.0626727422125938E-2</c:v>
                </c:pt>
                <c:pt idx="241">
                  <c:v>3.0734056708082678E-2</c:v>
                </c:pt>
                <c:pt idx="242">
                  <c:v>3.1072964626082344E-2</c:v>
                </c:pt>
                <c:pt idx="243">
                  <c:v>3.2088281907296172E-2</c:v>
                </c:pt>
                <c:pt idx="244">
                  <c:v>3.1961957475005354E-2</c:v>
                </c:pt>
                <c:pt idx="245">
                  <c:v>3.199875126824319E-2</c:v>
                </c:pt>
                <c:pt idx="246">
                  <c:v>3.1679802194405811E-2</c:v>
                </c:pt>
                <c:pt idx="247">
                  <c:v>3.2045645504816617E-2</c:v>
                </c:pt>
                <c:pt idx="248">
                  <c:v>3.2220039292730845E-2</c:v>
                </c:pt>
                <c:pt idx="249">
                  <c:v>3.3397140878914995E-2</c:v>
                </c:pt>
                <c:pt idx="250">
                  <c:v>3.316749585406302E-2</c:v>
                </c:pt>
                <c:pt idx="251">
                  <c:v>3.3839551006932977E-2</c:v>
                </c:pt>
                <c:pt idx="252">
                  <c:v>3.4043966537271909E-2</c:v>
                </c:pt>
                <c:pt idx="253">
                  <c:v>3.4069426844215468E-2</c:v>
                </c:pt>
                <c:pt idx="254">
                  <c:v>3.3964296069254024E-2</c:v>
                </c:pt>
                <c:pt idx="255">
                  <c:v>3.2886161743768669E-2</c:v>
                </c:pt>
                <c:pt idx="256">
                  <c:v>3.2896056484936008E-2</c:v>
                </c:pt>
                <c:pt idx="257">
                  <c:v>3.3981890139035659E-2</c:v>
                </c:pt>
                <c:pt idx="258">
                  <c:v>3.4432080621457063E-2</c:v>
                </c:pt>
                <c:pt idx="259">
                  <c:v>3.4321111669177964E-2</c:v>
                </c:pt>
                <c:pt idx="260">
                  <c:v>3.3758053560033752E-2</c:v>
                </c:pt>
                <c:pt idx="261">
                  <c:v>3.3441406170347257E-2</c:v>
                </c:pt>
                <c:pt idx="262">
                  <c:v>3.2901996188183368E-2</c:v>
                </c:pt>
                <c:pt idx="263">
                  <c:v>3.2429653358644284E-2</c:v>
                </c:pt>
                <c:pt idx="264">
                  <c:v>3.2214343239898642E-2</c:v>
                </c:pt>
                <c:pt idx="265">
                  <c:v>3.3025897136413067E-2</c:v>
                </c:pt>
                <c:pt idx="266">
                  <c:v>3.3057851239669415E-2</c:v>
                </c:pt>
                <c:pt idx="267">
                  <c:v>3.2554538777616771E-2</c:v>
                </c:pt>
                <c:pt idx="268">
                  <c:v>3.2888799759350246E-2</c:v>
                </c:pt>
                <c:pt idx="269">
                  <c:v>3.2986041272778467E-2</c:v>
                </c:pt>
                <c:pt idx="270">
                  <c:v>3.1136678627707842E-2</c:v>
                </c:pt>
                <c:pt idx="271">
                  <c:v>3.1528154257262048E-2</c:v>
                </c:pt>
                <c:pt idx="272">
                  <c:v>3.1683474363432634E-2</c:v>
                </c:pt>
                <c:pt idx="273">
                  <c:v>3.0299111349234208E-2</c:v>
                </c:pt>
                <c:pt idx="274">
                  <c:v>2.9484736255438491E-2</c:v>
                </c:pt>
                <c:pt idx="275">
                  <c:v>2.9008065657280313E-2</c:v>
                </c:pt>
                <c:pt idx="276">
                  <c:v>2.8621790956212149E-2</c:v>
                </c:pt>
                <c:pt idx="277">
                  <c:v>2.9221531279511069E-2</c:v>
                </c:pt>
                <c:pt idx="278">
                  <c:v>2.9113115103316049E-2</c:v>
                </c:pt>
                <c:pt idx="279">
                  <c:v>2.84356902590422E-2</c:v>
                </c:pt>
                <c:pt idx="280">
                  <c:v>2.8590355984798296E-2</c:v>
                </c:pt>
                <c:pt idx="281">
                  <c:v>2.8269525795942288E-2</c:v>
                </c:pt>
                <c:pt idx="282">
                  <c:v>2.8116856398299271E-2</c:v>
                </c:pt>
                <c:pt idx="283">
                  <c:v>2.9782442886717757E-2</c:v>
                </c:pt>
                <c:pt idx="284">
                  <c:v>3.0848522468634197E-2</c:v>
                </c:pt>
                <c:pt idx="285">
                  <c:v>3.128576879053796E-2</c:v>
                </c:pt>
                <c:pt idx="286">
                  <c:v>3.115738277984649E-2</c:v>
                </c:pt>
                <c:pt idx="287">
                  <c:v>3.0192013844142929E-2</c:v>
                </c:pt>
                <c:pt idx="288">
                  <c:v>3.0025081928196109E-2</c:v>
                </c:pt>
                <c:pt idx="289">
                  <c:v>2.8743186637923475E-2</c:v>
                </c:pt>
                <c:pt idx="290">
                  <c:v>2.6967031160075639E-2</c:v>
                </c:pt>
                <c:pt idx="291">
                  <c:v>2.8146292069267338E-2</c:v>
                </c:pt>
                <c:pt idx="292">
                  <c:v>2.7879776961784303E-2</c:v>
                </c:pt>
                <c:pt idx="293">
                  <c:v>2.8692898507619358E-2</c:v>
                </c:pt>
                <c:pt idx="294">
                  <c:v>2.8918551956410569E-2</c:v>
                </c:pt>
                <c:pt idx="295">
                  <c:v>2.8208259515987544E-2</c:v>
                </c:pt>
                <c:pt idx="296">
                  <c:v>2.9133802316492576E-2</c:v>
                </c:pt>
                <c:pt idx="297">
                  <c:v>2.8270987760730906E-2</c:v>
                </c:pt>
                <c:pt idx="298">
                  <c:v>2.8276349592234348E-2</c:v>
                </c:pt>
                <c:pt idx="299">
                  <c:v>2.716761090680184E-2</c:v>
                </c:pt>
                <c:pt idx="300">
                  <c:v>2.8218937660237108E-2</c:v>
                </c:pt>
                <c:pt idx="301">
                  <c:v>2.8454931899019688E-2</c:v>
                </c:pt>
                <c:pt idx="302">
                  <c:v>2.9582063168527569E-2</c:v>
                </c:pt>
                <c:pt idx="303">
                  <c:v>2.8327633260786949E-2</c:v>
                </c:pt>
                <c:pt idx="304">
                  <c:v>2.9309790184794651E-2</c:v>
                </c:pt>
                <c:pt idx="305">
                  <c:v>2.9282054028960662E-2</c:v>
                </c:pt>
                <c:pt idx="306">
                  <c:v>2.7896849697217115E-2</c:v>
                </c:pt>
                <c:pt idx="307">
                  <c:v>2.7941051196865147E-2</c:v>
                </c:pt>
                <c:pt idx="308">
                  <c:v>2.7668584347004536E-2</c:v>
                </c:pt>
                <c:pt idx="309">
                  <c:v>2.7437596198889108E-2</c:v>
                </c:pt>
                <c:pt idx="310">
                  <c:v>2.7442187343127738E-2</c:v>
                </c:pt>
                <c:pt idx="311">
                  <c:v>2.7962489343563511E-2</c:v>
                </c:pt>
                <c:pt idx="312">
                  <c:v>2.8578896924283347E-2</c:v>
                </c:pt>
                <c:pt idx="313">
                  <c:v>2.7677456374253215E-2</c:v>
                </c:pt>
                <c:pt idx="314">
                  <c:v>2.8030833917309036E-2</c:v>
                </c:pt>
                <c:pt idx="315">
                  <c:v>2.8246154906047084E-2</c:v>
                </c:pt>
                <c:pt idx="316">
                  <c:v>2.7938671209540033E-2</c:v>
                </c:pt>
                <c:pt idx="317">
                  <c:v>2.7195091617610481E-2</c:v>
                </c:pt>
                <c:pt idx="318">
                  <c:v>2.7242524916943518E-2</c:v>
                </c:pt>
                <c:pt idx="319">
                  <c:v>2.6704878525369631E-2</c:v>
                </c:pt>
                <c:pt idx="320">
                  <c:v>2.5832873907222175E-2</c:v>
                </c:pt>
                <c:pt idx="321">
                  <c:v>2.6157134198858015E-2</c:v>
                </c:pt>
                <c:pt idx="322">
                  <c:v>2.6044975225511371E-2</c:v>
                </c:pt>
                <c:pt idx="323">
                  <c:v>2.5986784769208824E-2</c:v>
                </c:pt>
                <c:pt idx="324">
                  <c:v>2.5566277456467175E-2</c:v>
                </c:pt>
                <c:pt idx="325">
                  <c:v>2.5913285298950827E-2</c:v>
                </c:pt>
                <c:pt idx="326">
                  <c:v>2.6078521793057387E-2</c:v>
                </c:pt>
                <c:pt idx="327">
                  <c:v>2.6180099931357056E-2</c:v>
                </c:pt>
                <c:pt idx="328">
                  <c:v>2.736160699389369E-2</c:v>
                </c:pt>
                <c:pt idx="329">
                  <c:v>2.6826315961657993E-2</c:v>
                </c:pt>
                <c:pt idx="330">
                  <c:v>2.7274692743933876E-2</c:v>
                </c:pt>
                <c:pt idx="331">
                  <c:v>2.6867187627987746E-2</c:v>
                </c:pt>
                <c:pt idx="332">
                  <c:v>2.7212238870360232E-2</c:v>
                </c:pt>
                <c:pt idx="333">
                  <c:v>2.7012781657662403E-2</c:v>
                </c:pt>
                <c:pt idx="334">
                  <c:v>2.7667184020514202E-2</c:v>
                </c:pt>
                <c:pt idx="335">
                  <c:v>2.8883409651285663E-2</c:v>
                </c:pt>
                <c:pt idx="336">
                  <c:v>2.8381067751146488E-2</c:v>
                </c:pt>
                <c:pt idx="337">
                  <c:v>2.7903969509808921E-2</c:v>
                </c:pt>
                <c:pt idx="338">
                  <c:v>2.746976650698469E-2</c:v>
                </c:pt>
                <c:pt idx="339">
                  <c:v>2.8474693983852762E-2</c:v>
                </c:pt>
                <c:pt idx="340">
                  <c:v>2.8736639214999121E-2</c:v>
                </c:pt>
                <c:pt idx="341">
                  <c:v>2.7517240222151376E-2</c:v>
                </c:pt>
                <c:pt idx="342">
                  <c:v>2.8344279294849634E-2</c:v>
                </c:pt>
                <c:pt idx="343">
                  <c:v>2.7996858889002697E-2</c:v>
                </c:pt>
                <c:pt idx="344">
                  <c:v>2.8765873851119061E-2</c:v>
                </c:pt>
                <c:pt idx="345">
                  <c:v>2.791774479095737E-2</c:v>
                </c:pt>
                <c:pt idx="346">
                  <c:v>2.789068213125627E-2</c:v>
                </c:pt>
                <c:pt idx="347">
                  <c:v>2.8275862068965516E-2</c:v>
                </c:pt>
                <c:pt idx="348">
                  <c:v>2.901679081370866E-2</c:v>
                </c:pt>
                <c:pt idx="349">
                  <c:v>2.8400235514148161E-2</c:v>
                </c:pt>
                <c:pt idx="350">
                  <c:v>2.8276349592234348E-2</c:v>
                </c:pt>
                <c:pt idx="351">
                  <c:v>2.8324697754749564E-2</c:v>
                </c:pt>
                <c:pt idx="352">
                  <c:v>2.7461027109392001E-2</c:v>
                </c:pt>
                <c:pt idx="353">
                  <c:v>2.7207724339300229E-2</c:v>
                </c:pt>
                <c:pt idx="354">
                  <c:v>2.8345259082581488E-2</c:v>
                </c:pt>
                <c:pt idx="355">
                  <c:v>2.8600327857416903E-2</c:v>
                </c:pt>
                <c:pt idx="356">
                  <c:v>2.773268398268398E-2</c:v>
                </c:pt>
                <c:pt idx="357">
                  <c:v>2.6826315961657993E-2</c:v>
                </c:pt>
                <c:pt idx="358">
                  <c:v>2.7323314784578983E-2</c:v>
                </c:pt>
                <c:pt idx="359">
                  <c:v>2.7908718070894949E-2</c:v>
                </c:pt>
                <c:pt idx="360">
                  <c:v>2.7789074149383218E-2</c:v>
                </c:pt>
                <c:pt idx="361">
                  <c:v>2.8234483945941288E-2</c:v>
                </c:pt>
                <c:pt idx="362">
                  <c:v>2.7177965961254828E-2</c:v>
                </c:pt>
                <c:pt idx="363">
                  <c:v>2.7669051154001884E-2</c:v>
                </c:pt>
                <c:pt idx="364">
                  <c:v>2.7992080289479072E-2</c:v>
                </c:pt>
                <c:pt idx="365">
                  <c:v>2.9280485627566501E-2</c:v>
                </c:pt>
                <c:pt idx="366">
                  <c:v>3.024100606664085E-2</c:v>
                </c:pt>
                <c:pt idx="367">
                  <c:v>2.9437105112004591E-2</c:v>
                </c:pt>
                <c:pt idx="368">
                  <c:v>3.0703560864192906E-2</c:v>
                </c:pt>
                <c:pt idx="369">
                  <c:v>3.0281768159828644E-2</c:v>
                </c:pt>
                <c:pt idx="370">
                  <c:v>3.0755958967049864E-2</c:v>
                </c:pt>
                <c:pt idx="371">
                  <c:v>2.9942306287884315E-2</c:v>
                </c:pt>
                <c:pt idx="372">
                  <c:v>2.9079560969555114E-2</c:v>
                </c:pt>
                <c:pt idx="373">
                  <c:v>2.8384014953529827E-2</c:v>
                </c:pt>
                <c:pt idx="374">
                  <c:v>2.7499706558009287E-2</c:v>
                </c:pt>
                <c:pt idx="375">
                  <c:v>2.7461946784105556E-2</c:v>
                </c:pt>
                <c:pt idx="376">
                  <c:v>2.6366559485530544E-2</c:v>
                </c:pt>
                <c:pt idx="377">
                  <c:v>2.6364440157543606E-2</c:v>
                </c:pt>
                <c:pt idx="378">
                  <c:v>2.6402215210251784E-2</c:v>
                </c:pt>
                <c:pt idx="379">
                  <c:v>2.6487926996689008E-2</c:v>
                </c:pt>
                <c:pt idx="380">
                  <c:v>2.5744470433103621E-2</c:v>
                </c:pt>
                <c:pt idx="381">
                  <c:v>2.5505443234836701E-2</c:v>
                </c:pt>
                <c:pt idx="382">
                  <c:v>2.4444046980265904E-2</c:v>
                </c:pt>
                <c:pt idx="383">
                  <c:v>2.4724115057589095E-2</c:v>
                </c:pt>
                <c:pt idx="384">
                  <c:v>2.4646458574412767E-2</c:v>
                </c:pt>
                <c:pt idx="385">
                  <c:v>2.4658687676670472E-2</c:v>
                </c:pt>
                <c:pt idx="386">
                  <c:v>2.4382628863680287E-2</c:v>
                </c:pt>
                <c:pt idx="387">
                  <c:v>2.451420029895366E-2</c:v>
                </c:pt>
                <c:pt idx="388">
                  <c:v>2.4322240018983209E-2</c:v>
                </c:pt>
                <c:pt idx="389">
                  <c:v>2.4669073405535497E-2</c:v>
                </c:pt>
                <c:pt idx="390">
                  <c:v>2.5030525030525028E-2</c:v>
                </c:pt>
                <c:pt idx="391">
                  <c:v>2.5377568705125027E-2</c:v>
                </c:pt>
                <c:pt idx="392">
                  <c:v>2.2324543044509558E-2</c:v>
                </c:pt>
                <c:pt idx="393">
                  <c:v>2.2678593927176513E-2</c:v>
                </c:pt>
                <c:pt idx="394">
                  <c:v>2.3200360894502805E-2</c:v>
                </c:pt>
                <c:pt idx="395">
                  <c:v>2.2504922951895726E-2</c:v>
                </c:pt>
                <c:pt idx="396">
                  <c:v>2.3418061179684833E-2</c:v>
                </c:pt>
                <c:pt idx="397">
                  <c:v>2.3163787279220156E-2</c:v>
                </c:pt>
                <c:pt idx="398">
                  <c:v>2.2796352583586629E-2</c:v>
                </c:pt>
                <c:pt idx="399">
                  <c:v>2.4682047238695968E-2</c:v>
                </c:pt>
                <c:pt idx="400">
                  <c:v>2.4466494495038741E-2</c:v>
                </c:pt>
                <c:pt idx="401">
                  <c:v>2.4390243902439025E-2</c:v>
                </c:pt>
                <c:pt idx="402">
                  <c:v>2.5487627880632944E-2</c:v>
                </c:pt>
                <c:pt idx="403">
                  <c:v>2.5800903031606107E-2</c:v>
                </c:pt>
                <c:pt idx="404">
                  <c:v>2.60657073038284E-2</c:v>
                </c:pt>
                <c:pt idx="405">
                  <c:v>2.5957170668397145E-2</c:v>
                </c:pt>
                <c:pt idx="406">
                  <c:v>2.6007802340702213E-2</c:v>
                </c:pt>
                <c:pt idx="407">
                  <c:v>2.5516532586738489E-2</c:v>
                </c:pt>
                <c:pt idx="408">
                  <c:v>2.6345158162425216E-2</c:v>
                </c:pt>
                <c:pt idx="409">
                  <c:v>2.5772734594526874E-2</c:v>
                </c:pt>
                <c:pt idx="410">
                  <c:v>2.5940337224383919E-2</c:v>
                </c:pt>
                <c:pt idx="411">
                  <c:v>2.6026604973973397E-2</c:v>
                </c:pt>
                <c:pt idx="412">
                  <c:v>2.5320016880011252E-2</c:v>
                </c:pt>
                <c:pt idx="413">
                  <c:v>2.505175623249422E-2</c:v>
                </c:pt>
                <c:pt idx="414">
                  <c:v>2.5279123657046557E-2</c:v>
                </c:pt>
                <c:pt idx="415">
                  <c:v>2.5317791022733269E-2</c:v>
                </c:pt>
                <c:pt idx="416">
                  <c:v>2.5452038814359194E-2</c:v>
                </c:pt>
                <c:pt idx="417">
                  <c:v>2.5567273889421541E-2</c:v>
                </c:pt>
                <c:pt idx="418">
                  <c:v>2.5927259632697156E-2</c:v>
                </c:pt>
                <c:pt idx="419">
                  <c:v>2.6240501485139494E-2</c:v>
                </c:pt>
                <c:pt idx="420">
                  <c:v>2.5815704553603446E-2</c:v>
                </c:pt>
                <c:pt idx="421">
                  <c:v>2.5762590571607479E-2</c:v>
                </c:pt>
                <c:pt idx="422">
                  <c:v>2.5763973377227512E-2</c:v>
                </c:pt>
                <c:pt idx="423">
                  <c:v>2.6247675987021983E-2</c:v>
                </c:pt>
                <c:pt idx="424">
                  <c:v>2.6550141047624317E-2</c:v>
                </c:pt>
                <c:pt idx="425">
                  <c:v>2.681214739233247E-2</c:v>
                </c:pt>
                <c:pt idx="426">
                  <c:v>2.727014487264464E-2</c:v>
                </c:pt>
                <c:pt idx="427">
                  <c:v>2.7084469689845209E-2</c:v>
                </c:pt>
                <c:pt idx="428">
                  <c:v>2.7191872651396415E-2</c:v>
                </c:pt>
                <c:pt idx="429">
                  <c:v>2.7527671044331022E-2</c:v>
                </c:pt>
                <c:pt idx="430">
                  <c:v>2.697285856107292E-2</c:v>
                </c:pt>
                <c:pt idx="431">
                  <c:v>2.7582508092784491E-2</c:v>
                </c:pt>
                <c:pt idx="432">
                  <c:v>2.7938922411284223E-2</c:v>
                </c:pt>
                <c:pt idx="433">
                  <c:v>2.8007390839249247E-2</c:v>
                </c:pt>
                <c:pt idx="434">
                  <c:v>2.826910618583011E-2</c:v>
                </c:pt>
                <c:pt idx="435">
                  <c:v>2.8213718920825252E-2</c:v>
                </c:pt>
                <c:pt idx="436">
                  <c:v>2.8607755880483154E-2</c:v>
                </c:pt>
                <c:pt idx="437">
                  <c:v>2.8614008941877794E-2</c:v>
                </c:pt>
                <c:pt idx="438">
                  <c:v>2.8938906752411574E-2</c:v>
                </c:pt>
                <c:pt idx="439">
                  <c:v>2.9690109482278716E-2</c:v>
                </c:pt>
                <c:pt idx="440">
                  <c:v>2.967359050445104E-2</c:v>
                </c:pt>
                <c:pt idx="441">
                  <c:v>2.9248080594710974E-2</c:v>
                </c:pt>
                <c:pt idx="442">
                  <c:v>2.9217814750938417E-2</c:v>
                </c:pt>
                <c:pt idx="443">
                  <c:v>2.9154518950437316E-2</c:v>
                </c:pt>
                <c:pt idx="444">
                  <c:v>2.9461107246614021E-2</c:v>
                </c:pt>
                <c:pt idx="445">
                  <c:v>2.9665032343125539E-2</c:v>
                </c:pt>
                <c:pt idx="446">
                  <c:v>3.0255278915852508E-2</c:v>
                </c:pt>
                <c:pt idx="447">
                  <c:v>2.9547553093259463E-2</c:v>
                </c:pt>
                <c:pt idx="448">
                  <c:v>2.9695007526859548E-2</c:v>
                </c:pt>
                <c:pt idx="449">
                  <c:v>2.9418975239029175E-2</c:v>
                </c:pt>
                <c:pt idx="450">
                  <c:v>2.9326707669748688E-2</c:v>
                </c:pt>
                <c:pt idx="451">
                  <c:v>2.8523323759532534E-2</c:v>
                </c:pt>
                <c:pt idx="452">
                  <c:v>2.8519369405054267E-2</c:v>
                </c:pt>
                <c:pt idx="453">
                  <c:v>2.8554431885782272E-2</c:v>
                </c:pt>
                <c:pt idx="454">
                  <c:v>2.8766056053856452E-2</c:v>
                </c:pt>
                <c:pt idx="455">
                  <c:v>2.9328499562109207E-2</c:v>
                </c:pt>
                <c:pt idx="456">
                  <c:v>2.9101491451436888E-2</c:v>
                </c:pt>
                <c:pt idx="457">
                  <c:v>2.8458498023715417E-2</c:v>
                </c:pt>
                <c:pt idx="458">
                  <c:v>2.8382773233468019E-2</c:v>
                </c:pt>
                <c:pt idx="459">
                  <c:v>2.8249695923411935E-2</c:v>
                </c:pt>
                <c:pt idx="460">
                  <c:v>2.8692689341861439E-2</c:v>
                </c:pt>
                <c:pt idx="461">
                  <c:v>2.8860028860028863E-2</c:v>
                </c:pt>
                <c:pt idx="462">
                  <c:v>2.8906955736224031E-2</c:v>
                </c:pt>
                <c:pt idx="463">
                  <c:v>2.9179922592149792E-2</c:v>
                </c:pt>
                <c:pt idx="464">
                  <c:v>2.9127391884784984E-2</c:v>
                </c:pt>
                <c:pt idx="465">
                  <c:v>2.8997764755633423E-2</c:v>
                </c:pt>
                <c:pt idx="466">
                  <c:v>2.8934254942935219E-2</c:v>
                </c:pt>
                <c:pt idx="467">
                  <c:v>2.9274242732262656E-2</c:v>
                </c:pt>
                <c:pt idx="468">
                  <c:v>2.9199448454862519E-2</c:v>
                </c:pt>
                <c:pt idx="469">
                  <c:v>2.8961605760141593E-2</c:v>
                </c:pt>
                <c:pt idx="470">
                  <c:v>2.8864078253723266E-2</c:v>
                </c:pt>
                <c:pt idx="471">
                  <c:v>2.903577045610356E-2</c:v>
                </c:pt>
                <c:pt idx="472">
                  <c:v>2.9645489356445835E-2</c:v>
                </c:pt>
                <c:pt idx="473">
                  <c:v>2.9788378395151114E-2</c:v>
                </c:pt>
                <c:pt idx="474">
                  <c:v>2.9910890472135097E-2</c:v>
                </c:pt>
                <c:pt idx="475">
                  <c:v>2.984765260648772E-2</c:v>
                </c:pt>
                <c:pt idx="476">
                  <c:v>3.0304943493907444E-2</c:v>
                </c:pt>
                <c:pt idx="477">
                  <c:v>3.040990011192533E-2</c:v>
                </c:pt>
                <c:pt idx="478">
                  <c:v>3.0705588843636052E-2</c:v>
                </c:pt>
                <c:pt idx="479">
                  <c:v>3.008209906202344E-2</c:v>
                </c:pt>
                <c:pt idx="480">
                  <c:v>2.9499733682959807E-2</c:v>
                </c:pt>
                <c:pt idx="481">
                  <c:v>2.9619878229389499E-2</c:v>
                </c:pt>
                <c:pt idx="482">
                  <c:v>2.9736092181885766E-2</c:v>
                </c:pt>
                <c:pt idx="483">
                  <c:v>2.9779753903422603E-2</c:v>
                </c:pt>
                <c:pt idx="484">
                  <c:v>2.9859411935470495E-2</c:v>
                </c:pt>
                <c:pt idx="485">
                  <c:v>2.9710324337707355E-2</c:v>
                </c:pt>
                <c:pt idx="486">
                  <c:v>2.9664421234781534E-2</c:v>
                </c:pt>
                <c:pt idx="487">
                  <c:v>2.9528164537494617E-2</c:v>
                </c:pt>
                <c:pt idx="488">
                  <c:v>2.9520295202952029E-2</c:v>
                </c:pt>
                <c:pt idx="489">
                  <c:v>2.9581544403130714E-2</c:v>
                </c:pt>
                <c:pt idx="490">
                  <c:v>2.9710324337707355E-2</c:v>
                </c:pt>
                <c:pt idx="491">
                  <c:v>2.9666254635352288E-2</c:v>
                </c:pt>
                <c:pt idx="492">
                  <c:v>2.9745305818925451E-2</c:v>
                </c:pt>
                <c:pt idx="493">
                  <c:v>3.0147597613315192E-2</c:v>
                </c:pt>
                <c:pt idx="494">
                  <c:v>3.0292830696735107E-2</c:v>
                </c:pt>
                <c:pt idx="495">
                  <c:v>2.9860650298606503E-2</c:v>
                </c:pt>
                <c:pt idx="496">
                  <c:v>2.9804408568767465E-2</c:v>
                </c:pt>
                <c:pt idx="497">
                  <c:v>3.0231142275313334E-2</c:v>
                </c:pt>
                <c:pt idx="498">
                  <c:v>3.006137530792034E-2</c:v>
                </c:pt>
                <c:pt idx="499">
                  <c:v>3.0730489340361513E-2</c:v>
                </c:pt>
                <c:pt idx="500">
                  <c:v>3.0923185947129943E-2</c:v>
                </c:pt>
                <c:pt idx="501">
                  <c:v>3.0764629222124897E-2</c:v>
                </c:pt>
                <c:pt idx="502">
                  <c:v>3.0167176436083298E-2</c:v>
                </c:pt>
                <c:pt idx="503">
                  <c:v>2.9900953092879837E-2</c:v>
                </c:pt>
                <c:pt idx="504">
                  <c:v>2.9751451416293054E-2</c:v>
                </c:pt>
                <c:pt idx="505">
                  <c:v>2.964487905301081E-2</c:v>
                </c:pt>
                <c:pt idx="506">
                  <c:v>2.9988754217168564E-2</c:v>
                </c:pt>
                <c:pt idx="507">
                  <c:v>3.0605738575982998E-2</c:v>
                </c:pt>
                <c:pt idx="508">
                  <c:v>3.066831366869702E-2</c:v>
                </c:pt>
                <c:pt idx="509">
                  <c:v>3.0425963488843816E-2</c:v>
                </c:pt>
                <c:pt idx="510">
                  <c:v>3.075805797039537E-2</c:v>
                </c:pt>
                <c:pt idx="511">
                  <c:v>3.0661783493739887E-2</c:v>
                </c:pt>
                <c:pt idx="512">
                  <c:v>3.0198808824763026E-2</c:v>
                </c:pt>
                <c:pt idx="513">
                  <c:v>3.0179188934297392E-2</c:v>
                </c:pt>
                <c:pt idx="514">
                  <c:v>3.0456852791878174E-2</c:v>
                </c:pt>
                <c:pt idx="515">
                  <c:v>3.1155344006923411E-2</c:v>
                </c:pt>
                <c:pt idx="516">
                  <c:v>3.0634387099519211E-2</c:v>
                </c:pt>
                <c:pt idx="517">
                  <c:v>3.0857583679766851E-2</c:v>
                </c:pt>
                <c:pt idx="518">
                  <c:v>3.1004413822801166E-2</c:v>
                </c:pt>
                <c:pt idx="519">
                  <c:v>3.0993736682378769E-2</c:v>
                </c:pt>
                <c:pt idx="520">
                  <c:v>3.1067961165048546E-2</c:v>
                </c:pt>
                <c:pt idx="521">
                  <c:v>3.0562217458666722E-2</c:v>
                </c:pt>
                <c:pt idx="522">
                  <c:v>3.0917874396135265E-2</c:v>
                </c:pt>
                <c:pt idx="523">
                  <c:v>3.0590134681565195E-2</c:v>
                </c:pt>
                <c:pt idx="524">
                  <c:v>3.0262909022129754E-2</c:v>
                </c:pt>
                <c:pt idx="525">
                  <c:v>3.0592734225621417E-2</c:v>
                </c:pt>
                <c:pt idx="526">
                  <c:v>3.0725243774937589E-2</c:v>
                </c:pt>
                <c:pt idx="527">
                  <c:v>3.103916539133059E-2</c:v>
                </c:pt>
                <c:pt idx="528">
                  <c:v>3.1065950423920786E-2</c:v>
                </c:pt>
                <c:pt idx="529">
                  <c:v>3.1049204364138171E-2</c:v>
                </c:pt>
                <c:pt idx="530">
                  <c:v>3.0315789473684213E-2</c:v>
                </c:pt>
                <c:pt idx="531">
                  <c:v>3.098106712564544E-2</c:v>
                </c:pt>
                <c:pt idx="532">
                  <c:v>3.0397061617376986E-2</c:v>
                </c:pt>
                <c:pt idx="533">
                  <c:v>3.0748862932672802E-2</c:v>
                </c:pt>
                <c:pt idx="534">
                  <c:v>3.0487159401266065E-2</c:v>
                </c:pt>
                <c:pt idx="535">
                  <c:v>3.0790283954840916E-2</c:v>
                </c:pt>
                <c:pt idx="536">
                  <c:v>3.1271037373232863E-2</c:v>
                </c:pt>
                <c:pt idx="537">
                  <c:v>3.1335683509596556E-2</c:v>
                </c:pt>
                <c:pt idx="538">
                  <c:v>3.1359567934841785E-2</c:v>
                </c:pt>
                <c:pt idx="539">
                  <c:v>3.1912064533286058E-2</c:v>
                </c:pt>
                <c:pt idx="540">
                  <c:v>3.1648351648351648E-2</c:v>
                </c:pt>
                <c:pt idx="541">
                  <c:v>3.2599837000814993E-2</c:v>
                </c:pt>
                <c:pt idx="542">
                  <c:v>3.3199612671185506E-2</c:v>
                </c:pt>
                <c:pt idx="543">
                  <c:v>3.2731736145838068E-2</c:v>
                </c:pt>
                <c:pt idx="544">
                  <c:v>3.2607218875956703E-2</c:v>
                </c:pt>
                <c:pt idx="545">
                  <c:v>3.344170924291686E-2</c:v>
                </c:pt>
                <c:pt idx="546">
                  <c:v>3.4092523320232965E-2</c:v>
                </c:pt>
                <c:pt idx="547">
                  <c:v>3.2722066943895289E-2</c:v>
                </c:pt>
                <c:pt idx="548">
                  <c:v>3.3019949552854852E-2</c:v>
                </c:pt>
                <c:pt idx="549">
                  <c:v>3.1817579212514914E-2</c:v>
                </c:pt>
                <c:pt idx="550">
                  <c:v>3.2101297427437697E-2</c:v>
                </c:pt>
                <c:pt idx="551">
                  <c:v>3.2444855012054165E-2</c:v>
                </c:pt>
                <c:pt idx="552">
                  <c:v>3.2393035497368064E-2</c:v>
                </c:pt>
                <c:pt idx="553">
                  <c:v>3.19900475407651E-2</c:v>
                </c:pt>
                <c:pt idx="554">
                  <c:v>3.1565103024989043E-2</c:v>
                </c:pt>
                <c:pt idx="555">
                  <c:v>3.0882069098629606E-2</c:v>
                </c:pt>
                <c:pt idx="556">
                  <c:v>3.1358885017421602E-2</c:v>
                </c:pt>
                <c:pt idx="557">
                  <c:v>3.087809585075587E-2</c:v>
                </c:pt>
                <c:pt idx="558">
                  <c:v>3.0518173148246265E-2</c:v>
                </c:pt>
                <c:pt idx="559">
                  <c:v>3.089266942698389E-2</c:v>
                </c:pt>
                <c:pt idx="560">
                  <c:v>3.1640702247808225E-2</c:v>
                </c:pt>
                <c:pt idx="561">
                  <c:v>3.1318645468583484E-2</c:v>
                </c:pt>
                <c:pt idx="562">
                  <c:v>3.1491930192888075E-2</c:v>
                </c:pt>
                <c:pt idx="563">
                  <c:v>3.1168831168831169E-2</c:v>
                </c:pt>
                <c:pt idx="564">
                  <c:v>3.0075816119802E-2</c:v>
                </c:pt>
                <c:pt idx="565">
                  <c:v>3.0000000000000002E-2</c:v>
                </c:pt>
                <c:pt idx="566">
                  <c:v>3.016970458830924E-2</c:v>
                </c:pt>
                <c:pt idx="567">
                  <c:v>2.9693170570768725E-2</c:v>
                </c:pt>
                <c:pt idx="568">
                  <c:v>2.977236545578597E-2</c:v>
                </c:pt>
                <c:pt idx="569">
                  <c:v>2.9685213053247853E-2</c:v>
                </c:pt>
                <c:pt idx="570">
                  <c:v>2.9661366070692922E-2</c:v>
                </c:pt>
                <c:pt idx="571">
                  <c:v>2.984703395100112E-2</c:v>
                </c:pt>
                <c:pt idx="572">
                  <c:v>2.976005952011904E-2</c:v>
                </c:pt>
                <c:pt idx="573">
                  <c:v>2.947920078611202E-2</c:v>
                </c:pt>
                <c:pt idx="574">
                  <c:v>3.0255278915852508E-2</c:v>
                </c:pt>
                <c:pt idx="575">
                  <c:v>3.1057240219126082E-2</c:v>
                </c:pt>
                <c:pt idx="576">
                  <c:v>3.1567870922483338E-2</c:v>
                </c:pt>
                <c:pt idx="577">
                  <c:v>3.0468452456518979E-2</c:v>
                </c:pt>
                <c:pt idx="578">
                  <c:v>2.9873039581777446E-2</c:v>
                </c:pt>
                <c:pt idx="579">
                  <c:v>3.118908382066277E-2</c:v>
                </c:pt>
                <c:pt idx="580">
                  <c:v>3.1491241498458243E-2</c:v>
                </c:pt>
                <c:pt idx="581">
                  <c:v>3.1030470197819248E-2</c:v>
                </c:pt>
                <c:pt idx="582">
                  <c:v>3.0297929641474503E-2</c:v>
                </c:pt>
                <c:pt idx="583">
                  <c:v>3.0350292964633482E-2</c:v>
                </c:pt>
                <c:pt idx="584">
                  <c:v>3.1024453301734357E-2</c:v>
                </c:pt>
                <c:pt idx="585">
                  <c:v>2.9777290680121592E-2</c:v>
                </c:pt>
                <c:pt idx="586">
                  <c:v>3.0114182943661381E-2</c:v>
                </c:pt>
                <c:pt idx="587">
                  <c:v>3.0588185313422691E-2</c:v>
                </c:pt>
                <c:pt idx="588">
                  <c:v>3.1917015759026529E-2</c:v>
                </c:pt>
                <c:pt idx="589">
                  <c:v>3.1739734179726246E-2</c:v>
                </c:pt>
                <c:pt idx="590">
                  <c:v>3.2907516168102564E-2</c:v>
                </c:pt>
                <c:pt idx="591">
                  <c:v>3.2461677186654644E-2</c:v>
                </c:pt>
                <c:pt idx="592">
                  <c:v>3.4183976261127597E-2</c:v>
                </c:pt>
                <c:pt idx="593">
                  <c:v>3.19900475407651E-2</c:v>
                </c:pt>
                <c:pt idx="594">
                  <c:v>3.246240898126649E-2</c:v>
                </c:pt>
                <c:pt idx="595">
                  <c:v>3.1097481967779554E-2</c:v>
                </c:pt>
                <c:pt idx="596">
                  <c:v>2.9968158831241806E-2</c:v>
                </c:pt>
                <c:pt idx="597">
                  <c:v>2.9412966215940195E-2</c:v>
                </c:pt>
                <c:pt idx="598">
                  <c:v>3.0646774639793987E-2</c:v>
                </c:pt>
                <c:pt idx="599">
                  <c:v>3.1498818794295211E-2</c:v>
                </c:pt>
                <c:pt idx="600">
                  <c:v>2.9945100648810515E-2</c:v>
                </c:pt>
                <c:pt idx="601">
                  <c:v>3.0514939605848699E-2</c:v>
                </c:pt>
                <c:pt idx="602">
                  <c:v>3.0229238391132757E-2</c:v>
                </c:pt>
                <c:pt idx="603">
                  <c:v>2.9390154298310069E-2</c:v>
                </c:pt>
                <c:pt idx="604">
                  <c:v>2.9797624467160538E-2</c:v>
                </c:pt>
                <c:pt idx="605">
                  <c:v>2.9845796716962362E-2</c:v>
                </c:pt>
                <c:pt idx="606">
                  <c:v>2.9440026168912153E-2</c:v>
                </c:pt>
                <c:pt idx="607">
                  <c:v>2.9610133245599607E-2</c:v>
                </c:pt>
                <c:pt idx="608">
                  <c:v>3.0100963648905705E-2</c:v>
                </c:pt>
                <c:pt idx="609">
                  <c:v>3.0635038825656845E-2</c:v>
                </c:pt>
                <c:pt idx="610">
                  <c:v>3.0339422286833957E-2</c:v>
                </c:pt>
                <c:pt idx="611">
                  <c:v>3.0463295959382273E-2</c:v>
                </c:pt>
                <c:pt idx="612">
                  <c:v>3.0900624450119096E-2</c:v>
                </c:pt>
                <c:pt idx="613">
                  <c:v>3.0597284491001426E-2</c:v>
                </c:pt>
                <c:pt idx="614">
                  <c:v>3.0955093617661602E-2</c:v>
                </c:pt>
                <c:pt idx="615">
                  <c:v>3.0196275792652241E-2</c:v>
                </c:pt>
                <c:pt idx="616">
                  <c:v>3.0852294639413805E-2</c:v>
                </c:pt>
                <c:pt idx="617">
                  <c:v>3.1964483906770258E-2</c:v>
                </c:pt>
                <c:pt idx="618">
                  <c:v>3.1876743259396996E-2</c:v>
                </c:pt>
                <c:pt idx="619">
                  <c:v>3.2381380706093997E-2</c:v>
                </c:pt>
                <c:pt idx="620">
                  <c:v>3.1043180201349517E-2</c:v>
                </c:pt>
                <c:pt idx="621">
                  <c:v>3.0981733686180856E-2</c:v>
                </c:pt>
                <c:pt idx="622">
                  <c:v>3.0966410046879705E-2</c:v>
                </c:pt>
                <c:pt idx="623">
                  <c:v>3.0847007411850393E-2</c:v>
                </c:pt>
                <c:pt idx="624">
                  <c:v>3.117692907248636E-2</c:v>
                </c:pt>
                <c:pt idx="625">
                  <c:v>3.1354105428179506E-2</c:v>
                </c:pt>
                <c:pt idx="626">
                  <c:v>3.22978580239991E-2</c:v>
                </c:pt>
                <c:pt idx="627">
                  <c:v>3.1853474019510254E-2</c:v>
                </c:pt>
                <c:pt idx="628">
                  <c:v>3.1914186299062522E-2</c:v>
                </c:pt>
                <c:pt idx="629">
                  <c:v>3.2043436658581635E-2</c:v>
                </c:pt>
                <c:pt idx="630">
                  <c:v>3.2304379038047379E-2</c:v>
                </c:pt>
                <c:pt idx="631">
                  <c:v>3.2313077820662423E-2</c:v>
                </c:pt>
                <c:pt idx="632">
                  <c:v>3.247705180540833E-2</c:v>
                </c:pt>
                <c:pt idx="633">
                  <c:v>3.3845719926667607E-2</c:v>
                </c:pt>
                <c:pt idx="634">
                  <c:v>3.3637000700770844E-2</c:v>
                </c:pt>
                <c:pt idx="635">
                  <c:v>3.3864822915196838E-2</c:v>
                </c:pt>
                <c:pt idx="636">
                  <c:v>3.28879753340185E-2</c:v>
                </c:pt>
                <c:pt idx="637">
                  <c:v>3.3116390313455833E-2</c:v>
                </c:pt>
                <c:pt idx="638">
                  <c:v>3.3563304120827891E-2</c:v>
                </c:pt>
                <c:pt idx="639">
                  <c:v>3.3342595165323702E-2</c:v>
                </c:pt>
                <c:pt idx="640">
                  <c:v>3.3375052148518984E-2</c:v>
                </c:pt>
                <c:pt idx="641">
                  <c:v>3.3845719926667607E-2</c:v>
                </c:pt>
                <c:pt idx="642">
                  <c:v>3.3248672362041098E-2</c:v>
                </c:pt>
                <c:pt idx="643">
                  <c:v>3.3575825405707894E-2</c:v>
                </c:pt>
                <c:pt idx="644">
                  <c:v>3.3136966126656849E-2</c:v>
                </c:pt>
                <c:pt idx="645">
                  <c:v>3.0509270124383946E-2</c:v>
                </c:pt>
                <c:pt idx="646">
                  <c:v>3.059543421981643E-2</c:v>
                </c:pt>
                <c:pt idx="647">
                  <c:v>3.1096014926087163E-2</c:v>
                </c:pt>
                <c:pt idx="648">
                  <c:v>3.1568722680913062E-2</c:v>
                </c:pt>
                <c:pt idx="649">
                  <c:v>3.2033906658124292E-2</c:v>
                </c:pt>
                <c:pt idx="650">
                  <c:v>3.1704223978148469E-2</c:v>
                </c:pt>
                <c:pt idx="651">
                  <c:v>3.1233482293018113E-2</c:v>
                </c:pt>
                <c:pt idx="652">
                  <c:v>3.0703101013202332E-2</c:v>
                </c:pt>
                <c:pt idx="653">
                  <c:v>3.0886930076742144E-2</c:v>
                </c:pt>
                <c:pt idx="654">
                  <c:v>3.1577924601632335E-2</c:v>
                </c:pt>
                <c:pt idx="655">
                  <c:v>3.2516258129064529E-2</c:v>
                </c:pt>
                <c:pt idx="656">
                  <c:v>3.2199737448294651E-2</c:v>
                </c:pt>
                <c:pt idx="657">
                  <c:v>3.2132881825147688E-2</c:v>
                </c:pt>
                <c:pt idx="658">
                  <c:v>3.2372130086159669E-2</c:v>
                </c:pt>
                <c:pt idx="659">
                  <c:v>3.2915558931510318E-2</c:v>
                </c:pt>
                <c:pt idx="660">
                  <c:v>3.3262543817004837E-2</c:v>
                </c:pt>
                <c:pt idx="661">
                  <c:v>3.3143818677816586E-2</c:v>
                </c:pt>
                <c:pt idx="662">
                  <c:v>3.3591731266149873E-2</c:v>
                </c:pt>
                <c:pt idx="663">
                  <c:v>3.3913338376855451E-2</c:v>
                </c:pt>
                <c:pt idx="664">
                  <c:v>3.3825098222881378E-2</c:v>
                </c:pt>
                <c:pt idx="665">
                  <c:v>3.4154800063055012E-2</c:v>
                </c:pt>
                <c:pt idx="666">
                  <c:v>3.415659485023647E-2</c:v>
                </c:pt>
                <c:pt idx="667">
                  <c:v>3.4137758987421551E-2</c:v>
                </c:pt>
                <c:pt idx="668">
                  <c:v>3.4805890227576977E-2</c:v>
                </c:pt>
                <c:pt idx="669">
                  <c:v>3.511615343057807E-2</c:v>
                </c:pt>
                <c:pt idx="670">
                  <c:v>3.4581825920408593E-2</c:v>
                </c:pt>
                <c:pt idx="671">
                  <c:v>3.57998512929254E-2</c:v>
                </c:pt>
                <c:pt idx="672">
                  <c:v>3.4616818448101397E-2</c:v>
                </c:pt>
                <c:pt idx="673">
                  <c:v>3.4154800063055012E-2</c:v>
                </c:pt>
                <c:pt idx="674">
                  <c:v>3.4132381127418801E-2</c:v>
                </c:pt>
                <c:pt idx="675">
                  <c:v>3.5652579326989002E-2</c:v>
                </c:pt>
                <c:pt idx="676">
                  <c:v>3.6748077792853912E-2</c:v>
                </c:pt>
                <c:pt idx="677">
                  <c:v>3.7010676156583627E-2</c:v>
                </c:pt>
                <c:pt idx="678">
                  <c:v>3.7182164001944913E-2</c:v>
                </c:pt>
                <c:pt idx="679">
                  <c:v>3.6618686797554999E-2</c:v>
                </c:pt>
                <c:pt idx="680">
                  <c:v>3.7441317934391295E-2</c:v>
                </c:pt>
                <c:pt idx="681">
                  <c:v>3.6151279199110119E-2</c:v>
                </c:pt>
                <c:pt idx="682">
                  <c:v>3.5808726311150285E-2</c:v>
                </c:pt>
                <c:pt idx="683">
                  <c:v>3.4878729341060309E-2</c:v>
                </c:pt>
                <c:pt idx="684">
                  <c:v>3.481800894554999E-2</c:v>
                </c:pt>
                <c:pt idx="685">
                  <c:v>3.4941540115575861E-2</c:v>
                </c:pt>
                <c:pt idx="686">
                  <c:v>3.4483673306984271E-2</c:v>
                </c:pt>
                <c:pt idx="687">
                  <c:v>3.4595630305772153E-2</c:v>
                </c:pt>
                <c:pt idx="688">
                  <c:v>3.4332497028918531E-2</c:v>
                </c:pt>
                <c:pt idx="689">
                  <c:v>3.421682941594504E-2</c:v>
                </c:pt>
                <c:pt idx="690">
                  <c:v>3.418353931107021E-2</c:v>
                </c:pt>
                <c:pt idx="691">
                  <c:v>3.4076908962227058E-2</c:v>
                </c:pt>
                <c:pt idx="692">
                  <c:v>3.3993149073032976E-2</c:v>
                </c:pt>
                <c:pt idx="693">
                  <c:v>3.4510220334483678E-2</c:v>
                </c:pt>
                <c:pt idx="694">
                  <c:v>3.4821739479816788E-2</c:v>
                </c:pt>
                <c:pt idx="695">
                  <c:v>3.5447455963352782E-2</c:v>
                </c:pt>
                <c:pt idx="696">
                  <c:v>3.5716248145502498E-2</c:v>
                </c:pt>
                <c:pt idx="697">
                  <c:v>3.5509423654739143E-2</c:v>
                </c:pt>
                <c:pt idx="698">
                  <c:v>3.6431914356976715E-2</c:v>
                </c:pt>
                <c:pt idx="699">
                  <c:v>3.5268583830710798E-2</c:v>
                </c:pt>
                <c:pt idx="700">
                  <c:v>3.5682916117698728E-2</c:v>
                </c:pt>
                <c:pt idx="701">
                  <c:v>3.5688793718772309E-2</c:v>
                </c:pt>
                <c:pt idx="702">
                  <c:v>3.5393411380343041E-2</c:v>
                </c:pt>
                <c:pt idx="703">
                  <c:v>3.6434977578475337E-2</c:v>
                </c:pt>
                <c:pt idx="704">
                  <c:v>3.6877340292749347E-2</c:v>
                </c:pt>
                <c:pt idx="705">
                  <c:v>3.6974885520065989E-2</c:v>
                </c:pt>
                <c:pt idx="706">
                  <c:v>3.5952321690312233E-2</c:v>
                </c:pt>
                <c:pt idx="707">
                  <c:v>3.6953864521447451E-2</c:v>
                </c:pt>
                <c:pt idx="708">
                  <c:v>3.6138214772190251E-2</c:v>
                </c:pt>
                <c:pt idx="709">
                  <c:v>3.5526891123742896E-2</c:v>
                </c:pt>
                <c:pt idx="710">
                  <c:v>3.5418482999128156E-2</c:v>
                </c:pt>
                <c:pt idx="711">
                  <c:v>3.5431032133220679E-2</c:v>
                </c:pt>
                <c:pt idx="712">
                  <c:v>3.5891772501380453E-2</c:v>
                </c:pt>
                <c:pt idx="713">
                  <c:v>3.6141228801779259E-2</c:v>
                </c:pt>
                <c:pt idx="714">
                  <c:v>3.6406407527724879E-2</c:v>
                </c:pt>
                <c:pt idx="715">
                  <c:v>3.6108102102602561E-2</c:v>
                </c:pt>
                <c:pt idx="716">
                  <c:v>3.7085639299366688E-2</c:v>
                </c:pt>
                <c:pt idx="717">
                  <c:v>3.5817605730816916E-2</c:v>
                </c:pt>
                <c:pt idx="718">
                  <c:v>3.6922377801130397E-2</c:v>
                </c:pt>
                <c:pt idx="719">
                  <c:v>3.4665742246873417E-2</c:v>
                </c:pt>
                <c:pt idx="720">
                  <c:v>3.6157312121043554E-2</c:v>
                </c:pt>
                <c:pt idx="721">
                  <c:v>3.7447789140141151E-2</c:v>
                </c:pt>
                <c:pt idx="722">
                  <c:v>3.7700829418247199E-2</c:v>
                </c:pt>
                <c:pt idx="723">
                  <c:v>3.8332252167246568E-2</c:v>
                </c:pt>
                <c:pt idx="724">
                  <c:v>3.8272440898519146E-2</c:v>
                </c:pt>
                <c:pt idx="725">
                  <c:v>3.8674361873029098E-2</c:v>
                </c:pt>
                <c:pt idx="726">
                  <c:v>3.8922155688622756E-2</c:v>
                </c:pt>
                <c:pt idx="727">
                  <c:v>3.9391552027149869E-2</c:v>
                </c:pt>
                <c:pt idx="728">
                  <c:v>3.9534105768938357E-2</c:v>
                </c:pt>
                <c:pt idx="729">
                  <c:v>3.9488472403632943E-2</c:v>
                </c:pt>
                <c:pt idx="730">
                  <c:v>3.9556962025316458E-2</c:v>
                </c:pt>
                <c:pt idx="731">
                  <c:v>3.9355776217001696E-2</c:v>
                </c:pt>
                <c:pt idx="732">
                  <c:v>3.9655908730400834E-2</c:v>
                </c:pt>
                <c:pt idx="733">
                  <c:v>3.9463299131807419E-2</c:v>
                </c:pt>
                <c:pt idx="734">
                  <c:v>3.8964152979259085E-2</c:v>
                </c:pt>
                <c:pt idx="735">
                  <c:v>4.0119741999197607E-2</c:v>
                </c:pt>
                <c:pt idx="736">
                  <c:v>3.9711632453567937E-2</c:v>
                </c:pt>
                <c:pt idx="737">
                  <c:v>3.9885865063050349E-2</c:v>
                </c:pt>
                <c:pt idx="738">
                  <c:v>3.9494470774091621E-2</c:v>
                </c:pt>
                <c:pt idx="739">
                  <c:v>3.9448928809856162E-2</c:v>
                </c:pt>
                <c:pt idx="740">
                  <c:v>3.9587076342154151E-2</c:v>
                </c:pt>
                <c:pt idx="741">
                  <c:v>4.0469445568595705E-2</c:v>
                </c:pt>
                <c:pt idx="742">
                  <c:v>4.1041831097079713E-2</c:v>
                </c:pt>
                <c:pt idx="743">
                  <c:v>4.1653316244793334E-2</c:v>
                </c:pt>
                <c:pt idx="744">
                  <c:v>4.2091630241217419E-2</c:v>
                </c:pt>
                <c:pt idx="745">
                  <c:v>4.2297055474215063E-2</c:v>
                </c:pt>
                <c:pt idx="746">
                  <c:v>4.1576052193936293E-2</c:v>
                </c:pt>
                <c:pt idx="747">
                  <c:v>4.2512835606134926E-2</c:v>
                </c:pt>
                <c:pt idx="748">
                  <c:v>4.1980172441631415E-2</c:v>
                </c:pt>
                <c:pt idx="749">
                  <c:v>4.1427660930528999E-2</c:v>
                </c:pt>
                <c:pt idx="750">
                  <c:v>4.1356492969396197E-2</c:v>
                </c:pt>
                <c:pt idx="751">
                  <c:v>4.0992652855295936E-2</c:v>
                </c:pt>
                <c:pt idx="752">
                  <c:v>4.1572063573278757E-2</c:v>
                </c:pt>
                <c:pt idx="753">
                  <c:v>4.1754994539731485E-2</c:v>
                </c:pt>
                <c:pt idx="754">
                  <c:v>4.1430301485116963E-2</c:v>
                </c:pt>
                <c:pt idx="755">
                  <c:v>4.1259362701536122E-2</c:v>
                </c:pt>
                <c:pt idx="756">
                  <c:v>4.1759018341845748E-2</c:v>
                </c:pt>
                <c:pt idx="757">
                  <c:v>4.0696218382168796E-2</c:v>
                </c:pt>
                <c:pt idx="758">
                  <c:v>4.0435458786936239E-2</c:v>
                </c:pt>
                <c:pt idx="759">
                  <c:v>4.0679663297556089E-2</c:v>
                </c:pt>
                <c:pt idx="760">
                  <c:v>4.1517629024016352E-2</c:v>
                </c:pt>
                <c:pt idx="761">
                  <c:v>4.0779196336146052E-2</c:v>
                </c:pt>
                <c:pt idx="762">
                  <c:v>4.120835578660411E-2</c:v>
                </c:pt>
                <c:pt idx="763">
                  <c:v>4.1569404917980363E-2</c:v>
                </c:pt>
                <c:pt idx="764">
                  <c:v>4.1190076360064637E-2</c:v>
                </c:pt>
                <c:pt idx="765">
                  <c:v>4.1965265672412683E-2</c:v>
                </c:pt>
                <c:pt idx="766">
                  <c:v>4.2288799973976117E-2</c:v>
                </c:pt>
                <c:pt idx="767">
                  <c:v>4.2091630241217419E-2</c:v>
                </c:pt>
                <c:pt idx="768">
                  <c:v>4.2349415252304783E-2</c:v>
                </c:pt>
                <c:pt idx="769">
                  <c:v>4.1760359781561195E-2</c:v>
                </c:pt>
                <c:pt idx="770">
                  <c:v>4.1462014416023471E-2</c:v>
                </c:pt>
                <c:pt idx="771">
                  <c:v>4.2936882782310004E-2</c:v>
                </c:pt>
                <c:pt idx="772">
                  <c:v>4.0789432399359921E-2</c:v>
                </c:pt>
                <c:pt idx="773">
                  <c:v>4.1475242470648294E-2</c:v>
                </c:pt>
                <c:pt idx="774">
                  <c:v>4.1838311019567455E-2</c:v>
                </c:pt>
                <c:pt idx="775">
                  <c:v>4.2750501496267558E-2</c:v>
                </c:pt>
                <c:pt idx="776">
                  <c:v>4.3297252289758538E-2</c:v>
                </c:pt>
                <c:pt idx="777">
                  <c:v>4.425531914893617E-2</c:v>
                </c:pt>
                <c:pt idx="778">
                  <c:v>4.1264601320467241E-2</c:v>
                </c:pt>
                <c:pt idx="779">
                  <c:v>4.1227958898896362E-2</c:v>
                </c:pt>
                <c:pt idx="780">
                  <c:v>4.0942302847064752E-2</c:v>
                </c:pt>
                <c:pt idx="781">
                  <c:v>4.0999116942096632E-2</c:v>
                </c:pt>
                <c:pt idx="782">
                  <c:v>4.2086179546116743E-2</c:v>
                </c:pt>
                <c:pt idx="783">
                  <c:v>4.1999160016799666E-2</c:v>
                </c:pt>
                <c:pt idx="784">
                  <c:v>4.3615379453801249E-2</c:v>
                </c:pt>
                <c:pt idx="785">
                  <c:v>4.4829132039035831E-2</c:v>
                </c:pt>
                <c:pt idx="786">
                  <c:v>4.4632128265870159E-2</c:v>
                </c:pt>
                <c:pt idx="787">
                  <c:v>4.5913682277318645E-2</c:v>
                </c:pt>
                <c:pt idx="788">
                  <c:v>4.5203240724642726E-2</c:v>
                </c:pt>
                <c:pt idx="789">
                  <c:v>4.6096021558754703E-2</c:v>
                </c:pt>
                <c:pt idx="790">
                  <c:v>4.6990782577263697E-2</c:v>
                </c:pt>
                <c:pt idx="791">
                  <c:v>4.7307132459970883E-2</c:v>
                </c:pt>
                <c:pt idx="792">
                  <c:v>4.664848571838668E-2</c:v>
                </c:pt>
                <c:pt idx="793">
                  <c:v>4.7802904945762094E-2</c:v>
                </c:pt>
                <c:pt idx="794">
                  <c:v>4.7526779512302129E-2</c:v>
                </c:pt>
                <c:pt idx="795">
                  <c:v>4.9921277984716406E-2</c:v>
                </c:pt>
                <c:pt idx="796">
                  <c:v>4.8762190547636905E-2</c:v>
                </c:pt>
                <c:pt idx="797">
                  <c:v>4.9401482044461341E-2</c:v>
                </c:pt>
                <c:pt idx="798">
                  <c:v>4.8426150121065374E-2</c:v>
                </c:pt>
                <c:pt idx="799">
                  <c:v>4.7204066811909952E-2</c:v>
                </c:pt>
                <c:pt idx="800">
                  <c:v>4.7267570810457044E-2</c:v>
                </c:pt>
                <c:pt idx="801">
                  <c:v>4.8552754435107377E-2</c:v>
                </c:pt>
                <c:pt idx="802">
                  <c:v>4.9208872738284504E-2</c:v>
                </c:pt>
                <c:pt idx="803">
                  <c:v>4.908068108883603E-2</c:v>
                </c:pt>
                <c:pt idx="804">
                  <c:v>4.9569129871120263E-2</c:v>
                </c:pt>
                <c:pt idx="805">
                  <c:v>5.0057758952637664E-2</c:v>
                </c:pt>
                <c:pt idx="806">
                  <c:v>4.7860982254620425E-2</c:v>
                </c:pt>
                <c:pt idx="807">
                  <c:v>4.709803637417579E-2</c:v>
                </c:pt>
                <c:pt idx="808">
                  <c:v>4.9106636950855584E-2</c:v>
                </c:pt>
                <c:pt idx="809">
                  <c:v>4.8426150121065374E-2</c:v>
                </c:pt>
                <c:pt idx="810">
                  <c:v>4.9091801669121256E-2</c:v>
                </c:pt>
                <c:pt idx="811">
                  <c:v>5.0206619549685243E-2</c:v>
                </c:pt>
                <c:pt idx="812">
                  <c:v>5.0005769896526518E-2</c:v>
                </c:pt>
                <c:pt idx="813">
                  <c:v>5.2493438320209973E-2</c:v>
                </c:pt>
                <c:pt idx="814">
                  <c:v>5.0332971968406387E-2</c:v>
                </c:pt>
                <c:pt idx="815">
                  <c:v>4.8894238002106218E-2</c:v>
                </c:pt>
                <c:pt idx="816">
                  <c:v>5.0331023268419213E-2</c:v>
                </c:pt>
                <c:pt idx="817">
                  <c:v>5.0497203231821004E-2</c:v>
                </c:pt>
                <c:pt idx="818">
                  <c:v>4.8574524530134888E-2</c:v>
                </c:pt>
                <c:pt idx="819">
                  <c:v>5.00153893505694E-2</c:v>
                </c:pt>
                <c:pt idx="820">
                  <c:v>5.1120723554856466E-2</c:v>
                </c:pt>
                <c:pt idx="821">
                  <c:v>4.9789352738414394E-2</c:v>
                </c:pt>
                <c:pt idx="822">
                  <c:v>5.1328621629091478E-2</c:v>
                </c:pt>
                <c:pt idx="823">
                  <c:v>5.1497385517350655E-2</c:v>
                </c:pt>
                <c:pt idx="824">
                  <c:v>5.549389567147614E-2</c:v>
                </c:pt>
                <c:pt idx="825">
                  <c:v>5.4838437526364636E-2</c:v>
                </c:pt>
                <c:pt idx="826">
                  <c:v>5.8131735455886957E-2</c:v>
                </c:pt>
                <c:pt idx="827">
                  <c:v>5.4829185997469422E-2</c:v>
                </c:pt>
                <c:pt idx="828">
                  <c:v>5.414185165132647E-2</c:v>
                </c:pt>
                <c:pt idx="829">
                  <c:v>5.6352681087173263E-2</c:v>
                </c:pt>
                <c:pt idx="830">
                  <c:v>5.3460542007648972E-2</c:v>
                </c:pt>
                <c:pt idx="831">
                  <c:v>5.9756377844173751E-2</c:v>
                </c:pt>
                <c:pt idx="832">
                  <c:v>6.1101710847903744E-2</c:v>
                </c:pt>
                <c:pt idx="833">
                  <c:v>6.719388018814286E-2</c:v>
                </c:pt>
                <c:pt idx="834">
                  <c:v>6.7630839662886272E-2</c:v>
                </c:pt>
                <c:pt idx="835">
                  <c:v>6.6855232707636922E-2</c:v>
                </c:pt>
                <c:pt idx="836">
                  <c:v>7.7440876869005776E-2</c:v>
                </c:pt>
                <c:pt idx="837">
                  <c:v>6.5159641120745834E-2</c:v>
                </c:pt>
                <c:pt idx="838">
                  <c:v>6.9303763727476278E-2</c:v>
                </c:pt>
                <c:pt idx="839">
                  <c:v>5.5503372897276068E-2</c:v>
                </c:pt>
                <c:pt idx="840">
                  <c:v>5.9420422342078803E-2</c:v>
                </c:pt>
                <c:pt idx="841">
                  <c:v>5.2851973817945277E-2</c:v>
                </c:pt>
                <c:pt idx="842">
                  <c:v>4.9448459490300502E-2</c:v>
                </c:pt>
                <c:pt idx="843">
                  <c:v>5.2478604876473441E-2</c:v>
                </c:pt>
                <c:pt idx="844">
                  <c:v>4.8246427908702913E-2</c:v>
                </c:pt>
                <c:pt idx="845">
                  <c:v>4.7438330170777983E-2</c:v>
                </c:pt>
                <c:pt idx="846">
                  <c:v>4.5542126466981962E-2</c:v>
                </c:pt>
                <c:pt idx="847">
                  <c:v>4.7402005469462168E-2</c:v>
                </c:pt>
                <c:pt idx="848">
                  <c:v>4.5618837070568824E-2</c:v>
                </c:pt>
                <c:pt idx="849">
                  <c:v>4.7685422933020319E-2</c:v>
                </c:pt>
                <c:pt idx="850">
                  <c:v>4.7453914947983213E-2</c:v>
                </c:pt>
                <c:pt idx="851">
                  <c:v>4.5473625297327548E-2</c:v>
                </c:pt>
                <c:pt idx="852">
                  <c:v>4.5988396773737089E-2</c:v>
                </c:pt>
                <c:pt idx="853">
                  <c:v>4.4581618655692726E-2</c:v>
                </c:pt>
                <c:pt idx="854">
                  <c:v>4.2692939244663386E-2</c:v>
                </c:pt>
                <c:pt idx="855">
                  <c:v>4.2038546113051349E-2</c:v>
                </c:pt>
                <c:pt idx="856">
                  <c:v>4.1179638252716276E-2</c:v>
                </c:pt>
                <c:pt idx="857">
                  <c:v>4.1834271922767501E-2</c:v>
                </c:pt>
                <c:pt idx="858">
                  <c:v>4.0910092205053969E-2</c:v>
                </c:pt>
                <c:pt idx="859">
                  <c:v>4.0127172269037253E-2</c:v>
                </c:pt>
                <c:pt idx="860">
                  <c:v>4.0036957191253469E-2</c:v>
                </c:pt>
                <c:pt idx="861">
                  <c:v>4.0604697651174408E-2</c:v>
                </c:pt>
                <c:pt idx="862">
                  <c:v>4.1374920432845325E-2</c:v>
                </c:pt>
                <c:pt idx="863">
                  <c:v>4.1239729721155978E-2</c:v>
                </c:pt>
                <c:pt idx="864">
                  <c:v>4.0664393631330349E-2</c:v>
                </c:pt>
                <c:pt idx="865">
                  <c:v>4.0960362971831872E-2</c:v>
                </c:pt>
                <c:pt idx="866">
                  <c:v>4.1720154043645694E-2</c:v>
                </c:pt>
                <c:pt idx="867">
                  <c:v>4.2590833142220619E-2</c:v>
                </c:pt>
                <c:pt idx="868">
                  <c:v>4.2600602962380385E-2</c:v>
                </c:pt>
                <c:pt idx="869">
                  <c:v>4.1243654822335024E-2</c:v>
                </c:pt>
                <c:pt idx="870">
                  <c:v>4.0943592327800697E-2</c:v>
                </c:pt>
                <c:pt idx="871">
                  <c:v>4.0840689893500044E-2</c:v>
                </c:pt>
                <c:pt idx="872">
                  <c:v>4.2067113225253215E-2</c:v>
                </c:pt>
                <c:pt idx="873">
                  <c:v>4.0123456790123455E-2</c:v>
                </c:pt>
                <c:pt idx="874">
                  <c:v>4.0669482246206791E-2</c:v>
                </c:pt>
                <c:pt idx="875">
                  <c:v>4.1549475837381743E-2</c:v>
                </c:pt>
                <c:pt idx="876">
                  <c:v>4.2198201707404161E-2</c:v>
                </c:pt>
                <c:pt idx="877">
                  <c:v>4.2099808931636382E-2</c:v>
                </c:pt>
                <c:pt idx="878">
                  <c:v>4.2338381371112198E-2</c:v>
                </c:pt>
                <c:pt idx="879">
                  <c:v>4.288447581975325E-2</c:v>
                </c:pt>
                <c:pt idx="880">
                  <c:v>4.2183139723538189E-2</c:v>
                </c:pt>
                <c:pt idx="881">
                  <c:v>4.316355667707019E-2</c:v>
                </c:pt>
                <c:pt idx="882">
                  <c:v>4.3446293696945387E-2</c:v>
                </c:pt>
                <c:pt idx="883">
                  <c:v>4.2447593547965783E-2</c:v>
                </c:pt>
                <c:pt idx="884">
                  <c:v>4.210662693528535E-2</c:v>
                </c:pt>
                <c:pt idx="885">
                  <c:v>4.1581371545547599E-2</c:v>
                </c:pt>
                <c:pt idx="886">
                  <c:v>4.1438225168940454E-2</c:v>
                </c:pt>
                <c:pt idx="887">
                  <c:v>4.1376237308634906E-2</c:v>
                </c:pt>
                <c:pt idx="888">
                  <c:v>4.0323831384348148E-2</c:v>
                </c:pt>
                <c:pt idx="889">
                  <c:v>4.1136636921713821E-2</c:v>
                </c:pt>
                <c:pt idx="890">
                  <c:v>4.1472596184521156E-2</c:v>
                </c:pt>
                <c:pt idx="891">
                  <c:v>4.1070356680251482E-2</c:v>
                </c:pt>
                <c:pt idx="892">
                  <c:v>4.0883074407195422E-2</c:v>
                </c:pt>
                <c:pt idx="893">
                  <c:v>4.0561622464898597E-2</c:v>
                </c:pt>
                <c:pt idx="894">
                  <c:v>4.0684755734985763E-2</c:v>
                </c:pt>
                <c:pt idx="895">
                  <c:v>4.0752351097178681E-2</c:v>
                </c:pt>
                <c:pt idx="896">
                  <c:v>3.2705954952175251E-2</c:v>
                </c:pt>
                <c:pt idx="897">
                  <c:v>3.2372343024676273E-2</c:v>
                </c:pt>
                <c:pt idx="898">
                  <c:v>3.2736256948733784E-2</c:v>
                </c:pt>
                <c:pt idx="899">
                  <c:v>3.2804134558846287E-2</c:v>
                </c:pt>
                <c:pt idx="900">
                  <c:v>3.3605985669900446E-2</c:v>
                </c:pt>
                <c:pt idx="901">
                  <c:v>3.2336790726052465E-2</c:v>
                </c:pt>
                <c:pt idx="902">
                  <c:v>3.3154009758538716E-2</c:v>
                </c:pt>
                <c:pt idx="903">
                  <c:v>3.3644385196470512E-2</c:v>
                </c:pt>
                <c:pt idx="904">
                  <c:v>3.3717157579998727E-2</c:v>
                </c:pt>
                <c:pt idx="905">
                  <c:v>3.3538996994146496E-2</c:v>
                </c:pt>
                <c:pt idx="906">
                  <c:v>3.4062791220797584E-2</c:v>
                </c:pt>
                <c:pt idx="907">
                  <c:v>3.4224460803306204E-2</c:v>
                </c:pt>
                <c:pt idx="908">
                  <c:v>3.4581756492235417E-2</c:v>
                </c:pt>
                <c:pt idx="909">
                  <c:v>3.4114315139031924E-2</c:v>
                </c:pt>
                <c:pt idx="910">
                  <c:v>3.3522026501375667E-2</c:v>
                </c:pt>
                <c:pt idx="911">
                  <c:v>3.3287275467906038E-2</c:v>
                </c:pt>
                <c:pt idx="912">
                  <c:v>3.3515666993391723E-2</c:v>
                </c:pt>
                <c:pt idx="913">
                  <c:v>3.3164382704461544E-2</c:v>
                </c:pt>
                <c:pt idx="914">
                  <c:v>3.3659342055125108E-2</c:v>
                </c:pt>
                <c:pt idx="915">
                  <c:v>3.3624107850911973E-2</c:v>
                </c:pt>
                <c:pt idx="916">
                  <c:v>3.401033144030545E-2</c:v>
                </c:pt>
                <c:pt idx="917">
                  <c:v>3.3364809568775577E-2</c:v>
                </c:pt>
                <c:pt idx="918">
                  <c:v>3.4075931462371811E-2</c:v>
                </c:pt>
                <c:pt idx="919">
                  <c:v>3.3875555271483809E-2</c:v>
                </c:pt>
                <c:pt idx="920">
                  <c:v>3.430753794866815E-2</c:v>
                </c:pt>
                <c:pt idx="921">
                  <c:v>3.3793477221283515E-2</c:v>
                </c:pt>
                <c:pt idx="922">
                  <c:v>3.3594269958482553E-2</c:v>
                </c:pt>
                <c:pt idx="923">
                  <c:v>3.3892885691446842E-2</c:v>
                </c:pt>
                <c:pt idx="924">
                  <c:v>3.3821511757761394E-2</c:v>
                </c:pt>
                <c:pt idx="925">
                  <c:v>3.4002694553153266E-2</c:v>
                </c:pt>
                <c:pt idx="926">
                  <c:v>3.3848511942776854E-2</c:v>
                </c:pt>
                <c:pt idx="927">
                  <c:v>3.375366195389122E-2</c:v>
                </c:pt>
                <c:pt idx="928">
                  <c:v>3.4754098360655739E-2</c:v>
                </c:pt>
                <c:pt idx="929">
                  <c:v>3.5739573148116932E-2</c:v>
                </c:pt>
                <c:pt idx="930">
                  <c:v>3.6196004780604404E-2</c:v>
                </c:pt>
                <c:pt idx="931">
                  <c:v>3.6521499448732078E-2</c:v>
                </c:pt>
                <c:pt idx="932">
                  <c:v>3.678511937812326E-2</c:v>
                </c:pt>
                <c:pt idx="933">
                  <c:v>3.6357400102898299E-2</c:v>
                </c:pt>
                <c:pt idx="934">
                  <c:v>3.6574425505486161E-2</c:v>
                </c:pt>
                <c:pt idx="935">
                  <c:v>3.7547376996918277E-2</c:v>
                </c:pt>
                <c:pt idx="936">
                  <c:v>3.7813926940639273E-2</c:v>
                </c:pt>
                <c:pt idx="937">
                  <c:v>3.6874695609823975E-2</c:v>
                </c:pt>
                <c:pt idx="938">
                  <c:v>3.6606002002969922E-2</c:v>
                </c:pt>
                <c:pt idx="939">
                  <c:v>3.6968576709796669E-2</c:v>
                </c:pt>
                <c:pt idx="940">
                  <c:v>3.6623708668762738E-2</c:v>
                </c:pt>
                <c:pt idx="941">
                  <c:v>3.6744315030504709E-2</c:v>
                </c:pt>
                <c:pt idx="942">
                  <c:v>3.651143565720584E-2</c:v>
                </c:pt>
                <c:pt idx="943">
                  <c:v>3.763402684087197E-2</c:v>
                </c:pt>
                <c:pt idx="944">
                  <c:v>3.7734505713573736E-2</c:v>
                </c:pt>
                <c:pt idx="945">
                  <c:v>3.8622699945345236E-2</c:v>
                </c:pt>
                <c:pt idx="946">
                  <c:v>3.8806516565989387E-2</c:v>
                </c:pt>
                <c:pt idx="947">
                  <c:v>3.9211334295120782E-2</c:v>
                </c:pt>
                <c:pt idx="948">
                  <c:v>3.8394668212112432E-2</c:v>
                </c:pt>
                <c:pt idx="949">
                  <c:v>3.7664783427495289E-2</c:v>
                </c:pt>
                <c:pt idx="950">
                  <c:v>3.8625514703203002E-2</c:v>
                </c:pt>
                <c:pt idx="951">
                  <c:v>3.9249083570926054E-2</c:v>
                </c:pt>
                <c:pt idx="952">
                  <c:v>3.8566490813170817E-2</c:v>
                </c:pt>
                <c:pt idx="953">
                  <c:v>3.8396058970550949E-2</c:v>
                </c:pt>
                <c:pt idx="954">
                  <c:v>3.8666374844969723E-2</c:v>
                </c:pt>
                <c:pt idx="955">
                  <c:v>3.8279585424867278E-2</c:v>
                </c:pt>
                <c:pt idx="956">
                  <c:v>3.8437828625303698E-2</c:v>
                </c:pt>
                <c:pt idx="957">
                  <c:v>3.7547376996918277E-2</c:v>
                </c:pt>
                <c:pt idx="958">
                  <c:v>3.7133048413087649E-2</c:v>
                </c:pt>
                <c:pt idx="959">
                  <c:v>3.7289805107999716E-2</c:v>
                </c:pt>
                <c:pt idx="960">
                  <c:v>3.6471235893201212E-2</c:v>
                </c:pt>
                <c:pt idx="961">
                  <c:v>3.6838812817126573E-2</c:v>
                </c:pt>
                <c:pt idx="962">
                  <c:v>3.6699788803102172E-2</c:v>
                </c:pt>
                <c:pt idx="963">
                  <c:v>3.6721402341855468E-2</c:v>
                </c:pt>
                <c:pt idx="964">
                  <c:v>3.651143565720584E-2</c:v>
                </c:pt>
                <c:pt idx="965">
                  <c:v>3.5265154035531307E-2</c:v>
                </c:pt>
                <c:pt idx="966">
                  <c:v>3.5569276198785277E-2</c:v>
                </c:pt>
                <c:pt idx="967">
                  <c:v>3.6000543404428743E-2</c:v>
                </c:pt>
                <c:pt idx="968">
                  <c:v>3.6225692901814696E-2</c:v>
                </c:pt>
                <c:pt idx="969">
                  <c:v>3.6312562091055461E-2</c:v>
                </c:pt>
                <c:pt idx="970">
                  <c:v>3.6423613497354138E-2</c:v>
                </c:pt>
                <c:pt idx="971">
                  <c:v>3.7453183520599252E-2</c:v>
                </c:pt>
                <c:pt idx="972">
                  <c:v>3.8679073161831778E-2</c:v>
                </c:pt>
                <c:pt idx="973">
                  <c:v>3.7503538069629208E-2</c:v>
                </c:pt>
                <c:pt idx="974">
                  <c:v>3.7406923809859896E-2</c:v>
                </c:pt>
                <c:pt idx="975">
                  <c:v>3.8397449829747153E-2</c:v>
                </c:pt>
                <c:pt idx="976">
                  <c:v>3.8465725586965198E-2</c:v>
                </c:pt>
                <c:pt idx="977">
                  <c:v>3.8236779453141904E-2</c:v>
                </c:pt>
                <c:pt idx="978">
                  <c:v>3.8951971484217099E-2</c:v>
                </c:pt>
                <c:pt idx="979">
                  <c:v>3.6854182602044365E-2</c:v>
                </c:pt>
                <c:pt idx="980">
                  <c:v>3.6869565217391306E-2</c:v>
                </c:pt>
                <c:pt idx="981">
                  <c:v>3.780718336483932E-2</c:v>
                </c:pt>
                <c:pt idx="982">
                  <c:v>3.8022813688212934E-2</c:v>
                </c:pt>
                <c:pt idx="983">
                  <c:v>3.8717218204397691E-2</c:v>
                </c:pt>
                <c:pt idx="984">
                  <c:v>3.9458010720667062E-2</c:v>
                </c:pt>
                <c:pt idx="985">
                  <c:v>3.9033731035498599E-2</c:v>
                </c:pt>
                <c:pt idx="986">
                  <c:v>3.7363412054987666E-2</c:v>
                </c:pt>
                <c:pt idx="987">
                  <c:v>3.8455957045421568E-2</c:v>
                </c:pt>
                <c:pt idx="988">
                  <c:v>3.8443404780038437E-2</c:v>
                </c:pt>
                <c:pt idx="989">
                  <c:v>3.9117278027898737E-2</c:v>
                </c:pt>
                <c:pt idx="990">
                  <c:v>3.9251990372153302E-2</c:v>
                </c:pt>
                <c:pt idx="991">
                  <c:v>3.9783816243807238E-2</c:v>
                </c:pt>
                <c:pt idx="992">
                  <c:v>3.9602480759172082E-2</c:v>
                </c:pt>
                <c:pt idx="993">
                  <c:v>3.8056941801601268E-2</c:v>
                </c:pt>
                <c:pt idx="994">
                  <c:v>3.7148664750823582E-2</c:v>
                </c:pt>
                <c:pt idx="995">
                  <c:v>3.6552984585675366E-2</c:v>
                </c:pt>
                <c:pt idx="996">
                  <c:v>3.5385231673120576E-2</c:v>
                </c:pt>
                <c:pt idx="997">
                  <c:v>3.5129581759130377E-2</c:v>
                </c:pt>
                <c:pt idx="998">
                  <c:v>3.5225309052239792E-2</c:v>
                </c:pt>
                <c:pt idx="999">
                  <c:v>3.5287459635806782E-2</c:v>
                </c:pt>
                <c:pt idx="1000">
                  <c:v>3.4894821740132337E-2</c:v>
                </c:pt>
                <c:pt idx="1001">
                  <c:v>3.5241704900591794E-2</c:v>
                </c:pt>
                <c:pt idx="1002">
                  <c:v>3.579267263211211E-2</c:v>
                </c:pt>
                <c:pt idx="1003">
                  <c:v>3.6551724137931035E-2</c:v>
                </c:pt>
                <c:pt idx="1004">
                  <c:v>3.6579474083787707E-2</c:v>
                </c:pt>
                <c:pt idx="1005">
                  <c:v>3.7182545250456014E-2</c:v>
                </c:pt>
                <c:pt idx="1006">
                  <c:v>3.7306866575159255E-2</c:v>
                </c:pt>
                <c:pt idx="1007">
                  <c:v>3.6762155788305474E-2</c:v>
                </c:pt>
                <c:pt idx="1008">
                  <c:v>3.714215634745436E-2</c:v>
                </c:pt>
                <c:pt idx="1009">
                  <c:v>3.8397449829747153E-2</c:v>
                </c:pt>
                <c:pt idx="1010">
                  <c:v>3.8615664845173044E-2</c:v>
                </c:pt>
                <c:pt idx="1011">
                  <c:v>3.847130983921896E-2</c:v>
                </c:pt>
                <c:pt idx="1012">
                  <c:v>3.8551061972650569E-2</c:v>
                </c:pt>
                <c:pt idx="1013">
                  <c:v>3.7500884454822046E-2</c:v>
                </c:pt>
                <c:pt idx="1014">
                  <c:v>3.7207343185088983E-2</c:v>
                </c:pt>
                <c:pt idx="1015">
                  <c:v>3.589205295770833E-2</c:v>
                </c:pt>
                <c:pt idx="1016">
                  <c:v>3.529215914766106E-2</c:v>
                </c:pt>
                <c:pt idx="1017">
                  <c:v>3.6823455846592093E-2</c:v>
                </c:pt>
                <c:pt idx="1018">
                  <c:v>3.7100556508347628E-2</c:v>
                </c:pt>
                <c:pt idx="1019">
                  <c:v>3.7663445139283686E-2</c:v>
                </c:pt>
                <c:pt idx="1020">
                  <c:v>3.8334960760912806E-2</c:v>
                </c:pt>
                <c:pt idx="1021">
                  <c:v>3.7965616045845273E-2</c:v>
                </c:pt>
                <c:pt idx="1022">
                  <c:v>3.8687543340997846E-2</c:v>
                </c:pt>
                <c:pt idx="1023">
                  <c:v>3.7986024010034043E-2</c:v>
                </c:pt>
                <c:pt idx="1024">
                  <c:v>3.8199574759450787E-2</c:v>
                </c:pt>
                <c:pt idx="1025">
                  <c:v>3.8122639812983271E-2</c:v>
                </c:pt>
                <c:pt idx="1026">
                  <c:v>3.9854118885588596E-2</c:v>
                </c:pt>
                <c:pt idx="1027">
                  <c:v>3.9860113563719775E-2</c:v>
                </c:pt>
                <c:pt idx="1028">
                  <c:v>3.7640708781648373E-2</c:v>
                </c:pt>
                <c:pt idx="1029">
                  <c:v>3.789368319450899E-2</c:v>
                </c:pt>
                <c:pt idx="1030">
                  <c:v>3.7392408635529839E-2</c:v>
                </c:pt>
                <c:pt idx="1031">
                  <c:v>3.7828771278683844E-2</c:v>
                </c:pt>
                <c:pt idx="1032">
                  <c:v>3.856368465092589E-2</c:v>
                </c:pt>
                <c:pt idx="1033">
                  <c:v>3.8857729388907213E-2</c:v>
                </c:pt>
                <c:pt idx="1034">
                  <c:v>3.9891615234080982E-2</c:v>
                </c:pt>
                <c:pt idx="1035">
                  <c:v>3.9894617990214529E-2</c:v>
                </c:pt>
                <c:pt idx="1036">
                  <c:v>4.1867446085788768E-2</c:v>
                </c:pt>
                <c:pt idx="1037">
                  <c:v>4.2123668733110797E-2</c:v>
                </c:pt>
                <c:pt idx="1038">
                  <c:v>4.1306211518977475E-2</c:v>
                </c:pt>
                <c:pt idx="1039">
                  <c:v>4.1712576735400596E-2</c:v>
                </c:pt>
                <c:pt idx="1040">
                  <c:v>4.165356806035838E-2</c:v>
                </c:pt>
                <c:pt idx="1041">
                  <c:v>4.1415956864890205E-2</c:v>
                </c:pt>
                <c:pt idx="1042">
                  <c:v>4.0755123226575415E-2</c:v>
                </c:pt>
                <c:pt idx="1043">
                  <c:v>3.9373003491568227E-2</c:v>
                </c:pt>
                <c:pt idx="1044">
                  <c:v>3.8499255438927835E-2</c:v>
                </c:pt>
                <c:pt idx="1045">
                  <c:v>3.8886239407168274E-2</c:v>
                </c:pt>
                <c:pt idx="1046">
                  <c:v>3.6565593845941567E-2</c:v>
                </c:pt>
                <c:pt idx="1047">
                  <c:v>3.5655420633051896E-2</c:v>
                </c:pt>
                <c:pt idx="1048">
                  <c:v>3.4826034103229618E-2</c:v>
                </c:pt>
                <c:pt idx="1049">
                  <c:v>3.5099337748344367E-2</c:v>
                </c:pt>
                <c:pt idx="1050">
                  <c:v>3.6130615583884383E-2</c:v>
                </c:pt>
                <c:pt idx="1051">
                  <c:v>3.4873009606527179E-2</c:v>
                </c:pt>
                <c:pt idx="1052">
                  <c:v>3.4861540485430505E-2</c:v>
                </c:pt>
                <c:pt idx="1053">
                  <c:v>3.4938527967302811E-2</c:v>
                </c:pt>
                <c:pt idx="1054">
                  <c:v>3.4495102346317807E-2</c:v>
                </c:pt>
                <c:pt idx="1055">
                  <c:v>3.4021247231761725E-2</c:v>
                </c:pt>
                <c:pt idx="1056">
                  <c:v>3.3575116404295079E-2</c:v>
                </c:pt>
                <c:pt idx="1057">
                  <c:v>3.356342220252042E-2</c:v>
                </c:pt>
                <c:pt idx="1058">
                  <c:v>3.3239259956099089E-2</c:v>
                </c:pt>
                <c:pt idx="1059">
                  <c:v>3.3291457286432159E-2</c:v>
                </c:pt>
                <c:pt idx="1060">
                  <c:v>3.3896137119467894E-2</c:v>
                </c:pt>
                <c:pt idx="1061">
                  <c:v>3.4148384394832636E-2</c:v>
                </c:pt>
                <c:pt idx="1062">
                  <c:v>3.3993970880636264E-2</c:v>
                </c:pt>
                <c:pt idx="1063">
                  <c:v>3.3722520917507076E-2</c:v>
                </c:pt>
                <c:pt idx="1064">
                  <c:v>3.3582562412875425E-2</c:v>
                </c:pt>
                <c:pt idx="1065">
                  <c:v>3.3650793650793646E-2</c:v>
                </c:pt>
                <c:pt idx="1066">
                  <c:v>3.326847027807419E-2</c:v>
                </c:pt>
                <c:pt idx="1067">
                  <c:v>3.3070227435809445E-2</c:v>
                </c:pt>
                <c:pt idx="1068">
                  <c:v>3.3281004709576137E-2</c:v>
                </c:pt>
                <c:pt idx="1069">
                  <c:v>3.3501896333754742E-2</c:v>
                </c:pt>
                <c:pt idx="1070">
                  <c:v>3.343532157839952E-2</c:v>
                </c:pt>
                <c:pt idx="1071">
                  <c:v>3.4258750525193109E-2</c:v>
                </c:pt>
                <c:pt idx="1072">
                  <c:v>3.4470423726057686E-2</c:v>
                </c:pt>
                <c:pt idx="1073">
                  <c:v>3.4931619706706211E-2</c:v>
                </c:pt>
                <c:pt idx="1074">
                  <c:v>3.4813452443510244E-2</c:v>
                </c:pt>
                <c:pt idx="1075">
                  <c:v>3.4836334954647039E-2</c:v>
                </c:pt>
                <c:pt idx="1076">
                  <c:v>3.5099337748344367E-2</c:v>
                </c:pt>
                <c:pt idx="1077">
                  <c:v>3.4845496383957925E-2</c:v>
                </c:pt>
                <c:pt idx="1078">
                  <c:v>3.4977726447780889E-2</c:v>
                </c:pt>
                <c:pt idx="1079">
                  <c:v>3.4664312109617706E-2</c:v>
                </c:pt>
                <c:pt idx="1080">
                  <c:v>3.5249908549765556E-2</c:v>
                </c:pt>
                <c:pt idx="1081">
                  <c:v>3.5443207275888587E-2</c:v>
                </c:pt>
                <c:pt idx="1082">
                  <c:v>3.5814440652768856E-2</c:v>
                </c:pt>
                <c:pt idx="1083">
                  <c:v>3.5686630980035688E-2</c:v>
                </c:pt>
                <c:pt idx="1084">
                  <c:v>3.6281489594742602E-2</c:v>
                </c:pt>
                <c:pt idx="1085">
                  <c:v>3.6220741500085425E-2</c:v>
                </c:pt>
                <c:pt idx="1086">
                  <c:v>3.5714285714285712E-2</c:v>
                </c:pt>
                <c:pt idx="1087">
                  <c:v>3.6422361955812117E-2</c:v>
                </c:pt>
                <c:pt idx="1088">
                  <c:v>3.5414787344225047E-2</c:v>
                </c:pt>
                <c:pt idx="1089">
                  <c:v>3.6074053906888101E-2</c:v>
                </c:pt>
                <c:pt idx="1090">
                  <c:v>3.6515208929002028E-2</c:v>
                </c:pt>
                <c:pt idx="1091">
                  <c:v>3.95227442207308E-2</c:v>
                </c:pt>
                <c:pt idx="1092">
                  <c:v>3.9084104568415622E-2</c:v>
                </c:pt>
                <c:pt idx="1093">
                  <c:v>3.9313132811630749E-2</c:v>
                </c:pt>
                <c:pt idx="1094">
                  <c:v>3.9396417156024675E-2</c:v>
                </c:pt>
                <c:pt idx="1095">
                  <c:v>4.0122639009803548E-2</c:v>
                </c:pt>
                <c:pt idx="1096">
                  <c:v>3.9923166735716172E-2</c:v>
                </c:pt>
                <c:pt idx="1097">
                  <c:v>3.9063939561451995E-2</c:v>
                </c:pt>
                <c:pt idx="1098">
                  <c:v>3.826576657882387E-2</c:v>
                </c:pt>
                <c:pt idx="1099">
                  <c:v>3.8560878897013352E-2</c:v>
                </c:pt>
                <c:pt idx="1100">
                  <c:v>3.8863428047662692E-2</c:v>
                </c:pt>
                <c:pt idx="1101">
                  <c:v>3.849506101104009E-2</c:v>
                </c:pt>
                <c:pt idx="1102">
                  <c:v>3.9043795351578321E-2</c:v>
                </c:pt>
                <c:pt idx="1103">
                  <c:v>3.8545454545454542E-2</c:v>
                </c:pt>
                <c:pt idx="1104">
                  <c:v>3.8047379755922463E-2</c:v>
                </c:pt>
                <c:pt idx="1105">
                  <c:v>3.8336347197106692E-2</c:v>
                </c:pt>
                <c:pt idx="1106">
                  <c:v>3.7730476258275789E-2</c:v>
                </c:pt>
                <c:pt idx="1107">
                  <c:v>3.7400324606590922E-2</c:v>
                </c:pt>
                <c:pt idx="1108">
                  <c:v>3.763402684087197E-2</c:v>
                </c:pt>
                <c:pt idx="1109">
                  <c:v>3.7597985315503846E-2</c:v>
                </c:pt>
                <c:pt idx="1110">
                  <c:v>3.7655417406749554E-2</c:v>
                </c:pt>
                <c:pt idx="1111">
                  <c:v>3.7679510877292766E-2</c:v>
                </c:pt>
                <c:pt idx="1112">
                  <c:v>3.7939797415798705E-2</c:v>
                </c:pt>
                <c:pt idx="1113">
                  <c:v>3.8444799071521832E-2</c:v>
                </c:pt>
                <c:pt idx="1114">
                  <c:v>3.8677661825877542E-2</c:v>
                </c:pt>
                <c:pt idx="1115">
                  <c:v>3.9392024973057341E-2</c:v>
                </c:pt>
                <c:pt idx="1116">
                  <c:v>3.8376597516382463E-2</c:v>
                </c:pt>
                <c:pt idx="1117">
                  <c:v>3.9259259259259258E-2</c:v>
                </c:pt>
                <c:pt idx="1118">
                  <c:v>3.8953402910480668E-2</c:v>
                </c:pt>
                <c:pt idx="1119">
                  <c:v>3.9728645852854086E-2</c:v>
                </c:pt>
                <c:pt idx="1120">
                  <c:v>3.9515377446411926E-2</c:v>
                </c:pt>
                <c:pt idx="1121">
                  <c:v>3.914038844989292E-2</c:v>
                </c:pt>
                <c:pt idx="1122">
                  <c:v>3.9801742264944429E-2</c:v>
                </c:pt>
                <c:pt idx="1123">
                  <c:v>3.9608399970106865E-2</c:v>
                </c:pt>
                <c:pt idx="1124">
                  <c:v>3.9561095767709185E-2</c:v>
                </c:pt>
                <c:pt idx="1125">
                  <c:v>4.0220072092582049E-2</c:v>
                </c:pt>
                <c:pt idx="1126">
                  <c:v>4.1161851506679094E-2</c:v>
                </c:pt>
                <c:pt idx="1127">
                  <c:v>4.1039142049634131E-2</c:v>
                </c:pt>
                <c:pt idx="1128">
                  <c:v>4.0641055133808758E-2</c:v>
                </c:pt>
                <c:pt idx="1129">
                  <c:v>4.1514902283319624E-2</c:v>
                </c:pt>
                <c:pt idx="1130">
                  <c:v>4.2113627334127927E-2</c:v>
                </c:pt>
                <c:pt idx="1131">
                  <c:v>4.132714725720301E-2</c:v>
                </c:pt>
                <c:pt idx="1132">
                  <c:v>4.2252959700243155E-2</c:v>
                </c:pt>
                <c:pt idx="1133">
                  <c:v>4.2303547910763462E-2</c:v>
                </c:pt>
                <c:pt idx="1134">
                  <c:v>4.2481564604039755E-2</c:v>
                </c:pt>
                <c:pt idx="1135">
                  <c:v>4.304044177359103E-2</c:v>
                </c:pt>
                <c:pt idx="1136">
                  <c:v>4.490193586648028E-2</c:v>
                </c:pt>
                <c:pt idx="1137">
                  <c:v>4.4541558114127237E-2</c:v>
                </c:pt>
                <c:pt idx="1138">
                  <c:v>4.5448698709428463E-2</c:v>
                </c:pt>
                <c:pt idx="1139">
                  <c:v>4.5895393141669551E-2</c:v>
                </c:pt>
                <c:pt idx="1140">
                  <c:v>4.1812946234862529E-2</c:v>
                </c:pt>
                <c:pt idx="1141">
                  <c:v>4.1686330029888308E-2</c:v>
                </c:pt>
                <c:pt idx="1142">
                  <c:v>4.1799755510863991E-2</c:v>
                </c:pt>
                <c:pt idx="1143">
                  <c:v>4.2256328483157267E-2</c:v>
                </c:pt>
                <c:pt idx="1144">
                  <c:v>4.271782058515354E-2</c:v>
                </c:pt>
                <c:pt idx="1145">
                  <c:v>4.5337895637296829E-2</c:v>
                </c:pt>
                <c:pt idx="1146">
                  <c:v>4.3281205340737414E-2</c:v>
                </c:pt>
                <c:pt idx="1147">
                  <c:v>4.3821571788829637E-2</c:v>
                </c:pt>
                <c:pt idx="1148">
                  <c:v>4.3462216573045227E-2</c:v>
                </c:pt>
                <c:pt idx="1149">
                  <c:v>4.2456041975407539E-2</c:v>
                </c:pt>
                <c:pt idx="1150">
                  <c:v>2.7544957305316177E-2</c:v>
                </c:pt>
                <c:pt idx="1151">
                  <c:v>2.7469293254326413E-2</c:v>
                </c:pt>
                <c:pt idx="1152">
                  <c:v>2.7100271002710025E-2</c:v>
                </c:pt>
                <c:pt idx="1153">
                  <c:v>2.7453133579104245E-2</c:v>
                </c:pt>
                <c:pt idx="1154">
                  <c:v>2.8358450818343865E-2</c:v>
                </c:pt>
                <c:pt idx="1155">
                  <c:v>2.9258098223615466E-2</c:v>
                </c:pt>
                <c:pt idx="1156">
                  <c:v>3.0626531326566328E-2</c:v>
                </c:pt>
                <c:pt idx="1157">
                  <c:v>3.0804435838760781E-2</c:v>
                </c:pt>
                <c:pt idx="1158">
                  <c:v>3.016721254956042E-2</c:v>
                </c:pt>
                <c:pt idx="1159">
                  <c:v>2.8917255339364647E-2</c:v>
                </c:pt>
                <c:pt idx="1160">
                  <c:v>2.9484857419653763E-2</c:v>
                </c:pt>
                <c:pt idx="1161">
                  <c:v>2.9688692849266264E-2</c:v>
                </c:pt>
                <c:pt idx="1162">
                  <c:v>2.9759374202873907E-2</c:v>
                </c:pt>
                <c:pt idx="1163">
                  <c:v>2.9682398337785691E-2</c:v>
                </c:pt>
                <c:pt idx="1164">
                  <c:v>2.9747992010539289E-2</c:v>
                </c:pt>
                <c:pt idx="1165">
                  <c:v>3.0448020878642887E-2</c:v>
                </c:pt>
                <c:pt idx="1166">
                  <c:v>3.0434782608695653E-2</c:v>
                </c:pt>
                <c:pt idx="1167">
                  <c:v>3.0740854595757761E-2</c:v>
                </c:pt>
                <c:pt idx="1168">
                  <c:v>3.0550342600270588E-2</c:v>
                </c:pt>
                <c:pt idx="1169">
                  <c:v>2.9460039560624551E-2</c:v>
                </c:pt>
                <c:pt idx="1170">
                  <c:v>2.9618346450029618E-2</c:v>
                </c:pt>
                <c:pt idx="1171">
                  <c:v>3.0946065428824051E-2</c:v>
                </c:pt>
                <c:pt idx="1172">
                  <c:v>3.1134635057599072E-2</c:v>
                </c:pt>
                <c:pt idx="1173">
                  <c:v>3.1301703707016057E-2</c:v>
                </c:pt>
                <c:pt idx="1174">
                  <c:v>2.9289928448889075E-2</c:v>
                </c:pt>
                <c:pt idx="1175">
                  <c:v>2.9136316337148804E-2</c:v>
                </c:pt>
                <c:pt idx="1176">
                  <c:v>2.9863481228668942E-2</c:v>
                </c:pt>
                <c:pt idx="1177">
                  <c:v>3.0668127053669222E-2</c:v>
                </c:pt>
                <c:pt idx="1178">
                  <c:v>3.1805170612022357E-2</c:v>
                </c:pt>
                <c:pt idx="1179">
                  <c:v>3.1707206595098972E-2</c:v>
                </c:pt>
                <c:pt idx="1180">
                  <c:v>3.0450669914738125E-2</c:v>
                </c:pt>
                <c:pt idx="1181">
                  <c:v>3.1321311915521947E-2</c:v>
                </c:pt>
                <c:pt idx="1182">
                  <c:v>3.1672774987557127E-2</c:v>
                </c:pt>
                <c:pt idx="1183">
                  <c:v>3.309692671394799E-2</c:v>
                </c:pt>
                <c:pt idx="1184">
                  <c:v>3.2840722495894911E-2</c:v>
                </c:pt>
                <c:pt idx="1185">
                  <c:v>3.1497480201583869E-2</c:v>
                </c:pt>
                <c:pt idx="1186">
                  <c:v>3.2005852498742625E-2</c:v>
                </c:pt>
                <c:pt idx="1187">
                  <c:v>3.0561012879283998E-2</c:v>
                </c:pt>
                <c:pt idx="1188">
                  <c:v>3.061849357011635E-2</c:v>
                </c:pt>
                <c:pt idx="1189">
                  <c:v>3.0664096723322237E-2</c:v>
                </c:pt>
                <c:pt idx="1190">
                  <c:v>3.0699061485834574E-2</c:v>
                </c:pt>
                <c:pt idx="1191">
                  <c:v>2.9514694101277567E-2</c:v>
                </c:pt>
                <c:pt idx="1192">
                  <c:v>2.9372272574689495E-2</c:v>
                </c:pt>
                <c:pt idx="1193">
                  <c:v>3.0111412225233364E-2</c:v>
                </c:pt>
                <c:pt idx="1194">
                  <c:v>3.0049366816913503E-2</c:v>
                </c:pt>
                <c:pt idx="1195">
                  <c:v>3.0581039755351681E-2</c:v>
                </c:pt>
                <c:pt idx="1196">
                  <c:v>3.0194539101928135E-2</c:v>
                </c:pt>
                <c:pt idx="1197">
                  <c:v>2.8606456885982838E-2</c:v>
                </c:pt>
                <c:pt idx="1198">
                  <c:v>2.9001118614575133E-2</c:v>
                </c:pt>
                <c:pt idx="1199">
                  <c:v>2.8661507595299514E-2</c:v>
                </c:pt>
                <c:pt idx="1200">
                  <c:v>2.8206471370431561E-2</c:v>
                </c:pt>
                <c:pt idx="1201">
                  <c:v>2.8065111057653757E-2</c:v>
                </c:pt>
                <c:pt idx="1202">
                  <c:v>2.8214429665457477E-2</c:v>
                </c:pt>
                <c:pt idx="1203">
                  <c:v>2.805498777604104E-2</c:v>
                </c:pt>
                <c:pt idx="1204">
                  <c:v>2.8371093908320839E-2</c:v>
                </c:pt>
                <c:pt idx="1205">
                  <c:v>2.8403327246906068E-2</c:v>
                </c:pt>
                <c:pt idx="1206">
                  <c:v>2.8521370655584077E-2</c:v>
                </c:pt>
                <c:pt idx="1207">
                  <c:v>2.8265697557036139E-2</c:v>
                </c:pt>
                <c:pt idx="1208">
                  <c:v>2.8061735818801364E-2</c:v>
                </c:pt>
                <c:pt idx="1209">
                  <c:v>2.8214429665457477E-2</c:v>
                </c:pt>
                <c:pt idx="1210">
                  <c:v>2.8579594169762787E-2</c:v>
                </c:pt>
                <c:pt idx="1211">
                  <c:v>2.8950742379751024E-2</c:v>
                </c:pt>
                <c:pt idx="1212">
                  <c:v>2.9199516122304259E-2</c:v>
                </c:pt>
                <c:pt idx="1213">
                  <c:v>2.9808797853766552E-2</c:v>
                </c:pt>
                <c:pt idx="1214">
                  <c:v>2.9618346450029618E-2</c:v>
                </c:pt>
                <c:pt idx="1215">
                  <c:v>2.9734092260640558E-2</c:v>
                </c:pt>
                <c:pt idx="1216">
                  <c:v>3.0449345339075212E-2</c:v>
                </c:pt>
                <c:pt idx="1217">
                  <c:v>3.0101053536873788E-2</c:v>
                </c:pt>
                <c:pt idx="1218">
                  <c:v>2.9092722663230954E-2</c:v>
                </c:pt>
                <c:pt idx="1219">
                  <c:v>3.0097170865938602E-2</c:v>
                </c:pt>
                <c:pt idx="1220">
                  <c:v>3.2411909061443721E-2</c:v>
                </c:pt>
                <c:pt idx="1221">
                  <c:v>3.1614126998464456E-2</c:v>
                </c:pt>
                <c:pt idx="1222">
                  <c:v>3.1900833978945449E-2</c:v>
                </c:pt>
                <c:pt idx="1223">
                  <c:v>3.1959092361776922E-2</c:v>
                </c:pt>
                <c:pt idx="1224">
                  <c:v>3.2310177705977383E-2</c:v>
                </c:pt>
                <c:pt idx="1225">
                  <c:v>3.2559653937392435E-2</c:v>
                </c:pt>
                <c:pt idx="1226">
                  <c:v>3.2644685911486268E-2</c:v>
                </c:pt>
                <c:pt idx="1227">
                  <c:v>3.2868479128515753E-2</c:v>
                </c:pt>
                <c:pt idx="1228">
                  <c:v>3.3492822966507178E-2</c:v>
                </c:pt>
                <c:pt idx="1229">
                  <c:v>3.4048348655090224E-2</c:v>
                </c:pt>
                <c:pt idx="1230">
                  <c:v>3.3728437891490798E-2</c:v>
                </c:pt>
                <c:pt idx="1231">
                  <c:v>3.3252577074723295E-2</c:v>
                </c:pt>
                <c:pt idx="1232">
                  <c:v>3.3862229102167185E-2</c:v>
                </c:pt>
                <c:pt idx="1233">
                  <c:v>3.344961055096287E-2</c:v>
                </c:pt>
                <c:pt idx="1234">
                  <c:v>3.3542575111409269E-2</c:v>
                </c:pt>
                <c:pt idx="1235">
                  <c:v>3.3885177655145704E-2</c:v>
                </c:pt>
                <c:pt idx="1236">
                  <c:v>3.3767486734201636E-2</c:v>
                </c:pt>
                <c:pt idx="1237">
                  <c:v>3.3162781883646006E-2</c:v>
                </c:pt>
                <c:pt idx="1238">
                  <c:v>3.2983084389577345E-2</c:v>
                </c:pt>
                <c:pt idx="1239">
                  <c:v>3.232062055591467E-2</c:v>
                </c:pt>
                <c:pt idx="1240">
                  <c:v>3.1896473161396155E-2</c:v>
                </c:pt>
                <c:pt idx="1241">
                  <c:v>3.1773410194725613E-2</c:v>
                </c:pt>
                <c:pt idx="1242">
                  <c:v>3.2265498962894677E-2</c:v>
                </c:pt>
                <c:pt idx="1243">
                  <c:v>3.2138102015518109E-2</c:v>
                </c:pt>
                <c:pt idx="1244">
                  <c:v>3.2354980355904783E-2</c:v>
                </c:pt>
                <c:pt idx="1245">
                  <c:v>3.2287822878228782E-2</c:v>
                </c:pt>
                <c:pt idx="1246">
                  <c:v>3.1564233214591696E-2</c:v>
                </c:pt>
                <c:pt idx="1247">
                  <c:v>3.1084861672365557E-2</c:v>
                </c:pt>
                <c:pt idx="1248">
                  <c:v>3.1667043655281606E-2</c:v>
                </c:pt>
                <c:pt idx="1249">
                  <c:v>3.136481763598889E-2</c:v>
                </c:pt>
                <c:pt idx="1250">
                  <c:v>3.0977563393370801E-2</c:v>
                </c:pt>
                <c:pt idx="1251">
                  <c:v>3.2207600993834545E-2</c:v>
                </c:pt>
                <c:pt idx="1252">
                  <c:v>3.2299741602067181E-2</c:v>
                </c:pt>
                <c:pt idx="1253">
                  <c:v>3.328103456473161E-2</c:v>
                </c:pt>
                <c:pt idx="1254">
                  <c:v>3.327470646955364E-2</c:v>
                </c:pt>
                <c:pt idx="1255">
                  <c:v>3.3528115719896542E-2</c:v>
                </c:pt>
                <c:pt idx="1256">
                  <c:v>3.3603763621525611E-2</c:v>
                </c:pt>
                <c:pt idx="1257">
                  <c:v>3.4440344403444033E-2</c:v>
                </c:pt>
                <c:pt idx="1258">
                  <c:v>3.4574730811024398E-2</c:v>
                </c:pt>
                <c:pt idx="1259">
                  <c:v>3.3336508238879896E-2</c:v>
                </c:pt>
                <c:pt idx="1260">
                  <c:v>2.8754518567203419E-2</c:v>
                </c:pt>
                <c:pt idx="1261">
                  <c:v>2.793742017879949E-2</c:v>
                </c:pt>
                <c:pt idx="1262">
                  <c:v>2.8290829729620499E-2</c:v>
                </c:pt>
                <c:pt idx="1263">
                  <c:v>2.8262273901808785E-2</c:v>
                </c:pt>
                <c:pt idx="1264">
                  <c:v>2.8524857375713121E-2</c:v>
                </c:pt>
                <c:pt idx="1265">
                  <c:v>2.9253207405240504E-2</c:v>
                </c:pt>
                <c:pt idx="1266">
                  <c:v>2.891964470150795E-2</c:v>
                </c:pt>
                <c:pt idx="1267">
                  <c:v>2.8849324101549622E-2</c:v>
                </c:pt>
                <c:pt idx="1268">
                  <c:v>2.8583095140873826E-2</c:v>
                </c:pt>
                <c:pt idx="1269">
                  <c:v>2.8327465501193798E-2</c:v>
                </c:pt>
                <c:pt idx="1270">
                  <c:v>2.7828575972012406E-2</c:v>
                </c:pt>
                <c:pt idx="1271">
                  <c:v>2.7731558513588463E-2</c:v>
                </c:pt>
                <c:pt idx="1272">
                  <c:v>2.6953140040814758E-2</c:v>
                </c:pt>
                <c:pt idx="1273">
                  <c:v>2.695936838051223E-2</c:v>
                </c:pt>
                <c:pt idx="1274">
                  <c:v>2.6797335579205266E-2</c:v>
                </c:pt>
                <c:pt idx="1275">
                  <c:v>2.6825062272465991E-2</c:v>
                </c:pt>
                <c:pt idx="1276">
                  <c:v>2.6465028355387523E-2</c:v>
                </c:pt>
                <c:pt idx="1277">
                  <c:v>2.5903859675091588E-2</c:v>
                </c:pt>
                <c:pt idx="1278">
                  <c:v>2.6074647992252106E-2</c:v>
                </c:pt>
                <c:pt idx="1279">
                  <c:v>2.6557401927308599E-2</c:v>
                </c:pt>
                <c:pt idx="1280">
                  <c:v>2.6775809968251539E-2</c:v>
                </c:pt>
                <c:pt idx="1281">
                  <c:v>2.6837403672890389E-2</c:v>
                </c:pt>
                <c:pt idx="1282">
                  <c:v>2.7134938171105166E-2</c:v>
                </c:pt>
                <c:pt idx="1283">
                  <c:v>2.644703037630346E-2</c:v>
                </c:pt>
                <c:pt idx="1284">
                  <c:v>2.6563448694596238E-2</c:v>
                </c:pt>
                <c:pt idx="1285">
                  <c:v>2.6999922857363266E-2</c:v>
                </c:pt>
                <c:pt idx="1286">
                  <c:v>2.7092928745597399E-2</c:v>
                </c:pt>
                <c:pt idx="1287">
                  <c:v>2.7307482250136541E-2</c:v>
                </c:pt>
                <c:pt idx="1288">
                  <c:v>2.7770063871146906E-2</c:v>
                </c:pt>
                <c:pt idx="1289">
                  <c:v>2.8067361668003207E-2</c:v>
                </c:pt>
                <c:pt idx="1290">
                  <c:v>2.8034763106251751E-2</c:v>
                </c:pt>
                <c:pt idx="1291">
                  <c:v>2.7996640403151623E-2</c:v>
                </c:pt>
                <c:pt idx="1292">
                  <c:v>2.8743891922966371E-2</c:v>
                </c:pt>
                <c:pt idx="1293">
                  <c:v>2.9098769537745262E-2</c:v>
                </c:pt>
                <c:pt idx="1294">
                  <c:v>2.9351335485764601E-2</c:v>
                </c:pt>
                <c:pt idx="1295">
                  <c:v>2.9282576866764273E-2</c:v>
                </c:pt>
                <c:pt idx="1296">
                  <c:v>2.966227382516208E-2</c:v>
                </c:pt>
                <c:pt idx="1297">
                  <c:v>2.9233660471914807E-2</c:v>
                </c:pt>
                <c:pt idx="1298">
                  <c:v>2.9104818926447965E-2</c:v>
                </c:pt>
                <c:pt idx="1299">
                  <c:v>2.8975908601705437E-2</c:v>
                </c:pt>
                <c:pt idx="1300">
                  <c:v>2.859944435365256E-2</c:v>
                </c:pt>
                <c:pt idx="1301">
                  <c:v>2.8761607362971484E-2</c:v>
                </c:pt>
                <c:pt idx="1302">
                  <c:v>2.8746252720627492E-2</c:v>
                </c:pt>
                <c:pt idx="1303">
                  <c:v>2.9405587061541692E-2</c:v>
                </c:pt>
                <c:pt idx="1304">
                  <c:v>2.9307096504082062E-2</c:v>
                </c:pt>
                <c:pt idx="1305">
                  <c:v>2.9664787896766538E-2</c:v>
                </c:pt>
                <c:pt idx="1306">
                  <c:v>3.036612875238591E-2</c:v>
                </c:pt>
                <c:pt idx="1307">
                  <c:v>3.1076581576026639E-2</c:v>
                </c:pt>
                <c:pt idx="1308">
                  <c:v>3.0602430707353325E-2</c:v>
                </c:pt>
                <c:pt idx="1309">
                  <c:v>3.038458199496484E-2</c:v>
                </c:pt>
                <c:pt idx="1310">
                  <c:v>3.0511725220120304E-2</c:v>
                </c:pt>
                <c:pt idx="1311">
                  <c:v>3.0071311968382163E-2</c:v>
                </c:pt>
                <c:pt idx="1312">
                  <c:v>3.0379307351792381E-2</c:v>
                </c:pt>
                <c:pt idx="1313">
                  <c:v>3.0567685589519649E-2</c:v>
                </c:pt>
                <c:pt idx="1314">
                  <c:v>3.0649327904023822E-2</c:v>
                </c:pt>
                <c:pt idx="1315">
                  <c:v>2.9985007496251874E-2</c:v>
                </c:pt>
                <c:pt idx="1316">
                  <c:v>2.9520917678812417E-2</c:v>
                </c:pt>
                <c:pt idx="1317">
                  <c:v>2.8823190315408052E-2</c:v>
                </c:pt>
                <c:pt idx="1318">
                  <c:v>2.8045995432509314E-2</c:v>
                </c:pt>
                <c:pt idx="1319">
                  <c:v>2.7806466989751331E-2</c:v>
                </c:pt>
                <c:pt idx="1320">
                  <c:v>2.8070738260416249E-2</c:v>
                </c:pt>
                <c:pt idx="1321">
                  <c:v>2.8346966874544424E-2</c:v>
                </c:pt>
                <c:pt idx="1322">
                  <c:v>2.9236102409890156E-2</c:v>
                </c:pt>
                <c:pt idx="1323">
                  <c:v>2.9127829560585888E-2</c:v>
                </c:pt>
                <c:pt idx="1324">
                  <c:v>2.9197080291970802E-2</c:v>
                </c:pt>
                <c:pt idx="1325">
                  <c:v>2.9820226633722417E-2</c:v>
                </c:pt>
                <c:pt idx="1326">
                  <c:v>3.0585048280683355E-2</c:v>
                </c:pt>
                <c:pt idx="1327">
                  <c:v>2.9622106554949009E-2</c:v>
                </c:pt>
                <c:pt idx="1328">
                  <c:v>2.9537111270517741E-2</c:v>
                </c:pt>
                <c:pt idx="1329">
                  <c:v>2.9563307711799984E-2</c:v>
                </c:pt>
                <c:pt idx="1330">
                  <c:v>3.0744905130007025E-2</c:v>
                </c:pt>
                <c:pt idx="1331">
                  <c:v>2.9705071079991513E-2</c:v>
                </c:pt>
                <c:pt idx="1332">
                  <c:v>2.9575798546560755E-2</c:v>
                </c:pt>
                <c:pt idx="1333">
                  <c:v>2.8645087367516472E-2</c:v>
                </c:pt>
                <c:pt idx="1334">
                  <c:v>2.8256569652444195E-2</c:v>
                </c:pt>
                <c:pt idx="1335">
                  <c:v>2.8868360277136261E-2</c:v>
                </c:pt>
                <c:pt idx="1336">
                  <c:v>2.8739171490741882E-2</c:v>
                </c:pt>
                <c:pt idx="1337">
                  <c:v>2.8455284552845527E-2</c:v>
                </c:pt>
                <c:pt idx="1338">
                  <c:v>2.8882653903284369E-2</c:v>
                </c:pt>
                <c:pt idx="1339">
                  <c:v>2.8577260665441927E-2</c:v>
                </c:pt>
                <c:pt idx="1340">
                  <c:v>2.7464982147761604E-2</c:v>
                </c:pt>
                <c:pt idx="1341">
                  <c:v>2.6142814460711084E-2</c:v>
                </c:pt>
                <c:pt idx="1342">
                  <c:v>2.6862120572546916E-2</c:v>
                </c:pt>
                <c:pt idx="1343">
                  <c:v>2.6797335579205266E-2</c:v>
                </c:pt>
                <c:pt idx="1344">
                  <c:v>2.6632171663369352E-2</c:v>
                </c:pt>
                <c:pt idx="1345">
                  <c:v>2.7582945858617699E-2</c:v>
                </c:pt>
                <c:pt idx="1346">
                  <c:v>2.8345818991698725E-2</c:v>
                </c:pt>
                <c:pt idx="1347">
                  <c:v>2.8334345274235985E-2</c:v>
                </c:pt>
                <c:pt idx="1348">
                  <c:v>2.7892891297417913E-2</c:v>
                </c:pt>
                <c:pt idx="1349">
                  <c:v>2.8342375900882663E-2</c:v>
                </c:pt>
                <c:pt idx="1350">
                  <c:v>2.7902897915254913E-2</c:v>
                </c:pt>
                <c:pt idx="1351">
                  <c:v>2.8769882043483623E-2</c:v>
                </c:pt>
                <c:pt idx="1352">
                  <c:v>2.8402174795098597E-2</c:v>
                </c:pt>
                <c:pt idx="1353">
                  <c:v>2.7798737143084069E-2</c:v>
                </c:pt>
                <c:pt idx="1354">
                  <c:v>2.7673453251630759E-2</c:v>
                </c:pt>
                <c:pt idx="1355">
                  <c:v>2.7590556146781759E-2</c:v>
                </c:pt>
                <c:pt idx="1356">
                  <c:v>2.807298977341087E-2</c:v>
                </c:pt>
                <c:pt idx="1357">
                  <c:v>2.8155417906845788E-2</c:v>
                </c:pt>
                <c:pt idx="1358">
                  <c:v>2.8042624789680313E-2</c:v>
                </c:pt>
                <c:pt idx="1359">
                  <c:v>2.8124874442524813E-2</c:v>
                </c:pt>
                <c:pt idx="1360">
                  <c:v>2.7796529404757176E-2</c:v>
                </c:pt>
                <c:pt idx="1361">
                  <c:v>2.826455624646693E-2</c:v>
                </c:pt>
                <c:pt idx="1362">
                  <c:v>2.8471487838607337E-2</c:v>
                </c:pt>
                <c:pt idx="1363">
                  <c:v>2.8641571194762683E-2</c:v>
                </c:pt>
                <c:pt idx="1364">
                  <c:v>2.9723991507430998E-2</c:v>
                </c:pt>
                <c:pt idx="1365">
                  <c:v>3.0491788996820143E-2</c:v>
                </c:pt>
                <c:pt idx="1366">
                  <c:v>2.9488583705451175E-2</c:v>
                </c:pt>
                <c:pt idx="1367">
                  <c:v>2.9120559114735003E-2</c:v>
                </c:pt>
                <c:pt idx="1368">
                  <c:v>3.0688294607628234E-2</c:v>
                </c:pt>
                <c:pt idx="1369">
                  <c:v>2.9726516052318668E-2</c:v>
                </c:pt>
                <c:pt idx="1370">
                  <c:v>2.9314460404539555E-2</c:v>
                </c:pt>
                <c:pt idx="1371">
                  <c:v>2.8222392452525905E-2</c:v>
                </c:pt>
                <c:pt idx="1372">
                  <c:v>2.9048053780396713E-2</c:v>
                </c:pt>
                <c:pt idx="1373">
                  <c:v>2.8516723021143112E-2</c:v>
                </c:pt>
                <c:pt idx="1374">
                  <c:v>2.791179871605726E-2</c:v>
                </c:pt>
                <c:pt idx="1375">
                  <c:v>2.830684621294836E-2</c:v>
                </c:pt>
                <c:pt idx="1376">
                  <c:v>2.7252199641828231E-2</c:v>
                </c:pt>
                <c:pt idx="1377">
                  <c:v>2.6626093571700267E-2</c:v>
                </c:pt>
                <c:pt idx="1378">
                  <c:v>2.6706344664453853E-2</c:v>
                </c:pt>
                <c:pt idx="1379">
                  <c:v>2.6277262660009761E-2</c:v>
                </c:pt>
                <c:pt idx="1380">
                  <c:v>2.5945144551519642E-2</c:v>
                </c:pt>
                <c:pt idx="1381">
                  <c:v>2.6334599902185771E-2</c:v>
                </c:pt>
                <c:pt idx="1382">
                  <c:v>2.6590693257359924E-2</c:v>
                </c:pt>
                <c:pt idx="1383">
                  <c:v>2.6486056982859735E-2</c:v>
                </c:pt>
                <c:pt idx="1384">
                  <c:v>2.6565464895635674E-2</c:v>
                </c:pt>
                <c:pt idx="1385">
                  <c:v>2.6633184948445764E-2</c:v>
                </c:pt>
                <c:pt idx="1386">
                  <c:v>2.6070763500931099E-2</c:v>
                </c:pt>
                <c:pt idx="1387">
                  <c:v>2.5709773386711723E-2</c:v>
                </c:pt>
                <c:pt idx="1388">
                  <c:v>2.5771298137103306E-2</c:v>
                </c:pt>
                <c:pt idx="1389">
                  <c:v>2.5924005629212654E-2</c:v>
                </c:pt>
                <c:pt idx="1390">
                  <c:v>2.5932649205349535E-2</c:v>
                </c:pt>
                <c:pt idx="1391">
                  <c:v>2.6216246582524999E-2</c:v>
                </c:pt>
                <c:pt idx="1392">
                  <c:v>2.7247956403269758E-2</c:v>
                </c:pt>
                <c:pt idx="1393">
                  <c:v>2.6879655940403962E-2</c:v>
                </c:pt>
                <c:pt idx="1394">
                  <c:v>2.7014510651435626E-2</c:v>
                </c:pt>
                <c:pt idx="1395">
                  <c:v>2.7121270825261525E-2</c:v>
                </c:pt>
                <c:pt idx="1396">
                  <c:v>2.6681913474366301E-2</c:v>
                </c:pt>
                <c:pt idx="1397">
                  <c:v>2.6765571827323829E-2</c:v>
                </c:pt>
                <c:pt idx="1398">
                  <c:v>2.6351453094413495E-2</c:v>
                </c:pt>
                <c:pt idx="1399">
                  <c:v>2.6545316647705729E-2</c:v>
                </c:pt>
                <c:pt idx="1400">
                  <c:v>2.6476039184537996E-2</c:v>
                </c:pt>
                <c:pt idx="1401">
                  <c:v>1.5353930681518834E-2</c:v>
                </c:pt>
                <c:pt idx="1402">
                  <c:v>1.5732243387059461E-2</c:v>
                </c:pt>
                <c:pt idx="1403">
                  <c:v>1.557073617524711E-2</c:v>
                </c:pt>
                <c:pt idx="1404">
                  <c:v>1.5771163509856977E-2</c:v>
                </c:pt>
                <c:pt idx="1405">
                  <c:v>1.5695326024235432E-2</c:v>
                </c:pt>
                <c:pt idx="1406">
                  <c:v>1.5697741525912814E-2</c:v>
                </c:pt>
                <c:pt idx="1407">
                  <c:v>1.5460987532684075E-2</c:v>
                </c:pt>
                <c:pt idx="1408">
                  <c:v>1.5460987532684075E-2</c:v>
                </c:pt>
                <c:pt idx="1409">
                  <c:v>1.5593349894897766E-2</c:v>
                </c:pt>
                <c:pt idx="1410">
                  <c:v>1.5477409809946512E-2</c:v>
                </c:pt>
                <c:pt idx="1411">
                  <c:v>1.5024304021210782E-2</c:v>
                </c:pt>
                <c:pt idx="1412">
                  <c:v>1.5027624309392265E-2</c:v>
                </c:pt>
                <c:pt idx="1413">
                  <c:v>1.4708002883922136E-2</c:v>
                </c:pt>
                <c:pt idx="1414">
                  <c:v>1.4334902677253883E-2</c:v>
                </c:pt>
                <c:pt idx="1415">
                  <c:v>1.4448615341029819E-2</c:v>
                </c:pt>
                <c:pt idx="1416">
                  <c:v>1.4816428804880707E-2</c:v>
                </c:pt>
                <c:pt idx="1417">
                  <c:v>1.4751075599262448E-2</c:v>
                </c:pt>
                <c:pt idx="1418">
                  <c:v>1.4842840512223517E-2</c:v>
                </c:pt>
                <c:pt idx="1419">
                  <c:v>1.5007724564113882E-2</c:v>
                </c:pt>
                <c:pt idx="1420">
                  <c:v>1.4993936275770827E-2</c:v>
                </c:pt>
                <c:pt idx="1421">
                  <c:v>1.5361445783132529E-2</c:v>
                </c:pt>
                <c:pt idx="1422">
                  <c:v>1.5497986781128922E-2</c:v>
                </c:pt>
                <c:pt idx="1423">
                  <c:v>1.5395645447341611E-2</c:v>
                </c:pt>
                <c:pt idx="1424">
                  <c:v>1.5398550724637682E-2</c:v>
                </c:pt>
                <c:pt idx="1425">
                  <c:v>1.5359132660743865E-2</c:v>
                </c:pt>
                <c:pt idx="1426">
                  <c:v>1.4977973568281939E-2</c:v>
                </c:pt>
                <c:pt idx="1427">
                  <c:v>1.5037593984962407E-2</c:v>
                </c:pt>
                <c:pt idx="1428">
                  <c:v>1.4701643124819834E-2</c:v>
                </c:pt>
                <c:pt idx="1429">
                  <c:v>1.4910645762526039E-2</c:v>
                </c:pt>
                <c:pt idx="1430">
                  <c:v>1.5722543352601155E-2</c:v>
                </c:pt>
                <c:pt idx="1431">
                  <c:v>1.5735277102857805E-2</c:v>
                </c:pt>
                <c:pt idx="1432">
                  <c:v>1.5459815846311242E-2</c:v>
                </c:pt>
                <c:pt idx="1433">
                  <c:v>1.5618420548941544E-2</c:v>
                </c:pt>
                <c:pt idx="1434">
                  <c:v>1.6132858837485171E-2</c:v>
                </c:pt>
                <c:pt idx="1435">
                  <c:v>1.6737774860518542E-2</c:v>
                </c:pt>
                <c:pt idx="1436">
                  <c:v>1.6597510373443983E-2</c:v>
                </c:pt>
                <c:pt idx="1437">
                  <c:v>1.6472868217054265E-2</c:v>
                </c:pt>
                <c:pt idx="1438">
                  <c:v>1.6702828836942726E-2</c:v>
                </c:pt>
                <c:pt idx="1439">
                  <c:v>1.6704880445463477E-2</c:v>
                </c:pt>
                <c:pt idx="1440">
                  <c:v>1.6701461377870565E-2</c:v>
                </c:pt>
                <c:pt idx="1441">
                  <c:v>1.6721311475409836E-2</c:v>
                </c:pt>
                <c:pt idx="1442">
                  <c:v>1.6816420740252247E-2</c:v>
                </c:pt>
                <c:pt idx="1443">
                  <c:v>1.6540317022742938E-2</c:v>
                </c:pt>
                <c:pt idx="1444">
                  <c:v>1.6454266817228586E-2</c:v>
                </c:pt>
                <c:pt idx="1445">
                  <c:v>1.6402669454048405E-2</c:v>
                </c:pt>
                <c:pt idx="1446">
                  <c:v>1.6293929712460065E-2</c:v>
                </c:pt>
                <c:pt idx="1447">
                  <c:v>1.6586040082930201E-2</c:v>
                </c:pt>
                <c:pt idx="1448">
                  <c:v>1.6557097638178721E-2</c:v>
                </c:pt>
                <c:pt idx="1449">
                  <c:v>1.6602913648571662E-2</c:v>
                </c:pt>
                <c:pt idx="1450">
                  <c:v>1.6743956991012436E-2</c:v>
                </c:pt>
                <c:pt idx="1451">
                  <c:v>1.6859504132231404E-2</c:v>
                </c:pt>
                <c:pt idx="1452">
                  <c:v>1.7035490605427975E-2</c:v>
                </c:pt>
                <c:pt idx="1453">
                  <c:v>1.6966773402087579E-2</c:v>
                </c:pt>
                <c:pt idx="1454">
                  <c:v>1.6794270190170414E-2</c:v>
                </c:pt>
                <c:pt idx="1455">
                  <c:v>1.6959015712029263E-2</c:v>
                </c:pt>
                <c:pt idx="1456">
                  <c:v>1.7195599949424704E-2</c:v>
                </c:pt>
                <c:pt idx="1457">
                  <c:v>1.7324105133539977E-2</c:v>
                </c:pt>
                <c:pt idx="1458">
                  <c:v>1.7054004347099146E-2</c:v>
                </c:pt>
                <c:pt idx="1459">
                  <c:v>1.6973125884016973E-2</c:v>
                </c:pt>
                <c:pt idx="1460">
                  <c:v>1.6796344325058665E-2</c:v>
                </c:pt>
                <c:pt idx="1461">
                  <c:v>1.6335682254964769E-2</c:v>
                </c:pt>
                <c:pt idx="1462">
                  <c:v>1.6331758866383796E-2</c:v>
                </c:pt>
                <c:pt idx="1463">
                  <c:v>1.6284174815406106E-2</c:v>
                </c:pt>
                <c:pt idx="1464">
                  <c:v>1.6521563069447256E-2</c:v>
                </c:pt>
                <c:pt idx="1465">
                  <c:v>1.6569200779727095E-2</c:v>
                </c:pt>
                <c:pt idx="1466">
                  <c:v>1.6508861374119933E-2</c:v>
                </c:pt>
                <c:pt idx="1467">
                  <c:v>1.6468878663114556E-2</c:v>
                </c:pt>
                <c:pt idx="1468">
                  <c:v>1.671377657613371E-2</c:v>
                </c:pt>
                <c:pt idx="1469">
                  <c:v>1.6548367471101198E-2</c:v>
                </c:pt>
                <c:pt idx="1470">
                  <c:v>1.6360574224075709E-2</c:v>
                </c:pt>
                <c:pt idx="1471">
                  <c:v>1.6382252559726963E-2</c:v>
                </c:pt>
                <c:pt idx="1472">
                  <c:v>1.6143710679381158E-2</c:v>
                </c:pt>
                <c:pt idx="1473">
                  <c:v>1.6185980084897054E-2</c:v>
                </c:pt>
                <c:pt idx="1474">
                  <c:v>1.6584017559548005E-2</c:v>
                </c:pt>
                <c:pt idx="1475">
                  <c:v>1.6878335332809333E-2</c:v>
                </c:pt>
                <c:pt idx="1476">
                  <c:v>1.6772867420349436E-2</c:v>
                </c:pt>
                <c:pt idx="1477">
                  <c:v>1.6613054277454294E-2</c:v>
                </c:pt>
                <c:pt idx="1478">
                  <c:v>1.5996863360125464E-2</c:v>
                </c:pt>
                <c:pt idx="1479">
                  <c:v>1.5880429705744978E-2</c:v>
                </c:pt>
                <c:pt idx="1480">
                  <c:v>1.5988087307496377E-2</c:v>
                </c:pt>
                <c:pt idx="1481">
                  <c:v>1.6344844163127953E-2</c:v>
                </c:pt>
                <c:pt idx="1482">
                  <c:v>1.63612303003569E-2</c:v>
                </c:pt>
                <c:pt idx="1483">
                  <c:v>1.6521563069447256E-2</c:v>
                </c:pt>
                <c:pt idx="1484">
                  <c:v>1.6099755346855024E-2</c:v>
                </c:pt>
                <c:pt idx="1485">
                  <c:v>1.608262052110844E-2</c:v>
                </c:pt>
                <c:pt idx="1486">
                  <c:v>1.6260810649236779E-2</c:v>
                </c:pt>
                <c:pt idx="1487">
                  <c:v>1.6709669492566654E-2</c:v>
                </c:pt>
                <c:pt idx="1488">
                  <c:v>1.6949856674006065E-2</c:v>
                </c:pt>
                <c:pt idx="1489">
                  <c:v>1.6374362884777463E-2</c:v>
                </c:pt>
                <c:pt idx="1490">
                  <c:v>1.6231699554423933E-2</c:v>
                </c:pt>
                <c:pt idx="1491">
                  <c:v>1.6162256377753131E-2</c:v>
                </c:pt>
                <c:pt idx="1492">
                  <c:v>1.6374362884777463E-2</c:v>
                </c:pt>
                <c:pt idx="1493">
                  <c:v>1.6301090734747694E-2</c:v>
                </c:pt>
                <c:pt idx="1494">
                  <c:v>1.6103568045468898E-2</c:v>
                </c:pt>
                <c:pt idx="1495">
                  <c:v>1.6425782036313862E-2</c:v>
                </c:pt>
                <c:pt idx="1496">
                  <c:v>1.6540987594259305E-2</c:v>
                </c:pt>
                <c:pt idx="1497">
                  <c:v>1.6295882094500141E-2</c:v>
                </c:pt>
                <c:pt idx="1498">
                  <c:v>1.6258218768679021E-2</c:v>
                </c:pt>
                <c:pt idx="1499">
                  <c:v>1.5874868682152446E-2</c:v>
                </c:pt>
                <c:pt idx="1500">
                  <c:v>1.6044042469524185E-2</c:v>
                </c:pt>
                <c:pt idx="1501">
                  <c:v>1.612457020906612E-2</c:v>
                </c:pt>
                <c:pt idx="1502">
                  <c:v>1.6119473746592391E-2</c:v>
                </c:pt>
                <c:pt idx="1503">
                  <c:v>1.6099120072603876E-2</c:v>
                </c:pt>
                <c:pt idx="1504">
                  <c:v>1.6037735849056604E-2</c:v>
                </c:pt>
                <c:pt idx="1505">
                  <c:v>1.6262755102040817E-2</c:v>
                </c:pt>
                <c:pt idx="1506">
                  <c:v>1.6384226166572965E-2</c:v>
                </c:pt>
                <c:pt idx="1507">
                  <c:v>1.6301090734747694E-2</c:v>
                </c:pt>
                <c:pt idx="1508">
                  <c:v>1.6497513242489183E-2</c:v>
                </c:pt>
                <c:pt idx="1509">
                  <c:v>1.6557097638178721E-2</c:v>
                </c:pt>
                <c:pt idx="1510">
                  <c:v>1.6937191249117856E-2</c:v>
                </c:pt>
                <c:pt idx="1511">
                  <c:v>1.6875542871323986E-2</c:v>
                </c:pt>
                <c:pt idx="1512">
                  <c:v>1.702695935230782E-2</c:v>
                </c:pt>
                <c:pt idx="1513">
                  <c:v>1.7358747447243025E-2</c:v>
                </c:pt>
                <c:pt idx="1514">
                  <c:v>1.7615819696904279E-2</c:v>
                </c:pt>
                <c:pt idx="1515">
                  <c:v>1.7757660167130922E-2</c:v>
                </c:pt>
                <c:pt idx="1516">
                  <c:v>1.7506972752628192E-2</c:v>
                </c:pt>
                <c:pt idx="1517">
                  <c:v>1.7432917450008547E-2</c:v>
                </c:pt>
                <c:pt idx="1518">
                  <c:v>1.6925948973242066E-2</c:v>
                </c:pt>
                <c:pt idx="1519">
                  <c:v>1.7337356053201886E-2</c:v>
                </c:pt>
                <c:pt idx="1520">
                  <c:v>1.6807415036045315E-2</c:v>
                </c:pt>
                <c:pt idx="1521">
                  <c:v>1.6635407322841068E-2</c:v>
                </c:pt>
                <c:pt idx="1522">
                  <c:v>1.6718570726110476E-2</c:v>
                </c:pt>
                <c:pt idx="1523">
                  <c:v>1.6644908616187989E-2</c:v>
                </c:pt>
                <c:pt idx="1524">
                  <c:v>1.7000708362848452E-2</c:v>
                </c:pt>
                <c:pt idx="1525">
                  <c:v>1.6918930126477296E-2</c:v>
                </c:pt>
                <c:pt idx="1526">
                  <c:v>1.7269841269841268E-2</c:v>
                </c:pt>
                <c:pt idx="1527">
                  <c:v>1.7143577461237867E-2</c:v>
                </c:pt>
                <c:pt idx="1528">
                  <c:v>1.696183586929409E-2</c:v>
                </c:pt>
                <c:pt idx="1529">
                  <c:v>1.6794270190170414E-2</c:v>
                </c:pt>
                <c:pt idx="1530">
                  <c:v>1.6812955865990853E-2</c:v>
                </c:pt>
                <c:pt idx="1531">
                  <c:v>1.6766663927015698E-2</c:v>
                </c:pt>
                <c:pt idx="1532">
                  <c:v>1.6003137870170624E-2</c:v>
                </c:pt>
                <c:pt idx="1533">
                  <c:v>1.6045304388862671E-2</c:v>
                </c:pt>
                <c:pt idx="1534">
                  <c:v>1.6071850626329473E-2</c:v>
                </c:pt>
                <c:pt idx="1535">
                  <c:v>1.6176995361008684E-2</c:v>
                </c:pt>
                <c:pt idx="1536">
                  <c:v>1.6029544650925234E-2</c:v>
                </c:pt>
                <c:pt idx="1537">
                  <c:v>1.7392045696747516E-2</c:v>
                </c:pt>
                <c:pt idx="1538">
                  <c:v>1.7036913312176383E-2</c:v>
                </c:pt>
                <c:pt idx="1539">
                  <c:v>1.7012759569677259E-2</c:v>
                </c:pt>
                <c:pt idx="1540">
                  <c:v>1.6914721611873473E-2</c:v>
                </c:pt>
                <c:pt idx="1541">
                  <c:v>1.6939300838661464E-2</c:v>
                </c:pt>
                <c:pt idx="1542">
                  <c:v>1.702838063439065E-2</c:v>
                </c:pt>
                <c:pt idx="1543">
                  <c:v>1.7248668301344382E-2</c:v>
                </c:pt>
                <c:pt idx="1544">
                  <c:v>1.7115529826327712E-2</c:v>
                </c:pt>
                <c:pt idx="1545">
                  <c:v>1.742844938060658E-2</c:v>
                </c:pt>
                <c:pt idx="1546">
                  <c:v>1.7167381974248927E-2</c:v>
                </c:pt>
                <c:pt idx="1547">
                  <c:v>1.7648585517778353E-2</c:v>
                </c:pt>
                <c:pt idx="1548">
                  <c:v>1.6951969419976731E-2</c:v>
                </c:pt>
                <c:pt idx="1549">
                  <c:v>1.7068987156423882E-2</c:v>
                </c:pt>
                <c:pt idx="1550">
                  <c:v>1.7291066282420747E-2</c:v>
                </c:pt>
                <c:pt idx="1551">
                  <c:v>1.7655458912112162E-2</c:v>
                </c:pt>
                <c:pt idx="1552">
                  <c:v>1.7637141745558294E-2</c:v>
                </c:pt>
                <c:pt idx="1553">
                  <c:v>1.7858706119233125E-2</c:v>
                </c:pt>
                <c:pt idx="1554">
                  <c:v>1.8126888217522657E-2</c:v>
                </c:pt>
                <c:pt idx="1555">
                  <c:v>1.8017222344888499E-2</c:v>
                </c:pt>
                <c:pt idx="1556">
                  <c:v>1.8263205013428829E-2</c:v>
                </c:pt>
                <c:pt idx="1557">
                  <c:v>1.8141396176078257E-2</c:v>
                </c:pt>
                <c:pt idx="1558">
                  <c:v>1.809713905522289E-2</c:v>
                </c:pt>
                <c:pt idx="1559">
                  <c:v>1.8434845472618835E-2</c:v>
                </c:pt>
                <c:pt idx="1560">
                  <c:v>1.8477424029708801E-2</c:v>
                </c:pt>
                <c:pt idx="1561">
                  <c:v>1.8288583083060649E-2</c:v>
                </c:pt>
                <c:pt idx="1562">
                  <c:v>1.8404907975460124E-2</c:v>
                </c:pt>
                <c:pt idx="1563">
                  <c:v>1.8279569892473119E-2</c:v>
                </c:pt>
                <c:pt idx="1564">
                  <c:v>1.8441511480744893E-2</c:v>
                </c:pt>
                <c:pt idx="1565">
                  <c:v>1.8744831388403934E-2</c:v>
                </c:pt>
                <c:pt idx="1566">
                  <c:v>1.869758489528436E-2</c:v>
                </c:pt>
                <c:pt idx="1567">
                  <c:v>1.9098441230164305E-2</c:v>
                </c:pt>
                <c:pt idx="1568">
                  <c:v>1.9145940872829659E-2</c:v>
                </c:pt>
                <c:pt idx="1569">
                  <c:v>1.9077009398232571E-2</c:v>
                </c:pt>
                <c:pt idx="1570">
                  <c:v>1.9307211811470756E-2</c:v>
                </c:pt>
                <c:pt idx="1571">
                  <c:v>1.9502868068833654E-2</c:v>
                </c:pt>
                <c:pt idx="1572">
                  <c:v>1.8754309354171453E-2</c:v>
                </c:pt>
                <c:pt idx="1573">
                  <c:v>1.8713879460599943E-2</c:v>
                </c:pt>
                <c:pt idx="1574">
                  <c:v>1.8694158075601375E-2</c:v>
                </c:pt>
                <c:pt idx="1575">
                  <c:v>1.8758620689655173E-2</c:v>
                </c:pt>
                <c:pt idx="1576">
                  <c:v>1.8790586284714226E-2</c:v>
                </c:pt>
                <c:pt idx="1577">
                  <c:v>1.8633540372670808E-2</c:v>
                </c:pt>
                <c:pt idx="1578">
                  <c:v>1.8647166361974405E-2</c:v>
                </c:pt>
                <c:pt idx="1579">
                  <c:v>1.8633540372670808E-2</c:v>
                </c:pt>
                <c:pt idx="1580">
                  <c:v>1.854208325758953E-2</c:v>
                </c:pt>
                <c:pt idx="1581">
                  <c:v>1.8435678460078622E-2</c:v>
                </c:pt>
                <c:pt idx="1582">
                  <c:v>1.8465716225390363E-2</c:v>
                </c:pt>
                <c:pt idx="1583">
                  <c:v>1.8625884501255421E-2</c:v>
                </c:pt>
                <c:pt idx="1584">
                  <c:v>1.8632689409508151E-2</c:v>
                </c:pt>
                <c:pt idx="1585">
                  <c:v>1.8813981370469426E-2</c:v>
                </c:pt>
                <c:pt idx="1586">
                  <c:v>1.8765522950970472E-2</c:v>
                </c:pt>
                <c:pt idx="1587">
                  <c:v>1.8887140079622257E-2</c:v>
                </c:pt>
                <c:pt idx="1588">
                  <c:v>1.8441511480744893E-2</c:v>
                </c:pt>
                <c:pt idx="1589">
                  <c:v>1.8446514151369924E-2</c:v>
                </c:pt>
                <c:pt idx="1590">
                  <c:v>1.8348623853211007E-2</c:v>
                </c:pt>
                <c:pt idx="1591">
                  <c:v>1.8058690744920992E-2</c:v>
                </c:pt>
                <c:pt idx="1592">
                  <c:v>1.8185870291954537E-2</c:v>
                </c:pt>
                <c:pt idx="1593">
                  <c:v>1.8017222344888499E-2</c:v>
                </c:pt>
                <c:pt idx="1594">
                  <c:v>1.802518223989397E-2</c:v>
                </c:pt>
                <c:pt idx="1595">
                  <c:v>1.8377550560785553E-2</c:v>
                </c:pt>
                <c:pt idx="1596">
                  <c:v>1.8576697172517417E-2</c:v>
                </c:pt>
                <c:pt idx="1597">
                  <c:v>1.8608893956670466E-2</c:v>
                </c:pt>
                <c:pt idx="1598">
                  <c:v>1.8720748829953199E-2</c:v>
                </c:pt>
                <c:pt idx="1599">
                  <c:v>1.868816416269696E-2</c:v>
                </c:pt>
                <c:pt idx="1600">
                  <c:v>1.8776749965483917E-2</c:v>
                </c:pt>
                <c:pt idx="1601">
                  <c:v>1.8964395277493728E-2</c:v>
                </c:pt>
                <c:pt idx="1602">
                  <c:v>1.9342909970132272E-2</c:v>
                </c:pt>
                <c:pt idx="1603">
                  <c:v>1.9129782445611403E-2</c:v>
                </c:pt>
                <c:pt idx="1604">
                  <c:v>1.9394400342254123E-2</c:v>
                </c:pt>
                <c:pt idx="1605">
                  <c:v>1.9375059359863233E-2</c:v>
                </c:pt>
                <c:pt idx="1606">
                  <c:v>1.9051176690324991E-2</c:v>
                </c:pt>
                <c:pt idx="1607">
                  <c:v>1.917743830787309E-2</c:v>
                </c:pt>
                <c:pt idx="1608">
                  <c:v>1.9390713369136447E-2</c:v>
                </c:pt>
                <c:pt idx="1609">
                  <c:v>1.9598424440388125E-2</c:v>
                </c:pt>
                <c:pt idx="1610">
                  <c:v>1.9806786737220253E-2</c:v>
                </c:pt>
                <c:pt idx="1611">
                  <c:v>1.9870452442409779E-2</c:v>
                </c:pt>
                <c:pt idx="1612">
                  <c:v>1.9737796913550383E-2</c:v>
                </c:pt>
                <c:pt idx="1613">
                  <c:v>1.9852082522382249E-2</c:v>
                </c:pt>
                <c:pt idx="1614">
                  <c:v>1.9869484756988409E-2</c:v>
                </c:pt>
                <c:pt idx="1615">
                  <c:v>1.9720624486442073E-2</c:v>
                </c:pt>
                <c:pt idx="1616">
                  <c:v>1.9814482055266865E-2</c:v>
                </c:pt>
                <c:pt idx="1617">
                  <c:v>1.9752130131680867E-2</c:v>
                </c:pt>
                <c:pt idx="1618">
                  <c:v>1.9790454016298021E-2</c:v>
                </c:pt>
                <c:pt idx="1619">
                  <c:v>1.9995099240382258E-2</c:v>
                </c:pt>
                <c:pt idx="1620">
                  <c:v>2.0030438411311306E-2</c:v>
                </c:pt>
                <c:pt idx="1621">
                  <c:v>2.0451127819548873E-2</c:v>
                </c:pt>
                <c:pt idx="1622">
                  <c:v>2.0076764098021848E-2</c:v>
                </c:pt>
                <c:pt idx="1623">
                  <c:v>1.9833746536386174E-2</c:v>
                </c:pt>
                <c:pt idx="1624">
                  <c:v>1.9983347210657788E-2</c:v>
                </c:pt>
                <c:pt idx="1625">
                  <c:v>2.0150138285262742E-2</c:v>
                </c:pt>
                <c:pt idx="1626">
                  <c:v>2.0632111251580279E-2</c:v>
                </c:pt>
                <c:pt idx="1627">
                  <c:v>2.1361256544502619E-2</c:v>
                </c:pt>
                <c:pt idx="1628">
                  <c:v>2.1352313167259787E-2</c:v>
                </c:pt>
                <c:pt idx="1629">
                  <c:v>2.1987497305453761E-2</c:v>
                </c:pt>
                <c:pt idx="1630">
                  <c:v>2.2051670089720029E-2</c:v>
                </c:pt>
                <c:pt idx="1631">
                  <c:v>2.2779297638322819E-2</c:v>
                </c:pt>
                <c:pt idx="1632">
                  <c:v>2.2610141313383212E-2</c:v>
                </c:pt>
                <c:pt idx="1633">
                  <c:v>2.2811137202281111E-2</c:v>
                </c:pt>
                <c:pt idx="1634">
                  <c:v>2.2739939806041692E-2</c:v>
                </c:pt>
                <c:pt idx="1635">
                  <c:v>2.2595115467685663E-2</c:v>
                </c:pt>
                <c:pt idx="1636">
                  <c:v>2.3054755043227668E-2</c:v>
                </c:pt>
                <c:pt idx="1637">
                  <c:v>2.3104366045642449E-2</c:v>
                </c:pt>
                <c:pt idx="1638">
                  <c:v>2.3410603626348406E-2</c:v>
                </c:pt>
                <c:pt idx="1639">
                  <c:v>2.304173490709889E-2</c:v>
                </c:pt>
                <c:pt idx="1640">
                  <c:v>2.287764943366603E-2</c:v>
                </c:pt>
                <c:pt idx="1641">
                  <c:v>2.3080839508966451E-2</c:v>
                </c:pt>
                <c:pt idx="1642">
                  <c:v>2.2683048868627341E-2</c:v>
                </c:pt>
                <c:pt idx="1643">
                  <c:v>2.2642765969254675E-2</c:v>
                </c:pt>
                <c:pt idx="1644">
                  <c:v>2.237946355109429E-2</c:v>
                </c:pt>
                <c:pt idx="1645">
                  <c:v>2.2424975266571397E-2</c:v>
                </c:pt>
                <c:pt idx="1646">
                  <c:v>2.2591362126245847E-2</c:v>
                </c:pt>
                <c:pt idx="1647">
                  <c:v>2.2381918920401558E-2</c:v>
                </c:pt>
                <c:pt idx="1648">
                  <c:v>2.2408963585434174E-2</c:v>
                </c:pt>
                <c:pt idx="1649">
                  <c:v>2.2608888396320515E-2</c:v>
                </c:pt>
                <c:pt idx="1650">
                  <c:v>2.2867391548032735E-2</c:v>
                </c:pt>
                <c:pt idx="1651">
                  <c:v>2.266540747736237E-2</c:v>
                </c:pt>
                <c:pt idx="1652">
                  <c:v>2.2970386217768268E-2</c:v>
                </c:pt>
                <c:pt idx="1653">
                  <c:v>1.1368702630405706E-2</c:v>
                </c:pt>
                <c:pt idx="1654">
                  <c:v>1.1450381679389313E-2</c:v>
                </c:pt>
                <c:pt idx="1655">
                  <c:v>1.1390920766095259E-2</c:v>
                </c:pt>
                <c:pt idx="1656">
                  <c:v>1.1950090797258507E-2</c:v>
                </c:pt>
                <c:pt idx="1657">
                  <c:v>1.2103233461880747E-2</c:v>
                </c:pt>
                <c:pt idx="1658">
                  <c:v>1.238164603058995E-2</c:v>
                </c:pt>
                <c:pt idx="1659">
                  <c:v>1.2279540119183772E-2</c:v>
                </c:pt>
                <c:pt idx="1660">
                  <c:v>1.2422360248447206E-2</c:v>
                </c:pt>
                <c:pt idx="1661">
                  <c:v>1.2531482277781192E-2</c:v>
                </c:pt>
                <c:pt idx="1662">
                  <c:v>1.1965511173675876E-2</c:v>
                </c:pt>
                <c:pt idx="1663">
                  <c:v>1.1627244229125108E-2</c:v>
                </c:pt>
                <c:pt idx="1664">
                  <c:v>1.1680503864872602E-2</c:v>
                </c:pt>
                <c:pt idx="1665">
                  <c:v>1.1541725601131541E-2</c:v>
                </c:pt>
                <c:pt idx="1666">
                  <c:v>1.1520216851140727E-2</c:v>
                </c:pt>
                <c:pt idx="1667">
                  <c:v>1.1524121568184385E-2</c:v>
                </c:pt>
                <c:pt idx="1668">
                  <c:v>1.1820604936840885E-2</c:v>
                </c:pt>
                <c:pt idx="1669">
                  <c:v>1.2131303520456709E-2</c:v>
                </c:pt>
                <c:pt idx="1670">
                  <c:v>1.221264367816092E-2</c:v>
                </c:pt>
                <c:pt idx="1671">
                  <c:v>1.2155157004111303E-2</c:v>
                </c:pt>
                <c:pt idx="1672">
                  <c:v>1.2255932712526285E-2</c:v>
                </c:pt>
                <c:pt idx="1673">
                  <c:v>1.2455733300769324E-2</c:v>
                </c:pt>
                <c:pt idx="1674">
                  <c:v>1.2176196729139312E-2</c:v>
                </c:pt>
                <c:pt idx="1675">
                  <c:v>1.2147195426938193E-2</c:v>
                </c:pt>
                <c:pt idx="1676">
                  <c:v>1.1763349094683429E-2</c:v>
                </c:pt>
                <c:pt idx="1677">
                  <c:v>1.152542372881356E-2</c:v>
                </c:pt>
                <c:pt idx="1678">
                  <c:v>1.1528028933092224E-2</c:v>
                </c:pt>
                <c:pt idx="1679">
                  <c:v>1.184875413835163E-2</c:v>
                </c:pt>
                <c:pt idx="1680">
                  <c:v>1.1792589167003873E-2</c:v>
                </c:pt>
                <c:pt idx="1681">
                  <c:v>1.1821974965229486E-2</c:v>
                </c:pt>
                <c:pt idx="1682">
                  <c:v>1.2085308056872038E-2</c:v>
                </c:pt>
                <c:pt idx="1683">
                  <c:v>1.1980267794221284E-2</c:v>
                </c:pt>
                <c:pt idx="1684">
                  <c:v>1.2046058458813109E-2</c:v>
                </c:pt>
                <c:pt idx="1685">
                  <c:v>1.184393869019972E-2</c:v>
                </c:pt>
                <c:pt idx="1686">
                  <c:v>1.1791907514450868E-2</c:v>
                </c:pt>
                <c:pt idx="1687">
                  <c:v>1.1747768499856032E-2</c:v>
                </c:pt>
                <c:pt idx="1688">
                  <c:v>1.1554800339847068E-2</c:v>
                </c:pt>
                <c:pt idx="1689">
                  <c:v>1.1797362942401111E-2</c:v>
                </c:pt>
                <c:pt idx="1690">
                  <c:v>1.1764027449397382E-2</c:v>
                </c:pt>
                <c:pt idx="1691">
                  <c:v>1.1869436201780416E-2</c:v>
                </c:pt>
                <c:pt idx="1692">
                  <c:v>1.184875413835163E-2</c:v>
                </c:pt>
                <c:pt idx="1693">
                  <c:v>1.2079583135954525E-2</c:v>
                </c:pt>
                <c:pt idx="1694">
                  <c:v>1.1993650420365688E-2</c:v>
                </c:pt>
                <c:pt idx="1695">
                  <c:v>1.2075293003433171E-2</c:v>
                </c:pt>
                <c:pt idx="1696">
                  <c:v>1.1966914999706693E-2</c:v>
                </c:pt>
                <c:pt idx="1697">
                  <c:v>1.1917976280890344E-2</c:v>
                </c:pt>
                <c:pt idx="1698">
                  <c:v>1.167248383589861E-2</c:v>
                </c:pt>
                <c:pt idx="1699">
                  <c:v>1.1710005166178749E-2</c:v>
                </c:pt>
                <c:pt idx="1700">
                  <c:v>1.171134967564154E-2</c:v>
                </c:pt>
                <c:pt idx="1701">
                  <c:v>1.1759280608715703E-2</c:v>
                </c:pt>
                <c:pt idx="1702">
                  <c:v>1.2067435669920142E-2</c:v>
                </c:pt>
                <c:pt idx="1703">
                  <c:v>1.1995060857294055E-2</c:v>
                </c:pt>
                <c:pt idx="1704">
                  <c:v>1.1824715974959425E-2</c:v>
                </c:pt>
                <c:pt idx="1705">
                  <c:v>1.1828829873593877E-2</c:v>
                </c:pt>
                <c:pt idx="1706">
                  <c:v>1.1950790861159931E-2</c:v>
                </c:pt>
                <c:pt idx="1707">
                  <c:v>1.1939599672246283E-2</c:v>
                </c:pt>
                <c:pt idx="1708">
                  <c:v>1.2238286639870418E-2</c:v>
                </c:pt>
                <c:pt idx="1709">
                  <c:v>1.224122412241224E-2</c:v>
                </c:pt>
                <c:pt idx="1710">
                  <c:v>1.2082444918265814E-2</c:v>
                </c:pt>
                <c:pt idx="1711">
                  <c:v>1.2012012012012012E-2</c:v>
                </c:pt>
                <c:pt idx="1712">
                  <c:v>1.2126255721333889E-2</c:v>
                </c:pt>
                <c:pt idx="1713">
                  <c:v>1.1948690915480585E-2</c:v>
                </c:pt>
                <c:pt idx="1714">
                  <c:v>1.1913104414856341E-2</c:v>
                </c:pt>
                <c:pt idx="1715">
                  <c:v>1.1811023622047244E-2</c:v>
                </c:pt>
                <c:pt idx="1716">
                  <c:v>1.1791757561464535E-2</c:v>
                </c:pt>
                <c:pt idx="1717">
                  <c:v>1.2103606874848705E-2</c:v>
                </c:pt>
                <c:pt idx="1718">
                  <c:v>1.2159533073929961E-2</c:v>
                </c:pt>
                <c:pt idx="1719">
                  <c:v>1.2439358129120536E-2</c:v>
                </c:pt>
                <c:pt idx="1720">
                  <c:v>1.187789523696401E-2</c:v>
                </c:pt>
                <c:pt idx="1721">
                  <c:v>1.1841326228537596E-2</c:v>
                </c:pt>
                <c:pt idx="1722">
                  <c:v>1.1689070718877849E-2</c:v>
                </c:pt>
                <c:pt idx="1723">
                  <c:v>1.1553347582462018E-2</c:v>
                </c:pt>
                <c:pt idx="1724">
                  <c:v>1.1293692472753967E-2</c:v>
                </c:pt>
                <c:pt idx="1725">
                  <c:v>1.1336583153837435E-2</c:v>
                </c:pt>
                <c:pt idx="1726">
                  <c:v>1.1299435028248588E-2</c:v>
                </c:pt>
                <c:pt idx="1727">
                  <c:v>1.1273957158962795E-2</c:v>
                </c:pt>
                <c:pt idx="1728">
                  <c:v>1.1289230074508919E-2</c:v>
                </c:pt>
                <c:pt idx="1729">
                  <c:v>1.1361054305839582E-2</c:v>
                </c:pt>
                <c:pt idx="1730">
                  <c:v>1.1409013120365089E-2</c:v>
                </c:pt>
                <c:pt idx="1731">
                  <c:v>1.127777151234916E-2</c:v>
                </c:pt>
                <c:pt idx="1732">
                  <c:v>1.1368157790030125E-2</c:v>
                </c:pt>
                <c:pt idx="1733">
                  <c:v>1.1433144686446007E-2</c:v>
                </c:pt>
                <c:pt idx="1734">
                  <c:v>1.1498878859311217E-2</c:v>
                </c:pt>
                <c:pt idx="1735">
                  <c:v>1.1558689244639658E-2</c:v>
                </c:pt>
                <c:pt idx="1736">
                  <c:v>1.1600928074245939E-2</c:v>
                </c:pt>
                <c:pt idx="1737">
                  <c:v>1.1393414606357526E-2</c:v>
                </c:pt>
                <c:pt idx="1738">
                  <c:v>1.1596219632399837E-2</c:v>
                </c:pt>
                <c:pt idx="1739">
                  <c:v>1.1621825788831424E-2</c:v>
                </c:pt>
                <c:pt idx="1740">
                  <c:v>1.1638056444573757E-2</c:v>
                </c:pt>
                <c:pt idx="1741">
                  <c:v>1.1684290471461122E-2</c:v>
                </c:pt>
                <c:pt idx="1742">
                  <c:v>1.188001188001188E-2</c:v>
                </c:pt>
                <c:pt idx="1743">
                  <c:v>1.175640724194686E-2</c:v>
                </c:pt>
                <c:pt idx="1744">
                  <c:v>1.1976765075753038E-2</c:v>
                </c:pt>
                <c:pt idx="1745">
                  <c:v>1.2186947778928767E-2</c:v>
                </c:pt>
                <c:pt idx="1746">
                  <c:v>1.2278224568727363E-2</c:v>
                </c:pt>
                <c:pt idx="1747">
                  <c:v>1.2231667787902882E-2</c:v>
                </c:pt>
                <c:pt idx="1748">
                  <c:v>1.2347203358439314E-2</c:v>
                </c:pt>
                <c:pt idx="1749">
                  <c:v>1.217804298849175E-2</c:v>
                </c:pt>
                <c:pt idx="1750">
                  <c:v>1.2072920439454304E-2</c:v>
                </c:pt>
                <c:pt idx="1751">
                  <c:v>1.2236906510034264E-2</c:v>
                </c:pt>
                <c:pt idx="1752">
                  <c:v>1.2517211165352359E-2</c:v>
                </c:pt>
                <c:pt idx="1753">
                  <c:v>1.252583453372581E-2</c:v>
                </c:pt>
                <c:pt idx="1754">
                  <c:v>1.2468050620285519E-2</c:v>
                </c:pt>
                <c:pt idx="1755">
                  <c:v>1.2294830023974919E-2</c:v>
                </c:pt>
                <c:pt idx="1756">
                  <c:v>1.2458730455366598E-2</c:v>
                </c:pt>
                <c:pt idx="1757">
                  <c:v>1.2320581531448284E-2</c:v>
                </c:pt>
                <c:pt idx="1758">
                  <c:v>1.2410027302060065E-2</c:v>
                </c:pt>
                <c:pt idx="1759">
                  <c:v>1.2438584489085143E-2</c:v>
                </c:pt>
                <c:pt idx="1760">
                  <c:v>1.2705673083031574E-2</c:v>
                </c:pt>
                <c:pt idx="1761">
                  <c:v>1.2611135632763729E-2</c:v>
                </c:pt>
                <c:pt idx="1762">
                  <c:v>1.2709710218607015E-2</c:v>
                </c:pt>
                <c:pt idx="1763">
                  <c:v>1.2891581797086504E-2</c:v>
                </c:pt>
                <c:pt idx="1764">
                  <c:v>1.3245910325187097E-2</c:v>
                </c:pt>
                <c:pt idx="1765">
                  <c:v>1.3277567549624909E-2</c:v>
                </c:pt>
                <c:pt idx="1766">
                  <c:v>1.3266118333775539E-2</c:v>
                </c:pt>
                <c:pt idx="1767">
                  <c:v>1.2968486577616392E-2</c:v>
                </c:pt>
                <c:pt idx="1768">
                  <c:v>1.2870012870012869E-2</c:v>
                </c:pt>
                <c:pt idx="1769">
                  <c:v>1.2903225806451613E-2</c:v>
                </c:pt>
                <c:pt idx="1770">
                  <c:v>1.3353809174066901E-2</c:v>
                </c:pt>
                <c:pt idx="1771">
                  <c:v>1.3924667548562279E-2</c:v>
                </c:pt>
                <c:pt idx="1772">
                  <c:v>1.3448090371167294E-2</c:v>
                </c:pt>
                <c:pt idx="1773">
                  <c:v>1.2608750472828143E-2</c:v>
                </c:pt>
                <c:pt idx="1774">
                  <c:v>1.2891581797086504E-2</c:v>
                </c:pt>
                <c:pt idx="1775">
                  <c:v>1.2836146588794044E-2</c:v>
                </c:pt>
                <c:pt idx="1776">
                  <c:v>1.2744535780284203E-2</c:v>
                </c:pt>
                <c:pt idx="1777">
                  <c:v>1.282051282051282E-2</c:v>
                </c:pt>
                <c:pt idx="1778">
                  <c:v>1.2607955619996218E-2</c:v>
                </c:pt>
                <c:pt idx="1779">
                  <c:v>1.2626262626262626E-2</c:v>
                </c:pt>
                <c:pt idx="1780">
                  <c:v>1.2327819359708158E-2</c:v>
                </c:pt>
                <c:pt idx="1781">
                  <c:v>1.2249234422848572E-2</c:v>
                </c:pt>
                <c:pt idx="1782">
                  <c:v>1.2187538863325457E-2</c:v>
                </c:pt>
                <c:pt idx="1783">
                  <c:v>1.1941025953454368E-2</c:v>
                </c:pt>
                <c:pt idx="1784">
                  <c:v>1.1973121563836286E-2</c:v>
                </c:pt>
                <c:pt idx="1785">
                  <c:v>1.1890317884008735E-2</c:v>
                </c:pt>
                <c:pt idx="1786">
                  <c:v>1.2036354704003929E-2</c:v>
                </c:pt>
                <c:pt idx="1787">
                  <c:v>1.2057086614173228E-2</c:v>
                </c:pt>
                <c:pt idx="1788">
                  <c:v>1.2652507907817443E-2</c:v>
                </c:pt>
                <c:pt idx="1789">
                  <c:v>1.2663952962460425E-2</c:v>
                </c:pt>
                <c:pt idx="1790">
                  <c:v>1.2697590049235551E-2</c:v>
                </c:pt>
                <c:pt idx="1791">
                  <c:v>1.278538812785388E-2</c:v>
                </c:pt>
                <c:pt idx="1792">
                  <c:v>1.2808783165599268E-2</c:v>
                </c:pt>
                <c:pt idx="1793">
                  <c:v>1.2762909422413232E-2</c:v>
                </c:pt>
                <c:pt idx="1794">
                  <c:v>1.2944128912957337E-2</c:v>
                </c:pt>
                <c:pt idx="1795">
                  <c:v>1.323430114787306E-2</c:v>
                </c:pt>
                <c:pt idx="1796">
                  <c:v>1.3357868193280175E-2</c:v>
                </c:pt>
                <c:pt idx="1797">
                  <c:v>1.3731259632898975E-2</c:v>
                </c:pt>
                <c:pt idx="1798">
                  <c:v>1.3622463163747567E-2</c:v>
                </c:pt>
                <c:pt idx="1799">
                  <c:v>1.3883969681943756E-2</c:v>
                </c:pt>
                <c:pt idx="1800">
                  <c:v>1.3739922888187872E-2</c:v>
                </c:pt>
                <c:pt idx="1801">
                  <c:v>1.3995001785076757E-2</c:v>
                </c:pt>
                <c:pt idx="1802">
                  <c:v>1.3896766874645491E-2</c:v>
                </c:pt>
                <c:pt idx="1803">
                  <c:v>1.3625304136253041E-2</c:v>
                </c:pt>
                <c:pt idx="1804">
                  <c:v>1.3553696148260838E-2</c:v>
                </c:pt>
                <c:pt idx="1805">
                  <c:v>1.3764044943820225E-2</c:v>
                </c:pt>
                <c:pt idx="1806">
                  <c:v>1.3813517513566848E-2</c:v>
                </c:pt>
                <c:pt idx="1807">
                  <c:v>1.3746668536961704E-2</c:v>
                </c:pt>
                <c:pt idx="1808">
                  <c:v>1.3796016048426831E-2</c:v>
                </c:pt>
                <c:pt idx="1809">
                  <c:v>1.3687150837988828E-2</c:v>
                </c:pt>
                <c:pt idx="1810">
                  <c:v>1.3417305585980283E-2</c:v>
                </c:pt>
                <c:pt idx="1811">
                  <c:v>1.3447684391080617E-2</c:v>
                </c:pt>
                <c:pt idx="1812">
                  <c:v>1.3244138117440367E-2</c:v>
                </c:pt>
                <c:pt idx="1813">
                  <c:v>1.293473239622517E-2</c:v>
                </c:pt>
                <c:pt idx="1814">
                  <c:v>1.3000795967100028E-2</c:v>
                </c:pt>
                <c:pt idx="1815">
                  <c:v>1.3145539906103287E-2</c:v>
                </c:pt>
                <c:pt idx="1816">
                  <c:v>1.3037983103838221E-2</c:v>
                </c:pt>
                <c:pt idx="1817">
                  <c:v>1.2950115626032375E-2</c:v>
                </c:pt>
                <c:pt idx="1818">
                  <c:v>1.2791228871630882E-2</c:v>
                </c:pt>
                <c:pt idx="1819">
                  <c:v>1.2974117958562256E-2</c:v>
                </c:pt>
                <c:pt idx="1820">
                  <c:v>1.2572161642078255E-2</c:v>
                </c:pt>
                <c:pt idx="1821">
                  <c:v>1.2605312238729178E-2</c:v>
                </c:pt>
                <c:pt idx="1822">
                  <c:v>1.2341014985518197E-2</c:v>
                </c:pt>
                <c:pt idx="1823">
                  <c:v>1.2289942312515676E-2</c:v>
                </c:pt>
                <c:pt idx="1824">
                  <c:v>1.2610178215273755E-2</c:v>
                </c:pt>
                <c:pt idx="1825">
                  <c:v>1.2595591542959963E-2</c:v>
                </c:pt>
                <c:pt idx="1826">
                  <c:v>1.255203330131284E-2</c:v>
                </c:pt>
                <c:pt idx="1827">
                  <c:v>1.2647609214686713E-2</c:v>
                </c:pt>
                <c:pt idx="1828">
                  <c:v>1.2441284753078584E-2</c:v>
                </c:pt>
                <c:pt idx="1829">
                  <c:v>1.2642714313358705E-2</c:v>
                </c:pt>
                <c:pt idx="1830">
                  <c:v>1.2563297224536888E-2</c:v>
                </c:pt>
                <c:pt idx="1831">
                  <c:v>1.2420785804816223E-2</c:v>
                </c:pt>
                <c:pt idx="1832">
                  <c:v>1.2686084142394822E-2</c:v>
                </c:pt>
                <c:pt idx="1833">
                  <c:v>1.2489645064678518E-2</c:v>
                </c:pt>
                <c:pt idx="1834">
                  <c:v>1.2716537987413222E-2</c:v>
                </c:pt>
                <c:pt idx="1835">
                  <c:v>1.2802090137165252E-2</c:v>
                </c:pt>
                <c:pt idx="1836">
                  <c:v>1.2810457516339869E-2</c:v>
                </c:pt>
                <c:pt idx="1837">
                  <c:v>1.2811294855872932E-2</c:v>
                </c:pt>
                <c:pt idx="1838">
                  <c:v>1.2664771258723185E-2</c:v>
                </c:pt>
                <c:pt idx="1839">
                  <c:v>1.2819674275622998E-2</c:v>
                </c:pt>
                <c:pt idx="1840">
                  <c:v>1.28533018558594E-2</c:v>
                </c:pt>
                <c:pt idx="1841">
                  <c:v>1.2933025404157042E-2</c:v>
                </c:pt>
                <c:pt idx="1842">
                  <c:v>1.3187108928210994E-2</c:v>
                </c:pt>
                <c:pt idx="1843">
                  <c:v>1.1854246649154711E-2</c:v>
                </c:pt>
                <c:pt idx="1844">
                  <c:v>1.1880653435938977E-2</c:v>
                </c:pt>
                <c:pt idx="1845">
                  <c:v>1.182636742373337E-2</c:v>
                </c:pt>
                <c:pt idx="1846">
                  <c:v>1.2186677745464619E-2</c:v>
                </c:pt>
                <c:pt idx="1847">
                  <c:v>1.2397858551704706E-2</c:v>
                </c:pt>
                <c:pt idx="1848">
                  <c:v>1.260474110148249E-2</c:v>
                </c:pt>
                <c:pt idx="1849">
                  <c:v>1.2263953731447287E-2</c:v>
                </c:pt>
                <c:pt idx="1850">
                  <c:v>1.2049842530466931E-2</c:v>
                </c:pt>
                <c:pt idx="1851">
                  <c:v>1.2815845044782639E-2</c:v>
                </c:pt>
                <c:pt idx="1852">
                  <c:v>1.2849529093962182E-2</c:v>
                </c:pt>
                <c:pt idx="1853">
                  <c:v>1.2714007079390304E-2</c:v>
                </c:pt>
                <c:pt idx="1854">
                  <c:v>1.3137269537956259E-2</c:v>
                </c:pt>
                <c:pt idx="1855">
                  <c:v>1.3222147096386446E-2</c:v>
                </c:pt>
                <c:pt idx="1856">
                  <c:v>1.3286027024986789E-2</c:v>
                </c:pt>
                <c:pt idx="1857">
                  <c:v>1.3503145619149915E-2</c:v>
                </c:pt>
                <c:pt idx="1858">
                  <c:v>1.3732833957553059E-2</c:v>
                </c:pt>
                <c:pt idx="1859">
                  <c:v>1.3472137170851196E-2</c:v>
                </c:pt>
                <c:pt idx="1860">
                  <c:v>1.3678402113934873E-2</c:v>
                </c:pt>
                <c:pt idx="1861">
                  <c:v>1.3850633509089478E-2</c:v>
                </c:pt>
                <c:pt idx="1862">
                  <c:v>1.3468013468013467E-2</c:v>
                </c:pt>
                <c:pt idx="1863">
                  <c:v>1.3941698352344741E-2</c:v>
                </c:pt>
                <c:pt idx="1864">
                  <c:v>1.4466546112115734E-2</c:v>
                </c:pt>
                <c:pt idx="1865">
                  <c:v>1.5131974894678015E-2</c:v>
                </c:pt>
                <c:pt idx="1866">
                  <c:v>1.4765100671140939E-2</c:v>
                </c:pt>
                <c:pt idx="1867">
                  <c:v>1.4702196976025395E-2</c:v>
                </c:pt>
                <c:pt idx="1868">
                  <c:v>1.4442803216806171E-2</c:v>
                </c:pt>
                <c:pt idx="1869">
                  <c:v>1.3711436584605795E-2</c:v>
                </c:pt>
                <c:pt idx="1870">
                  <c:v>1.2929767851895386E-2</c:v>
                </c:pt>
                <c:pt idx="1871">
                  <c:v>1.3398294762484773E-2</c:v>
                </c:pt>
                <c:pt idx="1872">
                  <c:v>1.3209246472530771E-2</c:v>
                </c:pt>
                <c:pt idx="1873">
                  <c:v>1.2783265543288786E-2</c:v>
                </c:pt>
                <c:pt idx="1874">
                  <c:v>1.3162815047490837E-2</c:v>
                </c:pt>
                <c:pt idx="1875">
                  <c:v>1.3927356176307668E-2</c:v>
                </c:pt>
                <c:pt idx="1876">
                  <c:v>1.438496117695137E-2</c:v>
                </c:pt>
                <c:pt idx="1877">
                  <c:v>1.4149047351073238E-2</c:v>
                </c:pt>
                <c:pt idx="1878">
                  <c:v>1.4137681741505342E-2</c:v>
                </c:pt>
                <c:pt idx="1879">
                  <c:v>1.4135410810376677E-2</c:v>
                </c:pt>
                <c:pt idx="1880">
                  <c:v>1.413314060868867E-2</c:v>
                </c:pt>
                <c:pt idx="1881">
                  <c:v>1.421303399822337E-2</c:v>
                </c:pt>
                <c:pt idx="1882">
                  <c:v>1.4658116098942284E-2</c:v>
                </c:pt>
                <c:pt idx="1883">
                  <c:v>1.4670334250229225E-2</c:v>
                </c:pt>
                <c:pt idx="1884">
                  <c:v>1.4058630881060788E-2</c:v>
                </c:pt>
                <c:pt idx="1885">
                  <c:v>1.4272970561998216E-2</c:v>
                </c:pt>
                <c:pt idx="1886">
                  <c:v>1.3546798029556651E-2</c:v>
                </c:pt>
                <c:pt idx="1887">
                  <c:v>1.3745704467353953E-2</c:v>
                </c:pt>
                <c:pt idx="1888">
                  <c:v>1.372854914196568E-2</c:v>
                </c:pt>
                <c:pt idx="1889">
                  <c:v>1.3638124757845795E-2</c:v>
                </c:pt>
                <c:pt idx="1890">
                  <c:v>1.3204291394703279E-2</c:v>
                </c:pt>
                <c:pt idx="1891">
                  <c:v>1.2798138452588714E-2</c:v>
                </c:pt>
                <c:pt idx="1892">
                  <c:v>1.2369974697779028E-2</c:v>
                </c:pt>
                <c:pt idx="1893">
                  <c:v>1.2125387530141233E-2</c:v>
                </c:pt>
                <c:pt idx="1894">
                  <c:v>1.1942729185044446E-2</c:v>
                </c:pt>
                <c:pt idx="1895">
                  <c:v>1.18967148844126E-2</c:v>
                </c:pt>
                <c:pt idx="1896">
                  <c:v>1.2025965152032799E-2</c:v>
                </c:pt>
                <c:pt idx="1897">
                  <c:v>1.2028430836522691E-2</c:v>
                </c:pt>
                <c:pt idx="1898">
                  <c:v>1.2012831888608288E-2</c:v>
                </c:pt>
                <c:pt idx="1899">
                  <c:v>1.2129565816678154E-2</c:v>
                </c:pt>
                <c:pt idx="1900">
                  <c:v>1.2071330589849107E-2</c:v>
                </c:pt>
                <c:pt idx="1901">
                  <c:v>1.2553495007132669E-2</c:v>
                </c:pt>
                <c:pt idx="1902">
                  <c:v>1.2528473804100229E-2</c:v>
                </c:pt>
                <c:pt idx="1903">
                  <c:v>1.2232415902140673E-2</c:v>
                </c:pt>
                <c:pt idx="1904">
                  <c:v>1.1726111537656172E-2</c:v>
                </c:pt>
                <c:pt idx="1905">
                  <c:v>1.1788646410778191E-2</c:v>
                </c:pt>
                <c:pt idx="1906">
                  <c:v>1.1632737847943499E-2</c:v>
                </c:pt>
                <c:pt idx="1907">
                  <c:v>1.1402972917939319E-2</c:v>
                </c:pt>
                <c:pt idx="1908">
                  <c:v>1.1534500514933058E-2</c:v>
                </c:pt>
                <c:pt idx="1909">
                  <c:v>1.1368250101502232E-2</c:v>
                </c:pt>
                <c:pt idx="1910">
                  <c:v>1.1288046764765167E-2</c:v>
                </c:pt>
                <c:pt idx="1911">
                  <c:v>1.1385199240986717E-2</c:v>
                </c:pt>
                <c:pt idx="1912">
                  <c:v>1.1603812681309573E-2</c:v>
                </c:pt>
                <c:pt idx="1913">
                  <c:v>1.2707056954844564E-2</c:v>
                </c:pt>
                <c:pt idx="1914">
                  <c:v>1.2642034765595606E-2</c:v>
                </c:pt>
                <c:pt idx="1915">
                  <c:v>1.2878497508623995E-2</c:v>
                </c:pt>
                <c:pt idx="1916">
                  <c:v>1.2919101814826207E-2</c:v>
                </c:pt>
                <c:pt idx="1917">
                  <c:v>1.3085131240750838E-2</c:v>
                </c:pt>
                <c:pt idx="1918">
                  <c:v>1.3090229079008881E-2</c:v>
                </c:pt>
                <c:pt idx="1919">
                  <c:v>1.3503737641668677E-2</c:v>
                </c:pt>
                <c:pt idx="1920">
                  <c:v>1.3291139240506329E-2</c:v>
                </c:pt>
                <c:pt idx="1921">
                  <c:v>1.3417458669435349E-2</c:v>
                </c:pt>
                <c:pt idx="1922">
                  <c:v>1.3341804320203304E-2</c:v>
                </c:pt>
                <c:pt idx="1923">
                  <c:v>1.3763722759298705E-2</c:v>
                </c:pt>
                <c:pt idx="1924">
                  <c:v>1.3830575450728574E-2</c:v>
                </c:pt>
                <c:pt idx="1925">
                  <c:v>1.4293006636038793E-2</c:v>
                </c:pt>
                <c:pt idx="1926">
                  <c:v>1.4017521902377972E-2</c:v>
                </c:pt>
                <c:pt idx="1927">
                  <c:v>1.4005835764902042E-2</c:v>
                </c:pt>
                <c:pt idx="1928">
                  <c:v>1.4016352411146337E-2</c:v>
                </c:pt>
                <c:pt idx="1929">
                  <c:v>1.3280632411067193E-2</c:v>
                </c:pt>
                <c:pt idx="1930">
                  <c:v>1.2955965142284261E-2</c:v>
                </c:pt>
                <c:pt idx="1931">
                  <c:v>1.3877416157277382E-2</c:v>
                </c:pt>
                <c:pt idx="1932">
                  <c:v>1.3536379018612521E-2</c:v>
                </c:pt>
                <c:pt idx="1933">
                  <c:v>1.3754707712461109E-2</c:v>
                </c:pt>
                <c:pt idx="1934">
                  <c:v>1.3570274636510501E-2</c:v>
                </c:pt>
                <c:pt idx="1935">
                  <c:v>1.3644115974985787E-2</c:v>
                </c:pt>
                <c:pt idx="1936">
                  <c:v>1.3989507869098175E-2</c:v>
                </c:pt>
                <c:pt idx="1937">
                  <c:v>1.3218978676528444E-2</c:v>
                </c:pt>
                <c:pt idx="1938">
                  <c:v>1.3828298625401268E-2</c:v>
                </c:pt>
                <c:pt idx="1939">
                  <c:v>1.3591133403446323E-2</c:v>
                </c:pt>
                <c:pt idx="1940">
                  <c:v>1.2964963728970519E-2</c:v>
                </c:pt>
                <c:pt idx="1941">
                  <c:v>1.3403542364767831E-2</c:v>
                </c:pt>
                <c:pt idx="1942">
                  <c:v>1.3941908713692946E-2</c:v>
                </c:pt>
                <c:pt idx="1943">
                  <c:v>1.4012845108015681E-2</c:v>
                </c:pt>
                <c:pt idx="1944">
                  <c:v>1.4122394082044385E-2</c:v>
                </c:pt>
                <c:pt idx="1945">
                  <c:v>1.3876269926488808E-2</c:v>
                </c:pt>
                <c:pt idx="1946">
                  <c:v>1.3785180930499711E-2</c:v>
                </c:pt>
                <c:pt idx="1947">
                  <c:v>1.430274135876043E-2</c:v>
                </c:pt>
                <c:pt idx="1948">
                  <c:v>1.4812202433433256E-2</c:v>
                </c:pt>
                <c:pt idx="1949">
                  <c:v>1.4276002719238613E-2</c:v>
                </c:pt>
                <c:pt idx="1950">
                  <c:v>1.437002822684116E-2</c:v>
                </c:pt>
                <c:pt idx="1951">
                  <c:v>1.4397120575884824E-2</c:v>
                </c:pt>
                <c:pt idx="1952">
                  <c:v>1.4160485502360081E-2</c:v>
                </c:pt>
                <c:pt idx="1953">
                  <c:v>1.4345487148834428E-2</c:v>
                </c:pt>
                <c:pt idx="1954">
                  <c:v>1.3859099158554693E-2</c:v>
                </c:pt>
                <c:pt idx="1955">
                  <c:v>1.3621989783507663E-2</c:v>
                </c:pt>
                <c:pt idx="1956">
                  <c:v>1.3754707712461109E-2</c:v>
                </c:pt>
                <c:pt idx="1957">
                  <c:v>1.3438924886009118E-2</c:v>
                </c:pt>
                <c:pt idx="1958">
                  <c:v>1.4038606166959136E-2</c:v>
                </c:pt>
                <c:pt idx="1959">
                  <c:v>1.3901530823334713E-2</c:v>
                </c:pt>
                <c:pt idx="1960">
                  <c:v>1.3255483667350481E-2</c:v>
                </c:pt>
                <c:pt idx="1961">
                  <c:v>1.3537469782433521E-2</c:v>
                </c:pt>
                <c:pt idx="1962">
                  <c:v>1.3382188943762943E-2</c:v>
                </c:pt>
                <c:pt idx="1963">
                  <c:v>1.347233360064154E-2</c:v>
                </c:pt>
                <c:pt idx="1964">
                  <c:v>1.32013201320132E-2</c:v>
                </c:pt>
                <c:pt idx="1965">
                  <c:v>1.3167176110980483E-2</c:v>
                </c:pt>
                <c:pt idx="1966">
                  <c:v>1.2862721078018526E-2</c:v>
                </c:pt>
                <c:pt idx="1967">
                  <c:v>1.2776637006616472E-2</c:v>
                </c:pt>
                <c:pt idx="1968">
                  <c:v>1.1906533710373569E-2</c:v>
                </c:pt>
                <c:pt idx="1969">
                  <c:v>1.2196051528317708E-2</c:v>
                </c:pt>
                <c:pt idx="1970">
                  <c:v>1.2206286237412267E-2</c:v>
                </c:pt>
                <c:pt idx="1971">
                  <c:v>1.2430080795525171E-2</c:v>
                </c:pt>
                <c:pt idx="1972">
                  <c:v>1.25815837068491E-2</c:v>
                </c:pt>
                <c:pt idx="1973">
                  <c:v>1.2387736141220193E-2</c:v>
                </c:pt>
                <c:pt idx="1974">
                  <c:v>1.3206768468840282E-2</c:v>
                </c:pt>
                <c:pt idx="1975">
                  <c:v>1.2927203684253052E-2</c:v>
                </c:pt>
                <c:pt idx="1976">
                  <c:v>1.2899064817800709E-2</c:v>
                </c:pt>
                <c:pt idx="1977">
                  <c:v>1.3403702772891012E-2</c:v>
                </c:pt>
                <c:pt idx="1978">
                  <c:v>1.2701436850043662E-2</c:v>
                </c:pt>
                <c:pt idx="1979">
                  <c:v>1.2537219871493496E-2</c:v>
                </c:pt>
                <c:pt idx="1980">
                  <c:v>1.2672263583082528E-2</c:v>
                </c:pt>
                <c:pt idx="1981">
                  <c:v>1.3769363166953529E-2</c:v>
                </c:pt>
                <c:pt idx="1982">
                  <c:v>1.4745184775596719E-2</c:v>
                </c:pt>
                <c:pt idx="1983">
                  <c:v>1.4553392759687103E-2</c:v>
                </c:pt>
                <c:pt idx="1984">
                  <c:v>1.4356213548676538E-2</c:v>
                </c:pt>
                <c:pt idx="1985">
                  <c:v>1.3909414935234288E-2</c:v>
                </c:pt>
                <c:pt idx="1986">
                  <c:v>1.3174145738987238E-2</c:v>
                </c:pt>
                <c:pt idx="1987">
                  <c:v>1.3089005235602096E-2</c:v>
                </c:pt>
                <c:pt idx="1988">
                  <c:v>1.2746972594008924E-2</c:v>
                </c:pt>
                <c:pt idx="1989">
                  <c:v>1.3119055428009185E-2</c:v>
                </c:pt>
                <c:pt idx="1990">
                  <c:v>1.2883484982687817E-2</c:v>
                </c:pt>
                <c:pt idx="1991">
                  <c:v>1.2725682017020601E-2</c:v>
                </c:pt>
                <c:pt idx="1992">
                  <c:v>1.2881410514451333E-2</c:v>
                </c:pt>
                <c:pt idx="1993">
                  <c:v>1.257071024512885E-2</c:v>
                </c:pt>
                <c:pt idx="1994">
                  <c:v>1.3055895552835579E-2</c:v>
                </c:pt>
                <c:pt idx="1995">
                  <c:v>1.2979638192585383E-2</c:v>
                </c:pt>
                <c:pt idx="1996">
                  <c:v>1.282565130260521E-2</c:v>
                </c:pt>
                <c:pt idx="1997">
                  <c:v>1.2958613428363165E-2</c:v>
                </c:pt>
                <c:pt idx="1998">
                  <c:v>1.2718600953895072E-2</c:v>
                </c:pt>
                <c:pt idx="1999">
                  <c:v>1.278568003835704E-2</c:v>
                </c:pt>
                <c:pt idx="2000">
                  <c:v>1.2534273403838621E-2</c:v>
                </c:pt>
                <c:pt idx="2001">
                  <c:v>1.244361487011977E-2</c:v>
                </c:pt>
                <c:pt idx="2002">
                  <c:v>1.2459118517364899E-2</c:v>
                </c:pt>
                <c:pt idx="2003">
                  <c:v>1.2835940633774568E-2</c:v>
                </c:pt>
                <c:pt idx="2004">
                  <c:v>1.2453300124533002E-2</c:v>
                </c:pt>
                <c:pt idx="2005">
                  <c:v>1.2123967568386755E-2</c:v>
                </c:pt>
                <c:pt idx="2006">
                  <c:v>1.2346631684543561E-2</c:v>
                </c:pt>
                <c:pt idx="2007">
                  <c:v>1.1895026392089808E-2</c:v>
                </c:pt>
                <c:pt idx="2008">
                  <c:v>1.1883541295306003E-2</c:v>
                </c:pt>
                <c:pt idx="2009">
                  <c:v>1.1970671853957804E-2</c:v>
                </c:pt>
                <c:pt idx="2010">
                  <c:v>1.1878247958426133E-2</c:v>
                </c:pt>
                <c:pt idx="2011">
                  <c:v>1.2146978439113271E-2</c:v>
                </c:pt>
                <c:pt idx="2012">
                  <c:v>1.2093726379440665E-2</c:v>
                </c:pt>
                <c:pt idx="2013">
                  <c:v>1.2385818238117356E-2</c:v>
                </c:pt>
                <c:pt idx="2014">
                  <c:v>1.2322858903265559E-2</c:v>
                </c:pt>
                <c:pt idx="2015">
                  <c:v>1.2832852101379532E-2</c:v>
                </c:pt>
                <c:pt idx="2016">
                  <c:v>1.2495119094103866E-2</c:v>
                </c:pt>
                <c:pt idx="2017">
                  <c:v>1.2044564890093345E-2</c:v>
                </c:pt>
                <c:pt idx="2018">
                  <c:v>1.1922503725782416E-2</c:v>
                </c:pt>
                <c:pt idx="2019">
                  <c:v>1.1624527753560014E-2</c:v>
                </c:pt>
                <c:pt idx="2020">
                  <c:v>1.1808118081180813E-2</c:v>
                </c:pt>
                <c:pt idx="2021">
                  <c:v>1.2036410140675543E-2</c:v>
                </c:pt>
                <c:pt idx="2022">
                  <c:v>1.2120293917127491E-2</c:v>
                </c:pt>
                <c:pt idx="2023">
                  <c:v>1.1838697743248243E-2</c:v>
                </c:pt>
                <c:pt idx="2024">
                  <c:v>1.1491776197658551E-2</c:v>
                </c:pt>
                <c:pt idx="2025">
                  <c:v>1.1431020933057085E-2</c:v>
                </c:pt>
                <c:pt idx="2026">
                  <c:v>1.1296243998870378E-2</c:v>
                </c:pt>
                <c:pt idx="2027">
                  <c:v>1.1166945840312675E-2</c:v>
                </c:pt>
                <c:pt idx="2028">
                  <c:v>1.1197424592343762E-2</c:v>
                </c:pt>
                <c:pt idx="2029">
                  <c:v>1.1188811188811189E-2</c:v>
                </c:pt>
                <c:pt idx="2030">
                  <c:v>1.1372521145781507E-2</c:v>
                </c:pt>
                <c:pt idx="2031">
                  <c:v>1.0704979223889006E-2</c:v>
                </c:pt>
                <c:pt idx="2032">
                  <c:v>1.0620458356623811E-2</c:v>
                </c:pt>
                <c:pt idx="2033">
                  <c:v>1.0820815832562112E-2</c:v>
                </c:pt>
                <c:pt idx="2034">
                  <c:v>1.0704979223889006E-2</c:v>
                </c:pt>
                <c:pt idx="2035">
                  <c:v>1.0639787204255914E-2</c:v>
                </c:pt>
                <c:pt idx="2036">
                  <c:v>1.0840881534840596E-2</c:v>
                </c:pt>
                <c:pt idx="2037">
                  <c:v>1.0964437711894972E-2</c:v>
                </c:pt>
                <c:pt idx="2038">
                  <c:v>1.0569501425491968E-2</c:v>
                </c:pt>
                <c:pt idx="2039">
                  <c:v>1.0764872521246459E-2</c:v>
                </c:pt>
                <c:pt idx="2040">
                  <c:v>1.0624912624073815E-2</c:v>
                </c:pt>
                <c:pt idx="2041">
                  <c:v>1.0543840177580466E-2</c:v>
                </c:pt>
                <c:pt idx="2042">
                  <c:v>1.0366934933842586E-2</c:v>
                </c:pt>
                <c:pt idx="2043">
                  <c:v>1.0265415006415885E-2</c:v>
                </c:pt>
                <c:pt idx="2044">
                  <c:v>1.0675656693355809E-2</c:v>
                </c:pt>
                <c:pt idx="2045">
                  <c:v>1.074280867905859E-2</c:v>
                </c:pt>
                <c:pt idx="2046">
                  <c:v>1.1576542269611575E-2</c:v>
                </c:pt>
                <c:pt idx="2047">
                  <c:v>1.1459589867310013E-2</c:v>
                </c:pt>
                <c:pt idx="2048">
                  <c:v>1.1729300100316382E-2</c:v>
                </c:pt>
                <c:pt idx="2049">
                  <c:v>1.1772906823638756E-2</c:v>
                </c:pt>
                <c:pt idx="2050">
                  <c:v>1.1740171468293814E-2</c:v>
                </c:pt>
                <c:pt idx="2051">
                  <c:v>1.1676140728222461E-2</c:v>
                </c:pt>
                <c:pt idx="2052">
                  <c:v>1.188707280832095E-2</c:v>
                </c:pt>
                <c:pt idx="2053">
                  <c:v>1.1974161020954782E-2</c:v>
                </c:pt>
                <c:pt idx="2054">
                  <c:v>1.2344676358320475E-2</c:v>
                </c:pt>
                <c:pt idx="2055">
                  <c:v>1.23627490849939E-2</c:v>
                </c:pt>
                <c:pt idx="2056">
                  <c:v>1.2376842276687566E-2</c:v>
                </c:pt>
                <c:pt idx="2057">
                  <c:v>1.23246574231736E-2</c:v>
                </c:pt>
                <c:pt idx="2058">
                  <c:v>1.2410189418680601E-2</c:v>
                </c:pt>
                <c:pt idx="2059">
                  <c:v>1.3015927384826169E-2</c:v>
                </c:pt>
                <c:pt idx="2060">
                  <c:v>1.3014812912064388E-2</c:v>
                </c:pt>
                <c:pt idx="2061">
                  <c:v>1.2545394519643448E-2</c:v>
                </c:pt>
                <c:pt idx="2062">
                  <c:v>1.237785016286645E-2</c:v>
                </c:pt>
                <c:pt idx="2063">
                  <c:v>1.3004791238877482E-2</c:v>
                </c:pt>
                <c:pt idx="2064">
                  <c:v>1.2988122703580279E-2</c:v>
                </c:pt>
                <c:pt idx="2065">
                  <c:v>1.2941677309493402E-2</c:v>
                </c:pt>
                <c:pt idx="2066">
                  <c:v>1.2650853100291301E-2</c:v>
                </c:pt>
                <c:pt idx="2067">
                  <c:v>1.2719665271966527E-2</c:v>
                </c:pt>
                <c:pt idx="2068">
                  <c:v>1.2251148545176111E-2</c:v>
                </c:pt>
                <c:pt idx="2069">
                  <c:v>1.1884284597341673E-2</c:v>
                </c:pt>
                <c:pt idx="2070">
                  <c:v>1.2347684809098295E-2</c:v>
                </c:pt>
                <c:pt idx="2071">
                  <c:v>1.2354710233276436E-2</c:v>
                </c:pt>
                <c:pt idx="2072">
                  <c:v>1.2474353713582274E-2</c:v>
                </c:pt>
                <c:pt idx="2073">
                  <c:v>1.2127982127184234E-2</c:v>
                </c:pt>
                <c:pt idx="2074">
                  <c:v>1.2073073868149325E-2</c:v>
                </c:pt>
                <c:pt idx="2075">
                  <c:v>1.2260041942248749E-2</c:v>
                </c:pt>
                <c:pt idx="2076">
                  <c:v>1.2126047068209016E-2</c:v>
                </c:pt>
                <c:pt idx="2077">
                  <c:v>1.1985491247437313E-2</c:v>
                </c:pt>
                <c:pt idx="2078">
                  <c:v>1.1947806948592989E-2</c:v>
                </c:pt>
                <c:pt idx="2079">
                  <c:v>1.1988327155138418E-2</c:v>
                </c:pt>
                <c:pt idx="2080">
                  <c:v>1.2097095105451651E-2</c:v>
                </c:pt>
                <c:pt idx="2081">
                  <c:v>1.2079790193117699E-2</c:v>
                </c:pt>
                <c:pt idx="2082">
                  <c:v>1.2158054711246201E-2</c:v>
                </c:pt>
                <c:pt idx="2083">
                  <c:v>1.209902093449017E-2</c:v>
                </c:pt>
                <c:pt idx="2084">
                  <c:v>1.1970389037643723E-2</c:v>
                </c:pt>
                <c:pt idx="2085">
                  <c:v>1.1643048640367675E-2</c:v>
                </c:pt>
                <c:pt idx="2086">
                  <c:v>1.1855549489119413E-2</c:v>
                </c:pt>
                <c:pt idx="2087">
                  <c:v>1.2188276802181061E-2</c:v>
                </c:pt>
                <c:pt idx="2088">
                  <c:v>1.2215703608454552E-2</c:v>
                </c:pt>
                <c:pt idx="2089">
                  <c:v>1.141826923076923E-2</c:v>
                </c:pt>
                <c:pt idx="2090">
                  <c:v>1.1306158881285331E-2</c:v>
                </c:pt>
                <c:pt idx="2091">
                  <c:v>1.1403706204516469E-2</c:v>
                </c:pt>
                <c:pt idx="2092">
                  <c:v>1.1511663132384126E-2</c:v>
                </c:pt>
                <c:pt idx="2093">
                  <c:v>1.1652867218644588E-2</c:v>
                </c:pt>
                <c:pt idx="2094">
                  <c:v>1.0844306738962044E-2</c:v>
                </c:pt>
                <c:pt idx="2095">
                  <c:v>1.078001078001078E-2</c:v>
                </c:pt>
                <c:pt idx="2096">
                  <c:v>1.12E-2</c:v>
                </c:pt>
                <c:pt idx="2097">
                  <c:v>1.1100539169045352E-2</c:v>
                </c:pt>
                <c:pt idx="2098">
                  <c:v>1.1230547088079575E-2</c:v>
                </c:pt>
                <c:pt idx="2099">
                  <c:v>1.1189258312020459E-2</c:v>
                </c:pt>
                <c:pt idx="2100">
                  <c:v>1.1013215859030836E-2</c:v>
                </c:pt>
                <c:pt idx="2101">
                  <c:v>1.0946907498631636E-2</c:v>
                </c:pt>
                <c:pt idx="2102">
                  <c:v>1.0722217967373823E-2</c:v>
                </c:pt>
                <c:pt idx="2103">
                  <c:v>1.0819165378670788E-2</c:v>
                </c:pt>
                <c:pt idx="2104">
                  <c:v>1.0918733426922476E-2</c:v>
                </c:pt>
                <c:pt idx="2105">
                  <c:v>1.0851030847930552E-2</c:v>
                </c:pt>
                <c:pt idx="2106">
                  <c:v>1.0970067387556808E-2</c:v>
                </c:pt>
                <c:pt idx="2107">
                  <c:v>1.0831721470019342E-2</c:v>
                </c:pt>
                <c:pt idx="2108">
                  <c:v>1.2424565140220091E-2</c:v>
                </c:pt>
                <c:pt idx="2109">
                  <c:v>1.2369676621311184E-2</c:v>
                </c:pt>
                <c:pt idx="2110">
                  <c:v>1.2405848471422242E-2</c:v>
                </c:pt>
                <c:pt idx="2111">
                  <c:v>1.2493307156880242E-2</c:v>
                </c:pt>
                <c:pt idx="2112">
                  <c:v>1.2623985572587915E-2</c:v>
                </c:pt>
                <c:pt idx="2113">
                  <c:v>1.2727272727272726E-2</c:v>
                </c:pt>
                <c:pt idx="2114">
                  <c:v>1.2627401461170739E-2</c:v>
                </c:pt>
                <c:pt idx="2115">
                  <c:v>1.2709940989559691E-2</c:v>
                </c:pt>
                <c:pt idx="2116">
                  <c:v>1.2762078395624429E-2</c:v>
                </c:pt>
                <c:pt idx="2117">
                  <c:v>1.2970168612191958E-2</c:v>
                </c:pt>
                <c:pt idx="2118">
                  <c:v>1.3079222720478324E-2</c:v>
                </c:pt>
                <c:pt idx="2119">
                  <c:v>1.3693270735524257E-2</c:v>
                </c:pt>
                <c:pt idx="2120">
                  <c:v>1.3366431162879512E-2</c:v>
                </c:pt>
                <c:pt idx="2121">
                  <c:v>1.3182674199623351E-2</c:v>
                </c:pt>
                <c:pt idx="2122">
                  <c:v>1.3358778625954198E-2</c:v>
                </c:pt>
                <c:pt idx="2123">
                  <c:v>1.3565891472868215E-2</c:v>
                </c:pt>
                <c:pt idx="2124">
                  <c:v>1.366920523335286E-2</c:v>
                </c:pt>
                <c:pt idx="2125">
                  <c:v>1.3608087091757388E-2</c:v>
                </c:pt>
                <c:pt idx="2126">
                  <c:v>1.3141837979911761E-2</c:v>
                </c:pt>
                <c:pt idx="2127">
                  <c:v>1.3333333333333332E-2</c:v>
                </c:pt>
                <c:pt idx="2128">
                  <c:v>1.336005344021376E-2</c:v>
                </c:pt>
                <c:pt idx="2129">
                  <c:v>1.3117211655579499E-2</c:v>
                </c:pt>
                <c:pt idx="2130">
                  <c:v>1.3086558235184145E-2</c:v>
                </c:pt>
                <c:pt idx="2131">
                  <c:v>1.3307984790874524E-2</c:v>
                </c:pt>
                <c:pt idx="2132">
                  <c:v>1.3285253368760675E-2</c:v>
                </c:pt>
                <c:pt idx="2133">
                  <c:v>1.3349861733574902E-2</c:v>
                </c:pt>
                <c:pt idx="2134">
                  <c:v>1.3484877672895397E-2</c:v>
                </c:pt>
                <c:pt idx="2135">
                  <c:v>1.381760757994473E-2</c:v>
                </c:pt>
                <c:pt idx="2136">
                  <c:v>1.3540961408259986E-2</c:v>
                </c:pt>
                <c:pt idx="2137">
                  <c:v>1.3647884577890426E-2</c:v>
                </c:pt>
                <c:pt idx="2138">
                  <c:v>1.3571151609150834E-2</c:v>
                </c:pt>
                <c:pt idx="2139">
                  <c:v>1.3346043851286939E-2</c:v>
                </c:pt>
                <c:pt idx="2140">
                  <c:v>1.348877541188939E-2</c:v>
                </c:pt>
                <c:pt idx="2141">
                  <c:v>1.4162873039959535E-2</c:v>
                </c:pt>
                <c:pt idx="2142">
                  <c:v>1.4545454545454544E-2</c:v>
                </c:pt>
                <c:pt idx="2143">
                  <c:v>1.4214641080312722E-2</c:v>
                </c:pt>
                <c:pt idx="2144">
                  <c:v>1.3987411329803176E-2</c:v>
                </c:pt>
                <c:pt idx="2145">
                  <c:v>1.3917884481558802E-2</c:v>
                </c:pt>
                <c:pt idx="2146">
                  <c:v>1.3882002974714923E-2</c:v>
                </c:pt>
                <c:pt idx="2147">
                  <c:v>1.3821700069108499E-2</c:v>
                </c:pt>
                <c:pt idx="2148">
                  <c:v>1.39137348439674E-2</c:v>
                </c:pt>
                <c:pt idx="2149">
                  <c:v>1.3899920571882446E-2</c:v>
                </c:pt>
                <c:pt idx="2150">
                  <c:v>1.3891645167692002E-2</c:v>
                </c:pt>
                <c:pt idx="2151">
                  <c:v>1.3805344640567992E-2</c:v>
                </c:pt>
                <c:pt idx="2152">
                  <c:v>1.3979031452820766E-2</c:v>
                </c:pt>
                <c:pt idx="2153">
                  <c:v>1.3772749631087062E-2</c:v>
                </c:pt>
                <c:pt idx="2154">
                  <c:v>1.4142842711384988E-2</c:v>
                </c:pt>
                <c:pt idx="2155">
                  <c:v>1.315113531285318E-2</c:v>
                </c:pt>
                <c:pt idx="2156">
                  <c:v>1.3033295998370839E-2</c:v>
                </c:pt>
                <c:pt idx="2157">
                  <c:v>1.2903225806451613E-2</c:v>
                </c:pt>
                <c:pt idx="2158">
                  <c:v>1.2729985082048733E-2</c:v>
                </c:pt>
                <c:pt idx="2159">
                  <c:v>1.2896725440806046E-2</c:v>
                </c:pt>
                <c:pt idx="2160">
                  <c:v>1.2470771628994544E-2</c:v>
                </c:pt>
                <c:pt idx="2161">
                  <c:v>1.2709760699036839E-2</c:v>
                </c:pt>
                <c:pt idx="2162">
                  <c:v>1.2308875853447449E-2</c:v>
                </c:pt>
                <c:pt idx="2163">
                  <c:v>1.2418744542543903E-2</c:v>
                </c:pt>
                <c:pt idx="2164">
                  <c:v>1.3455271733417431E-2</c:v>
                </c:pt>
                <c:pt idx="2165">
                  <c:v>1.3882863340563991E-2</c:v>
                </c:pt>
                <c:pt idx="2166">
                  <c:v>1.4073666849917538E-2</c:v>
                </c:pt>
                <c:pt idx="2167">
                  <c:v>1.3704496788008565E-2</c:v>
                </c:pt>
                <c:pt idx="2168">
                  <c:v>1.364896566432075E-2</c:v>
                </c:pt>
                <c:pt idx="2169">
                  <c:v>1.4042786615469007E-2</c:v>
                </c:pt>
                <c:pt idx="2170">
                  <c:v>1.4044327408382708E-2</c:v>
                </c:pt>
                <c:pt idx="2171">
                  <c:v>1.41891142888815E-2</c:v>
                </c:pt>
                <c:pt idx="2172">
                  <c:v>1.4233292560880684E-2</c:v>
                </c:pt>
                <c:pt idx="2173">
                  <c:v>1.4341736694677872E-2</c:v>
                </c:pt>
                <c:pt idx="2174">
                  <c:v>1.4002844327754076E-2</c:v>
                </c:pt>
                <c:pt idx="2175">
                  <c:v>1.4460009037505649E-2</c:v>
                </c:pt>
                <c:pt idx="2176">
                  <c:v>1.4378791282857786E-2</c:v>
                </c:pt>
                <c:pt idx="2177">
                  <c:v>1.4636935391652372E-2</c:v>
                </c:pt>
                <c:pt idx="2178">
                  <c:v>1.4704192992533028E-2</c:v>
                </c:pt>
                <c:pt idx="2179">
                  <c:v>1.4856081708449397E-2</c:v>
                </c:pt>
                <c:pt idx="2180">
                  <c:v>1.4899313234780585E-2</c:v>
                </c:pt>
                <c:pt idx="2181">
                  <c:v>1.5051740357478832E-2</c:v>
                </c:pt>
                <c:pt idx="2182">
                  <c:v>1.4606869793449733E-2</c:v>
                </c:pt>
                <c:pt idx="2183">
                  <c:v>1.4761849844308617E-2</c:v>
                </c:pt>
                <c:pt idx="2184">
                  <c:v>1.499531396438613E-2</c:v>
                </c:pt>
                <c:pt idx="2185">
                  <c:v>1.4825110030113504E-2</c:v>
                </c:pt>
                <c:pt idx="2186">
                  <c:v>1.4840579710144929E-2</c:v>
                </c:pt>
                <c:pt idx="2187">
                  <c:v>1.5535866003155723E-2</c:v>
                </c:pt>
                <c:pt idx="2188">
                  <c:v>1.5080113100848258E-2</c:v>
                </c:pt>
                <c:pt idx="2189">
                  <c:v>1.5201900237529691E-2</c:v>
                </c:pt>
                <c:pt idx="2190">
                  <c:v>1.5692043643496384E-2</c:v>
                </c:pt>
                <c:pt idx="2191">
                  <c:v>1.563836285888821E-2</c:v>
                </c:pt>
                <c:pt idx="2192">
                  <c:v>1.5728680265421482E-2</c:v>
                </c:pt>
                <c:pt idx="2193">
                  <c:v>1.5829829334652486E-2</c:v>
                </c:pt>
                <c:pt idx="2194">
                  <c:v>1.5537751881524644E-2</c:v>
                </c:pt>
                <c:pt idx="2195">
                  <c:v>1.6412360559046033E-2</c:v>
                </c:pt>
                <c:pt idx="2196">
                  <c:v>1.6591056383668177E-2</c:v>
                </c:pt>
                <c:pt idx="2197">
                  <c:v>1.6931216931216932E-2</c:v>
                </c:pt>
                <c:pt idx="2198">
                  <c:v>1.7643004824259133E-2</c:v>
                </c:pt>
                <c:pt idx="2199">
                  <c:v>1.7772840877534019E-2</c:v>
                </c:pt>
                <c:pt idx="2200">
                  <c:v>1.8539976825028968E-2</c:v>
                </c:pt>
                <c:pt idx="2201">
                  <c:v>1.7937219730941704E-2</c:v>
                </c:pt>
                <c:pt idx="2202">
                  <c:v>1.5880893300248139E-2</c:v>
                </c:pt>
                <c:pt idx="2203">
                  <c:v>1.5366146458583434E-2</c:v>
                </c:pt>
                <c:pt idx="2204">
                  <c:v>1.5796618536344564E-2</c:v>
                </c:pt>
                <c:pt idx="2205">
                  <c:v>1.5444015444015444E-2</c:v>
                </c:pt>
                <c:pt idx="2206">
                  <c:v>1.5334850844614832E-2</c:v>
                </c:pt>
                <c:pt idx="2207">
                  <c:v>1.5382766494411731E-2</c:v>
                </c:pt>
                <c:pt idx="2208">
                  <c:v>1.4963759644610707E-2</c:v>
                </c:pt>
                <c:pt idx="2209">
                  <c:v>1.4712643678160919E-2</c:v>
                </c:pt>
                <c:pt idx="2210">
                  <c:v>1.4694064975318563E-2</c:v>
                </c:pt>
                <c:pt idx="2211">
                  <c:v>1.4628571428571428E-2</c:v>
                </c:pt>
                <c:pt idx="2212">
                  <c:v>1.4804533888503356E-2</c:v>
                </c:pt>
                <c:pt idx="2213">
                  <c:v>1.4378791282857786E-2</c:v>
                </c:pt>
                <c:pt idx="2214">
                  <c:v>1.4618547281863865E-2</c:v>
                </c:pt>
                <c:pt idx="2215">
                  <c:v>1.46822665749025E-2</c:v>
                </c:pt>
                <c:pt idx="2216">
                  <c:v>1.4365881032547701E-2</c:v>
                </c:pt>
                <c:pt idx="2217">
                  <c:v>1.4298480786416445E-2</c:v>
                </c:pt>
                <c:pt idx="2218">
                  <c:v>1.4588557100524277E-2</c:v>
                </c:pt>
                <c:pt idx="2219">
                  <c:v>1.3193812556869881E-2</c:v>
                </c:pt>
                <c:pt idx="2220">
                  <c:v>1.3377926421404682E-2</c:v>
                </c:pt>
                <c:pt idx="2221">
                  <c:v>1.3204325554923164E-2</c:v>
                </c:pt>
                <c:pt idx="2222">
                  <c:v>1.3023464690692713E-2</c:v>
                </c:pt>
                <c:pt idx="2223">
                  <c:v>1.3033707865168538E-2</c:v>
                </c:pt>
                <c:pt idx="2224">
                  <c:v>1.3120687705010745E-2</c:v>
                </c:pt>
                <c:pt idx="2225">
                  <c:v>1.3153418754960879E-2</c:v>
                </c:pt>
                <c:pt idx="2226">
                  <c:v>1.3199817933545743E-2</c:v>
                </c:pt>
                <c:pt idx="2227">
                  <c:v>1.3474271111627365E-2</c:v>
                </c:pt>
                <c:pt idx="2228">
                  <c:v>1.3584728890970838E-2</c:v>
                </c:pt>
                <c:pt idx="2229">
                  <c:v>1.3643848506233828E-2</c:v>
                </c:pt>
                <c:pt idx="2230">
                  <c:v>1.413083201364356E-2</c:v>
                </c:pt>
                <c:pt idx="2231">
                  <c:v>1.5191199580932424E-2</c:v>
                </c:pt>
                <c:pt idx="2232">
                  <c:v>1.523109243697479E-2</c:v>
                </c:pt>
                <c:pt idx="2233">
                  <c:v>1.5271195365982097E-2</c:v>
                </c:pt>
                <c:pt idx="2234">
                  <c:v>1.5309489243764022E-2</c:v>
                </c:pt>
                <c:pt idx="2235">
                  <c:v>1.5221099593229235E-2</c:v>
                </c:pt>
                <c:pt idx="2236">
                  <c:v>1.5209125475285171E-2</c:v>
                </c:pt>
                <c:pt idx="2237">
                  <c:v>1.5187221785807803E-2</c:v>
                </c:pt>
                <c:pt idx="2238">
                  <c:v>1.533985718064004E-2</c:v>
                </c:pt>
                <c:pt idx="2239">
                  <c:v>1.5390739020830567E-2</c:v>
                </c:pt>
                <c:pt idx="2240">
                  <c:v>1.5510094932477602E-2</c:v>
                </c:pt>
                <c:pt idx="2241">
                  <c:v>1.5709642470205849E-2</c:v>
                </c:pt>
                <c:pt idx="2242">
                  <c:v>1.6117826872307905E-2</c:v>
                </c:pt>
                <c:pt idx="2243">
                  <c:v>1.6303583977512297E-2</c:v>
                </c:pt>
                <c:pt idx="2244">
                  <c:v>1.6379553798362045E-2</c:v>
                </c:pt>
                <c:pt idx="2245">
                  <c:v>1.6470254153059773E-2</c:v>
                </c:pt>
                <c:pt idx="2246">
                  <c:v>1.6659485853798651E-2</c:v>
                </c:pt>
                <c:pt idx="2247">
                  <c:v>1.650305875657988E-2</c:v>
                </c:pt>
                <c:pt idx="2248">
                  <c:v>1.6543069024529376E-2</c:v>
                </c:pt>
                <c:pt idx="2249">
                  <c:v>1.6260162601626015E-2</c:v>
                </c:pt>
                <c:pt idx="2250">
                  <c:v>1.6467915956842702E-2</c:v>
                </c:pt>
                <c:pt idx="2251">
                  <c:v>1.6719515710579419E-2</c:v>
                </c:pt>
                <c:pt idx="2252">
                  <c:v>1.6451567153595234E-2</c:v>
                </c:pt>
                <c:pt idx="2253">
                  <c:v>1.6599885518030912E-2</c:v>
                </c:pt>
                <c:pt idx="2254">
                  <c:v>1.6451567153595234E-2</c:v>
                </c:pt>
                <c:pt idx="2255">
                  <c:v>1.6590389016018305E-2</c:v>
                </c:pt>
                <c:pt idx="2256">
                  <c:v>1.5997793407805817E-2</c:v>
                </c:pt>
                <c:pt idx="2257">
                  <c:v>1.5754447915251935E-2</c:v>
                </c:pt>
                <c:pt idx="2258">
                  <c:v>1.5386656055179731E-2</c:v>
                </c:pt>
                <c:pt idx="2259">
                  <c:v>1.5380535666931847E-2</c:v>
                </c:pt>
                <c:pt idx="2260">
                  <c:v>1.5466666666666665E-2</c:v>
                </c:pt>
                <c:pt idx="2261">
                  <c:v>1.6133518776077882E-2</c:v>
                </c:pt>
                <c:pt idx="2262">
                  <c:v>1.5750169721656482E-2</c:v>
                </c:pt>
                <c:pt idx="2263">
                  <c:v>1.5799509670389539E-2</c:v>
                </c:pt>
                <c:pt idx="2264">
                  <c:v>1.5667206915180983E-2</c:v>
                </c:pt>
                <c:pt idx="2265">
                  <c:v>1.5846994535519125E-2</c:v>
                </c:pt>
                <c:pt idx="2266">
                  <c:v>1.5857826384142171E-2</c:v>
                </c:pt>
                <c:pt idx="2267">
                  <c:v>1.5627104944092682E-2</c:v>
                </c:pt>
                <c:pt idx="2268">
                  <c:v>1.5805968115547075E-2</c:v>
                </c:pt>
                <c:pt idx="2269">
                  <c:v>1.5564202334630349E-2</c:v>
                </c:pt>
                <c:pt idx="2270">
                  <c:v>1.5429635541367382E-2</c:v>
                </c:pt>
                <c:pt idx="2271">
                  <c:v>1.5608180839612486E-2</c:v>
                </c:pt>
                <c:pt idx="2272">
                  <c:v>1.5669323247332161E-2</c:v>
                </c:pt>
                <c:pt idx="2273">
                  <c:v>1.6095462744553906E-2</c:v>
                </c:pt>
                <c:pt idx="2274">
                  <c:v>1.6351846630955735E-2</c:v>
                </c:pt>
                <c:pt idx="2275">
                  <c:v>1.6347237880496055E-2</c:v>
                </c:pt>
                <c:pt idx="2276">
                  <c:v>1.6194331983805668E-2</c:v>
                </c:pt>
                <c:pt idx="2277">
                  <c:v>1.6414320079241543E-2</c:v>
                </c:pt>
                <c:pt idx="2278">
                  <c:v>1.6282987085906794E-2</c:v>
                </c:pt>
                <c:pt idx="2279">
                  <c:v>1.6207908341483862E-2</c:v>
                </c:pt>
                <c:pt idx="2280">
                  <c:v>1.6354151980826164E-2</c:v>
                </c:pt>
                <c:pt idx="2281">
                  <c:v>1.6287559674248806E-2</c:v>
                </c:pt>
                <c:pt idx="2282">
                  <c:v>1.6228315612758813E-2</c:v>
                </c:pt>
                <c:pt idx="2283">
                  <c:v>1.523702031602709E-2</c:v>
                </c:pt>
                <c:pt idx="2284">
                  <c:v>1.5121814617754132E-2</c:v>
                </c:pt>
                <c:pt idx="2285">
                  <c:v>1.5050167224080268E-2</c:v>
                </c:pt>
                <c:pt idx="2286">
                  <c:v>1.5052264808362371E-2</c:v>
                </c:pt>
                <c:pt idx="2287">
                  <c:v>1.5029223490119679E-2</c:v>
                </c:pt>
                <c:pt idx="2288">
                  <c:v>1.5043877977434183E-2</c:v>
                </c:pt>
                <c:pt idx="2289">
                  <c:v>1.5077481502163899E-2</c:v>
                </c:pt>
                <c:pt idx="2290">
                  <c:v>1.5027132322248504E-2</c:v>
                </c:pt>
                <c:pt idx="2291">
                  <c:v>1.5081692501047341E-2</c:v>
                </c:pt>
                <c:pt idx="2292">
                  <c:v>1.5115465360391883E-2</c:v>
                </c:pt>
                <c:pt idx="2293">
                  <c:v>1.5075376884422112E-2</c:v>
                </c:pt>
                <c:pt idx="2294">
                  <c:v>1.5282298004811094E-2</c:v>
                </c:pt>
                <c:pt idx="2295">
                  <c:v>1.5256392145783303E-2</c:v>
                </c:pt>
                <c:pt idx="2296">
                  <c:v>1.5406562054208275E-2</c:v>
                </c:pt>
                <c:pt idx="2297">
                  <c:v>1.5226279430424362E-2</c:v>
                </c:pt>
                <c:pt idx="2298">
                  <c:v>1.5308291991495394E-2</c:v>
                </c:pt>
                <c:pt idx="2299">
                  <c:v>1.5725101921956901E-2</c:v>
                </c:pt>
                <c:pt idx="2300">
                  <c:v>1.5787165619061544E-2</c:v>
                </c:pt>
                <c:pt idx="2301">
                  <c:v>1.5995260663507111E-2</c:v>
                </c:pt>
                <c:pt idx="2302">
                  <c:v>1.5807962529274008E-2</c:v>
                </c:pt>
                <c:pt idx="2303">
                  <c:v>1.5771028037383179E-2</c:v>
                </c:pt>
                <c:pt idx="2304">
                  <c:v>1.5898719269836596E-2</c:v>
                </c:pt>
                <c:pt idx="2305">
                  <c:v>1.5764122025981608E-2</c:v>
                </c:pt>
                <c:pt idx="2306">
                  <c:v>1.5706806282722512E-2</c:v>
                </c:pt>
                <c:pt idx="2307">
                  <c:v>1.5622739765658906E-2</c:v>
                </c:pt>
                <c:pt idx="2308">
                  <c:v>1.602136181575434E-2</c:v>
                </c:pt>
                <c:pt idx="2309">
                  <c:v>1.5894039735099338E-2</c:v>
                </c:pt>
                <c:pt idx="2310">
                  <c:v>1.6165244723843737E-2</c:v>
                </c:pt>
                <c:pt idx="2311">
                  <c:v>1.6038016038016037E-2</c:v>
                </c:pt>
                <c:pt idx="2312">
                  <c:v>1.680933852140078E-2</c:v>
                </c:pt>
                <c:pt idx="2313">
                  <c:v>1.6804107670763967E-2</c:v>
                </c:pt>
                <c:pt idx="2314">
                  <c:v>1.7010552842967396E-2</c:v>
                </c:pt>
                <c:pt idx="2315">
                  <c:v>1.7007874015748034E-2</c:v>
                </c:pt>
                <c:pt idx="2316">
                  <c:v>1.772816808929744E-2</c:v>
                </c:pt>
                <c:pt idx="2317">
                  <c:v>1.7769002961500493E-2</c:v>
                </c:pt>
                <c:pt idx="2318">
                  <c:v>1.7324350336862367E-2</c:v>
                </c:pt>
                <c:pt idx="2319">
                  <c:v>1.6518813092688898E-2</c:v>
                </c:pt>
                <c:pt idx="2320">
                  <c:v>1.6718266253869973E-2</c:v>
                </c:pt>
                <c:pt idx="2321">
                  <c:v>1.7023959646910468E-2</c:v>
                </c:pt>
                <c:pt idx="2322">
                  <c:v>1.7450315075133303E-2</c:v>
                </c:pt>
                <c:pt idx="2323">
                  <c:v>1.7736902611266221E-2</c:v>
                </c:pt>
                <c:pt idx="2324">
                  <c:v>1.8209408194233688E-2</c:v>
                </c:pt>
                <c:pt idx="2325">
                  <c:v>1.8323719036308111E-2</c:v>
                </c:pt>
                <c:pt idx="2326">
                  <c:v>1.8361101666099968E-2</c:v>
                </c:pt>
                <c:pt idx="2327">
                  <c:v>1.8452075858534086E-2</c:v>
                </c:pt>
                <c:pt idx="2328">
                  <c:v>1.804209822920147E-2</c:v>
                </c:pt>
                <c:pt idx="2329">
                  <c:v>1.728829838322395E-2</c:v>
                </c:pt>
                <c:pt idx="2330">
                  <c:v>1.7949144091740071E-2</c:v>
                </c:pt>
                <c:pt idx="2331">
                  <c:v>1.789264413518887E-2</c:v>
                </c:pt>
                <c:pt idx="2332">
                  <c:v>1.7475728155339806E-2</c:v>
                </c:pt>
                <c:pt idx="2333">
                  <c:v>1.6893477240732053E-2</c:v>
                </c:pt>
                <c:pt idx="2334">
                  <c:v>1.6707920792079209E-2</c:v>
                </c:pt>
                <c:pt idx="2335">
                  <c:v>1.6602613374327443E-2</c:v>
                </c:pt>
                <c:pt idx="2336">
                  <c:v>1.6767582673497906E-2</c:v>
                </c:pt>
                <c:pt idx="2337">
                  <c:v>1.6846045858680395E-2</c:v>
                </c:pt>
                <c:pt idx="2338">
                  <c:v>1.7202930869703727E-2</c:v>
                </c:pt>
                <c:pt idx="2339">
                  <c:v>1.7194714217481293E-2</c:v>
                </c:pt>
                <c:pt idx="2340">
                  <c:v>1.6875000000000001E-2</c:v>
                </c:pt>
                <c:pt idx="2341">
                  <c:v>1.709943001899937E-2</c:v>
                </c:pt>
                <c:pt idx="2342">
                  <c:v>1.6901408450704227E-2</c:v>
                </c:pt>
                <c:pt idx="2343">
                  <c:v>1.6536518144235186E-2</c:v>
                </c:pt>
                <c:pt idx="2344">
                  <c:v>1.6767582673497906E-2</c:v>
                </c:pt>
                <c:pt idx="2345">
                  <c:v>1.6922594797869006E-2</c:v>
                </c:pt>
                <c:pt idx="2346">
                  <c:v>1.5770383220312253E-2</c:v>
                </c:pt>
                <c:pt idx="2347">
                  <c:v>1.5954052329291639E-2</c:v>
                </c:pt>
                <c:pt idx="2348">
                  <c:v>1.5954052329291639E-2</c:v>
                </c:pt>
                <c:pt idx="2349">
                  <c:v>1.5827793605571384E-2</c:v>
                </c:pt>
                <c:pt idx="2350">
                  <c:v>1.6123831022250887E-2</c:v>
                </c:pt>
                <c:pt idx="2351">
                  <c:v>1.5923566878980892E-2</c:v>
                </c:pt>
                <c:pt idx="2352">
                  <c:v>1.5936254980079681E-2</c:v>
                </c:pt>
                <c:pt idx="2353">
                  <c:v>1.5713387806411062E-2</c:v>
                </c:pt>
                <c:pt idx="2354">
                  <c:v>1.5852885225110972E-2</c:v>
                </c:pt>
                <c:pt idx="2355">
                  <c:v>1.5785319652722968E-2</c:v>
                </c:pt>
                <c:pt idx="2356">
                  <c:v>1.6196954972465177E-2</c:v>
                </c:pt>
                <c:pt idx="2357">
                  <c:v>1.6207455429497569E-2</c:v>
                </c:pt>
                <c:pt idx="2358">
                  <c:v>1.6291951775822742E-2</c:v>
                </c:pt>
                <c:pt idx="2359">
                  <c:v>1.6155088852988692E-2</c:v>
                </c:pt>
                <c:pt idx="2360">
                  <c:v>1.6949152542372881E-2</c:v>
                </c:pt>
                <c:pt idx="2361">
                  <c:v>1.6786973308712438E-2</c:v>
                </c:pt>
                <c:pt idx="2362">
                  <c:v>1.7079419299743808E-2</c:v>
                </c:pt>
                <c:pt idx="2363">
                  <c:v>1.6949152542372881E-2</c:v>
                </c:pt>
                <c:pt idx="2364">
                  <c:v>1.7331022530329289E-2</c:v>
                </c:pt>
                <c:pt idx="2365">
                  <c:v>1.7132088401576154E-2</c:v>
                </c:pt>
                <c:pt idx="2366">
                  <c:v>1.7217630853994491E-2</c:v>
                </c:pt>
                <c:pt idx="2367">
                  <c:v>1.6926201760324982E-2</c:v>
                </c:pt>
                <c:pt idx="2368">
                  <c:v>1.6966406515100101E-2</c:v>
                </c:pt>
                <c:pt idx="2369">
                  <c:v>1.7220595832615808E-2</c:v>
                </c:pt>
                <c:pt idx="2370">
                  <c:v>1.7758835020422661E-2</c:v>
                </c:pt>
                <c:pt idx="2371">
                  <c:v>1.7677214071062399E-2</c:v>
                </c:pt>
                <c:pt idx="2372">
                  <c:v>1.8115942028985508E-2</c:v>
                </c:pt>
                <c:pt idx="2373">
                  <c:v>1.8525379770285292E-2</c:v>
                </c:pt>
                <c:pt idx="2374">
                  <c:v>1.8515089798185523E-2</c:v>
                </c:pt>
                <c:pt idx="2375">
                  <c:v>1.8775816748028539E-2</c:v>
                </c:pt>
                <c:pt idx="2376">
                  <c:v>1.8301610541727673E-2</c:v>
                </c:pt>
                <c:pt idx="2377">
                  <c:v>1.8165304268846504E-2</c:v>
                </c:pt>
                <c:pt idx="2378">
                  <c:v>1.8494544109487702E-2</c:v>
                </c:pt>
                <c:pt idx="2379">
                  <c:v>1.827485380116959E-2</c:v>
                </c:pt>
                <c:pt idx="2380">
                  <c:v>1.8365472910927456E-2</c:v>
                </c:pt>
                <c:pt idx="2381">
                  <c:v>1.8351991191044227E-2</c:v>
                </c:pt>
                <c:pt idx="2382">
                  <c:v>1.784121320249777E-2</c:v>
                </c:pt>
                <c:pt idx="2383">
                  <c:v>1.7497812773403325E-2</c:v>
                </c:pt>
                <c:pt idx="2384">
                  <c:v>1.7822135091783996E-2</c:v>
                </c:pt>
                <c:pt idx="2385">
                  <c:v>1.7812611328820806E-2</c:v>
                </c:pt>
                <c:pt idx="2386">
                  <c:v>1.8040772145047807E-2</c:v>
                </c:pt>
                <c:pt idx="2387">
                  <c:v>1.7553098121818503E-2</c:v>
                </c:pt>
                <c:pt idx="2388">
                  <c:v>1.8092998009770218E-2</c:v>
                </c:pt>
                <c:pt idx="2389">
                  <c:v>1.8996960486322188E-2</c:v>
                </c:pt>
                <c:pt idx="2390">
                  <c:v>1.8761726078799251E-2</c:v>
                </c:pt>
                <c:pt idx="2391">
                  <c:v>1.8786398647379299E-2</c:v>
                </c:pt>
                <c:pt idx="2392">
                  <c:v>1.859427296392711E-2</c:v>
                </c:pt>
                <c:pt idx="2393">
                  <c:v>1.8871485185884128E-2</c:v>
                </c:pt>
                <c:pt idx="2394">
                  <c:v>1.9051247856734614E-2</c:v>
                </c:pt>
                <c:pt idx="2395">
                  <c:v>1.8921475875118259E-2</c:v>
                </c:pt>
                <c:pt idx="2396">
                  <c:v>1.8993352326685659E-2</c:v>
                </c:pt>
                <c:pt idx="2397">
                  <c:v>1.8910741301058999E-2</c:v>
                </c:pt>
                <c:pt idx="2398">
                  <c:v>1.8975332068311195E-2</c:v>
                </c:pt>
                <c:pt idx="2399">
                  <c:v>1.8946570670708603E-2</c:v>
                </c:pt>
                <c:pt idx="2400">
                  <c:v>1.8968133535660091E-2</c:v>
                </c:pt>
                <c:pt idx="2401">
                  <c:v>1.9004180919802358E-2</c:v>
                </c:pt>
                <c:pt idx="2402">
                  <c:v>1.9208605455243947E-2</c:v>
                </c:pt>
                <c:pt idx="2403">
                  <c:v>1.9361084220716359E-2</c:v>
                </c:pt>
                <c:pt idx="2404">
                  <c:v>1.9440124416796267E-2</c:v>
                </c:pt>
                <c:pt idx="2405">
                  <c:v>1.8814675446848544E-2</c:v>
                </c:pt>
                <c:pt idx="2406">
                  <c:v>1.7176997759522031E-2</c:v>
                </c:pt>
                <c:pt idx="2407">
                  <c:v>1.8363273453093812E-2</c:v>
                </c:pt>
                <c:pt idx="2408">
                  <c:v>2.0153340635268347E-2</c:v>
                </c:pt>
                <c:pt idx="2409">
                  <c:v>2.0109289617486339E-2</c:v>
                </c:pt>
                <c:pt idx="2410">
                  <c:v>1.9952288006939926E-2</c:v>
                </c:pt>
                <c:pt idx="2411">
                  <c:v>1.9742489270386267E-2</c:v>
                </c:pt>
                <c:pt idx="2412">
                  <c:v>1.9421574836394343E-2</c:v>
                </c:pt>
                <c:pt idx="2413">
                  <c:v>1.9591141396933562E-2</c:v>
                </c:pt>
                <c:pt idx="2414">
                  <c:v>1.9331792393359949E-2</c:v>
                </c:pt>
                <c:pt idx="2415">
                  <c:v>2.0674157303370789E-2</c:v>
                </c:pt>
                <c:pt idx="2416">
                  <c:v>2.0544886109870479E-2</c:v>
                </c:pt>
                <c:pt idx="2417">
                  <c:v>2.0444444444444446E-2</c:v>
                </c:pt>
                <c:pt idx="2418">
                  <c:v>2.0567851553767048E-2</c:v>
                </c:pt>
                <c:pt idx="2419">
                  <c:v>2.0595477949406762E-2</c:v>
                </c:pt>
                <c:pt idx="2420">
                  <c:v>2.0558659217877095E-2</c:v>
                </c:pt>
                <c:pt idx="2421">
                  <c:v>2.1047815145275681E-2</c:v>
                </c:pt>
                <c:pt idx="2422">
                  <c:v>2.1247113163972289E-2</c:v>
                </c:pt>
                <c:pt idx="2423">
                  <c:v>2.1370499419279911E-2</c:v>
                </c:pt>
                <c:pt idx="2424">
                  <c:v>2.154566744730679E-2</c:v>
                </c:pt>
                <c:pt idx="2425">
                  <c:v>2.1420256111757859E-2</c:v>
                </c:pt>
                <c:pt idx="2426">
                  <c:v>2.0928116469517744E-2</c:v>
                </c:pt>
                <c:pt idx="2427">
                  <c:v>2.0623178659493389E-2</c:v>
                </c:pt>
                <c:pt idx="2428">
                  <c:v>2.1420256111757859E-2</c:v>
                </c:pt>
                <c:pt idx="2429">
                  <c:v>2.0273248126928163E-2</c:v>
                </c:pt>
                <c:pt idx="2430">
                  <c:v>2.0385552847329937E-2</c:v>
                </c:pt>
                <c:pt idx="2431">
                  <c:v>2.0809771544899346E-2</c:v>
                </c:pt>
                <c:pt idx="2432">
                  <c:v>2.0744081172491546E-2</c:v>
                </c:pt>
                <c:pt idx="2433">
                  <c:v>2.1071919377004124E-2</c:v>
                </c:pt>
                <c:pt idx="2434">
                  <c:v>2.0277716552788188E-2</c:v>
                </c:pt>
                <c:pt idx="2435">
                  <c:v>2.0430823895180989E-2</c:v>
                </c:pt>
                <c:pt idx="2436">
                  <c:v>2.0426287744227355E-2</c:v>
                </c:pt>
                <c:pt idx="2437">
                  <c:v>2.0572450805008947E-2</c:v>
                </c:pt>
                <c:pt idx="2438">
                  <c:v>2.0250935505172794E-2</c:v>
                </c:pt>
                <c:pt idx="2439">
                  <c:v>2.0512820512820513E-2</c:v>
                </c:pt>
                <c:pt idx="2440">
                  <c:v>2.0087336244541489E-2</c:v>
                </c:pt>
                <c:pt idx="2441">
                  <c:v>2.0215337288508023E-2</c:v>
                </c:pt>
                <c:pt idx="2442">
                  <c:v>2.0162174008327854E-2</c:v>
                </c:pt>
                <c:pt idx="2443">
                  <c:v>2.0224225104418552E-2</c:v>
                </c:pt>
                <c:pt idx="2444">
                  <c:v>2.0268781669971359E-2</c:v>
                </c:pt>
                <c:pt idx="2445">
                  <c:v>1.9628760401109453E-2</c:v>
                </c:pt>
                <c:pt idx="2446">
                  <c:v>1.9553666312433583E-2</c:v>
                </c:pt>
                <c:pt idx="2447">
                  <c:v>1.9973947025618759E-2</c:v>
                </c:pt>
                <c:pt idx="2448">
                  <c:v>2.0399113082039913E-2</c:v>
                </c:pt>
                <c:pt idx="2449">
                  <c:v>2.0674157303370789E-2</c:v>
                </c:pt>
                <c:pt idx="2450">
                  <c:v>2.1033379058070414E-2</c:v>
                </c:pt>
                <c:pt idx="2451">
                  <c:v>2.0800361745421662E-2</c:v>
                </c:pt>
                <c:pt idx="2452">
                  <c:v>2.1252021252021254E-2</c:v>
                </c:pt>
                <c:pt idx="2453">
                  <c:v>2.1144564467938408E-2</c:v>
                </c:pt>
                <c:pt idx="2454">
                  <c:v>2.1800947867298578E-2</c:v>
                </c:pt>
                <c:pt idx="2455">
                  <c:v>2.1596244131455399E-2</c:v>
                </c:pt>
                <c:pt idx="2456">
                  <c:v>2.1395348837209303E-2</c:v>
                </c:pt>
                <c:pt idx="2457">
                  <c:v>2.1149425287356322E-2</c:v>
                </c:pt>
                <c:pt idx="2458">
                  <c:v>2.1247113163972289E-2</c:v>
                </c:pt>
                <c:pt idx="2459">
                  <c:v>2.1193273439299703E-2</c:v>
                </c:pt>
                <c:pt idx="2460">
                  <c:v>2.1188392445877478E-2</c:v>
                </c:pt>
                <c:pt idx="2461">
                  <c:v>2.1355617455896009E-2</c:v>
                </c:pt>
                <c:pt idx="2462">
                  <c:v>2.154566744730679E-2</c:v>
                </c:pt>
                <c:pt idx="2463">
                  <c:v>2.1764845043766263E-2</c:v>
                </c:pt>
                <c:pt idx="2464">
                  <c:v>2.1795782989812842E-2</c:v>
                </c:pt>
                <c:pt idx="2465">
                  <c:v>2.1692996934685217E-2</c:v>
                </c:pt>
                <c:pt idx="2466">
                  <c:v>2.1972772868402199E-2</c:v>
                </c:pt>
                <c:pt idx="2467">
                  <c:v>2.2104757328207596E-2</c:v>
                </c:pt>
                <c:pt idx="2468">
                  <c:v>2.2576687116564419E-2</c:v>
                </c:pt>
                <c:pt idx="2469">
                  <c:v>2.2621096631423653E-2</c:v>
                </c:pt>
                <c:pt idx="2470">
                  <c:v>2.2931206380857432E-2</c:v>
                </c:pt>
                <c:pt idx="2471">
                  <c:v>2.1384928716904276E-2</c:v>
                </c:pt>
                <c:pt idx="2472">
                  <c:v>2.1543985637342906E-2</c:v>
                </c:pt>
                <c:pt idx="2473">
                  <c:v>2.1521906225980013E-2</c:v>
                </c:pt>
                <c:pt idx="2474">
                  <c:v>2.1401273885350319E-2</c:v>
                </c:pt>
                <c:pt idx="2475">
                  <c:v>2.1180030257186084E-2</c:v>
                </c:pt>
                <c:pt idx="2476">
                  <c:v>2.1666236781016247E-2</c:v>
                </c:pt>
                <c:pt idx="2477">
                  <c:v>2.1784232365145227E-2</c:v>
                </c:pt>
                <c:pt idx="2478">
                  <c:v>2.1655065738592421E-2</c:v>
                </c:pt>
                <c:pt idx="2479">
                  <c:v>2.1549512570549E-2</c:v>
                </c:pt>
                <c:pt idx="2480">
                  <c:v>2.1903520208604952E-2</c:v>
                </c:pt>
                <c:pt idx="2481">
                  <c:v>2.1812516229550768E-2</c:v>
                </c:pt>
                <c:pt idx="2482">
                  <c:v>2.1566110397946082E-2</c:v>
                </c:pt>
                <c:pt idx="2483">
                  <c:v>2.1943573667711599E-2</c:v>
                </c:pt>
                <c:pt idx="2484">
                  <c:v>2.2975929978118158E-2</c:v>
                </c:pt>
                <c:pt idx="2485">
                  <c:v>2.2411953041622201E-2</c:v>
                </c:pt>
                <c:pt idx="2486">
                  <c:v>2.2863364180729449E-2</c:v>
                </c:pt>
                <c:pt idx="2487">
                  <c:v>2.2944550669216062E-2</c:v>
                </c:pt>
                <c:pt idx="2488">
                  <c:v>2.2957092101667118E-2</c:v>
                </c:pt>
                <c:pt idx="2489">
                  <c:v>2.2832291383528134E-2</c:v>
                </c:pt>
                <c:pt idx="2490">
                  <c:v>2.3172413793103447E-2</c:v>
                </c:pt>
                <c:pt idx="2491">
                  <c:v>2.3172413793103447E-2</c:v>
                </c:pt>
                <c:pt idx="2492">
                  <c:v>2.3320377568017765E-2</c:v>
                </c:pt>
                <c:pt idx="2493">
                  <c:v>2.2568511552928532E-2</c:v>
                </c:pt>
                <c:pt idx="2494">
                  <c:v>2.2093634928984741E-2</c:v>
                </c:pt>
                <c:pt idx="2495">
                  <c:v>2.2281167108753313E-2</c:v>
                </c:pt>
                <c:pt idx="2496">
                  <c:v>2.280749389084985E-2</c:v>
                </c:pt>
                <c:pt idx="2497">
                  <c:v>2.2508038585209004E-2</c:v>
                </c:pt>
                <c:pt idx="2498">
                  <c:v>2.252614641995173E-2</c:v>
                </c:pt>
                <c:pt idx="2499">
                  <c:v>2.278893109061313E-2</c:v>
                </c:pt>
                <c:pt idx="2500">
                  <c:v>2.2690437601296593E-2</c:v>
                </c:pt>
                <c:pt idx="2501">
                  <c:v>2.2405974926647105E-2</c:v>
                </c:pt>
                <c:pt idx="2502">
                  <c:v>2.2459893048128343E-2</c:v>
                </c:pt>
                <c:pt idx="2503">
                  <c:v>2.2900763358778626E-2</c:v>
                </c:pt>
                <c:pt idx="2504">
                  <c:v>2.2795115332428763E-2</c:v>
                </c:pt>
                <c:pt idx="2505">
                  <c:v>2.2957092101667118E-2</c:v>
                </c:pt>
                <c:pt idx="2506">
                  <c:v>2.2838499184339313E-2</c:v>
                </c:pt>
                <c:pt idx="2507">
                  <c:v>2.2764227642276424E-2</c:v>
                </c:pt>
                <c:pt idx="2508">
                  <c:v>2.2770398481973434E-2</c:v>
                </c:pt>
                <c:pt idx="2509">
                  <c:v>2.233448550917309E-2</c:v>
                </c:pt>
                <c:pt idx="2510">
                  <c:v>2.2228102672664726E-2</c:v>
                </c:pt>
                <c:pt idx="2511">
                  <c:v>2.2192866578599733E-2</c:v>
                </c:pt>
                <c:pt idx="2512">
                  <c:v>2.2340425531914891E-2</c:v>
                </c:pt>
                <c:pt idx="2513">
                  <c:v>2.1582733812949638E-2</c:v>
                </c:pt>
                <c:pt idx="2514">
                  <c:v>2.1610496526884487E-2</c:v>
                </c:pt>
                <c:pt idx="2515">
                  <c:v>2.2099447513812154E-2</c:v>
                </c:pt>
                <c:pt idx="2516">
                  <c:v>2.1566110397946082E-2</c:v>
                </c:pt>
                <c:pt idx="2517">
                  <c:v>2.1767297227260944E-2</c:v>
                </c:pt>
                <c:pt idx="2518">
                  <c:v>2.1914949126010958E-2</c:v>
                </c:pt>
                <c:pt idx="2519">
                  <c:v>2.2352315061202766E-2</c:v>
                </c:pt>
                <c:pt idx="2520">
                  <c:v>2.2538234504963776E-2</c:v>
                </c:pt>
                <c:pt idx="2521">
                  <c:v>2.1643906209739754E-2</c:v>
                </c:pt>
                <c:pt idx="2522">
                  <c:v>2.1767297227260944E-2</c:v>
                </c:pt>
                <c:pt idx="2523">
                  <c:v>2.1829521829521831E-2</c:v>
                </c:pt>
                <c:pt idx="2524">
                  <c:v>2.233448550917309E-2</c:v>
                </c:pt>
                <c:pt idx="2525">
                  <c:v>2.2471910112359546E-2</c:v>
                </c:pt>
                <c:pt idx="2526">
                  <c:v>2.2508038585209004E-2</c:v>
                </c:pt>
                <c:pt idx="2527">
                  <c:v>2.2550335570469798E-2</c:v>
                </c:pt>
                <c:pt idx="2528">
                  <c:v>2.2641509433962263E-2</c:v>
                </c:pt>
                <c:pt idx="2529">
                  <c:v>2.2894521668029435E-2</c:v>
                </c:pt>
                <c:pt idx="2530">
                  <c:v>2.2471910112359546E-2</c:v>
                </c:pt>
                <c:pt idx="2531">
                  <c:v>2.2665947112790068E-2</c:v>
                </c:pt>
                <c:pt idx="2532">
                  <c:v>2.2064617809298661E-2</c:v>
                </c:pt>
                <c:pt idx="2533">
                  <c:v>2.167741935483871E-2</c:v>
                </c:pt>
                <c:pt idx="2534">
                  <c:v>2.2053032291940139E-2</c:v>
                </c:pt>
                <c:pt idx="2535">
                  <c:v>2.2346368715083796E-2</c:v>
                </c:pt>
                <c:pt idx="2536">
                  <c:v>2.2635408245755859E-2</c:v>
                </c:pt>
                <c:pt idx="2537">
                  <c:v>2.1122846025569762E-2</c:v>
                </c:pt>
                <c:pt idx="2538">
                  <c:v>2.0942408376963352E-2</c:v>
                </c:pt>
                <c:pt idx="2539">
                  <c:v>2.0635351615530817E-2</c:v>
                </c:pt>
                <c:pt idx="2540">
                  <c:v>2.038079914186109E-2</c:v>
                </c:pt>
                <c:pt idx="2541">
                  <c:v>2.0680272108843538E-2</c:v>
                </c:pt>
                <c:pt idx="2542">
                  <c:v>2.0540540540540542E-2</c:v>
                </c:pt>
                <c:pt idx="2543">
                  <c:v>2.0105820105820106E-2</c:v>
                </c:pt>
                <c:pt idx="2544">
                  <c:v>2.0375335120643434E-2</c:v>
                </c:pt>
                <c:pt idx="2545">
                  <c:v>2.0143122183938513E-2</c:v>
                </c:pt>
                <c:pt idx="2546">
                  <c:v>2.0095187731359071E-2</c:v>
                </c:pt>
                <c:pt idx="2547">
                  <c:v>2.2073772872494919E-2</c:v>
                </c:pt>
                <c:pt idx="2548">
                  <c:v>2.2067363530778168E-2</c:v>
                </c:pt>
                <c:pt idx="2549">
                  <c:v>2.2287390029325511E-2</c:v>
                </c:pt>
                <c:pt idx="2550">
                  <c:v>2.2372681778039447E-2</c:v>
                </c:pt>
                <c:pt idx="2551">
                  <c:v>2.1990740740740741E-2</c:v>
                </c:pt>
                <c:pt idx="2552">
                  <c:v>2.165859219150755E-2</c:v>
                </c:pt>
                <c:pt idx="2553">
                  <c:v>2.2067363530778168E-2</c:v>
                </c:pt>
                <c:pt idx="2554">
                  <c:v>2.2073772872494919E-2</c:v>
                </c:pt>
                <c:pt idx="2555">
                  <c:v>2.2215726395790704E-2</c:v>
                </c:pt>
                <c:pt idx="2556">
                  <c:v>2.2235225277940317E-2</c:v>
                </c:pt>
                <c:pt idx="2557">
                  <c:v>2.2551928783382788E-2</c:v>
                </c:pt>
                <c:pt idx="2558">
                  <c:v>2.2605591909577633E-2</c:v>
                </c:pt>
                <c:pt idx="2559">
                  <c:v>2.2313564298297121E-2</c:v>
                </c:pt>
                <c:pt idx="2560">
                  <c:v>2.243873634484795E-2</c:v>
                </c:pt>
                <c:pt idx="2561">
                  <c:v>2.2686567164179106E-2</c:v>
                </c:pt>
                <c:pt idx="2562">
                  <c:v>2.3355869698832209E-2</c:v>
                </c:pt>
                <c:pt idx="2563">
                  <c:v>2.3170731707317076E-2</c:v>
                </c:pt>
                <c:pt idx="2564">
                  <c:v>2.3839397741530741E-2</c:v>
                </c:pt>
                <c:pt idx="2565">
                  <c:v>2.3683390464319099E-2</c:v>
                </c:pt>
                <c:pt idx="2566">
                  <c:v>2.4265644955300127E-2</c:v>
                </c:pt>
                <c:pt idx="2567">
                  <c:v>2.3779724655819776E-2</c:v>
                </c:pt>
                <c:pt idx="2568">
                  <c:v>2.33630494927759E-2</c:v>
                </c:pt>
                <c:pt idx="2569">
                  <c:v>2.3668639053254437E-2</c:v>
                </c:pt>
                <c:pt idx="2570">
                  <c:v>2.3291449586270302E-2</c:v>
                </c:pt>
                <c:pt idx="2571">
                  <c:v>2.3298589822194973E-2</c:v>
                </c:pt>
                <c:pt idx="2572">
                  <c:v>2.347852950262589E-2</c:v>
                </c:pt>
                <c:pt idx="2573">
                  <c:v>2.4065864471184296E-2</c:v>
                </c:pt>
                <c:pt idx="2574">
                  <c:v>2.4312220089571335E-2</c:v>
                </c:pt>
                <c:pt idx="2575">
                  <c:v>2.4226968441185846E-2</c:v>
                </c:pt>
                <c:pt idx="2576">
                  <c:v>2.3449552607219995E-2</c:v>
                </c:pt>
                <c:pt idx="2577">
                  <c:v>2.197802197802198E-2</c:v>
                </c:pt>
                <c:pt idx="2578">
                  <c:v>2.2498519834221433E-2</c:v>
                </c:pt>
                <c:pt idx="2579">
                  <c:v>2.177026639931252E-2</c:v>
                </c:pt>
                <c:pt idx="2580">
                  <c:v>2.1330339601459442E-2</c:v>
                </c:pt>
                <c:pt idx="2581">
                  <c:v>2.1481062747314865E-2</c:v>
                </c:pt>
                <c:pt idx="2582">
                  <c:v>2.1851638872915469E-2</c:v>
                </c:pt>
                <c:pt idx="2583">
                  <c:v>2.1927293710328911E-2</c:v>
                </c:pt>
                <c:pt idx="2584">
                  <c:v>2.2138071657442471E-2</c:v>
                </c:pt>
                <c:pt idx="2585">
                  <c:v>2.1965317919075144E-2</c:v>
                </c:pt>
                <c:pt idx="2586">
                  <c:v>2.2150976391722529E-2</c:v>
                </c:pt>
                <c:pt idx="2587">
                  <c:v>2.1788990825688071E-2</c:v>
                </c:pt>
                <c:pt idx="2588">
                  <c:v>2.150537634408602E-2</c:v>
                </c:pt>
                <c:pt idx="2589">
                  <c:v>2.116991643454039E-2</c:v>
                </c:pt>
                <c:pt idx="2590">
                  <c:v>2.1324354657687991E-2</c:v>
                </c:pt>
                <c:pt idx="2591">
                  <c:v>2.1234981838502375E-2</c:v>
                </c:pt>
                <c:pt idx="2592">
                  <c:v>2.1396396396396396E-2</c:v>
                </c:pt>
                <c:pt idx="2593">
                  <c:v>2.1229050279329611E-2</c:v>
                </c:pt>
                <c:pt idx="2594">
                  <c:v>2.137232845894263E-2</c:v>
                </c:pt>
                <c:pt idx="2595">
                  <c:v>1.8925688839409965E-2</c:v>
                </c:pt>
                <c:pt idx="2596">
                  <c:v>1.9263456090651561E-2</c:v>
                </c:pt>
                <c:pt idx="2597">
                  <c:v>1.9285309132161092E-2</c:v>
                </c:pt>
                <c:pt idx="2598">
                  <c:v>1.8888888888888889E-2</c:v>
                </c:pt>
                <c:pt idx="2599">
                  <c:v>1.854882705946536E-2</c:v>
                </c:pt>
                <c:pt idx="2600">
                  <c:v>1.8894137260350097E-2</c:v>
                </c:pt>
                <c:pt idx="2601">
                  <c:v>1.9181946403385049E-2</c:v>
                </c:pt>
                <c:pt idx="2602">
                  <c:v>1.9285309132161092E-2</c:v>
                </c:pt>
                <c:pt idx="2603">
                  <c:v>1.9279841224836971E-2</c:v>
                </c:pt>
                <c:pt idx="2604">
                  <c:v>1.9445238776093797E-2</c:v>
                </c:pt>
                <c:pt idx="2605">
                  <c:v>1.9590895995390378E-2</c:v>
                </c:pt>
                <c:pt idx="2606">
                  <c:v>1.9807748325080109E-2</c:v>
                </c:pt>
                <c:pt idx="2607">
                  <c:v>2.0274299344066788E-2</c:v>
                </c:pt>
                <c:pt idx="2608">
                  <c:v>2.0178041543026708E-2</c:v>
                </c:pt>
                <c:pt idx="2609">
                  <c:v>1.9871420222092345E-2</c:v>
                </c:pt>
                <c:pt idx="2610">
                  <c:v>2.0184030869694274E-2</c:v>
                </c:pt>
                <c:pt idx="2611">
                  <c:v>2.0525203742831271E-2</c:v>
                </c:pt>
                <c:pt idx="2612">
                  <c:v>2.0637329286798178E-2</c:v>
                </c:pt>
                <c:pt idx="2613">
                  <c:v>1.9947198591962451E-2</c:v>
                </c:pt>
                <c:pt idx="2614">
                  <c:v>2.0196020196020195E-2</c:v>
                </c:pt>
                <c:pt idx="2615">
                  <c:v>1.9613498702047882E-2</c:v>
                </c:pt>
                <c:pt idx="2616">
                  <c:v>1.9127988748241915E-2</c:v>
                </c:pt>
                <c:pt idx="2617">
                  <c:v>1.9351166761525328E-2</c:v>
                </c:pt>
                <c:pt idx="2618">
                  <c:v>1.9079685746352413E-2</c:v>
                </c:pt>
                <c:pt idx="2619">
                  <c:v>1.9334660221779928E-2</c:v>
                </c:pt>
                <c:pt idx="2620">
                  <c:v>1.9351166761525328E-2</c:v>
                </c:pt>
                <c:pt idx="2621">
                  <c:v>1.92090395480226E-2</c:v>
                </c:pt>
                <c:pt idx="2622">
                  <c:v>1.9252548131370329E-2</c:v>
                </c:pt>
                <c:pt idx="2623">
                  <c:v>1.9450800915331808E-2</c:v>
                </c:pt>
                <c:pt idx="2624">
                  <c:v>1.9079685746352413E-2</c:v>
                </c:pt>
                <c:pt idx="2625">
                  <c:v>1.9203614798079641E-2</c:v>
                </c:pt>
                <c:pt idx="2626">
                  <c:v>1.9329164297896533E-2</c:v>
                </c:pt>
                <c:pt idx="2627">
                  <c:v>1.87534473248759E-2</c:v>
                </c:pt>
                <c:pt idx="2628">
                  <c:v>1.9010343863572827E-2</c:v>
                </c:pt>
                <c:pt idx="2629">
                  <c:v>1.9400855920114125E-2</c:v>
                </c:pt>
                <c:pt idx="2630">
                  <c:v>1.9670234307202779E-2</c:v>
                </c:pt>
                <c:pt idx="2631">
                  <c:v>1.97215777262181E-2</c:v>
                </c:pt>
                <c:pt idx="2632">
                  <c:v>1.9906323185011714E-2</c:v>
                </c:pt>
                <c:pt idx="2633">
                  <c:v>2.0041261420571766E-2</c:v>
                </c:pt>
                <c:pt idx="2634">
                  <c:v>1.9755955839628123E-2</c:v>
                </c:pt>
                <c:pt idx="2635">
                  <c:v>1.974448315911731E-2</c:v>
                </c:pt>
                <c:pt idx="2636">
                  <c:v>1.974448315911731E-2</c:v>
                </c:pt>
                <c:pt idx="2637">
                  <c:v>1.9534616489514506E-2</c:v>
                </c:pt>
                <c:pt idx="2638">
                  <c:v>1.9675925925925927E-2</c:v>
                </c:pt>
                <c:pt idx="2639">
                  <c:v>2.0076764098021851E-2</c:v>
                </c:pt>
                <c:pt idx="2640">
                  <c:v>1.9670234307202779E-2</c:v>
                </c:pt>
                <c:pt idx="2641">
                  <c:v>1.9801980198019802E-2</c:v>
                </c:pt>
                <c:pt idx="2642">
                  <c:v>2.0286396181384246E-2</c:v>
                </c:pt>
                <c:pt idx="2643">
                  <c:v>2.072538860103627E-2</c:v>
                </c:pt>
                <c:pt idx="2644">
                  <c:v>2.1183800623052959E-2</c:v>
                </c:pt>
                <c:pt idx="2645">
                  <c:v>2.1039603960396041E-2</c:v>
                </c:pt>
                <c:pt idx="2646">
                  <c:v>2.0923076923076926E-2</c:v>
                </c:pt>
                <c:pt idx="2647">
                  <c:v>2.0788749617853867E-2</c:v>
                </c:pt>
                <c:pt idx="2648">
                  <c:v>2.0897357098955134E-2</c:v>
                </c:pt>
                <c:pt idx="2649">
                  <c:v>2.1484992101105847E-2</c:v>
                </c:pt>
                <c:pt idx="2650">
                  <c:v>2.182985553772071E-2</c:v>
                </c:pt>
                <c:pt idx="2651">
                  <c:v>2.1676761236850493E-2</c:v>
                </c:pt>
                <c:pt idx="2652">
                  <c:v>2.2020725388601038E-2</c:v>
                </c:pt>
                <c:pt idx="2653">
                  <c:v>2.182985553772071E-2</c:v>
                </c:pt>
                <c:pt idx="2654">
                  <c:v>2.1683673469387758E-2</c:v>
                </c:pt>
                <c:pt idx="2655">
                  <c:v>2.1316614420062698E-2</c:v>
                </c:pt>
                <c:pt idx="2656">
                  <c:v>2.1256642700844017E-2</c:v>
                </c:pt>
                <c:pt idx="2657">
                  <c:v>2.1072203284784628E-2</c:v>
                </c:pt>
                <c:pt idx="2658">
                  <c:v>2.1256642700844017E-2</c:v>
                </c:pt>
                <c:pt idx="2659">
                  <c:v>2.1836865767501608E-2</c:v>
                </c:pt>
                <c:pt idx="2660">
                  <c:v>2.0178041543026708E-2</c:v>
                </c:pt>
                <c:pt idx="2661">
                  <c:v>1.8513161700896733E-2</c:v>
                </c:pt>
                <c:pt idx="2662">
                  <c:v>1.8518518518518517E-2</c:v>
                </c:pt>
                <c:pt idx="2663">
                  <c:v>1.857764876632801E-2</c:v>
                </c:pt>
                <c:pt idx="2664">
                  <c:v>1.8686131386861315E-2</c:v>
                </c:pt>
                <c:pt idx="2665">
                  <c:v>1.8223234624145788E-2</c:v>
                </c:pt>
                <c:pt idx="2666">
                  <c:v>1.853460758760498E-2</c:v>
                </c:pt>
                <c:pt idx="2667">
                  <c:v>1.8327605956471937E-2</c:v>
                </c:pt>
                <c:pt idx="2668">
                  <c:v>1.8385521401896004E-2</c:v>
                </c:pt>
                <c:pt idx="2669">
                  <c:v>1.8233618233618232E-2</c:v>
                </c:pt>
                <c:pt idx="2670">
                  <c:v>1.8233618233618232E-2</c:v>
                </c:pt>
                <c:pt idx="2671">
                  <c:v>1.8518518518518517E-2</c:v>
                </c:pt>
                <c:pt idx="2672">
                  <c:v>1.8757327080890975E-2</c:v>
                </c:pt>
                <c:pt idx="2673">
                  <c:v>1.8801410105757931E-2</c:v>
                </c:pt>
                <c:pt idx="2674">
                  <c:v>1.9076005961251866E-2</c:v>
                </c:pt>
                <c:pt idx="2675">
                  <c:v>1.9500304692260818E-2</c:v>
                </c:pt>
                <c:pt idx="2676">
                  <c:v>1.9506248095092958E-2</c:v>
                </c:pt>
                <c:pt idx="2677">
                  <c:v>1.9541984732824428E-2</c:v>
                </c:pt>
                <c:pt idx="2678">
                  <c:v>2.0037570444583593E-2</c:v>
                </c:pt>
                <c:pt idx="2679">
                  <c:v>1.9844961240310079E-2</c:v>
                </c:pt>
                <c:pt idx="2680">
                  <c:v>1.9376324553436269E-2</c:v>
                </c:pt>
                <c:pt idx="2681">
                  <c:v>1.9230769230769232E-2</c:v>
                </c:pt>
                <c:pt idx="2682">
                  <c:v>1.9041951800059506E-2</c:v>
                </c:pt>
                <c:pt idx="2683">
                  <c:v>1.9115890083632021E-2</c:v>
                </c:pt>
                <c:pt idx="2684">
                  <c:v>1.8912529550827423E-2</c:v>
                </c:pt>
                <c:pt idx="2685">
                  <c:v>1.884570082449941E-2</c:v>
                </c:pt>
                <c:pt idx="2686">
                  <c:v>1.8140589569160998E-2</c:v>
                </c:pt>
                <c:pt idx="2687">
                  <c:v>1.8648018648018648E-2</c:v>
                </c:pt>
                <c:pt idx="2688">
                  <c:v>1.8840153076243746E-2</c:v>
                </c:pt>
                <c:pt idx="2689">
                  <c:v>1.8550724637681159E-2</c:v>
                </c:pt>
                <c:pt idx="2690">
                  <c:v>1.9376324553436269E-2</c:v>
                </c:pt>
                <c:pt idx="2691">
                  <c:v>1.8918120011823827E-2</c:v>
                </c:pt>
                <c:pt idx="2692">
                  <c:v>1.8991097922848664E-2</c:v>
                </c:pt>
                <c:pt idx="2693">
                  <c:v>1.9553926061717082E-2</c:v>
                </c:pt>
                <c:pt idx="2694">
                  <c:v>1.9253910950661854E-2</c:v>
                </c:pt>
                <c:pt idx="2695">
                  <c:v>1.9161676646706587E-2</c:v>
                </c:pt>
                <c:pt idx="2696">
                  <c:v>1.9282916541126849E-2</c:v>
                </c:pt>
                <c:pt idx="2697">
                  <c:v>1.8795888399412632E-2</c:v>
                </c:pt>
                <c:pt idx="2698">
                  <c:v>1.8762826150688947E-2</c:v>
                </c:pt>
                <c:pt idx="2699">
                  <c:v>1.8631732168850071E-2</c:v>
                </c:pt>
                <c:pt idx="2700">
                  <c:v>1.9282916541126849E-2</c:v>
                </c:pt>
                <c:pt idx="2701">
                  <c:v>1.9405700424499701E-2</c:v>
                </c:pt>
                <c:pt idx="2702">
                  <c:v>1.9435165502581234E-2</c:v>
                </c:pt>
                <c:pt idx="2703">
                  <c:v>1.9637925744093277E-2</c:v>
                </c:pt>
                <c:pt idx="2704">
                  <c:v>1.9053289669544504E-2</c:v>
                </c:pt>
                <c:pt idx="2705">
                  <c:v>1.8890200708382526E-2</c:v>
                </c:pt>
                <c:pt idx="2706">
                  <c:v>1.8583042973286876E-2</c:v>
                </c:pt>
                <c:pt idx="2707">
                  <c:v>1.8593840790238233E-2</c:v>
                </c:pt>
                <c:pt idx="2708">
                  <c:v>1.8513161700896733E-2</c:v>
                </c:pt>
                <c:pt idx="2709">
                  <c:v>1.8593840790238233E-2</c:v>
                </c:pt>
                <c:pt idx="2710">
                  <c:v>1.8449120784087635E-2</c:v>
                </c:pt>
                <c:pt idx="2711">
                  <c:v>1.83538858617723E-2</c:v>
                </c:pt>
                <c:pt idx="2712">
                  <c:v>1.8338108882521492E-2</c:v>
                </c:pt>
                <c:pt idx="2713">
                  <c:v>1.9127316198445904E-2</c:v>
                </c:pt>
                <c:pt idx="2714">
                  <c:v>1.9388064222962739E-2</c:v>
                </c:pt>
                <c:pt idx="2715">
                  <c:v>1.8497109826589597E-2</c:v>
                </c:pt>
                <c:pt idx="2716">
                  <c:v>1.8023092086736133E-2</c:v>
                </c:pt>
                <c:pt idx="2717">
                  <c:v>1.8962962962962963E-2</c:v>
                </c:pt>
                <c:pt idx="2718">
                  <c:v>1.8259629101283884E-2</c:v>
                </c:pt>
                <c:pt idx="2719">
                  <c:v>1.8202502844141072E-2</c:v>
                </c:pt>
                <c:pt idx="2720">
                  <c:v>1.7006802721088433E-2</c:v>
                </c:pt>
                <c:pt idx="2721">
                  <c:v>1.7113519680547629E-2</c:v>
                </c:pt>
                <c:pt idx="2722">
                  <c:v>1.7108639863130881E-2</c:v>
                </c:pt>
                <c:pt idx="2723">
                  <c:v>1.7030939540164634E-2</c:v>
                </c:pt>
                <c:pt idx="2724">
                  <c:v>1.7162471395881007E-2</c:v>
                </c:pt>
                <c:pt idx="2725">
                  <c:v>1.7142857142857144E-2</c:v>
                </c:pt>
                <c:pt idx="2726">
                  <c:v>1.6574585635359115E-2</c:v>
                </c:pt>
                <c:pt idx="2727">
                  <c:v>1.6388964763725759E-2</c:v>
                </c:pt>
                <c:pt idx="2728">
                  <c:v>1.7055144968732235E-2</c:v>
                </c:pt>
                <c:pt idx="2729">
                  <c:v>1.6717748676511563E-2</c:v>
                </c:pt>
                <c:pt idx="2730">
                  <c:v>1.6406890894175553E-2</c:v>
                </c:pt>
                <c:pt idx="2731">
                  <c:v>1.6657412548584119E-2</c:v>
                </c:pt>
                <c:pt idx="2732">
                  <c:v>1.6393442622950817E-2</c:v>
                </c:pt>
                <c:pt idx="2733">
                  <c:v>1.6542597187758475E-2</c:v>
                </c:pt>
                <c:pt idx="2734">
                  <c:v>1.6773832820799552E-2</c:v>
                </c:pt>
                <c:pt idx="2735">
                  <c:v>1.6643550624133148E-2</c:v>
                </c:pt>
                <c:pt idx="2736">
                  <c:v>1.6657412548584119E-2</c:v>
                </c:pt>
                <c:pt idx="2737">
                  <c:v>1.6442861057824061E-2</c:v>
                </c:pt>
                <c:pt idx="2738">
                  <c:v>1.6492578339747113E-2</c:v>
                </c:pt>
                <c:pt idx="2739">
                  <c:v>1.6685205784204672E-2</c:v>
                </c:pt>
                <c:pt idx="2740">
                  <c:v>1.6286644951140062E-2</c:v>
                </c:pt>
                <c:pt idx="2741">
                  <c:v>1.6255757247358442E-2</c:v>
                </c:pt>
                <c:pt idx="2742">
                  <c:v>1.6402405686167305E-2</c:v>
                </c:pt>
                <c:pt idx="2743">
                  <c:v>1.6597510373443983E-2</c:v>
                </c:pt>
                <c:pt idx="2744">
                  <c:v>1.6542597187758475E-2</c:v>
                </c:pt>
                <c:pt idx="2745">
                  <c:v>1.6150740242261104E-2</c:v>
                </c:pt>
                <c:pt idx="2746">
                  <c:v>1.607717041800643E-2</c:v>
                </c:pt>
                <c:pt idx="2747">
                  <c:v>1.6008537886872998E-2</c:v>
                </c:pt>
                <c:pt idx="2748">
                  <c:v>1.6042780748663103E-2</c:v>
                </c:pt>
                <c:pt idx="2749">
                  <c:v>1.6185594820609658E-2</c:v>
                </c:pt>
                <c:pt idx="2750">
                  <c:v>1.6168148746968473E-2</c:v>
                </c:pt>
                <c:pt idx="2751">
                  <c:v>1.6420361247947456E-2</c:v>
                </c:pt>
                <c:pt idx="2752">
                  <c:v>1.6353229762878167E-2</c:v>
                </c:pt>
                <c:pt idx="2753">
                  <c:v>1.6260162601626018E-2</c:v>
                </c:pt>
                <c:pt idx="2754">
                  <c:v>1.6680567139282735E-2</c:v>
                </c:pt>
                <c:pt idx="2755">
                  <c:v>1.6606698034874065E-2</c:v>
                </c:pt>
                <c:pt idx="2756">
                  <c:v>1.6930022573363433E-2</c:v>
                </c:pt>
                <c:pt idx="2757">
                  <c:v>1.7538731365097922E-2</c:v>
                </c:pt>
                <c:pt idx="2758">
                  <c:v>1.7554125219426564E-2</c:v>
                </c:pt>
                <c:pt idx="2759">
                  <c:v>1.739634676717889E-2</c:v>
                </c:pt>
                <c:pt idx="2760">
                  <c:v>1.7006802721088433E-2</c:v>
                </c:pt>
                <c:pt idx="2761">
                  <c:v>1.6648168701442843E-2</c:v>
                </c:pt>
                <c:pt idx="2762">
                  <c:v>1.7756732761171946E-2</c:v>
                </c:pt>
                <c:pt idx="2763">
                  <c:v>1.8159806295399514E-2</c:v>
                </c:pt>
                <c:pt idx="2764">
                  <c:v>1.8326206475259621E-2</c:v>
                </c:pt>
                <c:pt idx="2765">
                  <c:v>1.8099547511312219E-2</c:v>
                </c:pt>
                <c:pt idx="2766">
                  <c:v>1.841620626151013E-2</c:v>
                </c:pt>
                <c:pt idx="2767">
                  <c:v>1.8126888217522657E-2</c:v>
                </c:pt>
                <c:pt idx="2768">
                  <c:v>1.7947950942267425E-2</c:v>
                </c:pt>
                <c:pt idx="2769">
                  <c:v>1.8023430459597478E-2</c:v>
                </c:pt>
                <c:pt idx="2770">
                  <c:v>1.7401392111368909E-2</c:v>
                </c:pt>
                <c:pt idx="2771">
                  <c:v>1.6863406408094434E-2</c:v>
                </c:pt>
                <c:pt idx="2772">
                  <c:v>1.6787912702853944E-2</c:v>
                </c:pt>
                <c:pt idx="2773">
                  <c:v>1.6906170752324597E-2</c:v>
                </c:pt>
                <c:pt idx="2774">
                  <c:v>1.6713091922005572E-2</c:v>
                </c:pt>
                <c:pt idx="2775">
                  <c:v>1.7487612940833574E-2</c:v>
                </c:pt>
                <c:pt idx="2776">
                  <c:v>1.7191977077363897E-2</c:v>
                </c:pt>
                <c:pt idx="2777">
                  <c:v>1.7446932247746436E-2</c:v>
                </c:pt>
                <c:pt idx="2778">
                  <c:v>1.7538731365097922E-2</c:v>
                </c:pt>
                <c:pt idx="2779">
                  <c:v>1.7241379310344827E-2</c:v>
                </c:pt>
                <c:pt idx="2780">
                  <c:v>1.7401392111368909E-2</c:v>
                </c:pt>
                <c:pt idx="2781">
                  <c:v>1.7011624610150267E-2</c:v>
                </c:pt>
                <c:pt idx="2782">
                  <c:v>1.7291066282420747E-2</c:v>
                </c:pt>
                <c:pt idx="2783">
                  <c:v>1.7261219792865361E-2</c:v>
                </c:pt>
                <c:pt idx="2784">
                  <c:v>1.7610801291458762E-2</c:v>
                </c:pt>
                <c:pt idx="2785">
                  <c:v>1.8012608826178323E-2</c:v>
                </c:pt>
                <c:pt idx="2786">
                  <c:v>1.5276145710928321E-2</c:v>
                </c:pt>
                <c:pt idx="2787">
                  <c:v>1.5330188679245283E-2</c:v>
                </c:pt>
                <c:pt idx="2788">
                  <c:v>1.5643802647412754E-2</c:v>
                </c:pt>
                <c:pt idx="2789">
                  <c:v>1.5366430260047281E-2</c:v>
                </c:pt>
                <c:pt idx="2790">
                  <c:v>1.5781487101669194E-2</c:v>
                </c:pt>
                <c:pt idx="2791">
                  <c:v>1.5771913861085837E-2</c:v>
                </c:pt>
                <c:pt idx="2792">
                  <c:v>1.6555237185609677E-2</c:v>
                </c:pt>
                <c:pt idx="2793">
                  <c:v>1.7032427120864724E-2</c:v>
                </c:pt>
                <c:pt idx="2794">
                  <c:v>1.6785022595222725E-2</c:v>
                </c:pt>
                <c:pt idx="2795">
                  <c:v>1.5709969788519636E-2</c:v>
                </c:pt>
                <c:pt idx="2796">
                  <c:v>1.572897761645493E-2</c:v>
                </c:pt>
                <c:pt idx="2797">
                  <c:v>1.509433962264151E-2</c:v>
                </c:pt>
                <c:pt idx="2798">
                  <c:v>1.5686274509803921E-2</c:v>
                </c:pt>
                <c:pt idx="2799">
                  <c:v>1.5995078437403876E-2</c:v>
                </c:pt>
                <c:pt idx="2800">
                  <c:v>1.5513126491646777E-2</c:v>
                </c:pt>
                <c:pt idx="2801">
                  <c:v>1.6629357211384716E-2</c:v>
                </c:pt>
                <c:pt idx="2802">
                  <c:v>1.6823034616628922E-2</c:v>
                </c:pt>
                <c:pt idx="2803">
                  <c:v>1.7321785476349102E-2</c:v>
                </c:pt>
                <c:pt idx="2804">
                  <c:v>1.7292983039574328E-2</c:v>
                </c:pt>
                <c:pt idx="2805">
                  <c:v>1.6899577510562237E-2</c:v>
                </c:pt>
                <c:pt idx="2806">
                  <c:v>1.6747181964573268E-2</c:v>
                </c:pt>
                <c:pt idx="2807">
                  <c:v>1.6704143912624481E-2</c:v>
                </c:pt>
                <c:pt idx="2808">
                  <c:v>1.680672268907563E-2</c:v>
                </c:pt>
                <c:pt idx="2809">
                  <c:v>1.683937823834197E-2</c:v>
                </c:pt>
                <c:pt idx="2810">
                  <c:v>1.6736401673640169E-2</c:v>
                </c:pt>
                <c:pt idx="2811">
                  <c:v>1.6481774960380349E-2</c:v>
                </c:pt>
                <c:pt idx="2812">
                  <c:v>1.6613418530351438E-2</c:v>
                </c:pt>
                <c:pt idx="2813">
                  <c:v>1.6440088523553588E-2</c:v>
                </c:pt>
                <c:pt idx="2814">
                  <c:v>1.5587529976019185E-2</c:v>
                </c:pt>
                <c:pt idx="2815">
                  <c:v>1.4951121334100058E-2</c:v>
                </c:pt>
                <c:pt idx="2816">
                  <c:v>1.5089959373186303E-2</c:v>
                </c:pt>
                <c:pt idx="2817">
                  <c:v>1.5081206496519723E-2</c:v>
                </c:pt>
                <c:pt idx="2818">
                  <c:v>1.5028901734104046E-2</c:v>
                </c:pt>
                <c:pt idx="2819">
                  <c:v>1.4831717056474614E-2</c:v>
                </c:pt>
                <c:pt idx="2820">
                  <c:v>1.4865637507146943E-2</c:v>
                </c:pt>
                <c:pt idx="2821">
                  <c:v>1.591187270501836E-2</c:v>
                </c:pt>
                <c:pt idx="2822">
                  <c:v>1.5648510382184774E-2</c:v>
                </c:pt>
                <c:pt idx="2823">
                  <c:v>1.5169194865810968E-2</c:v>
                </c:pt>
                <c:pt idx="2824">
                  <c:v>1.4561747409689163E-2</c:v>
                </c:pt>
                <c:pt idx="2825">
                  <c:v>1.3874066168623267E-2</c:v>
                </c:pt>
                <c:pt idx="2826">
                  <c:v>1.377848436671966E-2</c:v>
                </c:pt>
                <c:pt idx="2827">
                  <c:v>1.4035087719298248E-2</c:v>
                </c:pt>
                <c:pt idx="2828">
                  <c:v>1.3948497854077254E-2</c:v>
                </c:pt>
                <c:pt idx="2829">
                  <c:v>1.3630406290956751E-2</c:v>
                </c:pt>
                <c:pt idx="2830">
                  <c:v>1.3874066168623267E-2</c:v>
                </c:pt>
                <c:pt idx="2831">
                  <c:v>1.4130434782608697E-2</c:v>
                </c:pt>
                <c:pt idx="2832">
                  <c:v>1.3837147418839809E-2</c:v>
                </c:pt>
                <c:pt idx="2833">
                  <c:v>1.3826110077107153E-2</c:v>
                </c:pt>
                <c:pt idx="2834">
                  <c:v>1.3900026730820638E-2</c:v>
                </c:pt>
                <c:pt idx="2835">
                  <c:v>1.3552254365389628E-2</c:v>
                </c:pt>
                <c:pt idx="2836">
                  <c:v>1.3440165417420524E-2</c:v>
                </c:pt>
                <c:pt idx="2837">
                  <c:v>1.3343597639209649E-2</c:v>
                </c:pt>
                <c:pt idx="2838">
                  <c:v>1.3562858633281168E-2</c:v>
                </c:pt>
                <c:pt idx="2839">
                  <c:v>1.3695022386094286E-2</c:v>
                </c:pt>
                <c:pt idx="2840">
                  <c:v>1.3408973697782363E-2</c:v>
                </c:pt>
                <c:pt idx="2841">
                  <c:v>1.3388259526261586E-2</c:v>
                </c:pt>
                <c:pt idx="2842">
                  <c:v>1.3648293963254593E-2</c:v>
                </c:pt>
                <c:pt idx="2843">
                  <c:v>1.370223978919631E-2</c:v>
                </c:pt>
                <c:pt idx="2844">
                  <c:v>1.3555787278415016E-2</c:v>
                </c:pt>
                <c:pt idx="2845">
                  <c:v>1.3673415724428083E-2</c:v>
                </c:pt>
                <c:pt idx="2846">
                  <c:v>1.3662637940094587E-2</c:v>
                </c:pt>
                <c:pt idx="2847">
                  <c:v>1.3720316622691294E-2</c:v>
                </c:pt>
                <c:pt idx="2848">
                  <c:v>1.3771186440677968E-2</c:v>
                </c:pt>
                <c:pt idx="2849">
                  <c:v>1.2934518997574777E-2</c:v>
                </c:pt>
                <c:pt idx="2850">
                  <c:v>1.275577996279564E-2</c:v>
                </c:pt>
                <c:pt idx="2851">
                  <c:v>1.3114754098360654E-2</c:v>
                </c:pt>
                <c:pt idx="2852">
                  <c:v>1.3054120206690235E-2</c:v>
                </c:pt>
                <c:pt idx="2853">
                  <c:v>1.3179571663920921E-2</c:v>
                </c:pt>
                <c:pt idx="2854">
                  <c:v>1.3426573426573427E-2</c:v>
                </c:pt>
                <c:pt idx="2855">
                  <c:v>1.3593882752761256E-2</c:v>
                </c:pt>
                <c:pt idx="2856">
                  <c:v>1.3540197461212974E-2</c:v>
                </c:pt>
                <c:pt idx="2857">
                  <c:v>1.3114754098360654E-2</c:v>
                </c:pt>
                <c:pt idx="2858">
                  <c:v>1.2861736334405145E-2</c:v>
                </c:pt>
                <c:pt idx="2859">
                  <c:v>1.2762563148098909E-2</c:v>
                </c:pt>
                <c:pt idx="2860">
                  <c:v>1.2969467711429344E-2</c:v>
                </c:pt>
                <c:pt idx="2861">
                  <c:v>1.2979989183342347E-2</c:v>
                </c:pt>
                <c:pt idx="2862">
                  <c:v>1.3215859030837003E-2</c:v>
                </c:pt>
                <c:pt idx="2863">
                  <c:v>1.2906695348211886E-2</c:v>
                </c:pt>
                <c:pt idx="2864">
                  <c:v>1.3370473537604457E-2</c:v>
                </c:pt>
                <c:pt idx="2865">
                  <c:v>1.3532562729066817E-2</c:v>
                </c:pt>
                <c:pt idx="2866">
                  <c:v>1.3620885357548239E-2</c:v>
                </c:pt>
                <c:pt idx="2867">
                  <c:v>1.3385387618516452E-2</c:v>
                </c:pt>
                <c:pt idx="2868">
                  <c:v>1.3722126929674101E-2</c:v>
                </c:pt>
                <c:pt idx="2869">
                  <c:v>1.3909011880614315E-2</c:v>
                </c:pt>
                <c:pt idx="2870">
                  <c:v>1.3789141051422003E-2</c:v>
                </c:pt>
                <c:pt idx="2871">
                  <c:v>1.3917077413743113E-2</c:v>
                </c:pt>
                <c:pt idx="2872">
                  <c:v>1.3663535439795045E-2</c:v>
                </c:pt>
                <c:pt idx="2873">
                  <c:v>1.3757523645743765E-2</c:v>
                </c:pt>
                <c:pt idx="2874">
                  <c:v>1.3880855986119144E-2</c:v>
                </c:pt>
                <c:pt idx="2875">
                  <c:v>1.3994169096209912E-2</c:v>
                </c:pt>
                <c:pt idx="2876">
                  <c:v>1.3663535439795045E-2</c:v>
                </c:pt>
                <c:pt idx="2877">
                  <c:v>1.3714285714285714E-2</c:v>
                </c:pt>
                <c:pt idx="2878">
                  <c:v>1.3864818024263433E-2</c:v>
                </c:pt>
                <c:pt idx="2879">
                  <c:v>1.4142604596346494E-2</c:v>
                </c:pt>
                <c:pt idx="2880">
                  <c:v>1.4230655203083309E-2</c:v>
                </c:pt>
                <c:pt idx="2881">
                  <c:v>1.4125956444967629E-2</c:v>
                </c:pt>
                <c:pt idx="2882">
                  <c:v>1.4084507042253521E-2</c:v>
                </c:pt>
                <c:pt idx="2883">
                  <c:v>1.413843888070692E-2</c:v>
                </c:pt>
                <c:pt idx="2884">
                  <c:v>1.4171833480956599E-2</c:v>
                </c:pt>
                <c:pt idx="2885">
                  <c:v>1.4260249554367202E-2</c:v>
                </c:pt>
                <c:pt idx="2886">
                  <c:v>1.4196983141082519E-2</c:v>
                </c:pt>
                <c:pt idx="2887">
                  <c:v>1.4277215942891136E-2</c:v>
                </c:pt>
                <c:pt idx="2888">
                  <c:v>1.4142604596346494E-2</c:v>
                </c:pt>
                <c:pt idx="2889">
                  <c:v>1.5165876777251185E-2</c:v>
                </c:pt>
                <c:pt idx="2890">
                  <c:v>1.5204307887234716E-2</c:v>
                </c:pt>
                <c:pt idx="2891">
                  <c:v>1.5151515151515152E-2</c:v>
                </c:pt>
                <c:pt idx="2892">
                  <c:v>1.5384615384615384E-2</c:v>
                </c:pt>
                <c:pt idx="2893">
                  <c:v>1.566068515497553E-2</c:v>
                </c:pt>
                <c:pt idx="2894">
                  <c:v>1.5883520847121111E-2</c:v>
                </c:pt>
                <c:pt idx="2895">
                  <c:v>1.6955139526669022E-2</c:v>
                </c:pt>
                <c:pt idx="2896">
                  <c:v>1.6848016848016848E-2</c:v>
                </c:pt>
                <c:pt idx="2897">
                  <c:v>1.6871704745166961E-2</c:v>
                </c:pt>
                <c:pt idx="2898">
                  <c:v>1.6580310880829015E-2</c:v>
                </c:pt>
                <c:pt idx="2899">
                  <c:v>1.6632016632016633E-2</c:v>
                </c:pt>
                <c:pt idx="2900">
                  <c:v>1.6483516483516484E-2</c:v>
                </c:pt>
                <c:pt idx="2901">
                  <c:v>1.6701461377870565E-2</c:v>
                </c:pt>
                <c:pt idx="2902">
                  <c:v>1.6359918200408996E-2</c:v>
                </c:pt>
                <c:pt idx="2903">
                  <c:v>1.6332085743450152E-2</c:v>
                </c:pt>
                <c:pt idx="2904">
                  <c:v>1.6540317022742935E-2</c:v>
                </c:pt>
                <c:pt idx="2905">
                  <c:v>1.7198136868505912E-2</c:v>
                </c:pt>
                <c:pt idx="2906">
                  <c:v>1.6649323621227889E-2</c:v>
                </c:pt>
                <c:pt idx="2907">
                  <c:v>1.7422867513611613E-2</c:v>
                </c:pt>
                <c:pt idx="2908">
                  <c:v>1.6666666666666666E-2</c:v>
                </c:pt>
                <c:pt idx="2909">
                  <c:v>1.6759776536312849E-2</c:v>
                </c:pt>
                <c:pt idx="2910">
                  <c:v>1.532567049808429E-2</c:v>
                </c:pt>
                <c:pt idx="2911">
                  <c:v>1.5047879616963066E-2</c:v>
                </c:pt>
                <c:pt idx="2912">
                  <c:v>1.493550577053632E-2</c:v>
                </c:pt>
                <c:pt idx="2913">
                  <c:v>1.437438745508004E-2</c:v>
                </c:pt>
                <c:pt idx="2914">
                  <c:v>1.4341590612777054E-2</c:v>
                </c:pt>
                <c:pt idx="2915">
                  <c:v>1.4093529788597054E-2</c:v>
                </c:pt>
                <c:pt idx="2916">
                  <c:v>1.4281077572216814E-2</c:v>
                </c:pt>
                <c:pt idx="2917">
                  <c:v>1.4175257731958763E-2</c:v>
                </c:pt>
                <c:pt idx="2918">
                  <c:v>1.4120667522464698E-2</c:v>
                </c:pt>
                <c:pt idx="2919">
                  <c:v>1.4710799063858242E-2</c:v>
                </c:pt>
                <c:pt idx="2920">
                  <c:v>1.4705882352941176E-2</c:v>
                </c:pt>
                <c:pt idx="2921">
                  <c:v>1.5240734326290266E-2</c:v>
                </c:pt>
                <c:pt idx="2922">
                  <c:v>1.5395381385584326E-2</c:v>
                </c:pt>
                <c:pt idx="2923">
                  <c:v>1.5471167369901546E-2</c:v>
                </c:pt>
                <c:pt idx="2924">
                  <c:v>1.5188125647221265E-2</c:v>
                </c:pt>
                <c:pt idx="2925">
                  <c:v>1.4960897653859231E-2</c:v>
                </c:pt>
                <c:pt idx="2926">
                  <c:v>1.4940577249575553E-2</c:v>
                </c:pt>
                <c:pt idx="2927">
                  <c:v>1.4735432016075018E-2</c:v>
                </c:pt>
                <c:pt idx="2928">
                  <c:v>1.4102564102564103E-2</c:v>
                </c:pt>
                <c:pt idx="2929">
                  <c:v>1.3707165109034268E-2</c:v>
                </c:pt>
                <c:pt idx="2930">
                  <c:v>1.3337374962109729E-2</c:v>
                </c:pt>
                <c:pt idx="2931">
                  <c:v>1.3297068600785734E-2</c:v>
                </c:pt>
                <c:pt idx="2932">
                  <c:v>1.2831729367162438E-2</c:v>
                </c:pt>
                <c:pt idx="2933">
                  <c:v>1.3289036544850499E-2</c:v>
                </c:pt>
                <c:pt idx="2934">
                  <c:v>1.3241047246464039E-2</c:v>
                </c:pt>
                <c:pt idx="2935">
                  <c:v>1.2669162107687879E-2</c:v>
                </c:pt>
                <c:pt idx="2936">
                  <c:v>1.2724117987275883E-2</c:v>
                </c:pt>
                <c:pt idx="2937">
                  <c:v>1.2798138452588714E-2</c:v>
                </c:pt>
                <c:pt idx="2938">
                  <c:v>1.281677832799301E-2</c:v>
                </c:pt>
                <c:pt idx="2939">
                  <c:v>1.3496932515337423E-2</c:v>
                </c:pt>
                <c:pt idx="2940">
                  <c:v>1.3333333333333334E-2</c:v>
                </c:pt>
                <c:pt idx="2941">
                  <c:v>1.3029315960912051E-2</c:v>
                </c:pt>
                <c:pt idx="2942">
                  <c:v>1.3099136647811847E-2</c:v>
                </c:pt>
                <c:pt idx="2943">
                  <c:v>1.3033175355450238E-2</c:v>
                </c:pt>
                <c:pt idx="2944">
                  <c:v>1.3029315960912051E-2</c:v>
                </c:pt>
                <c:pt idx="2945">
                  <c:v>1.2775842044134728E-2</c:v>
                </c:pt>
                <c:pt idx="2946">
                  <c:v>1.2446958981612447E-2</c:v>
                </c:pt>
                <c:pt idx="2947">
                  <c:v>1.3002364066193851E-2</c:v>
                </c:pt>
                <c:pt idx="2948">
                  <c:v>1.2948793407886993E-2</c:v>
                </c:pt>
                <c:pt idx="2949">
                  <c:v>1.2705746462604677E-2</c:v>
                </c:pt>
                <c:pt idx="2950">
                  <c:v>1.2276785714285714E-2</c:v>
                </c:pt>
                <c:pt idx="2951">
                  <c:v>1.2549914432401596E-2</c:v>
                </c:pt>
                <c:pt idx="2952">
                  <c:v>1.2324929971988795E-2</c:v>
                </c:pt>
                <c:pt idx="2953">
                  <c:v>1.2918379330593071E-2</c:v>
                </c:pt>
                <c:pt idx="2954">
                  <c:v>1.3075780089153046E-2</c:v>
                </c:pt>
                <c:pt idx="2955">
                  <c:v>1.3201320132013201E-2</c:v>
                </c:pt>
                <c:pt idx="2956">
                  <c:v>1.3071895424836603E-2</c:v>
                </c:pt>
                <c:pt idx="2957">
                  <c:v>1.3381995133819951E-2</c:v>
                </c:pt>
                <c:pt idx="2958">
                  <c:v>1.3353566009104704E-2</c:v>
                </c:pt>
                <c:pt idx="2959">
                  <c:v>1.3492793621588469E-2</c:v>
                </c:pt>
                <c:pt idx="2960">
                  <c:v>1.3605442176870748E-2</c:v>
                </c:pt>
                <c:pt idx="2961">
                  <c:v>1.3797428661022263E-2</c:v>
                </c:pt>
                <c:pt idx="2962">
                  <c:v>1.3426914861153492E-2</c:v>
                </c:pt>
                <c:pt idx="2963">
                  <c:v>1.3264998492613807E-2</c:v>
                </c:pt>
                <c:pt idx="2964">
                  <c:v>1.3329294153286883E-2</c:v>
                </c:pt>
                <c:pt idx="2965">
                  <c:v>1.2757320962597853E-2</c:v>
                </c:pt>
                <c:pt idx="2966">
                  <c:v>1.2903225806451613E-2</c:v>
                </c:pt>
                <c:pt idx="2967">
                  <c:v>1.2643678160919542E-2</c:v>
                </c:pt>
                <c:pt idx="2968">
                  <c:v>1.2948793407886993E-2</c:v>
                </c:pt>
                <c:pt idx="2969">
                  <c:v>1.2229016120066705E-2</c:v>
                </c:pt>
                <c:pt idx="2970">
                  <c:v>1.2114537444933921E-2</c:v>
                </c:pt>
                <c:pt idx="2971">
                  <c:v>1.178045515394913E-2</c:v>
                </c:pt>
                <c:pt idx="2972">
                  <c:v>1.2058098109070978E-2</c:v>
                </c:pt>
                <c:pt idx="2973">
                  <c:v>1.1976047904191616E-2</c:v>
                </c:pt>
                <c:pt idx="2974">
                  <c:v>9.846827133479211E-3</c:v>
                </c:pt>
                <c:pt idx="2975">
                  <c:v>1.0489510489510488E-2</c:v>
                </c:pt>
                <c:pt idx="2976">
                  <c:v>1.0736653742916789E-2</c:v>
                </c:pt>
                <c:pt idx="2977">
                  <c:v>1.1145510835913313E-2</c:v>
                </c:pt>
                <c:pt idx="2978">
                  <c:v>1.0879419764279237E-2</c:v>
                </c:pt>
                <c:pt idx="2979">
                  <c:v>1.1009174311926604E-2</c:v>
                </c:pt>
                <c:pt idx="2980">
                  <c:v>1.1443102352193261E-2</c:v>
                </c:pt>
                <c:pt idx="2981">
                  <c:v>1.1564407324124639E-2</c:v>
                </c:pt>
                <c:pt idx="2982">
                  <c:v>1.1406844106463879E-2</c:v>
                </c:pt>
                <c:pt idx="2983">
                  <c:v>1.0872848082150407E-2</c:v>
                </c:pt>
                <c:pt idx="2984">
                  <c:v>1.0866284334440084E-2</c:v>
                </c:pt>
                <c:pt idx="2985">
                  <c:v>1.0958904109589039E-2</c:v>
                </c:pt>
                <c:pt idx="2986">
                  <c:v>1.1421319796954314E-2</c:v>
                </c:pt>
                <c:pt idx="2987">
                  <c:v>1.1658031088082901E-2</c:v>
                </c:pt>
                <c:pt idx="2988">
                  <c:v>1.1155872327238921E-2</c:v>
                </c:pt>
                <c:pt idx="2989">
                  <c:v>1.2303485987696513E-2</c:v>
                </c:pt>
                <c:pt idx="2990">
                  <c:v>1.3024602026049204E-2</c:v>
                </c:pt>
                <c:pt idx="2991">
                  <c:v>1.2725344644750796E-2</c:v>
                </c:pt>
                <c:pt idx="2992">
                  <c:v>1.258301293254107E-2</c:v>
                </c:pt>
                <c:pt idx="2993">
                  <c:v>1.1726384364820847E-2</c:v>
                </c:pt>
                <c:pt idx="2994">
                  <c:v>1.1624152405553761E-2</c:v>
                </c:pt>
                <c:pt idx="2995">
                  <c:v>1.1388801012337867E-2</c:v>
                </c:pt>
                <c:pt idx="2996">
                  <c:v>1.1597938144329897E-2</c:v>
                </c:pt>
                <c:pt idx="2997">
                  <c:v>1.1722565939433409E-2</c:v>
                </c:pt>
                <c:pt idx="2998">
                  <c:v>1.2307692307692308E-2</c:v>
                </c:pt>
                <c:pt idx="2999">
                  <c:v>1.2149848126898413E-2</c:v>
                </c:pt>
                <c:pt idx="3000">
                  <c:v>1.3240161824200073E-2</c:v>
                </c:pt>
                <c:pt idx="3001">
                  <c:v>1.2269938650306749E-2</c:v>
                </c:pt>
                <c:pt idx="3002">
                  <c:v>1.1650485436893204E-2</c:v>
                </c:pt>
                <c:pt idx="3003">
                  <c:v>1.0982306284319706E-2</c:v>
                </c:pt>
                <c:pt idx="3004">
                  <c:v>1.123244929797192E-2</c:v>
                </c:pt>
                <c:pt idx="3005">
                  <c:v>1.0843373493975902E-2</c:v>
                </c:pt>
                <c:pt idx="3006">
                  <c:v>1.0704727921498661E-2</c:v>
                </c:pt>
                <c:pt idx="3007">
                  <c:v>1.0392609699769052E-2</c:v>
                </c:pt>
                <c:pt idx="3008">
                  <c:v>1.0704727921498661E-2</c:v>
                </c:pt>
                <c:pt idx="3009">
                  <c:v>9.8199672667757774E-3</c:v>
                </c:pt>
                <c:pt idx="3010">
                  <c:v>9.9750623441396489E-3</c:v>
                </c:pt>
                <c:pt idx="3011">
                  <c:v>9.7113568923657932E-3</c:v>
                </c:pt>
                <c:pt idx="3012">
                  <c:v>9.7932535364526653E-3</c:v>
                </c:pt>
                <c:pt idx="3013">
                  <c:v>9.9805932908233978E-3</c:v>
                </c:pt>
                <c:pt idx="3014">
                  <c:v>9.9447513812154689E-3</c:v>
                </c:pt>
                <c:pt idx="3015">
                  <c:v>1.0285714285714285E-2</c:v>
                </c:pt>
                <c:pt idx="3016">
                  <c:v>1.0137989298789073E-2</c:v>
                </c:pt>
                <c:pt idx="3017">
                  <c:v>1.023308698123934E-2</c:v>
                </c:pt>
                <c:pt idx="3018">
                  <c:v>1.0175240248728094E-2</c:v>
                </c:pt>
                <c:pt idx="3019">
                  <c:v>1.0166619598983339E-2</c:v>
                </c:pt>
                <c:pt idx="3020">
                  <c:v>9.628242845680663E-3</c:v>
                </c:pt>
                <c:pt idx="3021">
                  <c:v>9.4836670179135919E-3</c:v>
                </c:pt>
                <c:pt idx="3022">
                  <c:v>9.311950336264873E-3</c:v>
                </c:pt>
                <c:pt idx="3023">
                  <c:v>9.2118730808597744E-3</c:v>
                </c:pt>
                <c:pt idx="3024">
                  <c:v>9.2402464065708418E-3</c:v>
                </c:pt>
                <c:pt idx="3025">
                  <c:v>9.311950336264873E-3</c:v>
                </c:pt>
                <c:pt idx="3026">
                  <c:v>9.4736842105263147E-3</c:v>
                </c:pt>
                <c:pt idx="3027">
                  <c:v>9.546539379474939E-3</c:v>
                </c:pt>
                <c:pt idx="3028">
                  <c:v>9.7428958051420829E-3</c:v>
                </c:pt>
                <c:pt idx="3029">
                  <c:v>1.0155148095909731E-2</c:v>
                </c:pt>
                <c:pt idx="3030">
                  <c:v>1.0135135135135134E-2</c:v>
                </c:pt>
                <c:pt idx="3031">
                  <c:v>1.0050251256281407E-2</c:v>
                </c:pt>
                <c:pt idx="3032">
                  <c:v>0.01</c:v>
                </c:pt>
                <c:pt idx="3033">
                  <c:v>1.0566480774875256E-2</c:v>
                </c:pt>
                <c:pt idx="3034">
                  <c:v>1.0992366412213741E-2</c:v>
                </c:pt>
                <c:pt idx="3035">
                  <c:v>1.1076923076923076E-2</c:v>
                </c:pt>
                <c:pt idx="3036">
                  <c:v>1.0788133053640995E-2</c:v>
                </c:pt>
                <c:pt idx="3037">
                  <c:v>1.072705601907032E-2</c:v>
                </c:pt>
                <c:pt idx="3038">
                  <c:v>9.3512565751022805E-3</c:v>
                </c:pt>
                <c:pt idx="3039">
                  <c:v>9.5608007170600549E-3</c:v>
                </c:pt>
                <c:pt idx="3040">
                  <c:v>9.4758661533905827E-3</c:v>
                </c:pt>
                <c:pt idx="3041">
                  <c:v>9.3485246859480002E-3</c:v>
                </c:pt>
                <c:pt idx="3042">
                  <c:v>9.5779706674648316E-3</c:v>
                </c:pt>
                <c:pt idx="3043">
                  <c:v>9.3979441997063158E-3</c:v>
                </c:pt>
                <c:pt idx="3044">
                  <c:v>9.6009600960096017E-3</c:v>
                </c:pt>
                <c:pt idx="3045">
                  <c:v>9.4423133667748595E-3</c:v>
                </c:pt>
                <c:pt idx="3046">
                  <c:v>9.546539379474939E-3</c:v>
                </c:pt>
                <c:pt idx="3047">
                  <c:v>9.4758661533905827E-3</c:v>
                </c:pt>
                <c:pt idx="3048">
                  <c:v>9.4702574726250374E-3</c:v>
                </c:pt>
                <c:pt idx="3049">
                  <c:v>9.1402456441016851E-3</c:v>
                </c:pt>
                <c:pt idx="3050">
                  <c:v>9.2192451743013538E-3</c:v>
                </c:pt>
                <c:pt idx="3051">
                  <c:v>9.2753623188405795E-3</c:v>
                </c:pt>
                <c:pt idx="3052">
                  <c:v>1.0091453800063072E-2</c:v>
                </c:pt>
                <c:pt idx="3053">
                  <c:v>9.990633780830472E-3</c:v>
                </c:pt>
                <c:pt idx="3054">
                  <c:v>9.3050305321314333E-3</c:v>
                </c:pt>
                <c:pt idx="3055">
                  <c:v>9.1927607009480022E-3</c:v>
                </c:pt>
                <c:pt idx="3056">
                  <c:v>9.2405428818943102E-3</c:v>
                </c:pt>
                <c:pt idx="3057">
                  <c:v>9.3376130726583011E-3</c:v>
                </c:pt>
                <c:pt idx="3058">
                  <c:v>9.3403385872737887E-3</c:v>
                </c:pt>
                <c:pt idx="3059">
                  <c:v>9.1716824304958443E-3</c:v>
                </c:pt>
                <c:pt idx="3060">
                  <c:v>9.1272104962920701E-3</c:v>
                </c:pt>
                <c:pt idx="3061">
                  <c:v>8.921103986618344E-3</c:v>
                </c:pt>
                <c:pt idx="3062">
                  <c:v>8.9360513822954474E-3</c:v>
                </c:pt>
                <c:pt idx="3063">
                  <c:v>9.0242526790750149E-3</c:v>
                </c:pt>
                <c:pt idx="3064">
                  <c:v>9.1664279576052724E-3</c:v>
                </c:pt>
                <c:pt idx="3065">
                  <c:v>9.6269554753309269E-3</c:v>
                </c:pt>
                <c:pt idx="3066">
                  <c:v>9.8340503995082984E-3</c:v>
                </c:pt>
                <c:pt idx="3067">
                  <c:v>9.950248756218907E-3</c:v>
                </c:pt>
                <c:pt idx="3068">
                  <c:v>9.6530920060331829E-3</c:v>
                </c:pt>
                <c:pt idx="3069">
                  <c:v>9.563658099222952E-3</c:v>
                </c:pt>
                <c:pt idx="3070">
                  <c:v>9.72940103374886E-3</c:v>
                </c:pt>
                <c:pt idx="3071">
                  <c:v>9.5837076969152446E-3</c:v>
                </c:pt>
                <c:pt idx="3072">
                  <c:v>9.8918083462132926E-3</c:v>
                </c:pt>
                <c:pt idx="3073">
                  <c:v>9.9255583126550868E-3</c:v>
                </c:pt>
                <c:pt idx="3074">
                  <c:v>9.8159509202453993E-3</c:v>
                </c:pt>
                <c:pt idx="3075">
                  <c:v>9.8280098280098278E-3</c:v>
                </c:pt>
                <c:pt idx="3076">
                  <c:v>1.0072395341517154E-2</c:v>
                </c:pt>
                <c:pt idx="3077">
                  <c:v>1.0126582278481013E-2</c:v>
                </c:pt>
                <c:pt idx="3078">
                  <c:v>1.0081915563957152E-2</c:v>
                </c:pt>
                <c:pt idx="3079">
                  <c:v>1.0299324106855488E-2</c:v>
                </c:pt>
                <c:pt idx="3080">
                  <c:v>1.0062893081761006E-2</c:v>
                </c:pt>
                <c:pt idx="3081">
                  <c:v>1.0200828817341408E-2</c:v>
                </c:pt>
                <c:pt idx="3082">
                  <c:v>9.9286379149860389E-3</c:v>
                </c:pt>
                <c:pt idx="3083">
                  <c:v>9.8249923242247472E-3</c:v>
                </c:pt>
                <c:pt idx="3084">
                  <c:v>9.85525100092393E-3</c:v>
                </c:pt>
                <c:pt idx="3085">
                  <c:v>9.7650289899298137E-3</c:v>
                </c:pt>
                <c:pt idx="3086">
                  <c:v>1.0104199557941269E-2</c:v>
                </c:pt>
                <c:pt idx="3087">
                  <c:v>1.045751633986928E-2</c:v>
                </c:pt>
                <c:pt idx="3088">
                  <c:v>1.0152284263959392E-2</c:v>
                </c:pt>
                <c:pt idx="3089">
                  <c:v>1.0289389067524116E-2</c:v>
                </c:pt>
                <c:pt idx="3090">
                  <c:v>1.0161956176563989E-2</c:v>
                </c:pt>
                <c:pt idx="3091">
                  <c:v>1.0332579916047789E-2</c:v>
                </c:pt>
                <c:pt idx="3092">
                  <c:v>1.032591158438206E-2</c:v>
                </c:pt>
                <c:pt idx="3093">
                  <c:v>1.0372771474878443E-2</c:v>
                </c:pt>
                <c:pt idx="3094">
                  <c:v>1.0299324106855488E-2</c:v>
                </c:pt>
                <c:pt idx="3095">
                  <c:v>1.0319251854240567E-2</c:v>
                </c:pt>
                <c:pt idx="3096">
                  <c:v>1.0420058612829698E-2</c:v>
                </c:pt>
                <c:pt idx="3097">
                  <c:v>1.032591158438206E-2</c:v>
                </c:pt>
                <c:pt idx="3098">
                  <c:v>1.0554089709762533E-2</c:v>
                </c:pt>
                <c:pt idx="3099">
                  <c:v>1.0914051841746248E-2</c:v>
                </c:pt>
                <c:pt idx="3100">
                  <c:v>1.0825439783491205E-2</c:v>
                </c:pt>
                <c:pt idx="3101">
                  <c:v>9.0119085934985532E-3</c:v>
                </c:pt>
                <c:pt idx="3102">
                  <c:v>9.0322580645161299E-3</c:v>
                </c:pt>
                <c:pt idx="3103">
                  <c:v>8.9657380723663152E-3</c:v>
                </c:pt>
                <c:pt idx="3104">
                  <c:v>9.0293453724604976E-3</c:v>
                </c:pt>
                <c:pt idx="3105">
                  <c:v>9.0322580645161299E-3</c:v>
                </c:pt>
                <c:pt idx="3106">
                  <c:v>8.6446434084594022E-3</c:v>
                </c:pt>
                <c:pt idx="3107">
                  <c:v>8.7554721701063164E-3</c:v>
                </c:pt>
                <c:pt idx="3108">
                  <c:v>8.5391887770661801E-3</c:v>
                </c:pt>
                <c:pt idx="3109">
                  <c:v>8.4848484848484857E-3</c:v>
                </c:pt>
                <c:pt idx="3110">
                  <c:v>8.6260012322858914E-3</c:v>
                </c:pt>
                <c:pt idx="3111">
                  <c:v>8.7309011537262254E-3</c:v>
                </c:pt>
                <c:pt idx="3112">
                  <c:v>8.2377169755810543E-3</c:v>
                </c:pt>
                <c:pt idx="3113">
                  <c:v>8.1490104772991862E-3</c:v>
                </c:pt>
                <c:pt idx="3114">
                  <c:v>8.240141259564451E-3</c:v>
                </c:pt>
                <c:pt idx="3115">
                  <c:v>8.9342693044033201E-3</c:v>
                </c:pt>
                <c:pt idx="3116">
                  <c:v>8.5889570552147246E-3</c:v>
                </c:pt>
                <c:pt idx="3117">
                  <c:v>8.27178729689808E-3</c:v>
                </c:pt>
                <c:pt idx="3118">
                  <c:v>8.3258994944989586E-3</c:v>
                </c:pt>
                <c:pt idx="3119">
                  <c:v>8.1442699243746367E-3</c:v>
                </c:pt>
                <c:pt idx="3120">
                  <c:v>8.3061406110946315E-3</c:v>
                </c:pt>
                <c:pt idx="3121">
                  <c:v>8.2256169212690956E-3</c:v>
                </c:pt>
                <c:pt idx="3122">
                  <c:v>8.4109342144788237E-3</c:v>
                </c:pt>
                <c:pt idx="3123">
                  <c:v>8.6206896551724154E-3</c:v>
                </c:pt>
                <c:pt idx="3124">
                  <c:v>8.544400366188587E-3</c:v>
                </c:pt>
                <c:pt idx="3125">
                  <c:v>8.7746787840802271E-3</c:v>
                </c:pt>
                <c:pt idx="3126">
                  <c:v>9.0938616433907122E-3</c:v>
                </c:pt>
                <c:pt idx="3127">
                  <c:v>8.9743589743589754E-3</c:v>
                </c:pt>
                <c:pt idx="3128">
                  <c:v>9.520571234274057E-3</c:v>
                </c:pt>
                <c:pt idx="3129">
                  <c:v>9.7222222222222224E-3</c:v>
                </c:pt>
                <c:pt idx="3130">
                  <c:v>9.6319229446164435E-3</c:v>
                </c:pt>
                <c:pt idx="3131">
                  <c:v>9.7526994078718215E-3</c:v>
                </c:pt>
                <c:pt idx="3132">
                  <c:v>9.9821746880570418E-3</c:v>
                </c:pt>
                <c:pt idx="3133">
                  <c:v>9.5824777549623555E-3</c:v>
                </c:pt>
                <c:pt idx="3134">
                  <c:v>9.9115044247787623E-3</c:v>
                </c:pt>
                <c:pt idx="3135">
                  <c:v>9.9928622412562458E-3</c:v>
                </c:pt>
                <c:pt idx="3136">
                  <c:v>9.9679601281594879E-3</c:v>
                </c:pt>
                <c:pt idx="3137">
                  <c:v>1.0082823190493339E-2</c:v>
                </c:pt>
                <c:pt idx="3138">
                  <c:v>1.0108303249097474E-2</c:v>
                </c:pt>
                <c:pt idx="3139">
                  <c:v>1.0086455331412104E-2</c:v>
                </c:pt>
                <c:pt idx="3140">
                  <c:v>1.0090090090090091E-2</c:v>
                </c:pt>
                <c:pt idx="3141">
                  <c:v>9.6518441916580485E-3</c:v>
                </c:pt>
                <c:pt idx="3142">
                  <c:v>9.876543209876543E-3</c:v>
                </c:pt>
                <c:pt idx="3143">
                  <c:v>9.9396521121760742E-3</c:v>
                </c:pt>
                <c:pt idx="3144">
                  <c:v>9.5759233926128607E-3</c:v>
                </c:pt>
                <c:pt idx="3145">
                  <c:v>9.6885813148788937E-3</c:v>
                </c:pt>
                <c:pt idx="3146">
                  <c:v>9.9009900990099011E-3</c:v>
                </c:pt>
                <c:pt idx="3147">
                  <c:v>9.8176718092566635E-3</c:v>
                </c:pt>
                <c:pt idx="3148">
                  <c:v>1.0003572704537337E-2</c:v>
                </c:pt>
                <c:pt idx="3149">
                  <c:v>0.01</c:v>
                </c:pt>
                <c:pt idx="3150">
                  <c:v>1.0071942446043166E-2</c:v>
                </c:pt>
                <c:pt idx="3151">
                  <c:v>9.8556846180922215E-3</c:v>
                </c:pt>
                <c:pt idx="3152">
                  <c:v>9.6952908587257629E-3</c:v>
                </c:pt>
                <c:pt idx="3153">
                  <c:v>9.7799511002445005E-3</c:v>
                </c:pt>
                <c:pt idx="3154">
                  <c:v>9.893992932862191E-3</c:v>
                </c:pt>
                <c:pt idx="3155">
                  <c:v>9.7357440890125171E-3</c:v>
                </c:pt>
                <c:pt idx="3156">
                  <c:v>9.9537859936011386E-3</c:v>
                </c:pt>
                <c:pt idx="3157">
                  <c:v>9.950248756218907E-3</c:v>
                </c:pt>
                <c:pt idx="3158">
                  <c:v>1.0043041606886658E-2</c:v>
                </c:pt>
                <c:pt idx="3159">
                  <c:v>1.00683207479324E-2</c:v>
                </c:pt>
                <c:pt idx="3160">
                  <c:v>9.9396521121760742E-3</c:v>
                </c:pt>
                <c:pt idx="3161">
                  <c:v>1.0130246020260492E-2</c:v>
                </c:pt>
                <c:pt idx="3162">
                  <c:v>1.0606060606060608E-2</c:v>
                </c:pt>
                <c:pt idx="3163">
                  <c:v>1.0650437428680107E-2</c:v>
                </c:pt>
                <c:pt idx="3164">
                  <c:v>1.0534236267870581E-2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4331" totalsRowShown="0">
  <autoFilter ref="B1:I4331" xr:uid="{8FB3BF2E-9F87-9643-B782-54279E5DD523}"/>
  <sortState xmlns:xlrd2="http://schemas.microsoft.com/office/spreadsheetml/2017/richdata2" ref="B2:I4331">
    <sortCondition descending="1" ref="B1:B4331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K2" sqref="K2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17" sqref="J8:J17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C2" s="3"/>
      <c r="D2" s="3"/>
      <c r="E2" s="3"/>
      <c r="F2" s="3"/>
      <c r="G2" s="2"/>
      <c r="H2" s="2"/>
      <c r="I2" s="24"/>
      <c r="J2" s="24"/>
    </row>
    <row r="3" spans="2:11" x14ac:dyDescent="0.2">
      <c r="B3">
        <v>2009</v>
      </c>
      <c r="C3" s="3">
        <v>14.49</v>
      </c>
      <c r="D3" s="3">
        <v>18.47</v>
      </c>
      <c r="E3" s="3">
        <v>16.5298058252427</v>
      </c>
      <c r="F3" s="3">
        <v>16.52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2010</v>
      </c>
      <c r="C4" s="3">
        <v>16.8</v>
      </c>
      <c r="D4" s="3">
        <v>28.88</v>
      </c>
      <c r="E4" s="3">
        <v>21.515277777777701</v>
      </c>
      <c r="F4" s="3">
        <v>21.064999999999898</v>
      </c>
      <c r="G4" s="2">
        <v>0</v>
      </c>
      <c r="H4" s="2">
        <v>1.0650437428680101E-2</v>
      </c>
      <c r="I4" s="24">
        <v>5.5887576642311098E-4</v>
      </c>
      <c r="J4" s="24">
        <v>0</v>
      </c>
      <c r="K4">
        <v>7.0000000000000007E-2</v>
      </c>
    </row>
    <row r="5" spans="2:11" x14ac:dyDescent="0.2">
      <c r="B5">
        <v>2011</v>
      </c>
      <c r="C5" s="3">
        <v>27.19</v>
      </c>
      <c r="D5" s="3">
        <v>39.08</v>
      </c>
      <c r="E5" s="3">
        <v>32.407857142857097</v>
      </c>
      <c r="F5" s="3">
        <v>32.6</v>
      </c>
      <c r="G5" s="2">
        <v>8.1442699243746298E-3</v>
      </c>
      <c r="H5" s="2">
        <v>1.7422867513611599E-2</v>
      </c>
      <c r="I5" s="24">
        <v>1.1159290560752299E-2</v>
      </c>
      <c r="J5" s="24">
        <v>1.02943565871898E-2</v>
      </c>
      <c r="K5">
        <v>0.4</v>
      </c>
    </row>
    <row r="6" spans="2:11" x14ac:dyDescent="0.2">
      <c r="B6">
        <v>2012</v>
      </c>
      <c r="C6" s="3">
        <v>28.31</v>
      </c>
      <c r="D6" s="3">
        <v>38.97</v>
      </c>
      <c r="E6" s="3">
        <v>34.477159999999998</v>
      </c>
      <c r="F6" s="3">
        <v>34.49</v>
      </c>
      <c r="G6" s="2">
        <v>1.27557799627956E-2</v>
      </c>
      <c r="H6" s="2">
        <v>2.2020725388601E-2</v>
      </c>
      <c r="I6" s="24">
        <v>1.6581532292390799E-2</v>
      </c>
      <c r="J6" s="24">
        <v>1.6668989843933401E-2</v>
      </c>
      <c r="K6">
        <v>0.61</v>
      </c>
    </row>
    <row r="7" spans="2:11" x14ac:dyDescent="0.2">
      <c r="B7">
        <v>2013</v>
      </c>
      <c r="C7" s="3">
        <v>31.26</v>
      </c>
      <c r="D7" s="3">
        <v>53.56</v>
      </c>
      <c r="E7" s="3">
        <v>38.5426984126984</v>
      </c>
      <c r="F7" s="3">
        <v>37.08</v>
      </c>
      <c r="G7" s="2">
        <v>1.7176997759522E-2</v>
      </c>
      <c r="H7" s="2">
        <v>2.4312220089571301E-2</v>
      </c>
      <c r="I7" s="24">
        <v>2.11838843657382E-2</v>
      </c>
      <c r="J7" s="24">
        <v>2.1327347129573699E-2</v>
      </c>
      <c r="K7">
        <v>0.88</v>
      </c>
    </row>
    <row r="8" spans="2:11" x14ac:dyDescent="0.2">
      <c r="B8">
        <v>2014</v>
      </c>
      <c r="C8" s="3">
        <v>52.49</v>
      </c>
      <c r="D8" s="3">
        <v>103.99</v>
      </c>
      <c r="E8" s="3">
        <v>73.4866269841269</v>
      </c>
      <c r="F8" s="3">
        <v>71.435000000000002</v>
      </c>
      <c r="G8" s="2">
        <v>1.23088758534474E-2</v>
      </c>
      <c r="H8" s="2">
        <v>1.90512478567346E-2</v>
      </c>
      <c r="I8" s="24">
        <v>1.58652867983703E-2</v>
      </c>
      <c r="J8" s="24">
        <v>1.58069653224105E-2</v>
      </c>
      <c r="K8">
        <v>1.23</v>
      </c>
    </row>
    <row r="9" spans="2:11" x14ac:dyDescent="0.2">
      <c r="B9">
        <v>2015</v>
      </c>
      <c r="C9" s="3">
        <v>96.25</v>
      </c>
      <c r="D9" s="3">
        <v>148.83000000000001</v>
      </c>
      <c r="E9" s="3">
        <v>125.593055555555</v>
      </c>
      <c r="F9" s="3">
        <v>125.69</v>
      </c>
      <c r="G9" s="2">
        <v>1.02654150064158E-2</v>
      </c>
      <c r="H9" s="2">
        <v>1.4812202433433201E-2</v>
      </c>
      <c r="I9" s="24">
        <v>1.2543354829623401E-2</v>
      </c>
      <c r="J9" s="24">
        <v>1.2535746637666E-2</v>
      </c>
      <c r="K9">
        <v>1.64</v>
      </c>
    </row>
    <row r="10" spans="2:11" x14ac:dyDescent="0.2">
      <c r="B10">
        <v>2016</v>
      </c>
      <c r="C10" s="3">
        <v>116.31</v>
      </c>
      <c r="D10" s="3">
        <v>182.31</v>
      </c>
      <c r="E10" s="3">
        <v>157.190317460317</v>
      </c>
      <c r="F10" s="3">
        <v>159.57499999999999</v>
      </c>
      <c r="G10" s="2">
        <v>1.12739571589627E-2</v>
      </c>
      <c r="H10" s="2">
        <v>2.3080839508966399E-2</v>
      </c>
      <c r="I10" s="24">
        <v>1.30563157001975E-2</v>
      </c>
      <c r="J10" s="24">
        <v>1.2521522849539E-2</v>
      </c>
      <c r="K10">
        <v>2.52</v>
      </c>
    </row>
    <row r="11" spans="2:11" x14ac:dyDescent="0.2">
      <c r="B11">
        <v>2017</v>
      </c>
      <c r="C11" s="3">
        <v>174.28</v>
      </c>
      <c r="D11" s="3">
        <v>284.62</v>
      </c>
      <c r="E11" s="3">
        <v>236.20562248995901</v>
      </c>
      <c r="F11" s="3">
        <v>241.15</v>
      </c>
      <c r="G11" s="2">
        <v>1.43349026772538E-2</v>
      </c>
      <c r="H11" s="2">
        <v>2.7247956403269699E-2</v>
      </c>
      <c r="I11" s="24">
        <v>1.7858160512376799E-2</v>
      </c>
      <c r="J11" s="24">
        <v>1.69731258840169E-2</v>
      </c>
      <c r="K11">
        <v>4.8099999999999996</v>
      </c>
    </row>
    <row r="12" spans="2:11" x14ac:dyDescent="0.2">
      <c r="B12">
        <v>2018</v>
      </c>
      <c r="C12" s="3">
        <v>202.46</v>
      </c>
      <c r="D12" s="3">
        <v>272.27</v>
      </c>
      <c r="E12" s="3">
        <v>239.21390438246999</v>
      </c>
      <c r="F12" s="3">
        <v>240.38</v>
      </c>
      <c r="G12" s="2">
        <v>2.5709773386711699E-2</v>
      </c>
      <c r="H12" s="2">
        <v>4.5337895637296802E-2</v>
      </c>
      <c r="I12" s="24">
        <v>2.9920410990606001E-2</v>
      </c>
      <c r="J12" s="24">
        <v>2.92580982236154E-2</v>
      </c>
      <c r="K12">
        <v>7.9</v>
      </c>
    </row>
    <row r="13" spans="2:11" x14ac:dyDescent="0.2">
      <c r="B13">
        <v>2019</v>
      </c>
      <c r="C13" s="3">
        <v>230.96</v>
      </c>
      <c r="D13" s="3">
        <v>327.8</v>
      </c>
      <c r="E13" s="3">
        <v>287.79797619047599</v>
      </c>
      <c r="F13" s="3">
        <v>285.42499999999899</v>
      </c>
      <c r="G13" s="2">
        <v>3.2336790726052403E-2</v>
      </c>
      <c r="H13" s="2">
        <v>4.5895393141669502E-2</v>
      </c>
      <c r="I13" s="24">
        <v>3.7226944037603397E-2</v>
      </c>
      <c r="J13" s="24">
        <v>3.7377910345258697E-2</v>
      </c>
      <c r="K13">
        <v>11.2</v>
      </c>
    </row>
    <row r="14" spans="2:11" x14ac:dyDescent="0.2">
      <c r="B14">
        <v>2020</v>
      </c>
      <c r="C14" s="3">
        <v>167.87</v>
      </c>
      <c r="D14" s="3">
        <v>437.85</v>
      </c>
      <c r="E14" s="3">
        <v>322.07521739130402</v>
      </c>
      <c r="F14" s="3">
        <v>315.69</v>
      </c>
      <c r="G14" s="2">
        <v>3.0509270124383901E-2</v>
      </c>
      <c r="H14" s="2">
        <v>7.7440876869005706E-2</v>
      </c>
      <c r="I14" s="24">
        <v>4.1728031610234202E-2</v>
      </c>
      <c r="J14" s="24">
        <v>4.11796382527162E-2</v>
      </c>
      <c r="K14">
        <v>13.35</v>
      </c>
    </row>
    <row r="15" spans="2:11" x14ac:dyDescent="0.2">
      <c r="B15">
        <v>2021</v>
      </c>
      <c r="C15" s="3">
        <v>421.25</v>
      </c>
      <c r="D15" s="3">
        <v>674.28</v>
      </c>
      <c r="E15" s="3">
        <v>494.03234126984103</v>
      </c>
      <c r="F15" s="3">
        <v>480.34500000000003</v>
      </c>
      <c r="G15" s="2">
        <v>2.2324543044509499E-2</v>
      </c>
      <c r="H15" s="2">
        <v>3.4183976261127597E-2</v>
      </c>
      <c r="I15" s="24">
        <v>2.9513498474992801E-2</v>
      </c>
      <c r="J15" s="24">
        <v>2.99784565242051E-2</v>
      </c>
      <c r="K15">
        <v>14.9</v>
      </c>
    </row>
    <row r="16" spans="2:11" x14ac:dyDescent="0.2">
      <c r="B16">
        <v>2022</v>
      </c>
      <c r="C16" s="3">
        <v>427.1</v>
      </c>
      <c r="D16" s="3">
        <v>670.92</v>
      </c>
      <c r="E16" s="3">
        <v>541.46940239043795</v>
      </c>
      <c r="F16" s="3">
        <v>546.21</v>
      </c>
      <c r="G16" s="2">
        <v>2.44440469802659E-2</v>
      </c>
      <c r="H16" s="2">
        <v>3.8398501521891802E-2</v>
      </c>
      <c r="I16" s="24">
        <v>3.07049483033504E-2</v>
      </c>
      <c r="J16" s="24">
        <v>3.0299111349234201E-2</v>
      </c>
      <c r="K16">
        <v>16.899999999999999</v>
      </c>
    </row>
    <row r="17" spans="2:11" x14ac:dyDescent="0.2">
      <c r="B17">
        <v>2023</v>
      </c>
      <c r="C17" s="3">
        <v>553.48</v>
      </c>
      <c r="D17" s="3">
        <v>890.36</v>
      </c>
      <c r="E17" s="3">
        <v>670.38045454545397</v>
      </c>
      <c r="F17" s="3">
        <v>628.33999999999901</v>
      </c>
      <c r="G17" s="2">
        <v>2.06657981041376E-2</v>
      </c>
      <c r="H17" s="2">
        <v>3.3244200332441999E-2</v>
      </c>
      <c r="I17" s="24">
        <v>2.8010735754518699E-2</v>
      </c>
      <c r="J17" s="24">
        <v>2.9283542223653598E-2</v>
      </c>
      <c r="K17">
        <v>9.1999999999999993</v>
      </c>
    </row>
    <row r="18" spans="2:11" x14ac:dyDescent="0.2">
      <c r="C18" s="3"/>
      <c r="D18" s="3"/>
      <c r="E18" s="3"/>
      <c r="F18" s="3"/>
      <c r="G18" s="2"/>
      <c r="H18" s="2"/>
      <c r="I18" s="24"/>
      <c r="J18" s="24"/>
    </row>
    <row r="19" spans="2:11" x14ac:dyDescent="0.2">
      <c r="C19" s="3"/>
      <c r="D19" s="3"/>
      <c r="E19" s="3"/>
      <c r="F19" s="3"/>
      <c r="G19" s="2"/>
      <c r="H19" s="2"/>
      <c r="I19" s="24"/>
      <c r="J19" s="24"/>
    </row>
    <row r="20" spans="2:11" x14ac:dyDescent="0.2">
      <c r="C20" s="3"/>
      <c r="D20" s="3"/>
      <c r="E20" s="3"/>
      <c r="F20" s="3"/>
      <c r="G20" s="2"/>
      <c r="H20" s="2"/>
      <c r="I20" s="24"/>
      <c r="J20" s="24"/>
    </row>
    <row r="21" spans="2:11" x14ac:dyDescent="0.2">
      <c r="C21" s="3"/>
      <c r="D21" s="3"/>
      <c r="E21" s="3"/>
      <c r="F21" s="3"/>
      <c r="G21" s="2"/>
      <c r="H21" s="2"/>
      <c r="I21" s="24"/>
      <c r="J21" s="24"/>
    </row>
    <row r="22" spans="2:11" x14ac:dyDescent="0.2">
      <c r="C22" s="3"/>
      <c r="D22" s="3"/>
      <c r="E22" s="3"/>
      <c r="F22" s="3"/>
      <c r="G22" s="2"/>
      <c r="H22" s="2"/>
      <c r="I22" s="24"/>
      <c r="J22" s="24"/>
    </row>
    <row r="23" spans="2:11" x14ac:dyDescent="0.2">
      <c r="C23" s="3"/>
      <c r="D23" s="3"/>
      <c r="E23" s="3"/>
      <c r="F23" s="3"/>
      <c r="G23" s="2"/>
      <c r="H23" s="2"/>
      <c r="I23" s="24"/>
      <c r="J23" s="24"/>
    </row>
    <row r="24" spans="2:11" x14ac:dyDescent="0.2">
      <c r="C24" s="3"/>
      <c r="D24" s="3"/>
      <c r="E24" s="3"/>
      <c r="F24" s="3"/>
      <c r="G24" s="2"/>
      <c r="H24" s="2"/>
      <c r="I24" s="24"/>
      <c r="J24" s="24"/>
    </row>
    <row r="25" spans="2:11" x14ac:dyDescent="0.2">
      <c r="C25" s="3"/>
      <c r="D25" s="3"/>
      <c r="E25" s="3"/>
      <c r="F25" s="3"/>
      <c r="G25" s="2"/>
      <c r="H25" s="2"/>
      <c r="I25" s="24"/>
      <c r="J25" s="24"/>
    </row>
    <row r="26" spans="2:11" x14ac:dyDescent="0.2">
      <c r="C26" s="3"/>
      <c r="D26" s="3"/>
      <c r="E26" s="3"/>
      <c r="F26" s="3"/>
      <c r="G26" s="2"/>
      <c r="H26" s="2"/>
      <c r="I26" s="24"/>
      <c r="J26" s="24"/>
    </row>
    <row r="27" spans="2:11" x14ac:dyDescent="0.2">
      <c r="C27" s="3"/>
      <c r="D27" s="3"/>
      <c r="E27" s="3"/>
      <c r="F27" s="3"/>
      <c r="G27" s="2"/>
      <c r="H27" s="2"/>
      <c r="I27" s="24"/>
      <c r="J27" s="24"/>
    </row>
    <row r="28" spans="2:11" x14ac:dyDescent="0.2">
      <c r="C28" s="3"/>
      <c r="D28" s="3"/>
      <c r="E28" s="3"/>
      <c r="F28" s="3"/>
      <c r="G28" s="2"/>
      <c r="H28" s="2"/>
      <c r="I28" s="24"/>
      <c r="J28" s="24"/>
    </row>
    <row r="29" spans="2:11" x14ac:dyDescent="0.2">
      <c r="C29" s="3"/>
      <c r="D29" s="3"/>
      <c r="E29" s="3"/>
      <c r="F29" s="3"/>
      <c r="G29" s="2"/>
      <c r="H29" s="2"/>
      <c r="I29" s="24"/>
      <c r="J29" s="24"/>
    </row>
    <row r="30" spans="2:11" x14ac:dyDescent="0.2">
      <c r="C30" s="3"/>
      <c r="D30" s="3"/>
      <c r="E30" s="3"/>
      <c r="F30" s="3"/>
      <c r="G30" s="2"/>
      <c r="H30" s="2"/>
      <c r="I30" s="24"/>
      <c r="J30" s="24"/>
    </row>
    <row r="31" spans="2:11" x14ac:dyDescent="0.2">
      <c r="C31" s="3"/>
      <c r="D31" s="3"/>
      <c r="E31" s="3"/>
      <c r="F31" s="3"/>
      <c r="G31" s="2"/>
      <c r="H31" s="2"/>
      <c r="I31" s="24"/>
      <c r="J31" s="24"/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tabSelected="1" workbookViewId="0">
      <selection activeCell="E46" sqref="E46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61" t="s">
        <v>108</v>
      </c>
      <c r="C4" s="61">
        <v>0</v>
      </c>
      <c r="D4" s="61">
        <v>0</v>
      </c>
      <c r="E4" s="3">
        <f>(Table1[[#This Row],[PriceHigh]]+Table1[[#This Row],[PriceLow]])/2</f>
        <v>0</v>
      </c>
      <c r="F4" s="61">
        <v>0</v>
      </c>
      <c r="G4" s="25" t="e">
        <f>(Table1[[#This Row],[Dividend]]-F3)/F3</f>
        <v>#DIV/0!</v>
      </c>
      <c r="H4" s="61"/>
      <c r="I4" s="61"/>
    </row>
    <row r="5" spans="2:9" ht="16" x14ac:dyDescent="0.2">
      <c r="B5" s="61" t="s">
        <v>109</v>
      </c>
      <c r="C5" s="61">
        <v>0</v>
      </c>
      <c r="D5" s="61">
        <v>0</v>
      </c>
      <c r="E5" s="3">
        <f>(Table1[[#This Row],[PriceHigh]]+Table1[[#This Row],[PriceLow]])/2</f>
        <v>0</v>
      </c>
      <c r="F5" s="61">
        <v>0</v>
      </c>
      <c r="G5" s="25" t="e">
        <f>(Table1[[#This Row],[Dividend]]-F4)/F4</f>
        <v>#DIV/0!</v>
      </c>
      <c r="H5" s="61"/>
      <c r="I5" s="61"/>
    </row>
    <row r="6" spans="2:9" ht="16" x14ac:dyDescent="0.2">
      <c r="B6" s="61" t="s">
        <v>110</v>
      </c>
      <c r="C6" s="61">
        <v>14.93</v>
      </c>
      <c r="D6" s="61">
        <v>18.47</v>
      </c>
      <c r="E6" s="3">
        <f>(Table1[[#This Row],[PriceHigh]]+Table1[[#This Row],[PriceLow]])/2</f>
        <v>16.7</v>
      </c>
      <c r="F6" s="61">
        <v>0</v>
      </c>
      <c r="G6" s="25" t="e">
        <f>(Table1[[#This Row],[Dividend]]-F5)/F5</f>
        <v>#DIV/0!</v>
      </c>
      <c r="H6" s="62">
        <v>0</v>
      </c>
      <c r="I6" s="62">
        <v>0</v>
      </c>
    </row>
    <row r="7" spans="2:9" ht="16" x14ac:dyDescent="0.2">
      <c r="B7" s="61" t="s">
        <v>111</v>
      </c>
      <c r="C7" s="61">
        <v>14.49</v>
      </c>
      <c r="D7" s="61">
        <v>24.68</v>
      </c>
      <c r="E7" s="3">
        <f>(Table1[[#This Row],[PriceHigh]]+Table1[[#This Row],[PriceLow]])/2</f>
        <v>19.585000000000001</v>
      </c>
      <c r="F7" s="61">
        <v>0</v>
      </c>
      <c r="G7" s="25" t="e">
        <f>(Table1[[#This Row],[Dividend]]-F6)/F6</f>
        <v>#DIV/0!</v>
      </c>
      <c r="H7" s="62">
        <v>0</v>
      </c>
      <c r="I7" s="62">
        <v>0</v>
      </c>
    </row>
    <row r="8" spans="2:9" ht="16" x14ac:dyDescent="0.2">
      <c r="B8" s="61" t="s">
        <v>112</v>
      </c>
      <c r="C8" s="61">
        <v>23.83</v>
      </c>
      <c r="D8" s="61">
        <v>39.08</v>
      </c>
      <c r="E8" s="3">
        <f>(Table1[[#This Row],[PriceHigh]]+Table1[[#This Row],[PriceLow]])/2</f>
        <v>31.454999999999998</v>
      </c>
      <c r="F8" s="61">
        <v>0.35</v>
      </c>
      <c r="G8" s="25" t="e">
        <f>(Table1[[#This Row],[Dividend]]-F7)/F7</f>
        <v>#DIV/0!</v>
      </c>
      <c r="H8" s="62">
        <v>1.468737E-2</v>
      </c>
      <c r="I8" s="62">
        <v>8.9559900000000005E-3</v>
      </c>
    </row>
    <row r="9" spans="2:9" ht="16" x14ac:dyDescent="0.2">
      <c r="B9" s="61" t="s">
        <v>113</v>
      </c>
      <c r="C9" s="61">
        <v>27.55</v>
      </c>
      <c r="D9" s="61">
        <v>38.97</v>
      </c>
      <c r="E9" s="3">
        <f>(Table1[[#This Row],[PriceHigh]]+Table1[[#This Row],[PriceLow]])/2</f>
        <v>33.26</v>
      </c>
      <c r="F9" s="61">
        <v>0.56000000000000005</v>
      </c>
      <c r="G9" s="25">
        <f>(Table1[[#This Row],[Dividend]]-F8)/F8</f>
        <v>0.6000000000000002</v>
      </c>
      <c r="H9" s="62">
        <v>2.032668E-2</v>
      </c>
      <c r="I9" s="62">
        <v>1.4370030000000001E-2</v>
      </c>
    </row>
    <row r="10" spans="2:9" ht="16" x14ac:dyDescent="0.2">
      <c r="B10" s="61" t="s">
        <v>114</v>
      </c>
      <c r="C10" s="61">
        <v>30.88</v>
      </c>
      <c r="D10" s="61">
        <v>47.05</v>
      </c>
      <c r="E10" s="3">
        <f>(Table1[[#This Row],[PriceHigh]]+Table1[[#This Row],[PriceLow]])/2</f>
        <v>38.964999999999996</v>
      </c>
      <c r="F10" s="61">
        <v>0.8</v>
      </c>
      <c r="G10" s="25">
        <f>(Table1[[#This Row],[Dividend]]-F9)/F9</f>
        <v>0.42857142857142849</v>
      </c>
      <c r="H10" s="62">
        <v>2.5906740000000001E-2</v>
      </c>
      <c r="I10" s="62">
        <v>1.7003190000000001E-2</v>
      </c>
    </row>
    <row r="11" spans="2:9" ht="16" x14ac:dyDescent="0.2">
      <c r="B11" s="61" t="s">
        <v>115</v>
      </c>
      <c r="C11" s="61">
        <v>42.7</v>
      </c>
      <c r="D11" s="61">
        <v>89.52</v>
      </c>
      <c r="E11" s="3">
        <f>(Table1[[#This Row],[PriceHigh]]+Table1[[#This Row],[PriceLow]])/2</f>
        <v>66.11</v>
      </c>
      <c r="F11" s="61">
        <v>1.1299999999999999</v>
      </c>
      <c r="G11" s="25">
        <f>(Table1[[#This Row],[Dividend]]-F10)/F10</f>
        <v>0.41249999999999981</v>
      </c>
      <c r="H11" s="62">
        <v>2.64637E-2</v>
      </c>
      <c r="I11" s="62">
        <v>1.262288E-2</v>
      </c>
    </row>
    <row r="12" spans="2:9" ht="16" x14ac:dyDescent="0.2">
      <c r="B12" s="61" t="s">
        <v>116</v>
      </c>
      <c r="C12" s="61">
        <v>85.04</v>
      </c>
      <c r="D12" s="61">
        <v>148.07</v>
      </c>
      <c r="E12" s="3">
        <f>(Table1[[#This Row],[PriceHigh]]+Table1[[#This Row],[PriceLow]])/2</f>
        <v>116.55500000000001</v>
      </c>
      <c r="F12" s="61">
        <v>1.55</v>
      </c>
      <c r="G12" s="25">
        <f>(Table1[[#This Row],[Dividend]]-F11)/F11</f>
        <v>0.37168141592920373</v>
      </c>
      <c r="H12" s="62">
        <v>1.8226719999999998E-2</v>
      </c>
      <c r="I12" s="62">
        <v>1.046802E-2</v>
      </c>
    </row>
    <row r="13" spans="2:9" ht="16" x14ac:dyDescent="0.2">
      <c r="B13" s="61" t="s">
        <v>117</v>
      </c>
      <c r="C13" s="61">
        <v>116.31</v>
      </c>
      <c r="D13" s="61">
        <v>177.4</v>
      </c>
      <c r="E13" s="3">
        <f>(Table1[[#This Row],[PriceHigh]]+Table1[[#This Row],[PriceLow]])/2</f>
        <v>146.85500000000002</v>
      </c>
      <c r="F13" s="61">
        <v>1.94</v>
      </c>
      <c r="G13" s="25">
        <f>(Table1[[#This Row],[Dividend]]-F12)/F12</f>
        <v>0.25161290322580637</v>
      </c>
      <c r="H13" s="62">
        <v>1.667956E-2</v>
      </c>
      <c r="I13" s="62">
        <v>1.0935739999999999E-2</v>
      </c>
    </row>
    <row r="14" spans="2:9" ht="16" x14ac:dyDescent="0.2">
      <c r="B14" s="61" t="s">
        <v>118</v>
      </c>
      <c r="C14" s="61">
        <v>162.79</v>
      </c>
      <c r="D14" s="61">
        <v>263.91000000000003</v>
      </c>
      <c r="E14" s="3">
        <f>(Table1[[#This Row],[PriceHigh]]+Table1[[#This Row],[PriceLow]])/2</f>
        <v>213.35000000000002</v>
      </c>
      <c r="F14" s="61">
        <v>4.08</v>
      </c>
      <c r="G14" s="25">
        <f>(Table1[[#This Row],[Dividend]]-F13)/F13</f>
        <v>1.1030927835051547</v>
      </c>
      <c r="H14" s="62">
        <v>2.5062959999999999E-2</v>
      </c>
      <c r="I14" s="62">
        <v>1.5459820000000001E-2</v>
      </c>
    </row>
    <row r="15" spans="2:9" ht="16" x14ac:dyDescent="0.2">
      <c r="B15" s="61" t="s">
        <v>119</v>
      </c>
      <c r="C15" s="61">
        <v>202.46</v>
      </c>
      <c r="D15" s="61">
        <v>284.62</v>
      </c>
      <c r="E15" s="3">
        <f>(Table1[[#This Row],[PriceHigh]]+Table1[[#This Row],[PriceLow]])/2</f>
        <v>243.54000000000002</v>
      </c>
      <c r="F15" s="61">
        <v>7</v>
      </c>
      <c r="G15" s="25">
        <f>(Table1[[#This Row],[Dividend]]-F14)/F14</f>
        <v>0.71568627450980393</v>
      </c>
      <c r="H15" s="62">
        <v>3.4574729999999998E-2</v>
      </c>
      <c r="I15" s="62">
        <v>2.45942E-2</v>
      </c>
    </row>
    <row r="16" spans="2:9" ht="16" x14ac:dyDescent="0.2">
      <c r="B16" s="61" t="s">
        <v>120</v>
      </c>
      <c r="C16" s="61">
        <v>220.09</v>
      </c>
      <c r="D16" s="61">
        <v>320.52999999999997</v>
      </c>
      <c r="E16" s="3">
        <f>(Table1[[#This Row],[PriceHigh]]+Table1[[#This Row],[PriceLow]])/2</f>
        <v>270.31</v>
      </c>
      <c r="F16" s="61">
        <v>10.6</v>
      </c>
      <c r="G16" s="25">
        <f>(Table1[[#This Row],[Dividend]]-F15)/F15</f>
        <v>0.51428571428571423</v>
      </c>
      <c r="H16" s="62">
        <v>4.8162120000000003E-2</v>
      </c>
      <c r="I16" s="62">
        <v>3.3070229999999999E-2</v>
      </c>
    </row>
    <row r="17" spans="2:9" ht="16" x14ac:dyDescent="0.2">
      <c r="B17" s="61" t="s">
        <v>121</v>
      </c>
      <c r="C17" s="61">
        <v>167.87</v>
      </c>
      <c r="D17" s="61">
        <v>382.43</v>
      </c>
      <c r="E17" s="3">
        <f>(Table1[[#This Row],[PriceHigh]]+Table1[[#This Row],[PriceLow]])/2</f>
        <v>275.14999999999998</v>
      </c>
      <c r="F17" s="61">
        <v>13</v>
      </c>
      <c r="G17" s="25">
        <f>(Table1[[#This Row],[Dividend]]-F16)/F16</f>
        <v>0.22641509433962267</v>
      </c>
      <c r="H17" s="62">
        <v>7.7440880000000004E-2</v>
      </c>
      <c r="I17" s="62">
        <v>3.399315E-2</v>
      </c>
    </row>
    <row r="18" spans="2:9" ht="16" x14ac:dyDescent="0.2">
      <c r="B18" s="61" t="s">
        <v>122</v>
      </c>
      <c r="C18" s="61">
        <v>351.25</v>
      </c>
      <c r="D18" s="61">
        <v>533.87</v>
      </c>
      <c r="E18" s="3">
        <f>(Table1[[#This Row],[PriceHigh]]+Table1[[#This Row],[PriceLow]])/2</f>
        <v>442.56</v>
      </c>
      <c r="F18" s="61">
        <v>14.4</v>
      </c>
      <c r="G18" s="25">
        <f>(Table1[[#This Row],[Dividend]]-F17)/F17</f>
        <v>0.10769230769230773</v>
      </c>
      <c r="H18" s="62">
        <v>4.0996440000000002E-2</v>
      </c>
      <c r="I18" s="62">
        <v>2.6972860000000001E-2</v>
      </c>
    </row>
    <row r="19" spans="2:9" ht="16" x14ac:dyDescent="0.2">
      <c r="B19" s="61" t="s">
        <v>123</v>
      </c>
      <c r="C19" s="61">
        <v>427.1</v>
      </c>
      <c r="D19" s="61">
        <v>674.28</v>
      </c>
      <c r="E19" s="3">
        <f>(Table1[[#This Row],[PriceHigh]]+Table1[[#This Row],[PriceLow]])/2</f>
        <v>550.69000000000005</v>
      </c>
      <c r="F19" s="61">
        <v>16.399999999999999</v>
      </c>
      <c r="G19" s="25">
        <f>(Table1[[#This Row],[Dividend]]-F18)/F18</f>
        <v>0.13888888888888876</v>
      </c>
      <c r="H19" s="62">
        <v>3.8398500000000002E-2</v>
      </c>
      <c r="I19" s="62">
        <v>2.4322239999999998E-2</v>
      </c>
    </row>
    <row r="20" spans="2:9" x14ac:dyDescent="0.2">
      <c r="C20" s="3"/>
      <c r="D20" s="3"/>
      <c r="E20" s="3">
        <f>(Table1[[#This Row],[PriceHigh]]+Table1[[#This Row],[PriceLow]])/2</f>
        <v>0</v>
      </c>
      <c r="F20" s="3">
        <v>18.399999999999999</v>
      </c>
      <c r="G20" s="25">
        <f>(Table1[[#This Row],[Dividend]]-F19)/F19</f>
        <v>0.12195121951219513</v>
      </c>
      <c r="H20" s="2"/>
      <c r="I20" s="2"/>
    </row>
    <row r="21" spans="2:9" x14ac:dyDescent="0.2">
      <c r="C21" s="3"/>
      <c r="D21" s="3"/>
      <c r="E21" s="3">
        <f>(Table1[[#This Row],[PriceHigh]]+Table1[[#This Row],[PriceLow]])/2</f>
        <v>0</v>
      </c>
      <c r="F21" s="3"/>
      <c r="G21" s="25">
        <f>(Table1[[#This Row],[Dividend]]-F20)/F20</f>
        <v>-1</v>
      </c>
      <c r="H21" s="2"/>
      <c r="I21" s="2"/>
    </row>
    <row r="22" spans="2:9" x14ac:dyDescent="0.2">
      <c r="C22" s="3"/>
      <c r="D22" s="3"/>
      <c r="E22" s="3">
        <f>(Table1[[#This Row],[PriceHigh]]+Table1[[#This Row],[PriceLow]])/2</f>
        <v>0</v>
      </c>
      <c r="F22" s="3"/>
      <c r="G22" s="25" t="e">
        <f>(Table1[[#This Row],[Dividend]]-F21)/F21</f>
        <v>#DIV/0!</v>
      </c>
      <c r="H22" s="2"/>
      <c r="I22" s="2"/>
    </row>
    <row r="23" spans="2:9" x14ac:dyDescent="0.2">
      <c r="C23" s="3"/>
      <c r="D23" s="3"/>
      <c r="E23" s="3">
        <f>(Table1[[#This Row],[PriceHigh]]+Table1[[#This Row],[PriceLow]])/2</f>
        <v>0</v>
      </c>
      <c r="F23" s="3"/>
      <c r="G23" s="25" t="e">
        <f>(Table1[[#This Row],[Dividend]]-F22)/F22</f>
        <v>#DIV/0!</v>
      </c>
      <c r="H23" s="2"/>
      <c r="I23" s="2"/>
    </row>
    <row r="24" spans="2:9" x14ac:dyDescent="0.2">
      <c r="C24" s="3"/>
      <c r="D24" s="3"/>
      <c r="E24" s="3">
        <f>(Table1[[#This Row],[PriceHigh]]+Table1[[#This Row],[PriceLow]])/2</f>
        <v>0</v>
      </c>
      <c r="F24" s="3"/>
      <c r="G24" s="25" t="e">
        <f>(Table1[[#This Row],[Dividend]]-F23)/F23</f>
        <v>#DIV/0!</v>
      </c>
      <c r="H24" s="2"/>
      <c r="I24" s="2"/>
    </row>
    <row r="25" spans="2:9" x14ac:dyDescent="0.2">
      <c r="C25" s="3"/>
      <c r="D25" s="3"/>
      <c r="E25" s="3">
        <f>(Table1[[#This Row],[PriceHigh]]+Table1[[#This Row],[PriceLow]])/2</f>
        <v>0</v>
      </c>
      <c r="F25" s="3"/>
      <c r="G25" s="25" t="e">
        <f>(Table1[[#This Row],[Dividend]]-F24)/F24</f>
        <v>#DIV/0!</v>
      </c>
      <c r="H25" s="2"/>
      <c r="I25" s="2"/>
    </row>
    <row r="26" spans="2:9" x14ac:dyDescent="0.2">
      <c r="C26" s="3"/>
      <c r="D26" s="3"/>
      <c r="E26" s="3">
        <f>(Table1[[#This Row],[PriceHigh]]+Table1[[#This Row],[PriceLow]])/2</f>
        <v>0</v>
      </c>
      <c r="F26" s="3"/>
      <c r="G26" s="25" t="e">
        <f>(Table1[[#This Row],[Dividend]]-F25)/F25</f>
        <v>#DIV/0!</v>
      </c>
      <c r="H26" s="2"/>
      <c r="I26" s="2"/>
    </row>
    <row r="27" spans="2:9" x14ac:dyDescent="0.2">
      <c r="C27" s="3"/>
      <c r="D27" s="3"/>
      <c r="E27" s="3">
        <f>(Table1[[#This Row],[PriceHigh]]+Table1[[#This Row],[PriceLow]])/2</f>
        <v>0</v>
      </c>
      <c r="F27" s="3"/>
      <c r="G27" s="25" t="e">
        <f>(Table1[[#This Row],[Dividend]]-F26)/F26</f>
        <v>#DIV/0!</v>
      </c>
      <c r="H27" s="2"/>
      <c r="I27" s="2"/>
    </row>
    <row r="28" spans="2:9" x14ac:dyDescent="0.2">
      <c r="C28" s="3"/>
      <c r="D28" s="3"/>
      <c r="E28" s="3">
        <f>(Table1[[#This Row],[PriceHigh]]+Table1[[#This Row],[PriceLow]])/2</f>
        <v>0</v>
      </c>
      <c r="F28" s="3"/>
      <c r="G28" s="25" t="e">
        <f>(Table1[[#This Row],[Dividend]]-F27)/F27</f>
        <v>#DIV/0!</v>
      </c>
      <c r="H28" s="2"/>
      <c r="I28" s="2"/>
    </row>
    <row r="29" spans="2:9" x14ac:dyDescent="0.2">
      <c r="C29" s="3"/>
      <c r="D29" s="3"/>
      <c r="E29" s="3">
        <f>(Table1[[#This Row],[PriceHigh]]+Table1[[#This Row],[PriceLow]])/2</f>
        <v>0</v>
      </c>
      <c r="F29" s="3"/>
      <c r="G29" s="25" t="e">
        <f>(Table1[[#This Row],[Dividend]]-F28)/F28</f>
        <v>#DIV/0!</v>
      </c>
      <c r="H29" s="2"/>
      <c r="I29" s="2"/>
    </row>
    <row r="30" spans="2:9" x14ac:dyDescent="0.2">
      <c r="C30" s="3"/>
      <c r="D30" s="3"/>
      <c r="E30" s="3">
        <f>(Table1[[#This Row],[PriceHigh]]+Table1[[#This Row],[PriceLow]])/2</f>
        <v>0</v>
      </c>
      <c r="F30" s="3"/>
      <c r="G30" s="25" t="e">
        <f>(Table1[[#This Row],[Dividend]]-F29)/F29</f>
        <v>#DIV/0!</v>
      </c>
      <c r="H30" s="2"/>
      <c r="I30" s="2"/>
    </row>
    <row r="31" spans="2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45121</v>
      </c>
      <c r="C2">
        <v>888.58</v>
      </c>
      <c r="E2">
        <v>4.5999999999999996</v>
      </c>
      <c r="F2">
        <f>Table3[[#This Row],[DivPay]]*4</f>
        <v>18.399999999999999</v>
      </c>
      <c r="G2" s="2">
        <f>Table3[[#This Row],[FwdDiv]]/Table3[[#This Row],[SharePrice]]</f>
        <v>2.0707195750523304E-2</v>
      </c>
    </row>
    <row r="3" spans="2:9" x14ac:dyDescent="0.2">
      <c r="B3" s="35">
        <v>45120</v>
      </c>
      <c r="C3">
        <v>890.36</v>
      </c>
      <c r="E3">
        <v>4.5999999999999996</v>
      </c>
      <c r="F3">
        <f>Table3[[#This Row],[DivPay]]*4</f>
        <v>18.399999999999999</v>
      </c>
      <c r="G3" s="2">
        <f>Table3[[#This Row],[FwdDiv]]/Table3[[#This Row],[SharePrice]]</f>
        <v>2.0665798104137649E-2</v>
      </c>
    </row>
    <row r="4" spans="2:9" x14ac:dyDescent="0.2">
      <c r="B4" s="35">
        <v>45119</v>
      </c>
      <c r="C4">
        <v>889.95</v>
      </c>
      <c r="E4">
        <v>4.5999999999999996</v>
      </c>
      <c r="F4">
        <f>Table3[[#This Row],[DivPay]]*4</f>
        <v>18.399999999999999</v>
      </c>
      <c r="G4" s="2">
        <f>Table3[[#This Row],[FwdDiv]]/Table3[[#This Row],[SharePrice]]</f>
        <v>2.0675318838136971E-2</v>
      </c>
    </row>
    <row r="5" spans="2:9" x14ac:dyDescent="0.2">
      <c r="B5" s="35">
        <v>45118</v>
      </c>
      <c r="C5">
        <v>882.05</v>
      </c>
      <c r="E5">
        <v>4.5999999999999996</v>
      </c>
      <c r="F5">
        <f>Table3[[#This Row],[DivPay]]*4</f>
        <v>18.399999999999999</v>
      </c>
      <c r="G5" s="2">
        <f>Table3[[#This Row],[FwdDiv]]/Table3[[#This Row],[SharePrice]]</f>
        <v>2.0860495436766623E-2</v>
      </c>
    </row>
    <row r="6" spans="2:9" x14ac:dyDescent="0.2">
      <c r="B6" s="35">
        <v>45117</v>
      </c>
      <c r="C6">
        <v>877.73</v>
      </c>
      <c r="E6">
        <v>4.5999999999999996</v>
      </c>
      <c r="F6">
        <f>Table3[[#This Row],[DivPay]]*4</f>
        <v>18.399999999999999</v>
      </c>
      <c r="G6" s="2">
        <f>Table3[[#This Row],[FwdDiv]]/Table3[[#This Row],[SharePrice]]</f>
        <v>2.0963166349560795E-2</v>
      </c>
    </row>
    <row r="7" spans="2:9" x14ac:dyDescent="0.2">
      <c r="B7" s="35">
        <v>45114</v>
      </c>
      <c r="C7">
        <v>846.75</v>
      </c>
      <c r="E7">
        <v>4.5999999999999996</v>
      </c>
      <c r="F7">
        <f>Table3[[#This Row],[DivPay]]*4</f>
        <v>18.399999999999999</v>
      </c>
      <c r="G7" s="2">
        <f>Table3[[#This Row],[FwdDiv]]/Table3[[#This Row],[SharePrice]]</f>
        <v>2.1730144670800117E-2</v>
      </c>
    </row>
    <row r="8" spans="2:9" x14ac:dyDescent="0.2">
      <c r="B8" s="35">
        <v>45113</v>
      </c>
      <c r="C8">
        <v>848</v>
      </c>
      <c r="E8">
        <v>4.5999999999999996</v>
      </c>
      <c r="F8">
        <f>Table3[[#This Row],[DivPay]]*4</f>
        <v>18.399999999999999</v>
      </c>
      <c r="G8" s="2">
        <f>Table3[[#This Row],[FwdDiv]]/Table3[[#This Row],[SharePrice]]</f>
        <v>2.1698113207547168E-2</v>
      </c>
    </row>
    <row r="9" spans="2:9" x14ac:dyDescent="0.2">
      <c r="B9" s="35">
        <v>45112</v>
      </c>
      <c r="C9">
        <v>861.86</v>
      </c>
      <c r="E9">
        <v>4.5999999999999996</v>
      </c>
      <c r="F9">
        <f>Table3[[#This Row],[DivPay]]*4</f>
        <v>18.399999999999999</v>
      </c>
      <c r="G9" s="2">
        <f>Table3[[#This Row],[FwdDiv]]/Table3[[#This Row],[SharePrice]]</f>
        <v>2.13491750400297E-2</v>
      </c>
    </row>
    <row r="10" spans="2:9" x14ac:dyDescent="0.2">
      <c r="B10" s="35">
        <v>45110</v>
      </c>
      <c r="C10">
        <v>876.44</v>
      </c>
      <c r="E10">
        <v>4.5999999999999996</v>
      </c>
      <c r="F10">
        <f>Table3[[#This Row],[DivPay]]*4</f>
        <v>18.399999999999999</v>
      </c>
      <c r="G10" s="2">
        <f>Table3[[#This Row],[FwdDiv]]/Table3[[#This Row],[SharePrice]]</f>
        <v>2.0994021267856326E-2</v>
      </c>
    </row>
    <row r="11" spans="2:9" x14ac:dyDescent="0.2">
      <c r="B11" s="35">
        <v>45107</v>
      </c>
      <c r="C11">
        <v>867.43</v>
      </c>
      <c r="E11">
        <v>4.5999999999999996</v>
      </c>
      <c r="F11">
        <f>Table3[[#This Row],[DivPay]]*4</f>
        <v>18.399999999999999</v>
      </c>
      <c r="G11" s="2">
        <f>Table3[[#This Row],[FwdDiv]]/Table3[[#This Row],[SharePrice]]</f>
        <v>2.1212086277855272E-2</v>
      </c>
    </row>
    <row r="12" spans="2:9" x14ac:dyDescent="0.2">
      <c r="B12" s="35">
        <v>45106</v>
      </c>
      <c r="C12">
        <v>862.57</v>
      </c>
      <c r="E12">
        <v>4.5999999999999996</v>
      </c>
      <c r="F12">
        <f>Table3[[#This Row],[DivPay]]*4</f>
        <v>18.399999999999999</v>
      </c>
      <c r="G12" s="2">
        <f>Table3[[#This Row],[FwdDiv]]/Table3[[#This Row],[SharePrice]]</f>
        <v>2.1331602072875242E-2</v>
      </c>
    </row>
    <row r="13" spans="2:9" x14ac:dyDescent="0.2">
      <c r="B13" s="35">
        <v>45105</v>
      </c>
      <c r="C13">
        <v>847.94</v>
      </c>
      <c r="E13">
        <v>4.5999999999999996</v>
      </c>
      <c r="F13">
        <f>Table3[[#This Row],[DivPay]]*4</f>
        <v>18.399999999999999</v>
      </c>
      <c r="G13" s="2">
        <f>Table3[[#This Row],[FwdDiv]]/Table3[[#This Row],[SharePrice]]</f>
        <v>2.1699648560039621E-2</v>
      </c>
    </row>
    <row r="14" spans="2:9" x14ac:dyDescent="0.2">
      <c r="B14" s="35">
        <v>45104</v>
      </c>
      <c r="C14">
        <v>848.4</v>
      </c>
      <c r="E14">
        <v>4.5999999999999996</v>
      </c>
      <c r="F14">
        <f>Table3[[#This Row],[DivPay]]*4</f>
        <v>18.399999999999999</v>
      </c>
      <c r="G14" s="2">
        <f>Table3[[#This Row],[FwdDiv]]/Table3[[#This Row],[SharePrice]]</f>
        <v>2.1687883074021686E-2</v>
      </c>
    </row>
    <row r="15" spans="2:9" x14ac:dyDescent="0.2">
      <c r="B15" s="35">
        <v>45103</v>
      </c>
      <c r="C15">
        <v>821.63</v>
      </c>
      <c r="E15">
        <v>4.5999999999999996</v>
      </c>
      <c r="F15">
        <f>Table3[[#This Row],[DivPay]]*4</f>
        <v>18.399999999999999</v>
      </c>
      <c r="G15" s="2">
        <f>Table3[[#This Row],[FwdDiv]]/Table3[[#This Row],[SharePrice]]</f>
        <v>2.2394508477051711E-2</v>
      </c>
    </row>
    <row r="16" spans="2:9" x14ac:dyDescent="0.2">
      <c r="B16" s="35">
        <v>45100</v>
      </c>
      <c r="C16">
        <v>822.15</v>
      </c>
      <c r="E16">
        <v>4.5999999999999996</v>
      </c>
      <c r="F16">
        <f>Table3[[#This Row],[DivPay]]*4</f>
        <v>18.399999999999999</v>
      </c>
      <c r="G16" s="2">
        <f>Table3[[#This Row],[FwdDiv]]/Table3[[#This Row],[SharePrice]]</f>
        <v>2.238034421942468E-2</v>
      </c>
    </row>
    <row r="17" spans="2:7" x14ac:dyDescent="0.2">
      <c r="B17" s="35">
        <v>45099</v>
      </c>
      <c r="C17">
        <v>842.43</v>
      </c>
      <c r="E17">
        <v>4.5999999999999996</v>
      </c>
      <c r="F17">
        <f>Table3[[#This Row],[DivPay]]*4</f>
        <v>18.399999999999999</v>
      </c>
      <c r="G17" s="2">
        <f>Table3[[#This Row],[FwdDiv]]/Table3[[#This Row],[SharePrice]]</f>
        <v>2.1841577341737591E-2</v>
      </c>
    </row>
    <row r="18" spans="2:7" x14ac:dyDescent="0.2">
      <c r="B18" s="35">
        <v>45098</v>
      </c>
      <c r="C18">
        <v>847.66</v>
      </c>
      <c r="D18">
        <v>4.5999999999999996</v>
      </c>
      <c r="E18">
        <v>4.5999999999999996</v>
      </c>
      <c r="F18">
        <f>Table3[[#This Row],[DivPay]]*4</f>
        <v>18.399999999999999</v>
      </c>
      <c r="G18" s="2">
        <f>Table3[[#This Row],[FwdDiv]]/Table3[[#This Row],[SharePrice]]</f>
        <v>2.1706816412240756E-2</v>
      </c>
    </row>
    <row r="19" spans="2:7" x14ac:dyDescent="0.2">
      <c r="B19" s="35">
        <v>45097</v>
      </c>
      <c r="C19">
        <v>868.03</v>
      </c>
      <c r="E19">
        <v>4.5999999999999996</v>
      </c>
      <c r="F19">
        <f>Table3[[#This Row],[DivPay]]*4</f>
        <v>18.399999999999999</v>
      </c>
      <c r="G19" s="2">
        <f>Table3[[#This Row],[FwdDiv]]/Table3[[#This Row],[SharePrice]]</f>
        <v>2.1197424052164095E-2</v>
      </c>
    </row>
    <row r="20" spans="2:7" x14ac:dyDescent="0.2">
      <c r="B20" s="35">
        <v>45093</v>
      </c>
      <c r="C20">
        <v>868.11</v>
      </c>
      <c r="E20">
        <v>4.5999999999999996</v>
      </c>
      <c r="F20">
        <f>Table3[[#This Row],[DivPay]]*4</f>
        <v>18.399999999999999</v>
      </c>
      <c r="G20" s="2">
        <f>Table3[[#This Row],[FwdDiv]]/Table3[[#This Row],[SharePrice]]</f>
        <v>2.1195470620082705E-2</v>
      </c>
    </row>
    <row r="21" spans="2:7" x14ac:dyDescent="0.2">
      <c r="B21" s="35">
        <v>45092</v>
      </c>
      <c r="C21">
        <v>883.43</v>
      </c>
      <c r="E21">
        <v>4.5999999999999996</v>
      </c>
      <c r="F21">
        <f>Table3[[#This Row],[DivPay]]*4</f>
        <v>18.399999999999999</v>
      </c>
      <c r="G21" s="2">
        <f>Table3[[#This Row],[FwdDiv]]/Table3[[#This Row],[SharePrice]]</f>
        <v>2.0827909398594115E-2</v>
      </c>
    </row>
    <row r="22" spans="2:7" x14ac:dyDescent="0.2">
      <c r="B22" s="35">
        <v>45091</v>
      </c>
      <c r="C22">
        <v>886.18</v>
      </c>
      <c r="E22">
        <v>4.5999999999999996</v>
      </c>
      <c r="F22">
        <f>Table3[[#This Row],[DivPay]]*4</f>
        <v>18.399999999999999</v>
      </c>
      <c r="G22" s="2">
        <f>Table3[[#This Row],[FwdDiv]]/Table3[[#This Row],[SharePrice]]</f>
        <v>2.0763276083865578E-2</v>
      </c>
    </row>
    <row r="23" spans="2:7" x14ac:dyDescent="0.2">
      <c r="B23" s="35">
        <v>45090</v>
      </c>
      <c r="C23">
        <v>851.12</v>
      </c>
      <c r="E23">
        <v>4.5999999999999996</v>
      </c>
      <c r="F23">
        <f>Table3[[#This Row],[DivPay]]*4</f>
        <v>18.399999999999999</v>
      </c>
      <c r="G23" s="2">
        <f>Table3[[#This Row],[FwdDiv]]/Table3[[#This Row],[SharePrice]]</f>
        <v>2.1618573174170503E-2</v>
      </c>
    </row>
    <row r="24" spans="2:7" x14ac:dyDescent="0.2">
      <c r="B24" s="35">
        <v>45089</v>
      </c>
      <c r="C24">
        <v>855.36</v>
      </c>
      <c r="E24">
        <v>4.5999999999999996</v>
      </c>
      <c r="F24">
        <f>Table3[[#This Row],[DivPay]]*4</f>
        <v>18.399999999999999</v>
      </c>
      <c r="G24" s="2">
        <f>Table3[[#This Row],[FwdDiv]]/Table3[[#This Row],[SharePrice]]</f>
        <v>2.1511410400299288E-2</v>
      </c>
    </row>
    <row r="25" spans="2:7" x14ac:dyDescent="0.2">
      <c r="B25" s="35">
        <v>45086</v>
      </c>
      <c r="C25">
        <v>804.62</v>
      </c>
      <c r="E25">
        <v>4.5999999999999996</v>
      </c>
      <c r="F25">
        <f>Table3[[#This Row],[DivPay]]*4</f>
        <v>18.399999999999999</v>
      </c>
      <c r="G25" s="2">
        <f>Table3[[#This Row],[FwdDiv]]/Table3[[#This Row],[SharePrice]]</f>
        <v>2.286793766001342E-2</v>
      </c>
    </row>
    <row r="26" spans="2:7" x14ac:dyDescent="0.2">
      <c r="B26" s="35">
        <v>45085</v>
      </c>
      <c r="C26">
        <v>804.2</v>
      </c>
      <c r="E26">
        <v>4.5999999999999996</v>
      </c>
      <c r="F26">
        <f>Table3[[#This Row],[DivPay]]*4</f>
        <v>18.399999999999999</v>
      </c>
      <c r="G26" s="2">
        <f>Table3[[#This Row],[FwdDiv]]/Table3[[#This Row],[SharePrice]]</f>
        <v>2.2879880626709769E-2</v>
      </c>
    </row>
    <row r="27" spans="2:7" x14ac:dyDescent="0.2">
      <c r="B27" s="35">
        <v>45084</v>
      </c>
      <c r="C27">
        <v>792.63</v>
      </c>
      <c r="E27">
        <v>4.5999999999999996</v>
      </c>
      <c r="F27">
        <f>Table3[[#This Row],[DivPay]]*4</f>
        <v>18.399999999999999</v>
      </c>
      <c r="G27" s="2">
        <f>Table3[[#This Row],[FwdDiv]]/Table3[[#This Row],[SharePrice]]</f>
        <v>2.3213857663727085E-2</v>
      </c>
    </row>
    <row r="28" spans="2:7" x14ac:dyDescent="0.2">
      <c r="B28" s="35">
        <v>45083</v>
      </c>
      <c r="C28">
        <v>790</v>
      </c>
      <c r="E28">
        <v>4.5999999999999996</v>
      </c>
      <c r="F28">
        <f>Table3[[#This Row],[DivPay]]*4</f>
        <v>18.399999999999999</v>
      </c>
      <c r="G28" s="2">
        <f>Table3[[#This Row],[FwdDiv]]/Table3[[#This Row],[SharePrice]]</f>
        <v>2.3291139240506329E-2</v>
      </c>
    </row>
    <row r="29" spans="2:7" x14ac:dyDescent="0.2">
      <c r="B29" s="35">
        <v>45082</v>
      </c>
      <c r="C29">
        <v>802.3</v>
      </c>
      <c r="E29">
        <v>4.5999999999999996</v>
      </c>
      <c r="F29">
        <f>Table3[[#This Row],[DivPay]]*4</f>
        <v>18.399999999999999</v>
      </c>
      <c r="G29" s="2">
        <f>Table3[[#This Row],[FwdDiv]]/Table3[[#This Row],[SharePrice]]</f>
        <v>2.2934064564377413E-2</v>
      </c>
    </row>
    <row r="30" spans="2:7" x14ac:dyDescent="0.2">
      <c r="B30" s="35">
        <v>45079</v>
      </c>
      <c r="C30">
        <v>812</v>
      </c>
      <c r="E30">
        <v>4.5999999999999996</v>
      </c>
      <c r="F30">
        <f>Table3[[#This Row],[DivPay]]*4</f>
        <v>18.399999999999999</v>
      </c>
      <c r="G30" s="2">
        <f>Table3[[#This Row],[FwdDiv]]/Table3[[#This Row],[SharePrice]]</f>
        <v>2.2660098522167486E-2</v>
      </c>
    </row>
    <row r="31" spans="2:7" x14ac:dyDescent="0.2">
      <c r="B31" s="35">
        <v>45078</v>
      </c>
      <c r="C31">
        <v>789.95</v>
      </c>
      <c r="E31">
        <v>4.5999999999999996</v>
      </c>
      <c r="F31">
        <f>Table3[[#This Row],[DivPay]]*4</f>
        <v>18.399999999999999</v>
      </c>
      <c r="G31" s="2">
        <f>Table3[[#This Row],[FwdDiv]]/Table3[[#This Row],[SharePrice]]</f>
        <v>2.329261345654788E-2</v>
      </c>
    </row>
    <row r="32" spans="2:7" x14ac:dyDescent="0.2">
      <c r="B32" s="35">
        <v>45077</v>
      </c>
      <c r="C32">
        <v>807.96</v>
      </c>
      <c r="E32">
        <v>4.5999999999999996</v>
      </c>
      <c r="F32">
        <f>Table3[[#This Row],[DivPay]]*4</f>
        <v>18.399999999999999</v>
      </c>
      <c r="G32" s="2">
        <f>Table3[[#This Row],[FwdDiv]]/Table3[[#This Row],[SharePrice]]</f>
        <v>2.2773404623991283E-2</v>
      </c>
    </row>
    <row r="33" spans="2:7" x14ac:dyDescent="0.2">
      <c r="B33" s="35">
        <v>45076</v>
      </c>
      <c r="C33">
        <v>803.34</v>
      </c>
      <c r="E33">
        <v>4.5999999999999996</v>
      </c>
      <c r="F33">
        <f>Table3[[#This Row],[DivPay]]*4</f>
        <v>18.399999999999999</v>
      </c>
      <c r="G33" s="2">
        <f>Table3[[#This Row],[FwdDiv]]/Table3[[#This Row],[SharePrice]]</f>
        <v>2.2904374237558194E-2</v>
      </c>
    </row>
    <row r="34" spans="2:7" x14ac:dyDescent="0.2">
      <c r="B34" s="35">
        <v>45072</v>
      </c>
      <c r="C34">
        <v>812.73</v>
      </c>
      <c r="E34">
        <v>4.5999999999999996</v>
      </c>
      <c r="F34">
        <f>Table3[[#This Row],[DivPay]]*4</f>
        <v>18.399999999999999</v>
      </c>
      <c r="G34" s="2">
        <f>Table3[[#This Row],[FwdDiv]]/Table3[[#This Row],[SharePrice]]</f>
        <v>2.2639745056783924E-2</v>
      </c>
    </row>
    <row r="35" spans="2:7" x14ac:dyDescent="0.2">
      <c r="B35" s="35">
        <v>45071</v>
      </c>
      <c r="C35">
        <v>728.8</v>
      </c>
      <c r="E35">
        <v>4.5999999999999996</v>
      </c>
      <c r="F35">
        <f>Table3[[#This Row],[DivPay]]*4</f>
        <v>18.399999999999999</v>
      </c>
      <c r="G35" s="2">
        <f>Table3[[#This Row],[FwdDiv]]/Table3[[#This Row],[SharePrice]]</f>
        <v>2.5246981339187704E-2</v>
      </c>
    </row>
    <row r="36" spans="2:7" x14ac:dyDescent="0.2">
      <c r="B36" s="35">
        <v>45070</v>
      </c>
      <c r="C36">
        <v>679.53</v>
      </c>
      <c r="E36">
        <v>4.5999999999999996</v>
      </c>
      <c r="F36">
        <f>Table3[[#This Row],[DivPay]]*4</f>
        <v>18.399999999999999</v>
      </c>
      <c r="G36" s="2">
        <f>Table3[[#This Row],[FwdDiv]]/Table3[[#This Row],[SharePrice]]</f>
        <v>2.7077538887172015E-2</v>
      </c>
    </row>
    <row r="37" spans="2:7" x14ac:dyDescent="0.2">
      <c r="B37" s="35">
        <v>45069</v>
      </c>
      <c r="C37">
        <v>686.5</v>
      </c>
      <c r="E37">
        <v>4.5999999999999996</v>
      </c>
      <c r="F37">
        <f>Table3[[#This Row],[DivPay]]*4</f>
        <v>18.399999999999999</v>
      </c>
      <c r="G37" s="2">
        <f>Table3[[#This Row],[FwdDiv]]/Table3[[#This Row],[SharePrice]]</f>
        <v>2.6802621995630004E-2</v>
      </c>
    </row>
    <row r="38" spans="2:7" x14ac:dyDescent="0.2">
      <c r="B38" s="35">
        <v>45068</v>
      </c>
      <c r="C38">
        <v>678.37</v>
      </c>
      <c r="E38">
        <v>4.5999999999999996</v>
      </c>
      <c r="F38">
        <f>Table3[[#This Row],[DivPay]]*4</f>
        <v>18.399999999999999</v>
      </c>
      <c r="G38" s="2">
        <f>Table3[[#This Row],[FwdDiv]]/Table3[[#This Row],[SharePrice]]</f>
        <v>2.7123840971741083E-2</v>
      </c>
    </row>
    <row r="39" spans="2:7" x14ac:dyDescent="0.2">
      <c r="B39" s="35">
        <v>45065</v>
      </c>
      <c r="C39">
        <v>682.25</v>
      </c>
      <c r="E39">
        <v>4.5999999999999996</v>
      </c>
      <c r="F39">
        <f>Table3[[#This Row],[DivPay]]*4</f>
        <v>18.399999999999999</v>
      </c>
      <c r="G39" s="2">
        <f>Table3[[#This Row],[FwdDiv]]/Table3[[#This Row],[SharePrice]]</f>
        <v>2.6969585928911688E-2</v>
      </c>
    </row>
    <row r="40" spans="2:7" x14ac:dyDescent="0.2">
      <c r="B40" s="35">
        <v>45064</v>
      </c>
      <c r="C40">
        <v>677.9</v>
      </c>
      <c r="E40">
        <v>4.5999999999999996</v>
      </c>
      <c r="F40">
        <f>Table3[[#This Row],[DivPay]]*4</f>
        <v>18.399999999999999</v>
      </c>
      <c r="G40" s="2">
        <f>Table3[[#This Row],[FwdDiv]]/Table3[[#This Row],[SharePrice]]</f>
        <v>2.714264640802478E-2</v>
      </c>
    </row>
    <row r="41" spans="2:7" x14ac:dyDescent="0.2">
      <c r="B41" s="35">
        <v>45063</v>
      </c>
      <c r="C41">
        <v>657.47</v>
      </c>
      <c r="E41">
        <v>4.5999999999999996</v>
      </c>
      <c r="F41">
        <f>Table3[[#This Row],[DivPay]]*4</f>
        <v>18.399999999999999</v>
      </c>
      <c r="G41" s="2">
        <f>Table3[[#This Row],[FwdDiv]]/Table3[[#This Row],[SharePrice]]</f>
        <v>2.7986067805375148E-2</v>
      </c>
    </row>
    <row r="42" spans="2:7" x14ac:dyDescent="0.2">
      <c r="B42" s="35">
        <v>45062</v>
      </c>
      <c r="C42">
        <v>641.44000000000005</v>
      </c>
      <c r="E42">
        <v>4.5999999999999996</v>
      </c>
      <c r="F42">
        <f>Table3[[#This Row],[DivPay]]*4</f>
        <v>18.399999999999999</v>
      </c>
      <c r="G42" s="2">
        <f>Table3[[#This Row],[FwdDiv]]/Table3[[#This Row],[SharePrice]]</f>
        <v>2.8685457720129703E-2</v>
      </c>
    </row>
    <row r="43" spans="2:7" x14ac:dyDescent="0.2">
      <c r="B43" s="35">
        <v>45061</v>
      </c>
      <c r="C43">
        <v>639.79999999999995</v>
      </c>
      <c r="E43">
        <v>4.5999999999999996</v>
      </c>
      <c r="F43">
        <f>Table3[[#This Row],[DivPay]]*4</f>
        <v>18.399999999999999</v>
      </c>
      <c r="G43" s="2">
        <f>Table3[[#This Row],[FwdDiv]]/Table3[[#This Row],[SharePrice]]</f>
        <v>2.8758987183494841E-2</v>
      </c>
    </row>
    <row r="44" spans="2:7" x14ac:dyDescent="0.2">
      <c r="B44" s="35">
        <v>45058</v>
      </c>
      <c r="C44">
        <v>631.15</v>
      </c>
      <c r="E44">
        <v>4.5999999999999996</v>
      </c>
      <c r="F44">
        <f>Table3[[#This Row],[DivPay]]*4</f>
        <v>18.399999999999999</v>
      </c>
      <c r="G44" s="2">
        <f>Table3[[#This Row],[FwdDiv]]/Table3[[#This Row],[SharePrice]]</f>
        <v>2.9153133169611028E-2</v>
      </c>
    </row>
    <row r="45" spans="2:7" x14ac:dyDescent="0.2">
      <c r="B45" s="35">
        <v>45057</v>
      </c>
      <c r="C45">
        <v>627.66999999999996</v>
      </c>
      <c r="E45">
        <v>4.5999999999999996</v>
      </c>
      <c r="F45">
        <f>Table3[[#This Row],[DivPay]]*4</f>
        <v>18.399999999999999</v>
      </c>
      <c r="G45" s="2">
        <f>Table3[[#This Row],[FwdDiv]]/Table3[[#This Row],[SharePrice]]</f>
        <v>2.9314767314034443E-2</v>
      </c>
    </row>
    <row r="46" spans="2:7" x14ac:dyDescent="0.2">
      <c r="B46" s="35">
        <v>45056</v>
      </c>
      <c r="C46">
        <v>626.27</v>
      </c>
      <c r="E46">
        <v>4.5999999999999996</v>
      </c>
      <c r="F46">
        <f>Table3[[#This Row],[DivPay]]*4</f>
        <v>18.399999999999999</v>
      </c>
      <c r="G46" s="2">
        <f>Table3[[#This Row],[FwdDiv]]/Table3[[#This Row],[SharePrice]]</f>
        <v>2.9380299231960654E-2</v>
      </c>
    </row>
    <row r="47" spans="2:7" x14ac:dyDescent="0.2">
      <c r="B47" s="35">
        <v>45055</v>
      </c>
      <c r="C47">
        <v>618.51</v>
      </c>
      <c r="E47">
        <v>4.5999999999999996</v>
      </c>
      <c r="F47">
        <f>Table3[[#This Row],[DivPay]]*4</f>
        <v>18.399999999999999</v>
      </c>
      <c r="G47" s="2">
        <f>Table3[[#This Row],[FwdDiv]]/Table3[[#This Row],[SharePrice]]</f>
        <v>2.9748912709576237E-2</v>
      </c>
    </row>
    <row r="48" spans="2:7" x14ac:dyDescent="0.2">
      <c r="B48" s="35">
        <v>45054</v>
      </c>
      <c r="C48">
        <v>629.05999999999995</v>
      </c>
      <c r="E48">
        <v>4.5999999999999996</v>
      </c>
      <c r="F48">
        <f>Table3[[#This Row],[DivPay]]*4</f>
        <v>18.399999999999999</v>
      </c>
      <c r="G48" s="2">
        <f>Table3[[#This Row],[FwdDiv]]/Table3[[#This Row],[SharePrice]]</f>
        <v>2.9249992051632596E-2</v>
      </c>
    </row>
    <row r="49" spans="2:7" x14ac:dyDescent="0.2">
      <c r="B49" s="35">
        <v>45051</v>
      </c>
      <c r="C49">
        <v>630.12</v>
      </c>
      <c r="E49">
        <v>4.5999999999999996</v>
      </c>
      <c r="F49">
        <f>Table3[[#This Row],[DivPay]]*4</f>
        <v>18.399999999999999</v>
      </c>
      <c r="G49" s="2">
        <f>Table3[[#This Row],[FwdDiv]]/Table3[[#This Row],[SharePrice]]</f>
        <v>2.920078715165365E-2</v>
      </c>
    </row>
    <row r="50" spans="2:7" x14ac:dyDescent="0.2">
      <c r="B50" s="35">
        <v>45050</v>
      </c>
      <c r="C50">
        <v>610.16</v>
      </c>
      <c r="E50">
        <v>4.5999999999999996</v>
      </c>
      <c r="F50">
        <f>Table3[[#This Row],[DivPay]]*4</f>
        <v>18.399999999999999</v>
      </c>
      <c r="G50" s="2">
        <f>Table3[[#This Row],[FwdDiv]]/Table3[[#This Row],[SharePrice]]</f>
        <v>3.015602464927232E-2</v>
      </c>
    </row>
    <row r="51" spans="2:7" x14ac:dyDescent="0.2">
      <c r="B51" s="35">
        <v>45049</v>
      </c>
      <c r="C51">
        <v>613.20000000000005</v>
      </c>
      <c r="E51">
        <v>4.5999999999999996</v>
      </c>
      <c r="F51">
        <f>Table3[[#This Row],[DivPay]]*4</f>
        <v>18.399999999999999</v>
      </c>
      <c r="G51" s="2">
        <f>Table3[[#This Row],[FwdDiv]]/Table3[[#This Row],[SharePrice]]</f>
        <v>3.0006523157208084E-2</v>
      </c>
    </row>
    <row r="52" spans="2:7" x14ac:dyDescent="0.2">
      <c r="B52" s="35">
        <v>45048</v>
      </c>
      <c r="C52">
        <v>612.34</v>
      </c>
      <c r="E52">
        <v>4.5999999999999996</v>
      </c>
      <c r="F52">
        <f>Table3[[#This Row],[DivPay]]*4</f>
        <v>18.399999999999999</v>
      </c>
      <c r="G52" s="2">
        <f>Table3[[#This Row],[FwdDiv]]/Table3[[#This Row],[SharePrice]]</f>
        <v>3.0048665773916447E-2</v>
      </c>
    </row>
    <row r="53" spans="2:7" x14ac:dyDescent="0.2">
      <c r="B53" s="35">
        <v>45047</v>
      </c>
      <c r="C53">
        <v>637.95000000000005</v>
      </c>
      <c r="E53">
        <v>4.5999999999999996</v>
      </c>
      <c r="F53">
        <f>Table3[[#This Row],[DivPay]]*4</f>
        <v>18.399999999999999</v>
      </c>
      <c r="G53" s="2">
        <f>Table3[[#This Row],[FwdDiv]]/Table3[[#This Row],[SharePrice]]</f>
        <v>2.8842385766909628E-2</v>
      </c>
    </row>
    <row r="54" spans="2:7" x14ac:dyDescent="0.2">
      <c r="B54" s="35">
        <v>45044</v>
      </c>
      <c r="C54">
        <v>626.5</v>
      </c>
      <c r="E54">
        <v>4.5999999999999996</v>
      </c>
      <c r="F54">
        <f>Table3[[#This Row],[DivPay]]*4</f>
        <v>18.399999999999999</v>
      </c>
      <c r="G54" s="2">
        <f>Table3[[#This Row],[FwdDiv]]/Table3[[#This Row],[SharePrice]]</f>
        <v>2.9369513168395849E-2</v>
      </c>
    </row>
    <row r="55" spans="2:7" x14ac:dyDescent="0.2">
      <c r="B55" s="35">
        <v>45043</v>
      </c>
      <c r="C55">
        <v>618.41</v>
      </c>
      <c r="E55">
        <v>4.5999999999999996</v>
      </c>
      <c r="F55">
        <f>Table3[[#This Row],[DivPay]]*4</f>
        <v>18.399999999999999</v>
      </c>
      <c r="G55" s="2">
        <f>Table3[[#This Row],[FwdDiv]]/Table3[[#This Row],[SharePrice]]</f>
        <v>2.9753723258032695E-2</v>
      </c>
    </row>
    <row r="56" spans="2:7" x14ac:dyDescent="0.2">
      <c r="B56" s="35">
        <v>45042</v>
      </c>
      <c r="C56">
        <v>616.19000000000005</v>
      </c>
      <c r="E56">
        <v>4.5999999999999996</v>
      </c>
      <c r="F56">
        <f>Table3[[#This Row],[DivPay]]*4</f>
        <v>18.399999999999999</v>
      </c>
      <c r="G56" s="2">
        <f>Table3[[#This Row],[FwdDiv]]/Table3[[#This Row],[SharePrice]]</f>
        <v>2.9860919521576133E-2</v>
      </c>
    </row>
    <row r="57" spans="2:7" x14ac:dyDescent="0.2">
      <c r="B57" s="35">
        <v>45041</v>
      </c>
      <c r="C57">
        <v>622.02</v>
      </c>
      <c r="E57">
        <v>4.5999999999999996</v>
      </c>
      <c r="F57">
        <f>Table3[[#This Row],[DivPay]]*4</f>
        <v>18.399999999999999</v>
      </c>
      <c r="G57" s="2">
        <f>Table3[[#This Row],[FwdDiv]]/Table3[[#This Row],[SharePrice]]</f>
        <v>2.9581042410211891E-2</v>
      </c>
    </row>
    <row r="58" spans="2:7" x14ac:dyDescent="0.2">
      <c r="B58" s="35">
        <v>45040</v>
      </c>
      <c r="C58">
        <v>634.54</v>
      </c>
      <c r="E58">
        <v>4.5999999999999996</v>
      </c>
      <c r="F58">
        <f>Table3[[#This Row],[DivPay]]*4</f>
        <v>18.399999999999999</v>
      </c>
      <c r="G58" s="2">
        <f>Table3[[#This Row],[FwdDiv]]/Table3[[#This Row],[SharePrice]]</f>
        <v>2.8997383931667033E-2</v>
      </c>
    </row>
    <row r="59" spans="2:7" x14ac:dyDescent="0.2">
      <c r="B59" s="35">
        <v>45037</v>
      </c>
      <c r="C59">
        <v>632.9</v>
      </c>
      <c r="E59">
        <v>4.5999999999999996</v>
      </c>
      <c r="F59">
        <f>Table3[[#This Row],[DivPay]]*4</f>
        <v>18.399999999999999</v>
      </c>
      <c r="G59" s="2">
        <f>Table3[[#This Row],[FwdDiv]]/Table3[[#This Row],[SharePrice]]</f>
        <v>2.9072523305419495E-2</v>
      </c>
    </row>
    <row r="60" spans="2:7" x14ac:dyDescent="0.2">
      <c r="B60" s="35">
        <v>45036</v>
      </c>
      <c r="C60">
        <v>633.02</v>
      </c>
      <c r="E60">
        <v>4.5999999999999996</v>
      </c>
      <c r="F60">
        <f>Table3[[#This Row],[DivPay]]*4</f>
        <v>18.399999999999999</v>
      </c>
      <c r="G60" s="2">
        <f>Table3[[#This Row],[FwdDiv]]/Table3[[#This Row],[SharePrice]]</f>
        <v>2.9067012100723516E-2</v>
      </c>
    </row>
    <row r="61" spans="2:7" x14ac:dyDescent="0.2">
      <c r="B61" s="35">
        <v>45035</v>
      </c>
      <c r="C61">
        <v>634.5</v>
      </c>
      <c r="E61">
        <v>4.5999999999999996</v>
      </c>
      <c r="F61">
        <f>Table3[[#This Row],[DivPay]]*4</f>
        <v>18.399999999999999</v>
      </c>
      <c r="G61" s="2">
        <f>Table3[[#This Row],[FwdDiv]]/Table3[[#This Row],[SharePrice]]</f>
        <v>2.8999211977935379E-2</v>
      </c>
    </row>
    <row r="62" spans="2:7" x14ac:dyDescent="0.2">
      <c r="B62" s="35">
        <v>45034</v>
      </c>
      <c r="C62">
        <v>632.32000000000005</v>
      </c>
      <c r="E62">
        <v>4.5999999999999996</v>
      </c>
      <c r="F62">
        <f>Table3[[#This Row],[DivPay]]*4</f>
        <v>18.399999999999999</v>
      </c>
      <c r="G62" s="2">
        <f>Table3[[#This Row],[FwdDiv]]/Table3[[#This Row],[SharePrice]]</f>
        <v>2.9099190283400807E-2</v>
      </c>
    </row>
    <row r="63" spans="2:7" x14ac:dyDescent="0.2">
      <c r="B63" s="35">
        <v>45033</v>
      </c>
      <c r="C63">
        <v>627.36</v>
      </c>
      <c r="E63">
        <v>4.5999999999999996</v>
      </c>
      <c r="F63">
        <f>Table3[[#This Row],[DivPay]]*4</f>
        <v>18.399999999999999</v>
      </c>
      <c r="G63" s="2">
        <f>Table3[[#This Row],[FwdDiv]]/Table3[[#This Row],[SharePrice]]</f>
        <v>2.9329252741647535E-2</v>
      </c>
    </row>
    <row r="64" spans="2:7" x14ac:dyDescent="0.2">
      <c r="B64" s="35">
        <v>45030</v>
      </c>
      <c r="C64">
        <v>619.54</v>
      </c>
      <c r="E64">
        <v>4.5999999999999996</v>
      </c>
      <c r="F64">
        <f>Table3[[#This Row],[DivPay]]*4</f>
        <v>18.399999999999999</v>
      </c>
      <c r="G64" s="2">
        <f>Table3[[#This Row],[FwdDiv]]/Table3[[#This Row],[SharePrice]]</f>
        <v>2.9699454433934853E-2</v>
      </c>
    </row>
    <row r="65" spans="2:7" x14ac:dyDescent="0.2">
      <c r="B65" s="35">
        <v>45029</v>
      </c>
      <c r="C65">
        <v>624.24</v>
      </c>
      <c r="E65">
        <v>4.5999999999999996</v>
      </c>
      <c r="F65">
        <f>Table3[[#This Row],[DivPay]]*4</f>
        <v>18.399999999999999</v>
      </c>
      <c r="G65" s="2">
        <f>Table3[[#This Row],[FwdDiv]]/Table3[[#This Row],[SharePrice]]</f>
        <v>2.947584262463155E-2</v>
      </c>
    </row>
    <row r="66" spans="2:7" x14ac:dyDescent="0.2">
      <c r="B66" s="35">
        <v>45028</v>
      </c>
      <c r="C66">
        <v>616.70000000000005</v>
      </c>
      <c r="E66">
        <v>4.5999999999999996</v>
      </c>
      <c r="F66">
        <f>Table3[[#This Row],[DivPay]]*4</f>
        <v>18.399999999999999</v>
      </c>
      <c r="G66" s="2">
        <f>Table3[[#This Row],[FwdDiv]]/Table3[[#This Row],[SharePrice]]</f>
        <v>2.983622506891519E-2</v>
      </c>
    </row>
    <row r="67" spans="2:7" x14ac:dyDescent="0.2">
      <c r="B67" s="35">
        <v>45027</v>
      </c>
      <c r="C67">
        <v>621.57000000000005</v>
      </c>
      <c r="E67">
        <v>4.5999999999999996</v>
      </c>
      <c r="F67">
        <f>Table3[[#This Row],[DivPay]]*4</f>
        <v>18.399999999999999</v>
      </c>
      <c r="G67" s="2">
        <f>Table3[[#This Row],[FwdDiv]]/Table3[[#This Row],[SharePrice]]</f>
        <v>2.9602458291101561E-2</v>
      </c>
    </row>
    <row r="68" spans="2:7" x14ac:dyDescent="0.2">
      <c r="B68" s="35">
        <v>45026</v>
      </c>
      <c r="C68">
        <v>627.39</v>
      </c>
      <c r="E68">
        <v>4.5999999999999996</v>
      </c>
      <c r="F68">
        <f>Table3[[#This Row],[DivPay]]*4</f>
        <v>18.399999999999999</v>
      </c>
      <c r="G68" s="2">
        <f>Table3[[#This Row],[FwdDiv]]/Table3[[#This Row],[SharePrice]]</f>
        <v>2.9327850300451073E-2</v>
      </c>
    </row>
    <row r="69" spans="2:7" x14ac:dyDescent="0.2">
      <c r="B69" s="35">
        <v>45022</v>
      </c>
      <c r="C69">
        <v>622.64</v>
      </c>
      <c r="E69">
        <v>4.5999999999999996</v>
      </c>
      <c r="F69">
        <f>Table3[[#This Row],[DivPay]]*4</f>
        <v>18.399999999999999</v>
      </c>
      <c r="G69" s="2">
        <f>Table3[[#This Row],[FwdDiv]]/Table3[[#This Row],[SharePrice]]</f>
        <v>2.9551586791725554E-2</v>
      </c>
    </row>
    <row r="70" spans="2:7" x14ac:dyDescent="0.2">
      <c r="B70" s="35">
        <v>45021</v>
      </c>
      <c r="C70">
        <v>629.01</v>
      </c>
      <c r="E70">
        <v>4.5999999999999996</v>
      </c>
      <c r="F70">
        <f>Table3[[#This Row],[DivPay]]*4</f>
        <v>18.399999999999999</v>
      </c>
      <c r="G70" s="2">
        <f>Table3[[#This Row],[FwdDiv]]/Table3[[#This Row],[SharePrice]]</f>
        <v>2.925231713327292E-2</v>
      </c>
    </row>
    <row r="71" spans="2:7" x14ac:dyDescent="0.2">
      <c r="B71" s="35">
        <v>45020</v>
      </c>
      <c r="C71">
        <v>634.41</v>
      </c>
      <c r="E71">
        <v>4.5999999999999996</v>
      </c>
      <c r="F71">
        <f>Table3[[#This Row],[DivPay]]*4</f>
        <v>18.399999999999999</v>
      </c>
      <c r="G71" s="2">
        <f>Table3[[#This Row],[FwdDiv]]/Table3[[#This Row],[SharePrice]]</f>
        <v>2.9003325924875079E-2</v>
      </c>
    </row>
    <row r="72" spans="2:7" x14ac:dyDescent="0.2">
      <c r="B72" s="35">
        <v>45019</v>
      </c>
      <c r="C72">
        <v>642.47</v>
      </c>
      <c r="E72">
        <v>4.5999999999999996</v>
      </c>
      <c r="F72">
        <f>Table3[[#This Row],[DivPay]]*4</f>
        <v>18.399999999999999</v>
      </c>
      <c r="G72" s="2">
        <f>Table3[[#This Row],[FwdDiv]]/Table3[[#This Row],[SharePrice]]</f>
        <v>2.8639469547216211E-2</v>
      </c>
    </row>
    <row r="73" spans="2:7" x14ac:dyDescent="0.2">
      <c r="B73" s="35">
        <v>45016</v>
      </c>
      <c r="C73">
        <v>641.54</v>
      </c>
      <c r="E73">
        <v>4.5999999999999996</v>
      </c>
      <c r="F73">
        <f>Table3[[#This Row],[DivPay]]*4</f>
        <v>18.399999999999999</v>
      </c>
      <c r="G73" s="2">
        <f>Table3[[#This Row],[FwdDiv]]/Table3[[#This Row],[SharePrice]]</f>
        <v>2.8680986376531471E-2</v>
      </c>
    </row>
    <row r="74" spans="2:7" x14ac:dyDescent="0.2">
      <c r="B74" s="35">
        <v>45015</v>
      </c>
      <c r="C74">
        <v>633.75</v>
      </c>
      <c r="E74">
        <v>4.5999999999999996</v>
      </c>
      <c r="F74">
        <f>Table3[[#This Row],[DivPay]]*4</f>
        <v>18.399999999999999</v>
      </c>
      <c r="G74" s="2">
        <f>Table3[[#This Row],[FwdDiv]]/Table3[[#This Row],[SharePrice]]</f>
        <v>2.9033530571992108E-2</v>
      </c>
    </row>
    <row r="75" spans="2:7" x14ac:dyDescent="0.2">
      <c r="B75" s="35">
        <v>45014</v>
      </c>
      <c r="C75">
        <v>625.5</v>
      </c>
      <c r="E75">
        <v>4.5999999999999996</v>
      </c>
      <c r="F75">
        <f>Table3[[#This Row],[DivPay]]*4</f>
        <v>18.399999999999999</v>
      </c>
      <c r="G75" s="2">
        <f>Table3[[#This Row],[FwdDiv]]/Table3[[#This Row],[SharePrice]]</f>
        <v>2.9416466826538767E-2</v>
      </c>
    </row>
    <row r="76" spans="2:7" x14ac:dyDescent="0.2">
      <c r="B76" s="35">
        <v>45013</v>
      </c>
      <c r="C76">
        <v>624.70000000000005</v>
      </c>
      <c r="E76">
        <v>4.5999999999999996</v>
      </c>
      <c r="F76">
        <f>Table3[[#This Row],[DivPay]]*4</f>
        <v>18.399999999999999</v>
      </c>
      <c r="G76" s="2">
        <f>Table3[[#This Row],[FwdDiv]]/Table3[[#This Row],[SharePrice]]</f>
        <v>2.9454137986233388E-2</v>
      </c>
    </row>
    <row r="77" spans="2:7" x14ac:dyDescent="0.2">
      <c r="B77" s="35">
        <v>45012</v>
      </c>
      <c r="C77">
        <v>626.84</v>
      </c>
      <c r="E77">
        <v>4.5999999999999996</v>
      </c>
      <c r="F77">
        <f>Table3[[#This Row],[DivPay]]*4</f>
        <v>18.399999999999999</v>
      </c>
      <c r="G77" s="2">
        <f>Table3[[#This Row],[FwdDiv]]/Table3[[#This Row],[SharePrice]]</f>
        <v>2.935358305149639E-2</v>
      </c>
    </row>
    <row r="78" spans="2:7" x14ac:dyDescent="0.2">
      <c r="B78" s="35">
        <v>45009</v>
      </c>
      <c r="C78">
        <v>636.16999999999996</v>
      </c>
      <c r="E78">
        <v>4.5999999999999996</v>
      </c>
      <c r="F78">
        <f>Table3[[#This Row],[DivPay]]*4</f>
        <v>18.399999999999999</v>
      </c>
      <c r="G78" s="2">
        <f>Table3[[#This Row],[FwdDiv]]/Table3[[#This Row],[SharePrice]]</f>
        <v>2.8923086596350032E-2</v>
      </c>
    </row>
    <row r="79" spans="2:7" x14ac:dyDescent="0.2">
      <c r="B79" s="35">
        <v>45008</v>
      </c>
      <c r="C79">
        <v>639.23</v>
      </c>
      <c r="E79">
        <v>4.5999999999999996</v>
      </c>
      <c r="F79">
        <f>Table3[[#This Row],[DivPay]]*4</f>
        <v>18.399999999999999</v>
      </c>
      <c r="G79" s="2">
        <f>Table3[[#This Row],[FwdDiv]]/Table3[[#This Row],[SharePrice]]</f>
        <v>2.8784631509785209E-2</v>
      </c>
    </row>
    <row r="80" spans="2:7" x14ac:dyDescent="0.2">
      <c r="B80" s="35">
        <v>45007</v>
      </c>
      <c r="C80">
        <v>630.91999999999996</v>
      </c>
      <c r="E80">
        <v>4.5999999999999996</v>
      </c>
      <c r="F80">
        <f>Table3[[#This Row],[DivPay]]*4</f>
        <v>18.399999999999999</v>
      </c>
      <c r="G80" s="2">
        <f>Table3[[#This Row],[FwdDiv]]/Table3[[#This Row],[SharePrice]]</f>
        <v>2.9163760857160971E-2</v>
      </c>
    </row>
    <row r="81" spans="2:7" x14ac:dyDescent="0.2">
      <c r="B81" s="35">
        <v>45006</v>
      </c>
      <c r="C81">
        <v>636.75</v>
      </c>
      <c r="D81">
        <v>4.5999999999999996</v>
      </c>
      <c r="E81">
        <v>4.5999999999999996</v>
      </c>
      <c r="F81">
        <f>Table3[[#This Row],[DivPay]]*4</f>
        <v>18.399999999999999</v>
      </c>
      <c r="G81" s="2">
        <f>Table3[[#This Row],[FwdDiv]]/Table3[[#This Row],[SharePrice]]</f>
        <v>2.8896741264232428E-2</v>
      </c>
    </row>
    <row r="82" spans="2:7" x14ac:dyDescent="0.2">
      <c r="B82" s="35">
        <v>45005</v>
      </c>
      <c r="C82">
        <v>643.71</v>
      </c>
      <c r="E82">
        <v>4.5999999999999996</v>
      </c>
      <c r="F82">
        <f>Table3[[#This Row],[DivPay]]*4</f>
        <v>18.399999999999999</v>
      </c>
      <c r="G82" s="2">
        <f>Table3[[#This Row],[FwdDiv]]/Table3[[#This Row],[SharePrice]]</f>
        <v>2.8584300383713158E-2</v>
      </c>
    </row>
    <row r="83" spans="2:7" x14ac:dyDescent="0.2">
      <c r="B83" s="35">
        <v>45002</v>
      </c>
      <c r="C83">
        <v>630.97</v>
      </c>
      <c r="E83">
        <v>4.5999999999999996</v>
      </c>
      <c r="F83">
        <f>Table3[[#This Row],[DivPay]]*4</f>
        <v>18.399999999999999</v>
      </c>
      <c r="G83" s="2">
        <f>Table3[[#This Row],[FwdDiv]]/Table3[[#This Row],[SharePrice]]</f>
        <v>2.9161449831212258E-2</v>
      </c>
    </row>
    <row r="84" spans="2:7" x14ac:dyDescent="0.2">
      <c r="B84" s="35">
        <v>45001</v>
      </c>
      <c r="C84">
        <v>636.5</v>
      </c>
      <c r="E84">
        <v>4.5999999999999996</v>
      </c>
      <c r="F84">
        <f>Table3[[#This Row],[DivPay]]*4</f>
        <v>18.399999999999999</v>
      </c>
      <c r="G84" s="2">
        <f>Table3[[#This Row],[FwdDiv]]/Table3[[#This Row],[SharePrice]]</f>
        <v>2.8908091123330714E-2</v>
      </c>
    </row>
    <row r="85" spans="2:7" x14ac:dyDescent="0.2">
      <c r="B85" s="35">
        <v>45000</v>
      </c>
      <c r="C85">
        <v>626.04</v>
      </c>
      <c r="E85">
        <v>4.5999999999999996</v>
      </c>
      <c r="F85">
        <f>Table3[[#This Row],[DivPay]]*4</f>
        <v>18.399999999999999</v>
      </c>
      <c r="G85" s="2">
        <f>Table3[[#This Row],[FwdDiv]]/Table3[[#This Row],[SharePrice]]</f>
        <v>2.9391093220880453E-2</v>
      </c>
    </row>
    <row r="86" spans="2:7" x14ac:dyDescent="0.2">
      <c r="B86" s="35">
        <v>44999</v>
      </c>
      <c r="C86">
        <v>632.46</v>
      </c>
      <c r="E86">
        <v>4.5999999999999996</v>
      </c>
      <c r="F86">
        <f>Table3[[#This Row],[DivPay]]*4</f>
        <v>18.399999999999999</v>
      </c>
      <c r="G86" s="2">
        <f>Table3[[#This Row],[FwdDiv]]/Table3[[#This Row],[SharePrice]]</f>
        <v>2.9092748948550101E-2</v>
      </c>
    </row>
    <row r="87" spans="2:7" x14ac:dyDescent="0.2">
      <c r="B87" s="35">
        <v>44998</v>
      </c>
      <c r="C87">
        <v>616.47</v>
      </c>
      <c r="E87">
        <v>4.5999999999999996</v>
      </c>
      <c r="F87">
        <f>Table3[[#This Row],[DivPay]]*4</f>
        <v>18.399999999999999</v>
      </c>
      <c r="G87" s="2">
        <f>Table3[[#This Row],[FwdDiv]]/Table3[[#This Row],[SharePrice]]</f>
        <v>2.9847356724577025E-2</v>
      </c>
    </row>
    <row r="88" spans="2:7" x14ac:dyDescent="0.2">
      <c r="B88" s="35">
        <v>44995</v>
      </c>
      <c r="C88">
        <v>614.83000000000004</v>
      </c>
      <c r="E88">
        <v>4.5999999999999996</v>
      </c>
      <c r="F88">
        <f>Table3[[#This Row],[DivPay]]*4</f>
        <v>18.399999999999999</v>
      </c>
      <c r="G88" s="2">
        <f>Table3[[#This Row],[FwdDiv]]/Table3[[#This Row],[SharePrice]]</f>
        <v>2.9926971683229508E-2</v>
      </c>
    </row>
    <row r="89" spans="2:7" x14ac:dyDescent="0.2">
      <c r="B89" s="35">
        <v>44994</v>
      </c>
      <c r="C89">
        <v>622.52</v>
      </c>
      <c r="E89">
        <v>4.5999999999999996</v>
      </c>
      <c r="F89">
        <f>Table3[[#This Row],[DivPay]]*4</f>
        <v>18.399999999999999</v>
      </c>
      <c r="G89" s="2">
        <f>Table3[[#This Row],[FwdDiv]]/Table3[[#This Row],[SharePrice]]</f>
        <v>2.9557283300134934E-2</v>
      </c>
    </row>
    <row r="90" spans="2:7" x14ac:dyDescent="0.2">
      <c r="B90" s="35">
        <v>44993</v>
      </c>
      <c r="C90">
        <v>632.26</v>
      </c>
      <c r="E90">
        <v>4.5999999999999996</v>
      </c>
      <c r="F90">
        <f>Table3[[#This Row],[DivPay]]*4</f>
        <v>18.399999999999999</v>
      </c>
      <c r="G90" s="2">
        <f>Table3[[#This Row],[FwdDiv]]/Table3[[#This Row],[SharePrice]]</f>
        <v>2.9101951728719197E-2</v>
      </c>
    </row>
    <row r="91" spans="2:7" x14ac:dyDescent="0.2">
      <c r="B91" s="35">
        <v>44992</v>
      </c>
      <c r="C91">
        <v>625.15</v>
      </c>
      <c r="E91">
        <v>4.5999999999999996</v>
      </c>
      <c r="F91">
        <f>Table3[[#This Row],[DivPay]]*4</f>
        <v>18.399999999999999</v>
      </c>
      <c r="G91" s="2">
        <f>Table3[[#This Row],[FwdDiv]]/Table3[[#This Row],[SharePrice]]</f>
        <v>2.9432936095337116E-2</v>
      </c>
    </row>
    <row r="92" spans="2:7" x14ac:dyDescent="0.2">
      <c r="B92" s="35">
        <v>44991</v>
      </c>
      <c r="C92">
        <v>632.91999999999996</v>
      </c>
      <c r="E92">
        <v>4.5999999999999996</v>
      </c>
      <c r="F92">
        <f>Table3[[#This Row],[DivPay]]*4</f>
        <v>18.399999999999999</v>
      </c>
      <c r="G92" s="2">
        <f>Table3[[#This Row],[FwdDiv]]/Table3[[#This Row],[SharePrice]]</f>
        <v>2.9071604626177083E-2</v>
      </c>
    </row>
    <row r="93" spans="2:7" x14ac:dyDescent="0.2">
      <c r="B93" s="35">
        <v>44988</v>
      </c>
      <c r="C93">
        <v>632.76</v>
      </c>
      <c r="E93">
        <v>4.5999999999999996</v>
      </c>
      <c r="F93">
        <f>Table3[[#This Row],[DivPay]]*4</f>
        <v>18.399999999999999</v>
      </c>
      <c r="G93" s="2">
        <f>Table3[[#This Row],[FwdDiv]]/Table3[[#This Row],[SharePrice]]</f>
        <v>2.9078955686200138E-2</v>
      </c>
    </row>
    <row r="94" spans="2:7" x14ac:dyDescent="0.2">
      <c r="B94" s="35">
        <v>44987</v>
      </c>
      <c r="C94">
        <v>598.65</v>
      </c>
      <c r="E94">
        <v>4.5999999999999996</v>
      </c>
      <c r="F94">
        <f>Table3[[#This Row],[DivPay]]*4</f>
        <v>18.399999999999999</v>
      </c>
      <c r="G94" s="2">
        <f>Table3[[#This Row],[FwdDiv]]/Table3[[#This Row],[SharePrice]]</f>
        <v>3.0735822266766889E-2</v>
      </c>
    </row>
    <row r="95" spans="2:7" x14ac:dyDescent="0.2">
      <c r="B95" s="35">
        <v>44986</v>
      </c>
      <c r="C95">
        <v>593.57000000000005</v>
      </c>
      <c r="E95">
        <v>4.5999999999999996</v>
      </c>
      <c r="F95">
        <f>Table3[[#This Row],[DivPay]]*4</f>
        <v>18.399999999999999</v>
      </c>
      <c r="G95" s="2">
        <f>Table3[[#This Row],[FwdDiv]]/Table3[[#This Row],[SharePrice]]</f>
        <v>3.0998871236753874E-2</v>
      </c>
    </row>
    <row r="96" spans="2:7" x14ac:dyDescent="0.2">
      <c r="B96" s="35">
        <v>44985</v>
      </c>
      <c r="C96">
        <v>594.29</v>
      </c>
      <c r="E96">
        <v>4.5999999999999996</v>
      </c>
      <c r="F96">
        <f>Table3[[#This Row],[DivPay]]*4</f>
        <v>18.399999999999999</v>
      </c>
      <c r="G96" s="2">
        <f>Table3[[#This Row],[FwdDiv]]/Table3[[#This Row],[SharePrice]]</f>
        <v>3.0961315182823201E-2</v>
      </c>
    </row>
    <row r="97" spans="2:7" x14ac:dyDescent="0.2">
      <c r="B97" s="35">
        <v>44984</v>
      </c>
      <c r="C97">
        <v>585.45000000000005</v>
      </c>
      <c r="E97">
        <v>4.5999999999999996</v>
      </c>
      <c r="F97">
        <f>Table3[[#This Row],[DivPay]]*4</f>
        <v>18.399999999999999</v>
      </c>
      <c r="G97" s="2">
        <f>Table3[[#This Row],[FwdDiv]]/Table3[[#This Row],[SharePrice]]</f>
        <v>3.1428815441113665E-2</v>
      </c>
    </row>
    <row r="98" spans="2:7" x14ac:dyDescent="0.2">
      <c r="B98" s="35">
        <v>44981</v>
      </c>
      <c r="C98">
        <v>577.75</v>
      </c>
      <c r="E98">
        <v>4.5999999999999996</v>
      </c>
      <c r="F98">
        <f>Table3[[#This Row],[DivPay]]*4</f>
        <v>18.399999999999999</v>
      </c>
      <c r="G98" s="2">
        <f>Table3[[#This Row],[FwdDiv]]/Table3[[#This Row],[SharePrice]]</f>
        <v>3.1847684984855039E-2</v>
      </c>
    </row>
    <row r="99" spans="2:7" x14ac:dyDescent="0.2">
      <c r="B99" s="35">
        <v>44980</v>
      </c>
      <c r="C99">
        <v>583.79999999999995</v>
      </c>
      <c r="E99">
        <v>4.5999999999999996</v>
      </c>
      <c r="F99">
        <f>Table3[[#This Row],[DivPay]]*4</f>
        <v>18.399999999999999</v>
      </c>
      <c r="G99" s="2">
        <f>Table3[[#This Row],[FwdDiv]]/Table3[[#This Row],[SharePrice]]</f>
        <v>3.1517643028434399E-2</v>
      </c>
    </row>
    <row r="100" spans="2:7" x14ac:dyDescent="0.2">
      <c r="B100" s="35">
        <v>44979</v>
      </c>
      <c r="C100">
        <v>576.16999999999996</v>
      </c>
      <c r="E100">
        <v>4.5999999999999996</v>
      </c>
      <c r="F100">
        <f>Table3[[#This Row],[DivPay]]*4</f>
        <v>18.399999999999999</v>
      </c>
      <c r="G100" s="2">
        <f>Table3[[#This Row],[FwdDiv]]/Table3[[#This Row],[SharePrice]]</f>
        <v>3.1935019178367496E-2</v>
      </c>
    </row>
    <row r="101" spans="2:7" x14ac:dyDescent="0.2">
      <c r="B101" s="35">
        <v>44978</v>
      </c>
      <c r="C101">
        <v>581.54</v>
      </c>
      <c r="E101">
        <v>4.5999999999999996</v>
      </c>
      <c r="F101">
        <f>Table3[[#This Row],[DivPay]]*4</f>
        <v>18.399999999999999</v>
      </c>
      <c r="G101" s="2">
        <f>Table3[[#This Row],[FwdDiv]]/Table3[[#This Row],[SharePrice]]</f>
        <v>3.1640127936169479E-2</v>
      </c>
    </row>
    <row r="102" spans="2:7" x14ac:dyDescent="0.2">
      <c r="B102" s="35">
        <v>44974</v>
      </c>
      <c r="C102">
        <v>595.59</v>
      </c>
      <c r="E102">
        <v>4.5999999999999996</v>
      </c>
      <c r="F102">
        <f>Table3[[#This Row],[DivPay]]*4</f>
        <v>18.399999999999999</v>
      </c>
      <c r="G102" s="2">
        <f>Table3[[#This Row],[FwdDiv]]/Table3[[#This Row],[SharePrice]]</f>
        <v>3.0893735623499383E-2</v>
      </c>
    </row>
    <row r="103" spans="2:7" x14ac:dyDescent="0.2">
      <c r="B103" s="35">
        <v>44973</v>
      </c>
      <c r="C103">
        <v>600.54</v>
      </c>
      <c r="E103">
        <v>4.5999999999999996</v>
      </c>
      <c r="F103">
        <f>Table3[[#This Row],[DivPay]]*4</f>
        <v>18.399999999999999</v>
      </c>
      <c r="G103" s="2">
        <f>Table3[[#This Row],[FwdDiv]]/Table3[[#This Row],[SharePrice]]</f>
        <v>3.063909148433077E-2</v>
      </c>
    </row>
    <row r="104" spans="2:7" x14ac:dyDescent="0.2">
      <c r="B104" s="35">
        <v>44972</v>
      </c>
      <c r="C104">
        <v>607.69000000000005</v>
      </c>
      <c r="E104">
        <v>4.5999999999999996</v>
      </c>
      <c r="F104">
        <f>Table3[[#This Row],[DivPay]]*4</f>
        <v>18.399999999999999</v>
      </c>
      <c r="G104" s="2">
        <f>Table3[[#This Row],[FwdDiv]]/Table3[[#This Row],[SharePrice]]</f>
        <v>3.0278595994668329E-2</v>
      </c>
    </row>
    <row r="105" spans="2:7" x14ac:dyDescent="0.2">
      <c r="B105" s="35">
        <v>44971</v>
      </c>
      <c r="C105">
        <v>602.30999999999995</v>
      </c>
      <c r="E105">
        <v>4.5999999999999996</v>
      </c>
      <c r="F105">
        <f>Table3[[#This Row],[DivPay]]*4</f>
        <v>18.399999999999999</v>
      </c>
      <c r="G105" s="2">
        <f>Table3[[#This Row],[FwdDiv]]/Table3[[#This Row],[SharePrice]]</f>
        <v>3.0549052813335326E-2</v>
      </c>
    </row>
    <row r="106" spans="2:7" x14ac:dyDescent="0.2">
      <c r="B106" s="35">
        <v>44970</v>
      </c>
      <c r="C106">
        <v>601.12</v>
      </c>
      <c r="E106">
        <v>4.5999999999999996</v>
      </c>
      <c r="F106">
        <f>Table3[[#This Row],[DivPay]]*4</f>
        <v>18.399999999999999</v>
      </c>
      <c r="G106" s="2">
        <f>Table3[[#This Row],[FwdDiv]]/Table3[[#This Row],[SharePrice]]</f>
        <v>3.0609528879425071E-2</v>
      </c>
    </row>
    <row r="107" spans="2:7" x14ac:dyDescent="0.2">
      <c r="B107" s="35">
        <v>44967</v>
      </c>
      <c r="C107">
        <v>593.25</v>
      </c>
      <c r="E107">
        <v>4.5999999999999996</v>
      </c>
      <c r="F107">
        <f>Table3[[#This Row],[DivPay]]*4</f>
        <v>18.399999999999999</v>
      </c>
      <c r="G107" s="2">
        <f>Table3[[#This Row],[FwdDiv]]/Table3[[#This Row],[SharePrice]]</f>
        <v>3.1015592077538977E-2</v>
      </c>
    </row>
    <row r="108" spans="2:7" x14ac:dyDescent="0.2">
      <c r="B108" s="35">
        <v>44966</v>
      </c>
      <c r="C108">
        <v>599.41</v>
      </c>
      <c r="E108">
        <v>4.5999999999999996</v>
      </c>
      <c r="F108">
        <f>Table3[[#This Row],[DivPay]]*4</f>
        <v>18.399999999999999</v>
      </c>
      <c r="G108" s="2">
        <f>Table3[[#This Row],[FwdDiv]]/Table3[[#This Row],[SharePrice]]</f>
        <v>3.0696851904372633E-2</v>
      </c>
    </row>
    <row r="109" spans="2:7" x14ac:dyDescent="0.2">
      <c r="B109" s="35">
        <v>44965</v>
      </c>
      <c r="C109">
        <v>601.71</v>
      </c>
      <c r="E109">
        <v>4.5999999999999996</v>
      </c>
      <c r="F109">
        <f>Table3[[#This Row],[DivPay]]*4</f>
        <v>18.399999999999999</v>
      </c>
      <c r="G109" s="2">
        <f>Table3[[#This Row],[FwdDiv]]/Table3[[#This Row],[SharePrice]]</f>
        <v>3.0579515048777647E-2</v>
      </c>
    </row>
    <row r="110" spans="2:7" x14ac:dyDescent="0.2">
      <c r="B110" s="35">
        <v>44964</v>
      </c>
      <c r="C110">
        <v>614.45000000000005</v>
      </c>
      <c r="E110">
        <v>4.5999999999999996</v>
      </c>
      <c r="F110">
        <f>Table3[[#This Row],[DivPay]]*4</f>
        <v>18.399999999999999</v>
      </c>
      <c r="G110" s="2">
        <f>Table3[[#This Row],[FwdDiv]]/Table3[[#This Row],[SharePrice]]</f>
        <v>2.9945479697290254E-2</v>
      </c>
    </row>
    <row r="111" spans="2:7" x14ac:dyDescent="0.2">
      <c r="B111" s="35">
        <v>44963</v>
      </c>
      <c r="C111">
        <v>601.29999999999995</v>
      </c>
      <c r="E111">
        <v>4.5999999999999996</v>
      </c>
      <c r="F111">
        <f>Table3[[#This Row],[DivPay]]*4</f>
        <v>18.399999999999999</v>
      </c>
      <c r="G111" s="2">
        <f>Table3[[#This Row],[FwdDiv]]/Table3[[#This Row],[SharePrice]]</f>
        <v>3.0600365873939796E-2</v>
      </c>
    </row>
    <row r="112" spans="2:7" x14ac:dyDescent="0.2">
      <c r="B112" s="35">
        <v>44960</v>
      </c>
      <c r="C112">
        <v>597.62</v>
      </c>
      <c r="E112">
        <v>4.5999999999999996</v>
      </c>
      <c r="F112">
        <f>Table3[[#This Row],[DivPay]]*4</f>
        <v>18.399999999999999</v>
      </c>
      <c r="G112" s="2">
        <f>Table3[[#This Row],[FwdDiv]]/Table3[[#This Row],[SharePrice]]</f>
        <v>3.0788795555704292E-2</v>
      </c>
    </row>
    <row r="113" spans="2:7" x14ac:dyDescent="0.2">
      <c r="B113" s="35">
        <v>44959</v>
      </c>
      <c r="C113">
        <v>605.77</v>
      </c>
      <c r="E113">
        <v>4.5999999999999996</v>
      </c>
      <c r="F113">
        <f>Table3[[#This Row],[DivPay]]*4</f>
        <v>18.399999999999999</v>
      </c>
      <c r="G113" s="2">
        <f>Table3[[#This Row],[FwdDiv]]/Table3[[#This Row],[SharePrice]]</f>
        <v>3.0374564603727484E-2</v>
      </c>
    </row>
    <row r="114" spans="2:7" x14ac:dyDescent="0.2">
      <c r="B114" s="35">
        <v>44958</v>
      </c>
      <c r="C114">
        <v>602.75</v>
      </c>
      <c r="E114">
        <v>4.5999999999999996</v>
      </c>
      <c r="F114">
        <f>Table3[[#This Row],[DivPay]]*4</f>
        <v>18.399999999999999</v>
      </c>
      <c r="G114" s="2">
        <f>Table3[[#This Row],[FwdDiv]]/Table3[[#This Row],[SharePrice]]</f>
        <v>3.0526752384902527E-2</v>
      </c>
    </row>
    <row r="115" spans="2:7" x14ac:dyDescent="0.2">
      <c r="B115" s="35">
        <v>44957</v>
      </c>
      <c r="C115">
        <v>585.01</v>
      </c>
      <c r="E115">
        <v>4.5999999999999996</v>
      </c>
      <c r="F115">
        <f>Table3[[#This Row],[DivPay]]*4</f>
        <v>18.399999999999999</v>
      </c>
      <c r="G115" s="2">
        <f>Table3[[#This Row],[FwdDiv]]/Table3[[#This Row],[SharePrice]]</f>
        <v>3.1452453804208476E-2</v>
      </c>
    </row>
    <row r="116" spans="2:7" x14ac:dyDescent="0.2">
      <c r="B116" s="35">
        <v>44956</v>
      </c>
      <c r="C116">
        <v>581.45000000000005</v>
      </c>
      <c r="E116">
        <v>4.5999999999999996</v>
      </c>
      <c r="F116">
        <f>Table3[[#This Row],[DivPay]]*4</f>
        <v>18.399999999999999</v>
      </c>
      <c r="G116" s="2">
        <f>Table3[[#This Row],[FwdDiv]]/Table3[[#This Row],[SharePrice]]</f>
        <v>3.1645025367615438E-2</v>
      </c>
    </row>
    <row r="117" spans="2:7" x14ac:dyDescent="0.2">
      <c r="B117" s="35">
        <v>44953</v>
      </c>
      <c r="C117">
        <v>590.99</v>
      </c>
      <c r="E117">
        <v>4.5999999999999996</v>
      </c>
      <c r="F117">
        <f>Table3[[#This Row],[DivPay]]*4</f>
        <v>18.399999999999999</v>
      </c>
      <c r="G117" s="2">
        <f>Table3[[#This Row],[FwdDiv]]/Table3[[#This Row],[SharePrice]]</f>
        <v>3.1134198548198783E-2</v>
      </c>
    </row>
    <row r="118" spans="2:7" x14ac:dyDescent="0.2">
      <c r="B118" s="35">
        <v>44952</v>
      </c>
      <c r="C118">
        <v>598.58000000000004</v>
      </c>
      <c r="E118">
        <v>4.5999999999999996</v>
      </c>
      <c r="F118">
        <f>Table3[[#This Row],[DivPay]]*4</f>
        <v>18.399999999999999</v>
      </c>
      <c r="G118" s="2">
        <f>Table3[[#This Row],[FwdDiv]]/Table3[[#This Row],[SharePrice]]</f>
        <v>3.0739416619332417E-2</v>
      </c>
    </row>
    <row r="119" spans="2:7" x14ac:dyDescent="0.2">
      <c r="B119" s="35">
        <v>44951</v>
      </c>
      <c r="C119">
        <v>585.67999999999995</v>
      </c>
      <c r="E119">
        <v>4.5999999999999996</v>
      </c>
      <c r="F119">
        <f>Table3[[#This Row],[DivPay]]*4</f>
        <v>18.399999999999999</v>
      </c>
      <c r="G119" s="2">
        <f>Table3[[#This Row],[FwdDiv]]/Table3[[#This Row],[SharePrice]]</f>
        <v>3.1416473159404455E-2</v>
      </c>
    </row>
    <row r="120" spans="2:7" x14ac:dyDescent="0.2">
      <c r="B120" s="35">
        <v>44950</v>
      </c>
      <c r="C120">
        <v>585.03</v>
      </c>
      <c r="E120">
        <v>4.5999999999999996</v>
      </c>
      <c r="F120">
        <f>Table3[[#This Row],[DivPay]]*4</f>
        <v>18.399999999999999</v>
      </c>
      <c r="G120" s="2">
        <f>Table3[[#This Row],[FwdDiv]]/Table3[[#This Row],[SharePrice]]</f>
        <v>3.1451378561783157E-2</v>
      </c>
    </row>
    <row r="121" spans="2:7" x14ac:dyDescent="0.2">
      <c r="B121" s="35">
        <v>44949</v>
      </c>
      <c r="C121">
        <v>581.63</v>
      </c>
      <c r="E121">
        <v>4.5999999999999996</v>
      </c>
      <c r="F121">
        <f>Table3[[#This Row],[DivPay]]*4</f>
        <v>18.399999999999999</v>
      </c>
      <c r="G121" s="2">
        <f>Table3[[#This Row],[FwdDiv]]/Table3[[#This Row],[SharePrice]]</f>
        <v>3.1635232020356584E-2</v>
      </c>
    </row>
    <row r="122" spans="2:7" x14ac:dyDescent="0.2">
      <c r="B122" s="35">
        <v>44946</v>
      </c>
      <c r="C122">
        <v>570.78</v>
      </c>
      <c r="E122">
        <v>4.5999999999999996</v>
      </c>
      <c r="F122">
        <f>Table3[[#This Row],[DivPay]]*4</f>
        <v>18.399999999999999</v>
      </c>
      <c r="G122" s="2">
        <f>Table3[[#This Row],[FwdDiv]]/Table3[[#This Row],[SharePrice]]</f>
        <v>3.2236588527979254E-2</v>
      </c>
    </row>
    <row r="123" spans="2:7" x14ac:dyDescent="0.2">
      <c r="B123" s="35">
        <v>44945</v>
      </c>
      <c r="C123">
        <v>563.22</v>
      </c>
      <c r="E123">
        <v>4.5999999999999996</v>
      </c>
      <c r="F123">
        <f>Table3[[#This Row],[DivPay]]*4</f>
        <v>18.399999999999999</v>
      </c>
      <c r="G123" s="2">
        <f>Table3[[#This Row],[FwdDiv]]/Table3[[#This Row],[SharePrice]]</f>
        <v>3.2669294414260856E-2</v>
      </c>
    </row>
    <row r="124" spans="2:7" x14ac:dyDescent="0.2">
      <c r="B124" s="35">
        <v>44944</v>
      </c>
      <c r="C124">
        <v>574.29</v>
      </c>
      <c r="E124">
        <v>4.5999999999999996</v>
      </c>
      <c r="F124">
        <f>Table3[[#This Row],[DivPay]]*4</f>
        <v>18.399999999999999</v>
      </c>
      <c r="G124" s="2">
        <f>Table3[[#This Row],[FwdDiv]]/Table3[[#This Row],[SharePrice]]</f>
        <v>3.2039561893816709E-2</v>
      </c>
    </row>
    <row r="125" spans="2:7" x14ac:dyDescent="0.2">
      <c r="B125" s="35">
        <v>44943</v>
      </c>
      <c r="C125">
        <v>579.24</v>
      </c>
      <c r="E125">
        <v>4.5999999999999996</v>
      </c>
      <c r="F125">
        <f>Table3[[#This Row],[DivPay]]*4</f>
        <v>18.399999999999999</v>
      </c>
      <c r="G125" s="2">
        <f>Table3[[#This Row],[FwdDiv]]/Table3[[#This Row],[SharePrice]]</f>
        <v>3.1765762033008765E-2</v>
      </c>
    </row>
    <row r="126" spans="2:7" x14ac:dyDescent="0.2">
      <c r="B126" s="35">
        <v>44939</v>
      </c>
      <c r="C126">
        <v>579</v>
      </c>
      <c r="E126">
        <v>4.5999999999999996</v>
      </c>
      <c r="F126">
        <f>Table3[[#This Row],[DivPay]]*4</f>
        <v>18.399999999999999</v>
      </c>
      <c r="G126" s="2">
        <f>Table3[[#This Row],[FwdDiv]]/Table3[[#This Row],[SharePrice]]</f>
        <v>3.177892918825561E-2</v>
      </c>
    </row>
    <row r="127" spans="2:7" x14ac:dyDescent="0.2">
      <c r="B127" s="35">
        <v>44938</v>
      </c>
      <c r="C127">
        <v>581.94000000000005</v>
      </c>
      <c r="E127">
        <v>4.5999999999999996</v>
      </c>
      <c r="F127">
        <f>Table3[[#This Row],[DivPay]]*4</f>
        <v>18.399999999999999</v>
      </c>
      <c r="G127" s="2">
        <f>Table3[[#This Row],[FwdDiv]]/Table3[[#This Row],[SharePrice]]</f>
        <v>3.1618379901708071E-2</v>
      </c>
    </row>
    <row r="128" spans="2:7" x14ac:dyDescent="0.2">
      <c r="B128" s="35">
        <v>44937</v>
      </c>
      <c r="C128">
        <v>578.14</v>
      </c>
      <c r="E128">
        <v>4.5999999999999996</v>
      </c>
      <c r="F128">
        <f>Table3[[#This Row],[DivPay]]*4</f>
        <v>18.399999999999999</v>
      </c>
      <c r="G128" s="2">
        <f>Table3[[#This Row],[FwdDiv]]/Table3[[#This Row],[SharePrice]]</f>
        <v>3.1826201266129311E-2</v>
      </c>
    </row>
    <row r="129" spans="2:7" x14ac:dyDescent="0.2">
      <c r="B129" s="35">
        <v>44936</v>
      </c>
      <c r="C129">
        <v>574.92999999999995</v>
      </c>
      <c r="E129">
        <v>4.5999999999999996</v>
      </c>
      <c r="F129">
        <f>Table3[[#This Row],[DivPay]]*4</f>
        <v>18.399999999999999</v>
      </c>
      <c r="G129" s="2">
        <f>Table3[[#This Row],[FwdDiv]]/Table3[[#This Row],[SharePrice]]</f>
        <v>3.2003896126484965E-2</v>
      </c>
    </row>
    <row r="130" spans="2:7" x14ac:dyDescent="0.2">
      <c r="B130" s="35">
        <v>44935</v>
      </c>
      <c r="C130">
        <v>576.89</v>
      </c>
      <c r="E130">
        <v>4.5999999999999996</v>
      </c>
      <c r="F130">
        <f>Table3[[#This Row],[DivPay]]*4</f>
        <v>18.399999999999999</v>
      </c>
      <c r="G130" s="2">
        <f>Table3[[#This Row],[FwdDiv]]/Table3[[#This Row],[SharePrice]]</f>
        <v>3.1895161989287386E-2</v>
      </c>
    </row>
    <row r="131" spans="2:7" x14ac:dyDescent="0.2">
      <c r="B131" s="35">
        <v>44932</v>
      </c>
      <c r="C131">
        <v>588.42999999999995</v>
      </c>
      <c r="E131">
        <v>4.5999999999999996</v>
      </c>
      <c r="F131">
        <f>Table3[[#This Row],[DivPay]]*4</f>
        <v>18.399999999999999</v>
      </c>
      <c r="G131" s="2">
        <f>Table3[[#This Row],[FwdDiv]]/Table3[[#This Row],[SharePrice]]</f>
        <v>3.1269649745934096E-2</v>
      </c>
    </row>
    <row r="132" spans="2:7" x14ac:dyDescent="0.2">
      <c r="B132" s="35">
        <v>44931</v>
      </c>
      <c r="C132">
        <v>555.02</v>
      </c>
      <c r="E132">
        <v>4.5999999999999996</v>
      </c>
      <c r="F132">
        <f>Table3[[#This Row],[DivPay]]*4</f>
        <v>18.399999999999999</v>
      </c>
      <c r="G132" s="2">
        <f>Table3[[#This Row],[FwdDiv]]/Table3[[#This Row],[SharePrice]]</f>
        <v>3.3151958487982414E-2</v>
      </c>
    </row>
    <row r="133" spans="2:7" x14ac:dyDescent="0.2">
      <c r="B133" s="35">
        <v>44930</v>
      </c>
      <c r="C133">
        <v>560.24</v>
      </c>
      <c r="E133">
        <v>4.5999999999999996</v>
      </c>
      <c r="F133">
        <f>Table3[[#This Row],[DivPay]]*4</f>
        <v>18.399999999999999</v>
      </c>
      <c r="G133" s="2">
        <f>Table3[[#This Row],[FwdDiv]]/Table3[[#This Row],[SharePrice]]</f>
        <v>3.2843067256889902E-2</v>
      </c>
    </row>
    <row r="134" spans="2:7" x14ac:dyDescent="0.2">
      <c r="B134" s="35">
        <v>44929</v>
      </c>
      <c r="C134">
        <v>553.48</v>
      </c>
      <c r="E134">
        <v>4.5999999999999996</v>
      </c>
      <c r="F134">
        <f>Table3[[#This Row],[DivPay]]*4</f>
        <v>18.399999999999999</v>
      </c>
      <c r="G134" s="2">
        <f>Table3[[#This Row],[FwdDiv]]/Table3[[#This Row],[SharePrice]]</f>
        <v>3.3244200332441999E-2</v>
      </c>
    </row>
    <row r="135" spans="2:7" x14ac:dyDescent="0.2">
      <c r="B135" s="35">
        <v>44925</v>
      </c>
      <c r="C135">
        <v>559.13</v>
      </c>
      <c r="E135">
        <v>4.5999999999999996</v>
      </c>
      <c r="F135">
        <f>Table3[[#This Row],[DivPay]]*4</f>
        <v>18.399999999999999</v>
      </c>
      <c r="G135" s="2">
        <f>Table3[[#This Row],[FwdDiv]]/Table3[[#This Row],[SharePrice]]</f>
        <v>3.2908268202385849E-2</v>
      </c>
    </row>
    <row r="136" spans="2:7" x14ac:dyDescent="0.2">
      <c r="B136" s="35">
        <v>44924</v>
      </c>
      <c r="C136">
        <v>557.80999999999995</v>
      </c>
      <c r="E136">
        <v>4.5999999999999996</v>
      </c>
      <c r="F136">
        <f>Table3[[#This Row],[DivPay]]*4</f>
        <v>18.399999999999999</v>
      </c>
      <c r="G136" s="2">
        <f>Table3[[#This Row],[FwdDiv]]/Table3[[#This Row],[SharePrice]]</f>
        <v>3.2986142234811139E-2</v>
      </c>
    </row>
    <row r="137" spans="2:7" x14ac:dyDescent="0.2">
      <c r="B137" s="35">
        <v>44923</v>
      </c>
      <c r="C137">
        <v>544.89</v>
      </c>
      <c r="E137">
        <v>4.5999999999999996</v>
      </c>
      <c r="F137">
        <f>Table3[[#This Row],[DivPay]]*4</f>
        <v>18.399999999999999</v>
      </c>
      <c r="G137" s="2">
        <f>Table3[[#This Row],[FwdDiv]]/Table3[[#This Row],[SharePrice]]</f>
        <v>3.3768283506762829E-2</v>
      </c>
    </row>
    <row r="138" spans="2:7" x14ac:dyDescent="0.2">
      <c r="B138" s="35">
        <v>44922</v>
      </c>
      <c r="C138">
        <v>553.54</v>
      </c>
      <c r="E138">
        <v>4.5999999999999996</v>
      </c>
      <c r="F138">
        <f>Table3[[#This Row],[DivPay]]*4</f>
        <v>18.399999999999999</v>
      </c>
      <c r="G138" s="2">
        <f>Table3[[#This Row],[FwdDiv]]/Table3[[#This Row],[SharePrice]]</f>
        <v>3.3240596885500594E-2</v>
      </c>
    </row>
    <row r="139" spans="2:7" x14ac:dyDescent="0.2">
      <c r="B139" s="35">
        <v>44918</v>
      </c>
      <c r="C139">
        <v>552.42999999999995</v>
      </c>
      <c r="E139">
        <v>4.5999999999999996</v>
      </c>
      <c r="F139">
        <f>Table3[[#This Row],[DivPay]]*4</f>
        <v>18.399999999999999</v>
      </c>
      <c r="G139" s="2">
        <f>Table3[[#This Row],[FwdDiv]]/Table3[[#This Row],[SharePrice]]</f>
        <v>3.3307387361294641E-2</v>
      </c>
    </row>
    <row r="140" spans="2:7" x14ac:dyDescent="0.2">
      <c r="B140" s="35">
        <v>44917</v>
      </c>
      <c r="C140">
        <v>553.09</v>
      </c>
      <c r="E140">
        <v>4.5999999999999996</v>
      </c>
      <c r="F140">
        <f>Table3[[#This Row],[DivPay]]*4</f>
        <v>18.399999999999999</v>
      </c>
      <c r="G140" s="2">
        <f>Table3[[#This Row],[FwdDiv]]/Table3[[#This Row],[SharePrice]]</f>
        <v>3.3267641794283022E-2</v>
      </c>
    </row>
    <row r="141" spans="2:7" x14ac:dyDescent="0.2">
      <c r="B141" s="35">
        <v>44916</v>
      </c>
      <c r="C141">
        <v>561.23</v>
      </c>
      <c r="E141">
        <v>4.5999999999999996</v>
      </c>
      <c r="F141">
        <f>Table3[[#This Row],[DivPay]]*4</f>
        <v>18.399999999999999</v>
      </c>
      <c r="G141" s="2">
        <f>Table3[[#This Row],[FwdDiv]]/Table3[[#This Row],[SharePrice]]</f>
        <v>3.2785132655061201E-2</v>
      </c>
    </row>
    <row r="142" spans="2:7" x14ac:dyDescent="0.2">
      <c r="B142" s="35">
        <v>44915</v>
      </c>
      <c r="C142">
        <v>544.02</v>
      </c>
      <c r="E142">
        <v>4.5999999999999996</v>
      </c>
      <c r="F142">
        <f>Table3[[#This Row],[DivPay]]*4</f>
        <v>18.399999999999999</v>
      </c>
      <c r="G142" s="2">
        <f>Table3[[#This Row],[FwdDiv]]/Table3[[#This Row],[SharePrice]]</f>
        <v>3.3822285945369651E-2</v>
      </c>
    </row>
    <row r="143" spans="2:7" x14ac:dyDescent="0.2">
      <c r="B143" s="35">
        <v>44914</v>
      </c>
      <c r="C143">
        <v>549.63</v>
      </c>
      <c r="D143">
        <v>4.5999999999999996</v>
      </c>
      <c r="E143">
        <v>4.5999999999999996</v>
      </c>
      <c r="F143">
        <f>Table3[[#This Row],[DivPay]]*4</f>
        <v>18.399999999999999</v>
      </c>
      <c r="G143" s="2">
        <f>Table3[[#This Row],[FwdDiv]]/Table3[[#This Row],[SharePrice]]</f>
        <v>3.3477066390116987E-2</v>
      </c>
    </row>
    <row r="144" spans="2:7" x14ac:dyDescent="0.2">
      <c r="B144" s="35">
        <v>44911</v>
      </c>
      <c r="C144">
        <v>555.91</v>
      </c>
      <c r="E144">
        <v>4.0999999999999996</v>
      </c>
      <c r="F144">
        <f>Table3[[#This Row],[DivPay]]*4</f>
        <v>16.399999999999999</v>
      </c>
      <c r="G144" s="2">
        <f>Table3[[#This Row],[FwdDiv]]/Table3[[#This Row],[SharePrice]]</f>
        <v>2.9501178248277599E-2</v>
      </c>
    </row>
    <row r="145" spans="2:7" x14ac:dyDescent="0.2">
      <c r="B145" s="35">
        <v>44910</v>
      </c>
      <c r="C145">
        <v>558</v>
      </c>
      <c r="E145">
        <v>4.0999999999999996</v>
      </c>
      <c r="F145">
        <f>Table3[[#This Row],[DivPay]]*4</f>
        <v>16.399999999999999</v>
      </c>
      <c r="G145" s="2">
        <f>Table3[[#This Row],[FwdDiv]]/Table3[[#This Row],[SharePrice]]</f>
        <v>2.9390681003584228E-2</v>
      </c>
    </row>
    <row r="146" spans="2:7" x14ac:dyDescent="0.2">
      <c r="B146" s="35">
        <v>44909</v>
      </c>
      <c r="C146">
        <v>574.44000000000005</v>
      </c>
      <c r="E146">
        <v>4.0999999999999996</v>
      </c>
      <c r="F146">
        <f>Table3[[#This Row],[DivPay]]*4</f>
        <v>16.399999999999999</v>
      </c>
      <c r="G146" s="2">
        <f>Table3[[#This Row],[FwdDiv]]/Table3[[#This Row],[SharePrice]]</f>
        <v>2.8549543903627878E-2</v>
      </c>
    </row>
    <row r="147" spans="2:7" x14ac:dyDescent="0.2">
      <c r="B147" s="35">
        <v>44908</v>
      </c>
      <c r="C147">
        <v>571.04</v>
      </c>
      <c r="E147">
        <v>4.0999999999999996</v>
      </c>
      <c r="F147">
        <f>Table3[[#This Row],[DivPay]]*4</f>
        <v>16.399999999999999</v>
      </c>
      <c r="G147" s="2">
        <f>Table3[[#This Row],[FwdDiv]]/Table3[[#This Row],[SharePrice]]</f>
        <v>2.8719529279910339E-2</v>
      </c>
    </row>
    <row r="148" spans="2:7" x14ac:dyDescent="0.2">
      <c r="B148" s="35">
        <v>44907</v>
      </c>
      <c r="C148">
        <v>556.63</v>
      </c>
      <c r="E148">
        <v>4.0999999999999996</v>
      </c>
      <c r="F148">
        <f>Table3[[#This Row],[DivPay]]*4</f>
        <v>16.399999999999999</v>
      </c>
      <c r="G148" s="2">
        <f>Table3[[#This Row],[FwdDiv]]/Table3[[#This Row],[SharePrice]]</f>
        <v>2.9463018522178107E-2</v>
      </c>
    </row>
    <row r="149" spans="2:7" x14ac:dyDescent="0.2">
      <c r="B149" s="35">
        <v>44904</v>
      </c>
      <c r="C149">
        <v>544.72</v>
      </c>
      <c r="E149">
        <v>4.0999999999999996</v>
      </c>
      <c r="F149">
        <f>Table3[[#This Row],[DivPay]]*4</f>
        <v>16.399999999999999</v>
      </c>
      <c r="G149" s="2">
        <f>Table3[[#This Row],[FwdDiv]]/Table3[[#This Row],[SharePrice]]</f>
        <v>3.0107211044206193E-2</v>
      </c>
    </row>
    <row r="150" spans="2:7" x14ac:dyDescent="0.2">
      <c r="B150" s="35">
        <v>44903</v>
      </c>
      <c r="C150">
        <v>531.08000000000004</v>
      </c>
      <c r="E150">
        <v>4.0999999999999996</v>
      </c>
      <c r="F150">
        <f>Table3[[#This Row],[DivPay]]*4</f>
        <v>16.399999999999999</v>
      </c>
      <c r="G150" s="2">
        <f>Table3[[#This Row],[FwdDiv]]/Table3[[#This Row],[SharePrice]]</f>
        <v>3.0880469985689534E-2</v>
      </c>
    </row>
    <row r="151" spans="2:7" x14ac:dyDescent="0.2">
      <c r="B151" s="35">
        <v>44902</v>
      </c>
      <c r="C151">
        <v>518.5</v>
      </c>
      <c r="E151">
        <v>4.0999999999999996</v>
      </c>
      <c r="F151">
        <f>Table3[[#This Row],[DivPay]]*4</f>
        <v>16.399999999999999</v>
      </c>
      <c r="G151" s="2">
        <f>Table3[[#This Row],[FwdDiv]]/Table3[[#This Row],[SharePrice]]</f>
        <v>3.162970106075217E-2</v>
      </c>
    </row>
    <row r="152" spans="2:7" x14ac:dyDescent="0.2">
      <c r="B152" s="35">
        <v>44901</v>
      </c>
      <c r="C152">
        <v>525.82000000000005</v>
      </c>
      <c r="E152">
        <v>4.0999999999999996</v>
      </c>
      <c r="F152">
        <f>Table3[[#This Row],[DivPay]]*4</f>
        <v>16.399999999999999</v>
      </c>
      <c r="G152" s="2">
        <f>Table3[[#This Row],[FwdDiv]]/Table3[[#This Row],[SharePrice]]</f>
        <v>3.118938039633334E-2</v>
      </c>
    </row>
    <row r="153" spans="2:7" x14ac:dyDescent="0.2">
      <c r="B153" s="35">
        <v>44900</v>
      </c>
      <c r="C153">
        <v>530.64</v>
      </c>
      <c r="E153">
        <v>4.0999999999999996</v>
      </c>
      <c r="F153">
        <f>Table3[[#This Row],[DivPay]]*4</f>
        <v>16.399999999999999</v>
      </c>
      <c r="G153" s="2">
        <f>Table3[[#This Row],[FwdDiv]]/Table3[[#This Row],[SharePrice]]</f>
        <v>3.0906075682195083E-2</v>
      </c>
    </row>
    <row r="154" spans="2:7" x14ac:dyDescent="0.2">
      <c r="B154" s="35">
        <v>44897</v>
      </c>
      <c r="C154">
        <v>540.79999999999995</v>
      </c>
      <c r="E154">
        <v>4.0999999999999996</v>
      </c>
      <c r="F154">
        <f>Table3[[#This Row],[DivPay]]*4</f>
        <v>16.399999999999999</v>
      </c>
      <c r="G154" s="2">
        <f>Table3[[#This Row],[FwdDiv]]/Table3[[#This Row],[SharePrice]]</f>
        <v>3.0325443786982247E-2</v>
      </c>
    </row>
    <row r="155" spans="2:7" x14ac:dyDescent="0.2">
      <c r="B155" s="35">
        <v>44896</v>
      </c>
      <c r="C155">
        <v>550.75</v>
      </c>
      <c r="E155">
        <v>4.0999999999999996</v>
      </c>
      <c r="F155">
        <f>Table3[[#This Row],[DivPay]]*4</f>
        <v>16.399999999999999</v>
      </c>
      <c r="G155" s="2">
        <f>Table3[[#This Row],[FwdDiv]]/Table3[[#This Row],[SharePrice]]</f>
        <v>2.9777576032682704E-2</v>
      </c>
    </row>
    <row r="156" spans="2:7" x14ac:dyDescent="0.2">
      <c r="B156" s="35">
        <v>44895</v>
      </c>
      <c r="C156">
        <v>551.03</v>
      </c>
      <c r="E156">
        <v>4.0999999999999996</v>
      </c>
      <c r="F156">
        <f>Table3[[#This Row],[DivPay]]*4</f>
        <v>16.399999999999999</v>
      </c>
      <c r="G156" s="2">
        <f>Table3[[#This Row],[FwdDiv]]/Table3[[#This Row],[SharePrice]]</f>
        <v>2.9762444875959564E-2</v>
      </c>
    </row>
    <row r="157" spans="2:7" x14ac:dyDescent="0.2">
      <c r="B157" s="35">
        <v>44894</v>
      </c>
      <c r="C157">
        <v>521.39</v>
      </c>
      <c r="E157">
        <v>4.0999999999999996</v>
      </c>
      <c r="F157">
        <f>Table3[[#This Row],[DivPay]]*4</f>
        <v>16.399999999999999</v>
      </c>
      <c r="G157" s="2">
        <f>Table3[[#This Row],[FwdDiv]]/Table3[[#This Row],[SharePrice]]</f>
        <v>3.1454381556991887E-2</v>
      </c>
    </row>
    <row r="158" spans="2:7" x14ac:dyDescent="0.2">
      <c r="B158" s="35">
        <v>44893</v>
      </c>
      <c r="C158">
        <v>522.21</v>
      </c>
      <c r="E158">
        <v>4.0999999999999996</v>
      </c>
      <c r="F158">
        <f>Table3[[#This Row],[DivPay]]*4</f>
        <v>16.399999999999999</v>
      </c>
      <c r="G158" s="2">
        <f>Table3[[#This Row],[FwdDiv]]/Table3[[#This Row],[SharePrice]]</f>
        <v>3.14049903295609E-2</v>
      </c>
    </row>
    <row r="159" spans="2:7" x14ac:dyDescent="0.2">
      <c r="B159" s="35">
        <v>44890</v>
      </c>
      <c r="C159">
        <v>529.91</v>
      </c>
      <c r="E159">
        <v>4.0999999999999996</v>
      </c>
      <c r="F159">
        <f>Table3[[#This Row],[DivPay]]*4</f>
        <v>16.399999999999999</v>
      </c>
      <c r="G159" s="2">
        <f>Table3[[#This Row],[FwdDiv]]/Table3[[#This Row],[SharePrice]]</f>
        <v>3.0948651657828688E-2</v>
      </c>
    </row>
    <row r="160" spans="2:7" x14ac:dyDescent="0.2">
      <c r="B160" s="35">
        <v>44888</v>
      </c>
      <c r="C160">
        <v>533.64</v>
      </c>
      <c r="E160">
        <v>4.0999999999999996</v>
      </c>
      <c r="F160">
        <f>Table3[[#This Row],[DivPay]]*4</f>
        <v>16.399999999999999</v>
      </c>
      <c r="G160" s="2">
        <f>Table3[[#This Row],[FwdDiv]]/Table3[[#This Row],[SharePrice]]</f>
        <v>3.0732328910876246E-2</v>
      </c>
    </row>
    <row r="161" spans="2:7" x14ac:dyDescent="0.2">
      <c r="B161" s="35">
        <v>44887</v>
      </c>
      <c r="C161">
        <v>530.04999999999995</v>
      </c>
      <c r="E161">
        <v>4.0999999999999996</v>
      </c>
      <c r="F161">
        <f>Table3[[#This Row],[DivPay]]*4</f>
        <v>16.399999999999999</v>
      </c>
      <c r="G161" s="2">
        <f>Table3[[#This Row],[FwdDiv]]/Table3[[#This Row],[SharePrice]]</f>
        <v>3.0940477313460994E-2</v>
      </c>
    </row>
    <row r="162" spans="2:7" x14ac:dyDescent="0.2">
      <c r="B162" s="35">
        <v>44886</v>
      </c>
      <c r="C162">
        <v>517.44000000000005</v>
      </c>
      <c r="E162">
        <v>4.0999999999999996</v>
      </c>
      <c r="F162">
        <f>Table3[[#This Row],[DivPay]]*4</f>
        <v>16.399999999999999</v>
      </c>
      <c r="G162" s="2">
        <f>Table3[[#This Row],[FwdDiv]]/Table3[[#This Row],[SharePrice]]</f>
        <v>3.1694495980210263E-2</v>
      </c>
    </row>
    <row r="163" spans="2:7" x14ac:dyDescent="0.2">
      <c r="B163" s="35">
        <v>44883</v>
      </c>
      <c r="C163">
        <v>515.16</v>
      </c>
      <c r="E163">
        <v>4.0999999999999996</v>
      </c>
      <c r="F163">
        <f>Table3[[#This Row],[DivPay]]*4</f>
        <v>16.399999999999999</v>
      </c>
      <c r="G163" s="2">
        <f>Table3[[#This Row],[FwdDiv]]/Table3[[#This Row],[SharePrice]]</f>
        <v>3.1834769780262444E-2</v>
      </c>
    </row>
    <row r="164" spans="2:7" x14ac:dyDescent="0.2">
      <c r="B164" s="35">
        <v>44882</v>
      </c>
      <c r="C164">
        <v>512.11</v>
      </c>
      <c r="E164">
        <v>4.0999999999999996</v>
      </c>
      <c r="F164">
        <f>Table3[[#This Row],[DivPay]]*4</f>
        <v>16.399999999999999</v>
      </c>
      <c r="G164" s="2">
        <f>Table3[[#This Row],[FwdDiv]]/Table3[[#This Row],[SharePrice]]</f>
        <v>3.2024369764308447E-2</v>
      </c>
    </row>
    <row r="165" spans="2:7" x14ac:dyDescent="0.2">
      <c r="B165" s="35">
        <v>44881</v>
      </c>
      <c r="C165">
        <v>511.73</v>
      </c>
      <c r="E165">
        <v>4.0999999999999996</v>
      </c>
      <c r="F165">
        <f>Table3[[#This Row],[DivPay]]*4</f>
        <v>16.399999999999999</v>
      </c>
      <c r="G165" s="2">
        <f>Table3[[#This Row],[FwdDiv]]/Table3[[#This Row],[SharePrice]]</f>
        <v>3.2048150391808174E-2</v>
      </c>
    </row>
    <row r="166" spans="2:7" x14ac:dyDescent="0.2">
      <c r="B166" s="35">
        <v>44880</v>
      </c>
      <c r="C166">
        <v>524.41999999999996</v>
      </c>
      <c r="E166">
        <v>4.0999999999999996</v>
      </c>
      <c r="F166">
        <f>Table3[[#This Row],[DivPay]]*4</f>
        <v>16.399999999999999</v>
      </c>
      <c r="G166" s="2">
        <f>Table3[[#This Row],[FwdDiv]]/Table3[[#This Row],[SharePrice]]</f>
        <v>3.1272644063918234E-2</v>
      </c>
    </row>
    <row r="167" spans="2:7" x14ac:dyDescent="0.2">
      <c r="B167" s="35">
        <v>44879</v>
      </c>
      <c r="C167">
        <v>513.22</v>
      </c>
      <c r="E167">
        <v>4.0999999999999996</v>
      </c>
      <c r="F167">
        <f>Table3[[#This Row],[DivPay]]*4</f>
        <v>16.399999999999999</v>
      </c>
      <c r="G167" s="2">
        <f>Table3[[#This Row],[FwdDiv]]/Table3[[#This Row],[SharePrice]]</f>
        <v>3.1955106971669069E-2</v>
      </c>
    </row>
    <row r="168" spans="2:7" x14ac:dyDescent="0.2">
      <c r="B168" s="35">
        <v>44876</v>
      </c>
      <c r="C168">
        <v>518.09</v>
      </c>
      <c r="E168">
        <v>4.0999999999999996</v>
      </c>
      <c r="F168">
        <f>Table3[[#This Row],[DivPay]]*4</f>
        <v>16.399999999999999</v>
      </c>
      <c r="G168" s="2">
        <f>Table3[[#This Row],[FwdDiv]]/Table3[[#This Row],[SharePrice]]</f>
        <v>3.1654731803354624E-2</v>
      </c>
    </row>
    <row r="169" spans="2:7" x14ac:dyDescent="0.2">
      <c r="B169" s="35">
        <v>44875</v>
      </c>
      <c r="C169">
        <v>506.57</v>
      </c>
      <c r="E169">
        <v>4.0999999999999996</v>
      </c>
      <c r="F169">
        <f>Table3[[#This Row],[DivPay]]*4</f>
        <v>16.399999999999999</v>
      </c>
      <c r="G169" s="2">
        <f>Table3[[#This Row],[FwdDiv]]/Table3[[#This Row],[SharePrice]]</f>
        <v>3.2374597785103737E-2</v>
      </c>
    </row>
    <row r="170" spans="2:7" x14ac:dyDescent="0.2">
      <c r="B170" s="35">
        <v>44874</v>
      </c>
      <c r="C170">
        <v>469.47</v>
      </c>
      <c r="E170">
        <v>4.0999999999999996</v>
      </c>
      <c r="F170">
        <f>Table3[[#This Row],[DivPay]]*4</f>
        <v>16.399999999999999</v>
      </c>
      <c r="G170" s="2">
        <f>Table3[[#This Row],[FwdDiv]]/Table3[[#This Row],[SharePrice]]</f>
        <v>3.4933009563976394E-2</v>
      </c>
    </row>
    <row r="171" spans="2:7" x14ac:dyDescent="0.2">
      <c r="B171" s="35">
        <v>44873</v>
      </c>
      <c r="C171">
        <v>482.11</v>
      </c>
      <c r="E171">
        <v>4.0999999999999996</v>
      </c>
      <c r="F171">
        <f>Table3[[#This Row],[DivPay]]*4</f>
        <v>16.399999999999999</v>
      </c>
      <c r="G171" s="2">
        <f>Table3[[#This Row],[FwdDiv]]/Table3[[#This Row],[SharePrice]]</f>
        <v>3.4017133019435396E-2</v>
      </c>
    </row>
    <row r="172" spans="2:7" x14ac:dyDescent="0.2">
      <c r="B172" s="35">
        <v>44872</v>
      </c>
      <c r="C172">
        <v>475.22</v>
      </c>
      <c r="E172">
        <v>4.0999999999999996</v>
      </c>
      <c r="F172">
        <f>Table3[[#This Row],[DivPay]]*4</f>
        <v>16.399999999999999</v>
      </c>
      <c r="G172" s="2">
        <f>Table3[[#This Row],[FwdDiv]]/Table3[[#This Row],[SharePrice]]</f>
        <v>3.4510332056731617E-2</v>
      </c>
    </row>
    <row r="173" spans="2:7" x14ac:dyDescent="0.2">
      <c r="B173" s="35">
        <v>44869</v>
      </c>
      <c r="C173">
        <v>465.3</v>
      </c>
      <c r="E173">
        <v>4.0999999999999996</v>
      </c>
      <c r="F173">
        <f>Table3[[#This Row],[DivPay]]*4</f>
        <v>16.399999999999999</v>
      </c>
      <c r="G173" s="2">
        <f>Table3[[#This Row],[FwdDiv]]/Table3[[#This Row],[SharePrice]]</f>
        <v>3.5246077799269283E-2</v>
      </c>
    </row>
    <row r="174" spans="2:7" x14ac:dyDescent="0.2">
      <c r="B174" s="35">
        <v>44868</v>
      </c>
      <c r="C174">
        <v>444.12</v>
      </c>
      <c r="E174">
        <v>4.0999999999999996</v>
      </c>
      <c r="F174">
        <f>Table3[[#This Row],[DivPay]]*4</f>
        <v>16.399999999999999</v>
      </c>
      <c r="G174" s="2">
        <f>Table3[[#This Row],[FwdDiv]]/Table3[[#This Row],[SharePrice]]</f>
        <v>3.6926956678375207E-2</v>
      </c>
    </row>
    <row r="175" spans="2:7" x14ac:dyDescent="0.2">
      <c r="B175" s="35">
        <v>44867</v>
      </c>
      <c r="C175">
        <v>456.03</v>
      </c>
      <c r="E175">
        <v>4.0999999999999996</v>
      </c>
      <c r="F175">
        <f>Table3[[#This Row],[DivPay]]*4</f>
        <v>16.399999999999999</v>
      </c>
      <c r="G175" s="2">
        <f>Table3[[#This Row],[FwdDiv]]/Table3[[#This Row],[SharePrice]]</f>
        <v>3.5962546323706775E-2</v>
      </c>
    </row>
    <row r="176" spans="2:7" x14ac:dyDescent="0.2">
      <c r="B176" s="35">
        <v>44866</v>
      </c>
      <c r="C176">
        <v>467.9</v>
      </c>
      <c r="E176">
        <v>4.0999999999999996</v>
      </c>
      <c r="F176">
        <f>Table3[[#This Row],[DivPay]]*4</f>
        <v>16.399999999999999</v>
      </c>
      <c r="G176" s="2">
        <f>Table3[[#This Row],[FwdDiv]]/Table3[[#This Row],[SharePrice]]</f>
        <v>3.5050224406924554E-2</v>
      </c>
    </row>
    <row r="177" spans="2:7" x14ac:dyDescent="0.2">
      <c r="B177" s="35">
        <v>44865</v>
      </c>
      <c r="C177">
        <v>470.12</v>
      </c>
      <c r="E177">
        <v>4.0999999999999996</v>
      </c>
      <c r="F177">
        <f>Table3[[#This Row],[DivPay]]*4</f>
        <v>16.399999999999999</v>
      </c>
      <c r="G177" s="2">
        <f>Table3[[#This Row],[FwdDiv]]/Table3[[#This Row],[SharePrice]]</f>
        <v>3.4884710286735301E-2</v>
      </c>
    </row>
    <row r="178" spans="2:7" x14ac:dyDescent="0.2">
      <c r="B178" s="35">
        <v>44862</v>
      </c>
      <c r="C178">
        <v>472.9</v>
      </c>
      <c r="E178">
        <v>4.0999999999999996</v>
      </c>
      <c r="F178">
        <f>Table3[[#This Row],[DivPay]]*4</f>
        <v>16.399999999999999</v>
      </c>
      <c r="G178" s="2">
        <f>Table3[[#This Row],[FwdDiv]]/Table3[[#This Row],[SharePrice]]</f>
        <v>3.467963628674138E-2</v>
      </c>
    </row>
    <row r="179" spans="2:7" x14ac:dyDescent="0.2">
      <c r="B179" s="35">
        <v>44861</v>
      </c>
      <c r="C179">
        <v>455.4</v>
      </c>
      <c r="E179">
        <v>4.0999999999999996</v>
      </c>
      <c r="F179">
        <f>Table3[[#This Row],[DivPay]]*4</f>
        <v>16.399999999999999</v>
      </c>
      <c r="G179" s="2">
        <f>Table3[[#This Row],[FwdDiv]]/Table3[[#This Row],[SharePrice]]</f>
        <v>3.6012296881862096E-2</v>
      </c>
    </row>
    <row r="180" spans="2:7" x14ac:dyDescent="0.2">
      <c r="B180" s="35">
        <v>44860</v>
      </c>
      <c r="C180">
        <v>461.18</v>
      </c>
      <c r="E180">
        <v>4.0999999999999996</v>
      </c>
      <c r="F180">
        <f>Table3[[#This Row],[DivPay]]*4</f>
        <v>16.399999999999999</v>
      </c>
      <c r="G180" s="2">
        <f>Table3[[#This Row],[FwdDiv]]/Table3[[#This Row],[SharePrice]]</f>
        <v>3.556095233965046E-2</v>
      </c>
    </row>
    <row r="181" spans="2:7" x14ac:dyDescent="0.2">
      <c r="B181" s="35">
        <v>44859</v>
      </c>
      <c r="C181">
        <v>460.07</v>
      </c>
      <c r="E181">
        <v>4.0999999999999996</v>
      </c>
      <c r="F181">
        <f>Table3[[#This Row],[DivPay]]*4</f>
        <v>16.399999999999999</v>
      </c>
      <c r="G181" s="2">
        <f>Table3[[#This Row],[FwdDiv]]/Table3[[#This Row],[SharePrice]]</f>
        <v>3.5646749407698824E-2</v>
      </c>
    </row>
    <row r="182" spans="2:7" x14ac:dyDescent="0.2">
      <c r="B182" s="35">
        <v>44858</v>
      </c>
      <c r="C182">
        <v>456.52</v>
      </c>
      <c r="E182">
        <v>4.0999999999999996</v>
      </c>
      <c r="F182">
        <f>Table3[[#This Row],[DivPay]]*4</f>
        <v>16.399999999999999</v>
      </c>
      <c r="G182" s="2">
        <f>Table3[[#This Row],[FwdDiv]]/Table3[[#This Row],[SharePrice]]</f>
        <v>3.5923946376938576E-2</v>
      </c>
    </row>
    <row r="183" spans="2:7" x14ac:dyDescent="0.2">
      <c r="B183" s="35">
        <v>44855</v>
      </c>
      <c r="C183">
        <v>449.73</v>
      </c>
      <c r="E183">
        <v>4.0999999999999996</v>
      </c>
      <c r="F183">
        <f>Table3[[#This Row],[DivPay]]*4</f>
        <v>16.399999999999999</v>
      </c>
      <c r="G183" s="2">
        <f>Table3[[#This Row],[FwdDiv]]/Table3[[#This Row],[SharePrice]]</f>
        <v>3.6466324238987831E-2</v>
      </c>
    </row>
    <row r="184" spans="2:7" x14ac:dyDescent="0.2">
      <c r="B184" s="35">
        <v>44854</v>
      </c>
      <c r="C184">
        <v>430.3</v>
      </c>
      <c r="E184">
        <v>4.0999999999999996</v>
      </c>
      <c r="F184">
        <f>Table3[[#This Row],[DivPay]]*4</f>
        <v>16.399999999999999</v>
      </c>
      <c r="G184" s="2">
        <f>Table3[[#This Row],[FwdDiv]]/Table3[[#This Row],[SharePrice]]</f>
        <v>3.811294445735533E-2</v>
      </c>
    </row>
    <row r="185" spans="2:7" x14ac:dyDescent="0.2">
      <c r="B185" s="35">
        <v>44853</v>
      </c>
      <c r="C185">
        <v>435.3</v>
      </c>
      <c r="E185">
        <v>4.0999999999999996</v>
      </c>
      <c r="F185">
        <f>Table3[[#This Row],[DivPay]]*4</f>
        <v>16.399999999999999</v>
      </c>
      <c r="G185" s="2">
        <f>Table3[[#This Row],[FwdDiv]]/Table3[[#This Row],[SharePrice]]</f>
        <v>3.7675166551803349E-2</v>
      </c>
    </row>
    <row r="186" spans="2:7" x14ac:dyDescent="0.2">
      <c r="B186" s="35">
        <v>44852</v>
      </c>
      <c r="C186">
        <v>434.83</v>
      </c>
      <c r="E186">
        <v>4.0999999999999996</v>
      </c>
      <c r="F186">
        <f>Table3[[#This Row],[DivPay]]*4</f>
        <v>16.399999999999999</v>
      </c>
      <c r="G186" s="2">
        <f>Table3[[#This Row],[FwdDiv]]/Table3[[#This Row],[SharePrice]]</f>
        <v>3.7715888968102476E-2</v>
      </c>
    </row>
    <row r="187" spans="2:7" x14ac:dyDescent="0.2">
      <c r="B187" s="35">
        <v>44851</v>
      </c>
      <c r="C187">
        <v>435.37</v>
      </c>
      <c r="E187">
        <v>4.0999999999999996</v>
      </c>
      <c r="F187">
        <f>Table3[[#This Row],[DivPay]]*4</f>
        <v>16.399999999999999</v>
      </c>
      <c r="G187" s="2">
        <f>Table3[[#This Row],[FwdDiv]]/Table3[[#This Row],[SharePrice]]</f>
        <v>3.7669109033695476E-2</v>
      </c>
    </row>
    <row r="188" spans="2:7" x14ac:dyDescent="0.2">
      <c r="B188" s="35">
        <v>44848</v>
      </c>
      <c r="C188">
        <v>427.1</v>
      </c>
      <c r="E188">
        <v>4.0999999999999996</v>
      </c>
      <c r="F188">
        <f>Table3[[#This Row],[DivPay]]*4</f>
        <v>16.399999999999999</v>
      </c>
      <c r="G188" s="2">
        <f>Table3[[#This Row],[FwdDiv]]/Table3[[#This Row],[SharePrice]]</f>
        <v>3.8398501521891823E-2</v>
      </c>
    </row>
    <row r="189" spans="2:7" x14ac:dyDescent="0.2">
      <c r="B189" s="35">
        <v>44847</v>
      </c>
      <c r="C189">
        <v>437.97</v>
      </c>
      <c r="E189">
        <v>4.0999999999999996</v>
      </c>
      <c r="F189">
        <f>Table3[[#This Row],[DivPay]]*4</f>
        <v>16.399999999999999</v>
      </c>
      <c r="G189" s="2">
        <f>Table3[[#This Row],[FwdDiv]]/Table3[[#This Row],[SharePrice]]</f>
        <v>3.7445487133821946E-2</v>
      </c>
    </row>
    <row r="190" spans="2:7" x14ac:dyDescent="0.2">
      <c r="B190" s="35">
        <v>44846</v>
      </c>
      <c r="C190">
        <v>430.57</v>
      </c>
      <c r="E190">
        <v>4.0999999999999996</v>
      </c>
      <c r="F190">
        <f>Table3[[#This Row],[DivPay]]*4</f>
        <v>16.399999999999999</v>
      </c>
      <c r="G190" s="2">
        <f>Table3[[#This Row],[FwdDiv]]/Table3[[#This Row],[SharePrice]]</f>
        <v>3.8089044754627585E-2</v>
      </c>
    </row>
    <row r="191" spans="2:7" x14ac:dyDescent="0.2">
      <c r="B191" s="35">
        <v>44845</v>
      </c>
      <c r="C191">
        <v>430.76</v>
      </c>
      <c r="E191">
        <v>4.0999999999999996</v>
      </c>
      <c r="F191">
        <f>Table3[[#This Row],[DivPay]]*4</f>
        <v>16.399999999999999</v>
      </c>
      <c r="G191" s="2">
        <f>Table3[[#This Row],[FwdDiv]]/Table3[[#This Row],[SharePrice]]</f>
        <v>3.8072244405237252E-2</v>
      </c>
    </row>
    <row r="192" spans="2:7" x14ac:dyDescent="0.2">
      <c r="B192" s="35">
        <v>44844</v>
      </c>
      <c r="C192">
        <v>437.7</v>
      </c>
      <c r="E192">
        <v>4.0999999999999996</v>
      </c>
      <c r="F192">
        <f>Table3[[#This Row],[DivPay]]*4</f>
        <v>16.399999999999999</v>
      </c>
      <c r="G192" s="2">
        <f>Table3[[#This Row],[FwdDiv]]/Table3[[#This Row],[SharePrice]]</f>
        <v>3.7468585789353435E-2</v>
      </c>
    </row>
    <row r="193" spans="2:7" x14ac:dyDescent="0.2">
      <c r="B193" s="35">
        <v>44841</v>
      </c>
      <c r="C193">
        <v>460.48</v>
      </c>
      <c r="E193">
        <v>4.0999999999999996</v>
      </c>
      <c r="F193">
        <f>Table3[[#This Row],[DivPay]]*4</f>
        <v>16.399999999999999</v>
      </c>
      <c r="G193" s="2">
        <f>Table3[[#This Row],[FwdDiv]]/Table3[[#This Row],[SharePrice]]</f>
        <v>3.5615010423905483E-2</v>
      </c>
    </row>
    <row r="194" spans="2:7" x14ac:dyDescent="0.2">
      <c r="B194" s="35">
        <v>44840</v>
      </c>
      <c r="C194">
        <v>479.5</v>
      </c>
      <c r="E194">
        <v>4.0999999999999996</v>
      </c>
      <c r="F194">
        <f>Table3[[#This Row],[DivPay]]*4</f>
        <v>16.399999999999999</v>
      </c>
      <c r="G194" s="2">
        <f>Table3[[#This Row],[FwdDiv]]/Table3[[#This Row],[SharePrice]]</f>
        <v>3.4202294056308653E-2</v>
      </c>
    </row>
    <row r="195" spans="2:7" x14ac:dyDescent="0.2">
      <c r="B195" s="35">
        <v>44839</v>
      </c>
      <c r="C195">
        <v>484.8</v>
      </c>
      <c r="E195">
        <v>4.0999999999999996</v>
      </c>
      <c r="F195">
        <f>Table3[[#This Row],[DivPay]]*4</f>
        <v>16.399999999999999</v>
      </c>
      <c r="G195" s="2">
        <f>Table3[[#This Row],[FwdDiv]]/Table3[[#This Row],[SharePrice]]</f>
        <v>3.3828382838283821E-2</v>
      </c>
    </row>
    <row r="196" spans="2:7" x14ac:dyDescent="0.2">
      <c r="B196" s="35">
        <v>44838</v>
      </c>
      <c r="C196">
        <v>479.86</v>
      </c>
      <c r="E196">
        <v>4.0999999999999996</v>
      </c>
      <c r="F196">
        <f>Table3[[#This Row],[DivPay]]*4</f>
        <v>16.399999999999999</v>
      </c>
      <c r="G196" s="2">
        <f>Table3[[#This Row],[FwdDiv]]/Table3[[#This Row],[SharePrice]]</f>
        <v>3.4176634851831783E-2</v>
      </c>
    </row>
    <row r="197" spans="2:7" x14ac:dyDescent="0.2">
      <c r="B197" s="35">
        <v>44837</v>
      </c>
      <c r="C197">
        <v>456.78</v>
      </c>
      <c r="E197">
        <v>4.0999999999999996</v>
      </c>
      <c r="F197">
        <f>Table3[[#This Row],[DivPay]]*4</f>
        <v>16.399999999999999</v>
      </c>
      <c r="G197" s="2">
        <f>Table3[[#This Row],[FwdDiv]]/Table3[[#This Row],[SharePrice]]</f>
        <v>3.5903498401856471E-2</v>
      </c>
    </row>
    <row r="198" spans="2:7" x14ac:dyDescent="0.2">
      <c r="B198" s="35">
        <v>44834</v>
      </c>
      <c r="C198">
        <v>444.01</v>
      </c>
      <c r="E198">
        <v>4.0999999999999996</v>
      </c>
      <c r="F198">
        <f>Table3[[#This Row],[DivPay]]*4</f>
        <v>16.399999999999999</v>
      </c>
      <c r="G198" s="2">
        <f>Table3[[#This Row],[FwdDiv]]/Table3[[#This Row],[SharePrice]]</f>
        <v>3.6936105042679218E-2</v>
      </c>
    </row>
    <row r="199" spans="2:7" x14ac:dyDescent="0.2">
      <c r="B199" s="35">
        <v>44833</v>
      </c>
      <c r="C199">
        <v>450.13</v>
      </c>
      <c r="E199">
        <v>4.0999999999999996</v>
      </c>
      <c r="F199">
        <f>Table3[[#This Row],[DivPay]]*4</f>
        <v>16.399999999999999</v>
      </c>
      <c r="G199" s="2">
        <f>Table3[[#This Row],[FwdDiv]]/Table3[[#This Row],[SharePrice]]</f>
        <v>3.6433919090040651E-2</v>
      </c>
    </row>
    <row r="200" spans="2:7" x14ac:dyDescent="0.2">
      <c r="B200" s="35">
        <v>44832</v>
      </c>
      <c r="C200">
        <v>465.96</v>
      </c>
      <c r="E200">
        <v>4.0999999999999996</v>
      </c>
      <c r="F200">
        <f>Table3[[#This Row],[DivPay]]*4</f>
        <v>16.399999999999999</v>
      </c>
      <c r="G200" s="2">
        <f>Table3[[#This Row],[FwdDiv]]/Table3[[#This Row],[SharePrice]]</f>
        <v>3.5196154176324143E-2</v>
      </c>
    </row>
    <row r="201" spans="2:7" x14ac:dyDescent="0.2">
      <c r="B201" s="35">
        <v>44831</v>
      </c>
      <c r="C201">
        <v>464.75</v>
      </c>
      <c r="E201">
        <v>4.0999999999999996</v>
      </c>
      <c r="F201">
        <f>Table3[[#This Row],[DivPay]]*4</f>
        <v>16.399999999999999</v>
      </c>
      <c r="G201" s="2">
        <f>Table3[[#This Row],[FwdDiv]]/Table3[[#This Row],[SharePrice]]</f>
        <v>3.5287789133942975E-2</v>
      </c>
    </row>
    <row r="202" spans="2:7" x14ac:dyDescent="0.2">
      <c r="B202" s="35">
        <v>44830</v>
      </c>
      <c r="C202">
        <v>462.26</v>
      </c>
      <c r="E202">
        <v>4.0999999999999996</v>
      </c>
      <c r="F202">
        <f>Table3[[#This Row],[DivPay]]*4</f>
        <v>16.399999999999999</v>
      </c>
      <c r="G202" s="2">
        <f>Table3[[#This Row],[FwdDiv]]/Table3[[#This Row],[SharePrice]]</f>
        <v>3.5477869597196378E-2</v>
      </c>
    </row>
    <row r="203" spans="2:7" x14ac:dyDescent="0.2">
      <c r="B203" s="35">
        <v>44827</v>
      </c>
      <c r="C203">
        <v>468.68</v>
      </c>
      <c r="E203">
        <v>4.0999999999999996</v>
      </c>
      <c r="F203">
        <f>Table3[[#This Row],[DivPay]]*4</f>
        <v>16.399999999999999</v>
      </c>
      <c r="G203" s="2">
        <f>Table3[[#This Row],[FwdDiv]]/Table3[[#This Row],[SharePrice]]</f>
        <v>3.4991892122556968E-2</v>
      </c>
    </row>
    <row r="204" spans="2:7" x14ac:dyDescent="0.2">
      <c r="B204" s="35">
        <v>44826</v>
      </c>
      <c r="C204">
        <v>477.61</v>
      </c>
      <c r="E204">
        <v>4.0999999999999996</v>
      </c>
      <c r="F204">
        <f>Table3[[#This Row],[DivPay]]*4</f>
        <v>16.399999999999999</v>
      </c>
      <c r="G204" s="2">
        <f>Table3[[#This Row],[FwdDiv]]/Table3[[#This Row],[SharePrice]]</f>
        <v>3.4337639496660452E-2</v>
      </c>
    </row>
    <row r="205" spans="2:7" x14ac:dyDescent="0.2">
      <c r="B205" s="35">
        <v>44825</v>
      </c>
      <c r="C205">
        <v>482.14</v>
      </c>
      <c r="D205">
        <v>4.0999999999999996</v>
      </c>
      <c r="E205">
        <v>4.0999999999999996</v>
      </c>
      <c r="F205">
        <f>Table3[[#This Row],[DivPay]]*4</f>
        <v>16.399999999999999</v>
      </c>
      <c r="G205" s="2">
        <f>Table3[[#This Row],[FwdDiv]]/Table3[[#This Row],[SharePrice]]</f>
        <v>3.401501638528228E-2</v>
      </c>
    </row>
    <row r="206" spans="2:7" x14ac:dyDescent="0.2">
      <c r="B206" s="35">
        <v>44824</v>
      </c>
      <c r="C206">
        <v>493.06</v>
      </c>
      <c r="E206">
        <v>4.0999999999999996</v>
      </c>
      <c r="F206">
        <f>Table3[[#This Row],[DivPay]]*4</f>
        <v>16.399999999999999</v>
      </c>
      <c r="G206" s="2">
        <f>Table3[[#This Row],[FwdDiv]]/Table3[[#This Row],[SharePrice]]</f>
        <v>3.3261672007463591E-2</v>
      </c>
    </row>
    <row r="207" spans="2:7" x14ac:dyDescent="0.2">
      <c r="B207" s="35">
        <v>44823</v>
      </c>
      <c r="C207">
        <v>501.84</v>
      </c>
      <c r="E207">
        <v>4.0999999999999996</v>
      </c>
      <c r="F207">
        <f>Table3[[#This Row],[DivPay]]*4</f>
        <v>16.399999999999999</v>
      </c>
      <c r="G207" s="2">
        <f>Table3[[#This Row],[FwdDiv]]/Table3[[#This Row],[SharePrice]]</f>
        <v>3.2679738562091505E-2</v>
      </c>
    </row>
    <row r="208" spans="2:7" x14ac:dyDescent="0.2">
      <c r="B208" s="35">
        <v>44820</v>
      </c>
      <c r="C208">
        <v>502.5</v>
      </c>
      <c r="E208">
        <v>4.0999999999999996</v>
      </c>
      <c r="F208">
        <f>Table3[[#This Row],[DivPay]]*4</f>
        <v>16.399999999999999</v>
      </c>
      <c r="G208" s="2">
        <f>Table3[[#This Row],[FwdDiv]]/Table3[[#This Row],[SharePrice]]</f>
        <v>3.2636815920398007E-2</v>
      </c>
    </row>
    <row r="209" spans="2:7" x14ac:dyDescent="0.2">
      <c r="B209" s="35">
        <v>44819</v>
      </c>
      <c r="C209">
        <v>500.14</v>
      </c>
      <c r="E209">
        <v>4.0999999999999996</v>
      </c>
      <c r="F209">
        <f>Table3[[#This Row],[DivPay]]*4</f>
        <v>16.399999999999999</v>
      </c>
      <c r="G209" s="2">
        <f>Table3[[#This Row],[FwdDiv]]/Table3[[#This Row],[SharePrice]]</f>
        <v>3.2790818570800177E-2</v>
      </c>
    </row>
    <row r="210" spans="2:7" x14ac:dyDescent="0.2">
      <c r="B210" s="35">
        <v>44818</v>
      </c>
      <c r="C210">
        <v>510.75</v>
      </c>
      <c r="E210">
        <v>4.0999999999999996</v>
      </c>
      <c r="F210">
        <f>Table3[[#This Row],[DivPay]]*4</f>
        <v>16.399999999999999</v>
      </c>
      <c r="G210" s="2">
        <f>Table3[[#This Row],[FwdDiv]]/Table3[[#This Row],[SharePrice]]</f>
        <v>3.2109642682329902E-2</v>
      </c>
    </row>
    <row r="211" spans="2:7" x14ac:dyDescent="0.2">
      <c r="B211" s="35">
        <v>44817</v>
      </c>
      <c r="C211">
        <v>503.65</v>
      </c>
      <c r="E211">
        <v>4.0999999999999996</v>
      </c>
      <c r="F211">
        <f>Table3[[#This Row],[DivPay]]*4</f>
        <v>16.399999999999999</v>
      </c>
      <c r="G211" s="2">
        <f>Table3[[#This Row],[FwdDiv]]/Table3[[#This Row],[SharePrice]]</f>
        <v>3.2562295244713588E-2</v>
      </c>
    </row>
    <row r="212" spans="2:7" x14ac:dyDescent="0.2">
      <c r="B212" s="35">
        <v>44816</v>
      </c>
      <c r="C212">
        <v>529.05999999999995</v>
      </c>
      <c r="E212">
        <v>4.0999999999999996</v>
      </c>
      <c r="F212">
        <f>Table3[[#This Row],[DivPay]]*4</f>
        <v>16.399999999999999</v>
      </c>
      <c r="G212" s="2">
        <f>Table3[[#This Row],[FwdDiv]]/Table3[[#This Row],[SharePrice]]</f>
        <v>3.0998374475484824E-2</v>
      </c>
    </row>
    <row r="213" spans="2:7" x14ac:dyDescent="0.2">
      <c r="B213" s="35">
        <v>44813</v>
      </c>
      <c r="C213">
        <v>522.4</v>
      </c>
      <c r="E213">
        <v>4.0999999999999996</v>
      </c>
      <c r="F213">
        <f>Table3[[#This Row],[DivPay]]*4</f>
        <v>16.399999999999999</v>
      </c>
      <c r="G213" s="2">
        <f>Table3[[#This Row],[FwdDiv]]/Table3[[#This Row],[SharePrice]]</f>
        <v>3.139356814701378E-2</v>
      </c>
    </row>
    <row r="214" spans="2:7" x14ac:dyDescent="0.2">
      <c r="B214" s="35">
        <v>44812</v>
      </c>
      <c r="C214">
        <v>511.93</v>
      </c>
      <c r="E214">
        <v>4.0999999999999996</v>
      </c>
      <c r="F214">
        <f>Table3[[#This Row],[DivPay]]*4</f>
        <v>16.399999999999999</v>
      </c>
      <c r="G214" s="2">
        <f>Table3[[#This Row],[FwdDiv]]/Table3[[#This Row],[SharePrice]]</f>
        <v>3.2035629871271461E-2</v>
      </c>
    </row>
    <row r="215" spans="2:7" x14ac:dyDescent="0.2">
      <c r="B215" s="35">
        <v>44811</v>
      </c>
      <c r="C215">
        <v>505.13</v>
      </c>
      <c r="E215">
        <v>4.0999999999999996</v>
      </c>
      <c r="F215">
        <f>Table3[[#This Row],[DivPay]]*4</f>
        <v>16.399999999999999</v>
      </c>
      <c r="G215" s="2">
        <f>Table3[[#This Row],[FwdDiv]]/Table3[[#This Row],[SharePrice]]</f>
        <v>3.24668897115594E-2</v>
      </c>
    </row>
    <row r="216" spans="2:7" x14ac:dyDescent="0.2">
      <c r="B216" s="35">
        <v>44810</v>
      </c>
      <c r="C216">
        <v>498.2</v>
      </c>
      <c r="E216">
        <v>4.0999999999999996</v>
      </c>
      <c r="F216">
        <f>Table3[[#This Row],[DivPay]]*4</f>
        <v>16.399999999999999</v>
      </c>
      <c r="G216" s="2">
        <f>Table3[[#This Row],[FwdDiv]]/Table3[[#This Row],[SharePrice]]</f>
        <v>3.2918506623845843E-2</v>
      </c>
    </row>
    <row r="217" spans="2:7" x14ac:dyDescent="0.2">
      <c r="B217" s="35">
        <v>44806</v>
      </c>
      <c r="C217">
        <v>500.22</v>
      </c>
      <c r="E217">
        <v>4.0999999999999996</v>
      </c>
      <c r="F217">
        <f>Table3[[#This Row],[DivPay]]*4</f>
        <v>16.399999999999999</v>
      </c>
      <c r="G217" s="2">
        <f>Table3[[#This Row],[FwdDiv]]/Table3[[#This Row],[SharePrice]]</f>
        <v>3.278557434728719E-2</v>
      </c>
    </row>
    <row r="218" spans="2:7" x14ac:dyDescent="0.2">
      <c r="B218" s="35">
        <v>44805</v>
      </c>
      <c r="C218">
        <v>492.01</v>
      </c>
      <c r="E218">
        <v>4.0999999999999996</v>
      </c>
      <c r="F218">
        <f>Table3[[#This Row],[DivPay]]*4</f>
        <v>16.399999999999999</v>
      </c>
      <c r="G218" s="2">
        <f>Table3[[#This Row],[FwdDiv]]/Table3[[#This Row],[SharePrice]]</f>
        <v>3.3332655840328448E-2</v>
      </c>
    </row>
    <row r="219" spans="2:7" x14ac:dyDescent="0.2">
      <c r="B219" s="35">
        <v>44804</v>
      </c>
      <c r="C219">
        <v>499.11</v>
      </c>
      <c r="E219">
        <v>4.0999999999999996</v>
      </c>
      <c r="F219">
        <f>Table3[[#This Row],[DivPay]]*4</f>
        <v>16.399999999999999</v>
      </c>
      <c r="G219" s="2">
        <f>Table3[[#This Row],[FwdDiv]]/Table3[[#This Row],[SharePrice]]</f>
        <v>3.2858488108833718E-2</v>
      </c>
    </row>
    <row r="220" spans="2:7" x14ac:dyDescent="0.2">
      <c r="B220" s="35">
        <v>44803</v>
      </c>
      <c r="C220">
        <v>506.39</v>
      </c>
      <c r="E220">
        <v>4.0999999999999996</v>
      </c>
      <c r="F220">
        <f>Table3[[#This Row],[DivPay]]*4</f>
        <v>16.399999999999999</v>
      </c>
      <c r="G220" s="2">
        <f>Table3[[#This Row],[FwdDiv]]/Table3[[#This Row],[SharePrice]]</f>
        <v>3.238610557080511E-2</v>
      </c>
    </row>
    <row r="221" spans="2:7" x14ac:dyDescent="0.2">
      <c r="B221" s="35">
        <v>44802</v>
      </c>
      <c r="C221">
        <v>514.17999999999995</v>
      </c>
      <c r="E221">
        <v>4.0999999999999996</v>
      </c>
      <c r="F221">
        <f>Table3[[#This Row],[DivPay]]*4</f>
        <v>16.399999999999999</v>
      </c>
      <c r="G221" s="2">
        <f>Table3[[#This Row],[FwdDiv]]/Table3[[#This Row],[SharePrice]]</f>
        <v>3.1895445174841497E-2</v>
      </c>
    </row>
    <row r="222" spans="2:7" x14ac:dyDescent="0.2">
      <c r="B222" s="35">
        <v>44799</v>
      </c>
      <c r="C222">
        <v>520.86</v>
      </c>
      <c r="E222">
        <v>4.0999999999999996</v>
      </c>
      <c r="F222">
        <f>Table3[[#This Row],[DivPay]]*4</f>
        <v>16.399999999999999</v>
      </c>
      <c r="G222" s="2">
        <f>Table3[[#This Row],[FwdDiv]]/Table3[[#This Row],[SharePrice]]</f>
        <v>3.1486387896939673E-2</v>
      </c>
    </row>
    <row r="223" spans="2:7" x14ac:dyDescent="0.2">
      <c r="B223" s="35">
        <v>44798</v>
      </c>
      <c r="C223">
        <v>550.13</v>
      </c>
      <c r="E223">
        <v>4.0999999999999996</v>
      </c>
      <c r="F223">
        <f>Table3[[#This Row],[DivPay]]*4</f>
        <v>16.399999999999999</v>
      </c>
      <c r="G223" s="2">
        <f>Table3[[#This Row],[FwdDiv]]/Table3[[#This Row],[SharePrice]]</f>
        <v>2.9811135549779141E-2</v>
      </c>
    </row>
    <row r="224" spans="2:7" x14ac:dyDescent="0.2">
      <c r="B224" s="35">
        <v>44797</v>
      </c>
      <c r="C224">
        <v>530.84</v>
      </c>
      <c r="E224">
        <v>4.0999999999999996</v>
      </c>
      <c r="F224">
        <f>Table3[[#This Row],[DivPay]]*4</f>
        <v>16.399999999999999</v>
      </c>
      <c r="G224" s="2">
        <f>Table3[[#This Row],[FwdDiv]]/Table3[[#This Row],[SharePrice]]</f>
        <v>3.089443146710873E-2</v>
      </c>
    </row>
    <row r="225" spans="2:7" x14ac:dyDescent="0.2">
      <c r="B225" s="35">
        <v>44796</v>
      </c>
      <c r="C225">
        <v>529.78</v>
      </c>
      <c r="E225">
        <v>4.0999999999999996</v>
      </c>
      <c r="F225">
        <f>Table3[[#This Row],[DivPay]]*4</f>
        <v>16.399999999999999</v>
      </c>
      <c r="G225" s="2">
        <f>Table3[[#This Row],[FwdDiv]]/Table3[[#This Row],[SharePrice]]</f>
        <v>3.0956245988901052E-2</v>
      </c>
    </row>
    <row r="226" spans="2:7" x14ac:dyDescent="0.2">
      <c r="B226" s="35">
        <v>44795</v>
      </c>
      <c r="C226">
        <v>528.75</v>
      </c>
      <c r="E226">
        <v>4.0999999999999996</v>
      </c>
      <c r="F226">
        <f>Table3[[#This Row],[DivPay]]*4</f>
        <v>16.399999999999999</v>
      </c>
      <c r="G226" s="2">
        <f>Table3[[#This Row],[FwdDiv]]/Table3[[#This Row],[SharePrice]]</f>
        <v>3.1016548463356972E-2</v>
      </c>
    </row>
    <row r="227" spans="2:7" x14ac:dyDescent="0.2">
      <c r="B227" s="35">
        <v>44792</v>
      </c>
      <c r="C227">
        <v>548.42999999999995</v>
      </c>
      <c r="E227">
        <v>4.0999999999999996</v>
      </c>
      <c r="F227">
        <f>Table3[[#This Row],[DivPay]]*4</f>
        <v>16.399999999999999</v>
      </c>
      <c r="G227" s="2">
        <f>Table3[[#This Row],[FwdDiv]]/Table3[[#This Row],[SharePrice]]</f>
        <v>2.9903542840471892E-2</v>
      </c>
    </row>
    <row r="228" spans="2:7" x14ac:dyDescent="0.2">
      <c r="B228" s="35">
        <v>44791</v>
      </c>
      <c r="C228">
        <v>558.45000000000005</v>
      </c>
      <c r="E228">
        <v>4.0999999999999996</v>
      </c>
      <c r="F228">
        <f>Table3[[#This Row],[DivPay]]*4</f>
        <v>16.399999999999999</v>
      </c>
      <c r="G228" s="2">
        <f>Table3[[#This Row],[FwdDiv]]/Table3[[#This Row],[SharePrice]]</f>
        <v>2.9366997940728799E-2</v>
      </c>
    </row>
    <row r="229" spans="2:7" x14ac:dyDescent="0.2">
      <c r="B229" s="35">
        <v>44790</v>
      </c>
      <c r="C229">
        <v>538.59</v>
      </c>
      <c r="E229">
        <v>4.0999999999999996</v>
      </c>
      <c r="F229">
        <f>Table3[[#This Row],[DivPay]]*4</f>
        <v>16.399999999999999</v>
      </c>
      <c r="G229" s="2">
        <f>Table3[[#This Row],[FwdDiv]]/Table3[[#This Row],[SharePrice]]</f>
        <v>3.044987838615644E-2</v>
      </c>
    </row>
    <row r="230" spans="2:7" x14ac:dyDescent="0.2">
      <c r="B230" s="35">
        <v>44789</v>
      </c>
      <c r="C230">
        <v>551.65</v>
      </c>
      <c r="E230">
        <v>4.0999999999999996</v>
      </c>
      <c r="F230">
        <f>Table3[[#This Row],[DivPay]]*4</f>
        <v>16.399999999999999</v>
      </c>
      <c r="G230" s="2">
        <f>Table3[[#This Row],[FwdDiv]]/Table3[[#This Row],[SharePrice]]</f>
        <v>2.9728994833680775E-2</v>
      </c>
    </row>
    <row r="231" spans="2:7" x14ac:dyDescent="0.2">
      <c r="B231" s="35">
        <v>44788</v>
      </c>
      <c r="C231">
        <v>558.96</v>
      </c>
      <c r="E231">
        <v>4.0999999999999996</v>
      </c>
      <c r="F231">
        <f>Table3[[#This Row],[DivPay]]*4</f>
        <v>16.399999999999999</v>
      </c>
      <c r="G231" s="2">
        <f>Table3[[#This Row],[FwdDiv]]/Table3[[#This Row],[SharePrice]]</f>
        <v>2.9340203234578498E-2</v>
      </c>
    </row>
    <row r="232" spans="2:7" x14ac:dyDescent="0.2">
      <c r="B232" s="35">
        <v>44785</v>
      </c>
      <c r="C232">
        <v>558.23</v>
      </c>
      <c r="E232">
        <v>4.0999999999999996</v>
      </c>
      <c r="F232">
        <f>Table3[[#This Row],[DivPay]]*4</f>
        <v>16.399999999999999</v>
      </c>
      <c r="G232" s="2">
        <f>Table3[[#This Row],[FwdDiv]]/Table3[[#This Row],[SharePrice]]</f>
        <v>2.9378571556526876E-2</v>
      </c>
    </row>
    <row r="233" spans="2:7" x14ac:dyDescent="0.2">
      <c r="B233" s="35">
        <v>44784</v>
      </c>
      <c r="C233">
        <v>545.42999999999995</v>
      </c>
      <c r="E233">
        <v>4.0999999999999996</v>
      </c>
      <c r="F233">
        <f>Table3[[#This Row],[DivPay]]*4</f>
        <v>16.399999999999999</v>
      </c>
      <c r="G233" s="2">
        <f>Table3[[#This Row],[FwdDiv]]/Table3[[#This Row],[SharePrice]]</f>
        <v>3.0068019727554407E-2</v>
      </c>
    </row>
    <row r="234" spans="2:7" x14ac:dyDescent="0.2">
      <c r="B234" s="35">
        <v>44783</v>
      </c>
      <c r="C234">
        <v>550.41</v>
      </c>
      <c r="E234">
        <v>4.0999999999999996</v>
      </c>
      <c r="F234">
        <f>Table3[[#This Row],[DivPay]]*4</f>
        <v>16.399999999999999</v>
      </c>
      <c r="G234" s="2">
        <f>Table3[[#This Row],[FwdDiv]]/Table3[[#This Row],[SharePrice]]</f>
        <v>2.9795970276702822E-2</v>
      </c>
    </row>
    <row r="235" spans="2:7" x14ac:dyDescent="0.2">
      <c r="B235" s="35">
        <v>44782</v>
      </c>
      <c r="C235">
        <v>532.79999999999995</v>
      </c>
      <c r="E235">
        <v>4.0999999999999996</v>
      </c>
      <c r="F235">
        <f>Table3[[#This Row],[DivPay]]*4</f>
        <v>16.399999999999999</v>
      </c>
      <c r="G235" s="2">
        <f>Table3[[#This Row],[FwdDiv]]/Table3[[#This Row],[SharePrice]]</f>
        <v>3.0780780780780781E-2</v>
      </c>
    </row>
    <row r="236" spans="2:7" x14ac:dyDescent="0.2">
      <c r="B236" s="35">
        <v>44781</v>
      </c>
      <c r="C236">
        <v>545.53</v>
      </c>
      <c r="E236">
        <v>4.0999999999999996</v>
      </c>
      <c r="F236">
        <f>Table3[[#This Row],[DivPay]]*4</f>
        <v>16.399999999999999</v>
      </c>
      <c r="G236" s="2">
        <f>Table3[[#This Row],[FwdDiv]]/Table3[[#This Row],[SharePrice]]</f>
        <v>3.0062508019723936E-2</v>
      </c>
    </row>
    <row r="237" spans="2:7" x14ac:dyDescent="0.2">
      <c r="B237" s="35">
        <v>44778</v>
      </c>
      <c r="C237">
        <v>551.44000000000005</v>
      </c>
      <c r="E237">
        <v>4.0999999999999996</v>
      </c>
      <c r="F237">
        <f>Table3[[#This Row],[DivPay]]*4</f>
        <v>16.399999999999999</v>
      </c>
      <c r="G237" s="2">
        <f>Table3[[#This Row],[FwdDiv]]/Table3[[#This Row],[SharePrice]]</f>
        <v>2.9740316262875377E-2</v>
      </c>
    </row>
    <row r="238" spans="2:7" x14ac:dyDescent="0.2">
      <c r="B238" s="35">
        <v>44777</v>
      </c>
      <c r="C238">
        <v>552.79999999999995</v>
      </c>
      <c r="E238">
        <v>4.0999999999999996</v>
      </c>
      <c r="F238">
        <f>Table3[[#This Row],[DivPay]]*4</f>
        <v>16.399999999999999</v>
      </c>
      <c r="G238" s="2">
        <f>Table3[[#This Row],[FwdDiv]]/Table3[[#This Row],[SharePrice]]</f>
        <v>2.9667149059334298E-2</v>
      </c>
    </row>
    <row r="239" spans="2:7" x14ac:dyDescent="0.2">
      <c r="B239" s="35">
        <v>44776</v>
      </c>
      <c r="C239">
        <v>546.74</v>
      </c>
      <c r="E239">
        <v>4.0999999999999996</v>
      </c>
      <c r="F239">
        <f>Table3[[#This Row],[DivPay]]*4</f>
        <v>16.399999999999999</v>
      </c>
      <c r="G239" s="2">
        <f>Table3[[#This Row],[FwdDiv]]/Table3[[#This Row],[SharePrice]]</f>
        <v>2.9995976149540911E-2</v>
      </c>
    </row>
    <row r="240" spans="2:7" x14ac:dyDescent="0.2">
      <c r="B240" s="35">
        <v>44775</v>
      </c>
      <c r="C240">
        <v>531.21</v>
      </c>
      <c r="E240">
        <v>4.0999999999999996</v>
      </c>
      <c r="F240">
        <f>Table3[[#This Row],[DivPay]]*4</f>
        <v>16.399999999999999</v>
      </c>
      <c r="G240" s="2">
        <f>Table3[[#This Row],[FwdDiv]]/Table3[[#This Row],[SharePrice]]</f>
        <v>3.0872912784021381E-2</v>
      </c>
    </row>
    <row r="241" spans="2:7" x14ac:dyDescent="0.2">
      <c r="B241" s="35">
        <v>44774</v>
      </c>
      <c r="C241">
        <v>536.37</v>
      </c>
      <c r="E241">
        <v>4.0999999999999996</v>
      </c>
      <c r="F241">
        <f>Table3[[#This Row],[DivPay]]*4</f>
        <v>16.399999999999999</v>
      </c>
      <c r="G241" s="2">
        <f>Table3[[#This Row],[FwdDiv]]/Table3[[#This Row],[SharePrice]]</f>
        <v>3.0575908421425504E-2</v>
      </c>
    </row>
    <row r="242" spans="2:7" x14ac:dyDescent="0.2">
      <c r="B242" s="35">
        <v>44771</v>
      </c>
      <c r="C242">
        <v>535.48</v>
      </c>
      <c r="E242">
        <v>4.0999999999999996</v>
      </c>
      <c r="F242">
        <f>Table3[[#This Row],[DivPay]]*4</f>
        <v>16.399999999999999</v>
      </c>
      <c r="G242" s="2">
        <f>Table3[[#This Row],[FwdDiv]]/Table3[[#This Row],[SharePrice]]</f>
        <v>3.0626727422125938E-2</v>
      </c>
    </row>
    <row r="243" spans="2:7" x14ac:dyDescent="0.2">
      <c r="B243" s="35">
        <v>44770</v>
      </c>
      <c r="C243">
        <v>533.61</v>
      </c>
      <c r="E243">
        <v>4.0999999999999996</v>
      </c>
      <c r="F243">
        <f>Table3[[#This Row],[DivPay]]*4</f>
        <v>16.399999999999999</v>
      </c>
      <c r="G243" s="2">
        <f>Table3[[#This Row],[FwdDiv]]/Table3[[#This Row],[SharePrice]]</f>
        <v>3.0734056708082678E-2</v>
      </c>
    </row>
    <row r="244" spans="2:7" x14ac:dyDescent="0.2">
      <c r="B244" s="35">
        <v>44769</v>
      </c>
      <c r="C244">
        <v>527.79</v>
      </c>
      <c r="E244">
        <v>4.0999999999999996</v>
      </c>
      <c r="F244">
        <f>Table3[[#This Row],[DivPay]]*4</f>
        <v>16.399999999999999</v>
      </c>
      <c r="G244" s="2">
        <f>Table3[[#This Row],[FwdDiv]]/Table3[[#This Row],[SharePrice]]</f>
        <v>3.1072964626082344E-2</v>
      </c>
    </row>
    <row r="245" spans="2:7" x14ac:dyDescent="0.2">
      <c r="B245" s="35">
        <v>44768</v>
      </c>
      <c r="C245">
        <v>511.09</v>
      </c>
      <c r="E245">
        <v>4.0999999999999996</v>
      </c>
      <c r="F245">
        <f>Table3[[#This Row],[DivPay]]*4</f>
        <v>16.399999999999999</v>
      </c>
      <c r="G245" s="2">
        <f>Table3[[#This Row],[FwdDiv]]/Table3[[#This Row],[SharePrice]]</f>
        <v>3.2088281907296172E-2</v>
      </c>
    </row>
    <row r="246" spans="2:7" x14ac:dyDescent="0.2">
      <c r="B246" s="35">
        <v>44767</v>
      </c>
      <c r="C246">
        <v>513.11</v>
      </c>
      <c r="E246">
        <v>4.0999999999999996</v>
      </c>
      <c r="F246">
        <f>Table3[[#This Row],[DivPay]]*4</f>
        <v>16.399999999999999</v>
      </c>
      <c r="G246" s="2">
        <f>Table3[[#This Row],[FwdDiv]]/Table3[[#This Row],[SharePrice]]</f>
        <v>3.1961957475005354E-2</v>
      </c>
    </row>
    <row r="247" spans="2:7" x14ac:dyDescent="0.2">
      <c r="B247" s="35">
        <v>44764</v>
      </c>
      <c r="C247">
        <v>512.52</v>
      </c>
      <c r="E247">
        <v>4.0999999999999996</v>
      </c>
      <c r="F247">
        <f>Table3[[#This Row],[DivPay]]*4</f>
        <v>16.399999999999999</v>
      </c>
      <c r="G247" s="2">
        <f>Table3[[#This Row],[FwdDiv]]/Table3[[#This Row],[SharePrice]]</f>
        <v>3.199875126824319E-2</v>
      </c>
    </row>
    <row r="248" spans="2:7" x14ac:dyDescent="0.2">
      <c r="B248" s="35">
        <v>44763</v>
      </c>
      <c r="C248">
        <v>517.67999999999995</v>
      </c>
      <c r="E248">
        <v>4.0999999999999996</v>
      </c>
      <c r="F248">
        <f>Table3[[#This Row],[DivPay]]*4</f>
        <v>16.399999999999999</v>
      </c>
      <c r="G248" s="2">
        <f>Table3[[#This Row],[FwdDiv]]/Table3[[#This Row],[SharePrice]]</f>
        <v>3.1679802194405811E-2</v>
      </c>
    </row>
    <row r="249" spans="2:7" x14ac:dyDescent="0.2">
      <c r="B249" s="35">
        <v>44762</v>
      </c>
      <c r="C249">
        <v>511.77</v>
      </c>
      <c r="E249">
        <v>4.0999999999999996</v>
      </c>
      <c r="F249">
        <f>Table3[[#This Row],[DivPay]]*4</f>
        <v>16.399999999999999</v>
      </c>
      <c r="G249" s="2">
        <f>Table3[[#This Row],[FwdDiv]]/Table3[[#This Row],[SharePrice]]</f>
        <v>3.2045645504816617E-2</v>
      </c>
    </row>
    <row r="250" spans="2:7" x14ac:dyDescent="0.2">
      <c r="B250" s="35">
        <v>44761</v>
      </c>
      <c r="C250">
        <v>509</v>
      </c>
      <c r="E250">
        <v>4.0999999999999996</v>
      </c>
      <c r="F250">
        <f>Table3[[#This Row],[DivPay]]*4</f>
        <v>16.399999999999999</v>
      </c>
      <c r="G250" s="2">
        <f>Table3[[#This Row],[FwdDiv]]/Table3[[#This Row],[SharePrice]]</f>
        <v>3.2220039292730845E-2</v>
      </c>
    </row>
    <row r="251" spans="2:7" x14ac:dyDescent="0.2">
      <c r="B251" s="35">
        <v>44760</v>
      </c>
      <c r="C251">
        <v>491.06</v>
      </c>
      <c r="E251">
        <v>4.0999999999999996</v>
      </c>
      <c r="F251">
        <f>Table3[[#This Row],[DivPay]]*4</f>
        <v>16.399999999999999</v>
      </c>
      <c r="G251" s="2">
        <f>Table3[[#This Row],[FwdDiv]]/Table3[[#This Row],[SharePrice]]</f>
        <v>3.3397140878914995E-2</v>
      </c>
    </row>
    <row r="252" spans="2:7" x14ac:dyDescent="0.2">
      <c r="B252" s="35">
        <v>44757</v>
      </c>
      <c r="C252">
        <v>494.46</v>
      </c>
      <c r="E252">
        <v>4.0999999999999996</v>
      </c>
      <c r="F252">
        <f>Table3[[#This Row],[DivPay]]*4</f>
        <v>16.399999999999999</v>
      </c>
      <c r="G252" s="2">
        <f>Table3[[#This Row],[FwdDiv]]/Table3[[#This Row],[SharePrice]]</f>
        <v>3.316749585406302E-2</v>
      </c>
    </row>
    <row r="253" spans="2:7" x14ac:dyDescent="0.2">
      <c r="B253" s="35">
        <v>44756</v>
      </c>
      <c r="C253">
        <v>484.64</v>
      </c>
      <c r="E253">
        <v>4.0999999999999996</v>
      </c>
      <c r="F253">
        <f>Table3[[#This Row],[DivPay]]*4</f>
        <v>16.399999999999999</v>
      </c>
      <c r="G253" s="2">
        <f>Table3[[#This Row],[FwdDiv]]/Table3[[#This Row],[SharePrice]]</f>
        <v>3.3839551006932977E-2</v>
      </c>
    </row>
    <row r="254" spans="2:7" x14ac:dyDescent="0.2">
      <c r="B254" s="35">
        <v>44755</v>
      </c>
      <c r="C254">
        <v>481.73</v>
      </c>
      <c r="E254">
        <v>4.0999999999999996</v>
      </c>
      <c r="F254">
        <f>Table3[[#This Row],[DivPay]]*4</f>
        <v>16.399999999999999</v>
      </c>
      <c r="G254" s="2">
        <f>Table3[[#This Row],[FwdDiv]]/Table3[[#This Row],[SharePrice]]</f>
        <v>3.4043966537271909E-2</v>
      </c>
    </row>
    <row r="255" spans="2:7" x14ac:dyDescent="0.2">
      <c r="B255" s="35">
        <v>44754</v>
      </c>
      <c r="C255">
        <v>481.37</v>
      </c>
      <c r="E255">
        <v>4.0999999999999996</v>
      </c>
      <c r="F255">
        <f>Table3[[#This Row],[DivPay]]*4</f>
        <v>16.399999999999999</v>
      </c>
      <c r="G255" s="2">
        <f>Table3[[#This Row],[FwdDiv]]/Table3[[#This Row],[SharePrice]]</f>
        <v>3.4069426844215468E-2</v>
      </c>
    </row>
    <row r="256" spans="2:7" x14ac:dyDescent="0.2">
      <c r="B256" s="35">
        <v>44753</v>
      </c>
      <c r="C256">
        <v>482.86</v>
      </c>
      <c r="E256">
        <v>4.0999999999999996</v>
      </c>
      <c r="F256">
        <f>Table3[[#This Row],[DivPay]]*4</f>
        <v>16.399999999999999</v>
      </c>
      <c r="G256" s="2">
        <f>Table3[[#This Row],[FwdDiv]]/Table3[[#This Row],[SharePrice]]</f>
        <v>3.3964296069254024E-2</v>
      </c>
    </row>
    <row r="257" spans="2:7" x14ac:dyDescent="0.2">
      <c r="B257" s="35">
        <v>44750</v>
      </c>
      <c r="C257">
        <v>498.69</v>
      </c>
      <c r="E257">
        <v>4.0999999999999996</v>
      </c>
      <c r="F257">
        <f>Table3[[#This Row],[DivPay]]*4</f>
        <v>16.399999999999999</v>
      </c>
      <c r="G257" s="2">
        <f>Table3[[#This Row],[FwdDiv]]/Table3[[#This Row],[SharePrice]]</f>
        <v>3.2886161743768669E-2</v>
      </c>
    </row>
    <row r="258" spans="2:7" x14ac:dyDescent="0.2">
      <c r="B258" s="35">
        <v>44749</v>
      </c>
      <c r="C258">
        <v>498.54</v>
      </c>
      <c r="E258">
        <v>4.0999999999999996</v>
      </c>
      <c r="F258">
        <f>Table3[[#This Row],[DivPay]]*4</f>
        <v>16.399999999999999</v>
      </c>
      <c r="G258" s="2">
        <f>Table3[[#This Row],[FwdDiv]]/Table3[[#This Row],[SharePrice]]</f>
        <v>3.2896056484936008E-2</v>
      </c>
    </row>
    <row r="259" spans="2:7" x14ac:dyDescent="0.2">
      <c r="B259" s="35">
        <v>44748</v>
      </c>
      <c r="C259">
        <v>482.61</v>
      </c>
      <c r="E259">
        <v>4.0999999999999996</v>
      </c>
      <c r="F259">
        <f>Table3[[#This Row],[DivPay]]*4</f>
        <v>16.399999999999999</v>
      </c>
      <c r="G259" s="2">
        <f>Table3[[#This Row],[FwdDiv]]/Table3[[#This Row],[SharePrice]]</f>
        <v>3.3981890139035659E-2</v>
      </c>
    </row>
    <row r="260" spans="2:7" x14ac:dyDescent="0.2">
      <c r="B260" s="35">
        <v>44747</v>
      </c>
      <c r="C260">
        <v>476.3</v>
      </c>
      <c r="E260">
        <v>4.0999999999999996</v>
      </c>
      <c r="F260">
        <f>Table3[[#This Row],[DivPay]]*4</f>
        <v>16.399999999999999</v>
      </c>
      <c r="G260" s="2">
        <f>Table3[[#This Row],[FwdDiv]]/Table3[[#This Row],[SharePrice]]</f>
        <v>3.4432080621457063E-2</v>
      </c>
    </row>
    <row r="261" spans="2:7" x14ac:dyDescent="0.2">
      <c r="B261" s="35">
        <v>44743</v>
      </c>
      <c r="C261">
        <v>477.84</v>
      </c>
      <c r="E261">
        <v>4.0999999999999996</v>
      </c>
      <c r="F261">
        <f>Table3[[#This Row],[DivPay]]*4</f>
        <v>16.399999999999999</v>
      </c>
      <c r="G261" s="2">
        <f>Table3[[#This Row],[FwdDiv]]/Table3[[#This Row],[SharePrice]]</f>
        <v>3.4321111669177964E-2</v>
      </c>
    </row>
    <row r="262" spans="2:7" x14ac:dyDescent="0.2">
      <c r="B262" s="35">
        <v>44742</v>
      </c>
      <c r="C262">
        <v>485.81</v>
      </c>
      <c r="E262">
        <v>4.0999999999999996</v>
      </c>
      <c r="F262">
        <f>Table3[[#This Row],[DivPay]]*4</f>
        <v>16.399999999999999</v>
      </c>
      <c r="G262" s="2">
        <f>Table3[[#This Row],[FwdDiv]]/Table3[[#This Row],[SharePrice]]</f>
        <v>3.3758053560033752E-2</v>
      </c>
    </row>
    <row r="263" spans="2:7" x14ac:dyDescent="0.2">
      <c r="B263" s="35">
        <v>44741</v>
      </c>
      <c r="C263">
        <v>490.41</v>
      </c>
      <c r="E263">
        <v>4.0999999999999996</v>
      </c>
      <c r="F263">
        <f>Table3[[#This Row],[DivPay]]*4</f>
        <v>16.399999999999999</v>
      </c>
      <c r="G263" s="2">
        <f>Table3[[#This Row],[FwdDiv]]/Table3[[#This Row],[SharePrice]]</f>
        <v>3.3441406170347257E-2</v>
      </c>
    </row>
    <row r="264" spans="2:7" x14ac:dyDescent="0.2">
      <c r="B264" s="35">
        <v>44740</v>
      </c>
      <c r="C264">
        <v>498.45</v>
      </c>
      <c r="E264">
        <v>4.0999999999999996</v>
      </c>
      <c r="F264">
        <f>Table3[[#This Row],[DivPay]]*4</f>
        <v>16.399999999999999</v>
      </c>
      <c r="G264" s="2">
        <f>Table3[[#This Row],[FwdDiv]]/Table3[[#This Row],[SharePrice]]</f>
        <v>3.2901996188183368E-2</v>
      </c>
    </row>
    <row r="265" spans="2:7" x14ac:dyDescent="0.2">
      <c r="B265" s="35">
        <v>44739</v>
      </c>
      <c r="C265">
        <v>505.71</v>
      </c>
      <c r="E265">
        <v>4.0999999999999996</v>
      </c>
      <c r="F265">
        <f>Table3[[#This Row],[DivPay]]*4</f>
        <v>16.399999999999999</v>
      </c>
      <c r="G265" s="2">
        <f>Table3[[#This Row],[FwdDiv]]/Table3[[#This Row],[SharePrice]]</f>
        <v>3.2429653358644284E-2</v>
      </c>
    </row>
    <row r="266" spans="2:7" x14ac:dyDescent="0.2">
      <c r="B266" s="35">
        <v>44736</v>
      </c>
      <c r="C266">
        <v>509.09</v>
      </c>
      <c r="E266">
        <v>4.0999999999999996</v>
      </c>
      <c r="F266">
        <f>Table3[[#This Row],[DivPay]]*4</f>
        <v>16.399999999999999</v>
      </c>
      <c r="G266" s="2">
        <f>Table3[[#This Row],[FwdDiv]]/Table3[[#This Row],[SharePrice]]</f>
        <v>3.2214343239898642E-2</v>
      </c>
    </row>
    <row r="267" spans="2:7" x14ac:dyDescent="0.2">
      <c r="B267" s="35">
        <v>44735</v>
      </c>
      <c r="C267">
        <v>496.58</v>
      </c>
      <c r="E267">
        <v>4.0999999999999996</v>
      </c>
      <c r="F267">
        <f>Table3[[#This Row],[DivPay]]*4</f>
        <v>16.399999999999999</v>
      </c>
      <c r="G267" s="2">
        <f>Table3[[#This Row],[FwdDiv]]/Table3[[#This Row],[SharePrice]]</f>
        <v>3.3025897136413067E-2</v>
      </c>
    </row>
    <row r="268" spans="2:7" x14ac:dyDescent="0.2">
      <c r="B268" s="35">
        <v>44734</v>
      </c>
      <c r="C268">
        <v>496.1</v>
      </c>
      <c r="E268">
        <v>4.0999999999999996</v>
      </c>
      <c r="F268">
        <f>Table3[[#This Row],[DivPay]]*4</f>
        <v>16.399999999999999</v>
      </c>
      <c r="G268" s="2">
        <f>Table3[[#This Row],[FwdDiv]]/Table3[[#This Row],[SharePrice]]</f>
        <v>3.3057851239669415E-2</v>
      </c>
    </row>
    <row r="269" spans="2:7" x14ac:dyDescent="0.2">
      <c r="B269" s="35">
        <v>44733</v>
      </c>
      <c r="C269">
        <v>503.77</v>
      </c>
      <c r="D269">
        <v>4.0999999999999996</v>
      </c>
      <c r="E269">
        <v>4.0999999999999996</v>
      </c>
      <c r="F269">
        <f>Table3[[#This Row],[DivPay]]*4</f>
        <v>16.399999999999999</v>
      </c>
      <c r="G269" s="2">
        <f>Table3[[#This Row],[FwdDiv]]/Table3[[#This Row],[SharePrice]]</f>
        <v>3.2554538777616771E-2</v>
      </c>
    </row>
    <row r="270" spans="2:7" x14ac:dyDescent="0.2">
      <c r="B270" s="35">
        <v>44729</v>
      </c>
      <c r="C270">
        <v>498.65</v>
      </c>
      <c r="E270">
        <v>4.0999999999999996</v>
      </c>
      <c r="F270">
        <f>Table3[[#This Row],[DivPay]]*4</f>
        <v>16.399999999999999</v>
      </c>
      <c r="G270" s="2">
        <f>Table3[[#This Row],[FwdDiv]]/Table3[[#This Row],[SharePrice]]</f>
        <v>3.2888799759350246E-2</v>
      </c>
    </row>
    <row r="271" spans="2:7" x14ac:dyDescent="0.2">
      <c r="B271" s="35">
        <v>44728</v>
      </c>
      <c r="C271">
        <v>497.18</v>
      </c>
      <c r="E271">
        <v>4.0999999999999996</v>
      </c>
      <c r="F271">
        <f>Table3[[#This Row],[DivPay]]*4</f>
        <v>16.399999999999999</v>
      </c>
      <c r="G271" s="2">
        <f>Table3[[#This Row],[FwdDiv]]/Table3[[#This Row],[SharePrice]]</f>
        <v>3.2986041272778467E-2</v>
      </c>
    </row>
    <row r="272" spans="2:7" x14ac:dyDescent="0.2">
      <c r="B272" s="35">
        <v>44727</v>
      </c>
      <c r="C272">
        <v>526.71</v>
      </c>
      <c r="E272">
        <v>4.0999999999999996</v>
      </c>
      <c r="F272">
        <f>Table3[[#This Row],[DivPay]]*4</f>
        <v>16.399999999999999</v>
      </c>
      <c r="G272" s="2">
        <f>Table3[[#This Row],[FwdDiv]]/Table3[[#This Row],[SharePrice]]</f>
        <v>3.1136678627707842E-2</v>
      </c>
    </row>
    <row r="273" spans="2:7" x14ac:dyDescent="0.2">
      <c r="B273" s="35">
        <v>44726</v>
      </c>
      <c r="C273">
        <v>520.16999999999996</v>
      </c>
      <c r="E273">
        <v>4.0999999999999996</v>
      </c>
      <c r="F273">
        <f>Table3[[#This Row],[DivPay]]*4</f>
        <v>16.399999999999999</v>
      </c>
      <c r="G273" s="2">
        <f>Table3[[#This Row],[FwdDiv]]/Table3[[#This Row],[SharePrice]]</f>
        <v>3.1528154257262048E-2</v>
      </c>
    </row>
    <row r="274" spans="2:7" x14ac:dyDescent="0.2">
      <c r="B274" s="35">
        <v>44725</v>
      </c>
      <c r="C274">
        <v>517.62</v>
      </c>
      <c r="E274">
        <v>4.0999999999999996</v>
      </c>
      <c r="F274">
        <f>Table3[[#This Row],[DivPay]]*4</f>
        <v>16.399999999999999</v>
      </c>
      <c r="G274" s="2">
        <f>Table3[[#This Row],[FwdDiv]]/Table3[[#This Row],[SharePrice]]</f>
        <v>3.1683474363432634E-2</v>
      </c>
    </row>
    <row r="275" spans="2:7" x14ac:dyDescent="0.2">
      <c r="B275" s="35">
        <v>44722</v>
      </c>
      <c r="C275">
        <v>541.27</v>
      </c>
      <c r="E275">
        <v>4.0999999999999996</v>
      </c>
      <c r="F275">
        <f>Table3[[#This Row],[DivPay]]*4</f>
        <v>16.399999999999999</v>
      </c>
      <c r="G275" s="2">
        <f>Table3[[#This Row],[FwdDiv]]/Table3[[#This Row],[SharePrice]]</f>
        <v>3.0299111349234208E-2</v>
      </c>
    </row>
    <row r="276" spans="2:7" x14ac:dyDescent="0.2">
      <c r="B276" s="35">
        <v>44721</v>
      </c>
      <c r="C276">
        <v>556.22</v>
      </c>
      <c r="E276">
        <v>4.0999999999999996</v>
      </c>
      <c r="F276">
        <f>Table3[[#This Row],[DivPay]]*4</f>
        <v>16.399999999999999</v>
      </c>
      <c r="G276" s="2">
        <f>Table3[[#This Row],[FwdDiv]]/Table3[[#This Row],[SharePrice]]</f>
        <v>2.9484736255438491E-2</v>
      </c>
    </row>
    <row r="277" spans="2:7" x14ac:dyDescent="0.2">
      <c r="B277" s="35">
        <v>44720</v>
      </c>
      <c r="C277">
        <v>565.36</v>
      </c>
      <c r="E277">
        <v>4.0999999999999996</v>
      </c>
      <c r="F277">
        <f>Table3[[#This Row],[DivPay]]*4</f>
        <v>16.399999999999999</v>
      </c>
      <c r="G277" s="2">
        <f>Table3[[#This Row],[FwdDiv]]/Table3[[#This Row],[SharePrice]]</f>
        <v>2.9008065657280313E-2</v>
      </c>
    </row>
    <row r="278" spans="2:7" x14ac:dyDescent="0.2">
      <c r="B278" s="35">
        <v>44719</v>
      </c>
      <c r="C278">
        <v>572.99</v>
      </c>
      <c r="E278">
        <v>4.0999999999999996</v>
      </c>
      <c r="F278">
        <f>Table3[[#This Row],[DivPay]]*4</f>
        <v>16.399999999999999</v>
      </c>
      <c r="G278" s="2">
        <f>Table3[[#This Row],[FwdDiv]]/Table3[[#This Row],[SharePrice]]</f>
        <v>2.8621790956212149E-2</v>
      </c>
    </row>
    <row r="279" spans="2:7" x14ac:dyDescent="0.2">
      <c r="B279" s="35">
        <v>44718</v>
      </c>
      <c r="C279">
        <v>561.23</v>
      </c>
      <c r="E279">
        <v>4.0999999999999996</v>
      </c>
      <c r="F279">
        <f>Table3[[#This Row],[DivPay]]*4</f>
        <v>16.399999999999999</v>
      </c>
      <c r="G279" s="2">
        <f>Table3[[#This Row],[FwdDiv]]/Table3[[#This Row],[SharePrice]]</f>
        <v>2.9221531279511069E-2</v>
      </c>
    </row>
    <row r="280" spans="2:7" x14ac:dyDescent="0.2">
      <c r="B280" s="35">
        <v>44715</v>
      </c>
      <c r="C280">
        <v>563.32000000000005</v>
      </c>
      <c r="E280">
        <v>4.0999999999999996</v>
      </c>
      <c r="F280">
        <f>Table3[[#This Row],[DivPay]]*4</f>
        <v>16.399999999999999</v>
      </c>
      <c r="G280" s="2">
        <f>Table3[[#This Row],[FwdDiv]]/Table3[[#This Row],[SharePrice]]</f>
        <v>2.9113115103316049E-2</v>
      </c>
    </row>
    <row r="281" spans="2:7" x14ac:dyDescent="0.2">
      <c r="B281" s="35">
        <v>44714</v>
      </c>
      <c r="C281">
        <v>576.74</v>
      </c>
      <c r="E281">
        <v>4.0999999999999996</v>
      </c>
      <c r="F281">
        <f>Table3[[#This Row],[DivPay]]*4</f>
        <v>16.399999999999999</v>
      </c>
      <c r="G281" s="2">
        <f>Table3[[#This Row],[FwdDiv]]/Table3[[#This Row],[SharePrice]]</f>
        <v>2.84356902590422E-2</v>
      </c>
    </row>
    <row r="282" spans="2:7" x14ac:dyDescent="0.2">
      <c r="B282" s="35">
        <v>44713</v>
      </c>
      <c r="C282">
        <v>573.62</v>
      </c>
      <c r="E282">
        <v>4.0999999999999996</v>
      </c>
      <c r="F282">
        <f>Table3[[#This Row],[DivPay]]*4</f>
        <v>16.399999999999999</v>
      </c>
      <c r="G282" s="2">
        <f>Table3[[#This Row],[FwdDiv]]/Table3[[#This Row],[SharePrice]]</f>
        <v>2.8590355984798296E-2</v>
      </c>
    </row>
    <row r="283" spans="2:7" x14ac:dyDescent="0.2">
      <c r="B283" s="35">
        <v>44712</v>
      </c>
      <c r="C283">
        <v>580.13</v>
      </c>
      <c r="E283">
        <v>4.0999999999999996</v>
      </c>
      <c r="F283">
        <f>Table3[[#This Row],[DivPay]]*4</f>
        <v>16.399999999999999</v>
      </c>
      <c r="G283" s="2">
        <f>Table3[[#This Row],[FwdDiv]]/Table3[[#This Row],[SharePrice]]</f>
        <v>2.8269525795942288E-2</v>
      </c>
    </row>
    <row r="284" spans="2:7" x14ac:dyDescent="0.2">
      <c r="B284" s="35">
        <v>44708</v>
      </c>
      <c r="C284">
        <v>583.28</v>
      </c>
      <c r="E284">
        <v>4.0999999999999996</v>
      </c>
      <c r="F284">
        <f>Table3[[#This Row],[DivPay]]*4</f>
        <v>16.399999999999999</v>
      </c>
      <c r="G284" s="2">
        <f>Table3[[#This Row],[FwdDiv]]/Table3[[#This Row],[SharePrice]]</f>
        <v>2.8116856398299271E-2</v>
      </c>
    </row>
    <row r="285" spans="2:7" x14ac:dyDescent="0.2">
      <c r="B285" s="35">
        <v>44707</v>
      </c>
      <c r="C285">
        <v>550.66</v>
      </c>
      <c r="E285">
        <v>4.0999999999999996</v>
      </c>
      <c r="F285">
        <f>Table3[[#This Row],[DivPay]]*4</f>
        <v>16.399999999999999</v>
      </c>
      <c r="G285" s="2">
        <f>Table3[[#This Row],[FwdDiv]]/Table3[[#This Row],[SharePrice]]</f>
        <v>2.9782442886717757E-2</v>
      </c>
    </row>
    <row r="286" spans="2:7" x14ac:dyDescent="0.2">
      <c r="B286" s="35">
        <v>44706</v>
      </c>
      <c r="C286">
        <v>531.63</v>
      </c>
      <c r="E286">
        <v>4.0999999999999996</v>
      </c>
      <c r="F286">
        <f>Table3[[#This Row],[DivPay]]*4</f>
        <v>16.399999999999999</v>
      </c>
      <c r="G286" s="2">
        <f>Table3[[#This Row],[FwdDiv]]/Table3[[#This Row],[SharePrice]]</f>
        <v>3.0848522468634197E-2</v>
      </c>
    </row>
    <row r="287" spans="2:7" x14ac:dyDescent="0.2">
      <c r="B287" s="35">
        <v>44705</v>
      </c>
      <c r="C287">
        <v>524.20000000000005</v>
      </c>
      <c r="E287">
        <v>4.0999999999999996</v>
      </c>
      <c r="F287">
        <f>Table3[[#This Row],[DivPay]]*4</f>
        <v>16.399999999999999</v>
      </c>
      <c r="G287" s="2">
        <f>Table3[[#This Row],[FwdDiv]]/Table3[[#This Row],[SharePrice]]</f>
        <v>3.128576879053796E-2</v>
      </c>
    </row>
    <row r="288" spans="2:7" x14ac:dyDescent="0.2">
      <c r="B288" s="35">
        <v>44704</v>
      </c>
      <c r="C288">
        <v>526.36</v>
      </c>
      <c r="E288">
        <v>4.0999999999999996</v>
      </c>
      <c r="F288">
        <f>Table3[[#This Row],[DivPay]]*4</f>
        <v>16.399999999999999</v>
      </c>
      <c r="G288" s="2">
        <f>Table3[[#This Row],[FwdDiv]]/Table3[[#This Row],[SharePrice]]</f>
        <v>3.115738277984649E-2</v>
      </c>
    </row>
    <row r="289" spans="2:7" x14ac:dyDescent="0.2">
      <c r="B289" s="35">
        <v>44701</v>
      </c>
      <c r="C289">
        <v>543.19000000000005</v>
      </c>
      <c r="E289">
        <v>4.0999999999999996</v>
      </c>
      <c r="F289">
        <f>Table3[[#This Row],[DivPay]]*4</f>
        <v>16.399999999999999</v>
      </c>
      <c r="G289" s="2">
        <f>Table3[[#This Row],[FwdDiv]]/Table3[[#This Row],[SharePrice]]</f>
        <v>3.0192013844142929E-2</v>
      </c>
    </row>
    <row r="290" spans="2:7" x14ac:dyDescent="0.2">
      <c r="B290" s="35">
        <v>44700</v>
      </c>
      <c r="C290">
        <v>546.21</v>
      </c>
      <c r="E290">
        <v>4.0999999999999996</v>
      </c>
      <c r="F290">
        <f>Table3[[#This Row],[DivPay]]*4</f>
        <v>16.399999999999999</v>
      </c>
      <c r="G290" s="2">
        <f>Table3[[#This Row],[FwdDiv]]/Table3[[#This Row],[SharePrice]]</f>
        <v>3.0025081928196109E-2</v>
      </c>
    </row>
    <row r="291" spans="2:7" x14ac:dyDescent="0.2">
      <c r="B291" s="35">
        <v>44699</v>
      </c>
      <c r="C291">
        <v>570.57000000000005</v>
      </c>
      <c r="E291">
        <v>4.0999999999999996</v>
      </c>
      <c r="F291">
        <f>Table3[[#This Row],[DivPay]]*4</f>
        <v>16.399999999999999</v>
      </c>
      <c r="G291" s="2">
        <f>Table3[[#This Row],[FwdDiv]]/Table3[[#This Row],[SharePrice]]</f>
        <v>2.8743186637923475E-2</v>
      </c>
    </row>
    <row r="292" spans="2:7" x14ac:dyDescent="0.2">
      <c r="B292" s="35">
        <v>44698</v>
      </c>
      <c r="C292">
        <v>608.15</v>
      </c>
      <c r="E292">
        <v>4.0999999999999996</v>
      </c>
      <c r="F292">
        <f>Table3[[#This Row],[DivPay]]*4</f>
        <v>16.399999999999999</v>
      </c>
      <c r="G292" s="2">
        <f>Table3[[#This Row],[FwdDiv]]/Table3[[#This Row],[SharePrice]]</f>
        <v>2.6967031160075639E-2</v>
      </c>
    </row>
    <row r="293" spans="2:7" x14ac:dyDescent="0.2">
      <c r="B293" s="35">
        <v>44697</v>
      </c>
      <c r="C293">
        <v>582.66999999999996</v>
      </c>
      <c r="E293">
        <v>4.0999999999999996</v>
      </c>
      <c r="F293">
        <f>Table3[[#This Row],[DivPay]]*4</f>
        <v>16.399999999999999</v>
      </c>
      <c r="G293" s="2">
        <f>Table3[[#This Row],[FwdDiv]]/Table3[[#This Row],[SharePrice]]</f>
        <v>2.8146292069267338E-2</v>
      </c>
    </row>
    <row r="294" spans="2:7" x14ac:dyDescent="0.2">
      <c r="B294" s="35">
        <v>44694</v>
      </c>
      <c r="C294">
        <v>588.24</v>
      </c>
      <c r="E294">
        <v>4.0999999999999996</v>
      </c>
      <c r="F294">
        <f>Table3[[#This Row],[DivPay]]*4</f>
        <v>16.399999999999999</v>
      </c>
      <c r="G294" s="2">
        <f>Table3[[#This Row],[FwdDiv]]/Table3[[#This Row],[SharePrice]]</f>
        <v>2.7879776961784303E-2</v>
      </c>
    </row>
    <row r="295" spans="2:7" x14ac:dyDescent="0.2">
      <c r="B295" s="35">
        <v>44693</v>
      </c>
      <c r="C295">
        <v>571.57000000000005</v>
      </c>
      <c r="E295">
        <v>4.0999999999999996</v>
      </c>
      <c r="F295">
        <f>Table3[[#This Row],[DivPay]]*4</f>
        <v>16.399999999999999</v>
      </c>
      <c r="G295" s="2">
        <f>Table3[[#This Row],[FwdDiv]]/Table3[[#This Row],[SharePrice]]</f>
        <v>2.8692898507619358E-2</v>
      </c>
    </row>
    <row r="296" spans="2:7" x14ac:dyDescent="0.2">
      <c r="B296" s="35">
        <v>44692</v>
      </c>
      <c r="C296">
        <v>567.11</v>
      </c>
      <c r="E296">
        <v>4.0999999999999996</v>
      </c>
      <c r="F296">
        <f>Table3[[#This Row],[DivPay]]*4</f>
        <v>16.399999999999999</v>
      </c>
      <c r="G296" s="2">
        <f>Table3[[#This Row],[FwdDiv]]/Table3[[#This Row],[SharePrice]]</f>
        <v>2.8918551956410569E-2</v>
      </c>
    </row>
    <row r="297" spans="2:7" x14ac:dyDescent="0.2">
      <c r="B297" s="35">
        <v>44691</v>
      </c>
      <c r="C297">
        <v>581.39</v>
      </c>
      <c r="E297">
        <v>4.0999999999999996</v>
      </c>
      <c r="F297">
        <f>Table3[[#This Row],[DivPay]]*4</f>
        <v>16.399999999999999</v>
      </c>
      <c r="G297" s="2">
        <f>Table3[[#This Row],[FwdDiv]]/Table3[[#This Row],[SharePrice]]</f>
        <v>2.8208259515987544E-2</v>
      </c>
    </row>
    <row r="298" spans="2:7" x14ac:dyDescent="0.2">
      <c r="B298" s="35">
        <v>44690</v>
      </c>
      <c r="C298">
        <v>562.91999999999996</v>
      </c>
      <c r="E298">
        <v>4.0999999999999996</v>
      </c>
      <c r="F298">
        <f>Table3[[#This Row],[DivPay]]*4</f>
        <v>16.399999999999999</v>
      </c>
      <c r="G298" s="2">
        <f>Table3[[#This Row],[FwdDiv]]/Table3[[#This Row],[SharePrice]]</f>
        <v>2.9133802316492576E-2</v>
      </c>
    </row>
    <row r="299" spans="2:7" x14ac:dyDescent="0.2">
      <c r="B299" s="35">
        <v>44687</v>
      </c>
      <c r="C299">
        <v>580.1</v>
      </c>
      <c r="E299">
        <v>4.0999999999999996</v>
      </c>
      <c r="F299">
        <f>Table3[[#This Row],[DivPay]]*4</f>
        <v>16.399999999999999</v>
      </c>
      <c r="G299" s="2">
        <f>Table3[[#This Row],[FwdDiv]]/Table3[[#This Row],[SharePrice]]</f>
        <v>2.8270987760730906E-2</v>
      </c>
    </row>
    <row r="300" spans="2:7" x14ac:dyDescent="0.2">
      <c r="B300" s="35">
        <v>44686</v>
      </c>
      <c r="C300">
        <v>579.99</v>
      </c>
      <c r="E300">
        <v>4.0999999999999996</v>
      </c>
      <c r="F300">
        <f>Table3[[#This Row],[DivPay]]*4</f>
        <v>16.399999999999999</v>
      </c>
      <c r="G300" s="2">
        <f>Table3[[#This Row],[FwdDiv]]/Table3[[#This Row],[SharePrice]]</f>
        <v>2.8276349592234348E-2</v>
      </c>
    </row>
    <row r="301" spans="2:7" x14ac:dyDescent="0.2">
      <c r="B301" s="35">
        <v>44685</v>
      </c>
      <c r="C301">
        <v>603.66</v>
      </c>
      <c r="E301">
        <v>4.0999999999999996</v>
      </c>
      <c r="F301">
        <f>Table3[[#This Row],[DivPay]]*4</f>
        <v>16.399999999999999</v>
      </c>
      <c r="G301" s="2">
        <f>Table3[[#This Row],[FwdDiv]]/Table3[[#This Row],[SharePrice]]</f>
        <v>2.716761090680184E-2</v>
      </c>
    </row>
    <row r="302" spans="2:7" x14ac:dyDescent="0.2">
      <c r="B302" s="35">
        <v>44684</v>
      </c>
      <c r="C302">
        <v>581.16999999999996</v>
      </c>
      <c r="E302">
        <v>4.0999999999999996</v>
      </c>
      <c r="F302">
        <f>Table3[[#This Row],[DivPay]]*4</f>
        <v>16.399999999999999</v>
      </c>
      <c r="G302" s="2">
        <f>Table3[[#This Row],[FwdDiv]]/Table3[[#This Row],[SharePrice]]</f>
        <v>2.8218937660237108E-2</v>
      </c>
    </row>
    <row r="303" spans="2:7" x14ac:dyDescent="0.2">
      <c r="B303" s="35">
        <v>44683</v>
      </c>
      <c r="C303">
        <v>576.35</v>
      </c>
      <c r="E303">
        <v>4.0999999999999996</v>
      </c>
      <c r="F303">
        <f>Table3[[#This Row],[DivPay]]*4</f>
        <v>16.399999999999999</v>
      </c>
      <c r="G303" s="2">
        <f>Table3[[#This Row],[FwdDiv]]/Table3[[#This Row],[SharePrice]]</f>
        <v>2.8454931899019688E-2</v>
      </c>
    </row>
    <row r="304" spans="2:7" x14ac:dyDescent="0.2">
      <c r="B304" s="35">
        <v>44680</v>
      </c>
      <c r="C304">
        <v>554.39</v>
      </c>
      <c r="E304">
        <v>4.0999999999999996</v>
      </c>
      <c r="F304">
        <f>Table3[[#This Row],[DivPay]]*4</f>
        <v>16.399999999999999</v>
      </c>
      <c r="G304" s="2">
        <f>Table3[[#This Row],[FwdDiv]]/Table3[[#This Row],[SharePrice]]</f>
        <v>2.9582063168527569E-2</v>
      </c>
    </row>
    <row r="305" spans="2:7" x14ac:dyDescent="0.2">
      <c r="B305" s="35">
        <v>44679</v>
      </c>
      <c r="C305">
        <v>578.94000000000005</v>
      </c>
      <c r="E305">
        <v>4.0999999999999996</v>
      </c>
      <c r="F305">
        <f>Table3[[#This Row],[DivPay]]*4</f>
        <v>16.399999999999999</v>
      </c>
      <c r="G305" s="2">
        <f>Table3[[#This Row],[FwdDiv]]/Table3[[#This Row],[SharePrice]]</f>
        <v>2.8327633260786949E-2</v>
      </c>
    </row>
    <row r="306" spans="2:7" x14ac:dyDescent="0.2">
      <c r="B306" s="35">
        <v>44678</v>
      </c>
      <c r="C306">
        <v>559.54</v>
      </c>
      <c r="E306">
        <v>4.0999999999999996</v>
      </c>
      <c r="F306">
        <f>Table3[[#This Row],[DivPay]]*4</f>
        <v>16.399999999999999</v>
      </c>
      <c r="G306" s="2">
        <f>Table3[[#This Row],[FwdDiv]]/Table3[[#This Row],[SharePrice]]</f>
        <v>2.9309790184794651E-2</v>
      </c>
    </row>
    <row r="307" spans="2:7" x14ac:dyDescent="0.2">
      <c r="B307" s="35">
        <v>44677</v>
      </c>
      <c r="C307">
        <v>560.07000000000005</v>
      </c>
      <c r="E307">
        <v>4.0999999999999996</v>
      </c>
      <c r="F307">
        <f>Table3[[#This Row],[DivPay]]*4</f>
        <v>16.399999999999999</v>
      </c>
      <c r="G307" s="2">
        <f>Table3[[#This Row],[FwdDiv]]/Table3[[#This Row],[SharePrice]]</f>
        <v>2.9282054028960662E-2</v>
      </c>
    </row>
    <row r="308" spans="2:7" x14ac:dyDescent="0.2">
      <c r="B308" s="35">
        <v>44676</v>
      </c>
      <c r="C308">
        <v>587.88</v>
      </c>
      <c r="E308">
        <v>4.0999999999999996</v>
      </c>
      <c r="F308">
        <f>Table3[[#This Row],[DivPay]]*4</f>
        <v>16.399999999999999</v>
      </c>
      <c r="G308" s="2">
        <f>Table3[[#This Row],[FwdDiv]]/Table3[[#This Row],[SharePrice]]</f>
        <v>2.7896849697217115E-2</v>
      </c>
    </row>
    <row r="309" spans="2:7" x14ac:dyDescent="0.2">
      <c r="B309" s="35">
        <v>44673</v>
      </c>
      <c r="C309">
        <v>586.95000000000005</v>
      </c>
      <c r="E309">
        <v>4.0999999999999996</v>
      </c>
      <c r="F309">
        <f>Table3[[#This Row],[DivPay]]*4</f>
        <v>16.399999999999999</v>
      </c>
      <c r="G309" s="2">
        <f>Table3[[#This Row],[FwdDiv]]/Table3[[#This Row],[SharePrice]]</f>
        <v>2.7941051196865147E-2</v>
      </c>
    </row>
    <row r="310" spans="2:7" x14ac:dyDescent="0.2">
      <c r="B310" s="35">
        <v>44672</v>
      </c>
      <c r="C310">
        <v>592.73</v>
      </c>
      <c r="E310">
        <v>4.0999999999999996</v>
      </c>
      <c r="F310">
        <f>Table3[[#This Row],[DivPay]]*4</f>
        <v>16.399999999999999</v>
      </c>
      <c r="G310" s="2">
        <f>Table3[[#This Row],[FwdDiv]]/Table3[[#This Row],[SharePrice]]</f>
        <v>2.7668584347004536E-2</v>
      </c>
    </row>
    <row r="311" spans="2:7" x14ac:dyDescent="0.2">
      <c r="B311" s="35">
        <v>44671</v>
      </c>
      <c r="C311">
        <v>597.72</v>
      </c>
      <c r="E311">
        <v>4.0999999999999996</v>
      </c>
      <c r="F311">
        <f>Table3[[#This Row],[DivPay]]*4</f>
        <v>16.399999999999999</v>
      </c>
      <c r="G311" s="2">
        <f>Table3[[#This Row],[FwdDiv]]/Table3[[#This Row],[SharePrice]]</f>
        <v>2.7437596198889108E-2</v>
      </c>
    </row>
    <row r="312" spans="2:7" x14ac:dyDescent="0.2">
      <c r="B312" s="35">
        <v>44670</v>
      </c>
      <c r="C312">
        <v>597.62</v>
      </c>
      <c r="E312">
        <v>4.0999999999999996</v>
      </c>
      <c r="F312">
        <f>Table3[[#This Row],[DivPay]]*4</f>
        <v>16.399999999999999</v>
      </c>
      <c r="G312" s="2">
        <f>Table3[[#This Row],[FwdDiv]]/Table3[[#This Row],[SharePrice]]</f>
        <v>2.7442187343127738E-2</v>
      </c>
    </row>
    <row r="313" spans="2:7" x14ac:dyDescent="0.2">
      <c r="B313" s="35">
        <v>44669</v>
      </c>
      <c r="C313">
        <v>586.5</v>
      </c>
      <c r="E313">
        <v>4.0999999999999996</v>
      </c>
      <c r="F313">
        <f>Table3[[#This Row],[DivPay]]*4</f>
        <v>16.399999999999999</v>
      </c>
      <c r="G313" s="2">
        <f>Table3[[#This Row],[FwdDiv]]/Table3[[#This Row],[SharePrice]]</f>
        <v>2.7962489343563511E-2</v>
      </c>
    </row>
    <row r="314" spans="2:7" x14ac:dyDescent="0.2">
      <c r="B314" s="35">
        <v>44665</v>
      </c>
      <c r="C314">
        <v>573.85</v>
      </c>
      <c r="E314">
        <v>4.0999999999999996</v>
      </c>
      <c r="F314">
        <f>Table3[[#This Row],[DivPay]]*4</f>
        <v>16.399999999999999</v>
      </c>
      <c r="G314" s="2">
        <f>Table3[[#This Row],[FwdDiv]]/Table3[[#This Row],[SharePrice]]</f>
        <v>2.8578896924283347E-2</v>
      </c>
    </row>
    <row r="315" spans="2:7" x14ac:dyDescent="0.2">
      <c r="B315" s="35">
        <v>44664</v>
      </c>
      <c r="C315">
        <v>592.54</v>
      </c>
      <c r="E315">
        <v>4.0999999999999996</v>
      </c>
      <c r="F315">
        <f>Table3[[#This Row],[DivPay]]*4</f>
        <v>16.399999999999999</v>
      </c>
      <c r="G315" s="2">
        <f>Table3[[#This Row],[FwdDiv]]/Table3[[#This Row],[SharePrice]]</f>
        <v>2.7677456374253215E-2</v>
      </c>
    </row>
    <row r="316" spans="2:7" x14ac:dyDescent="0.2">
      <c r="B316" s="35">
        <v>44663</v>
      </c>
      <c r="C316">
        <v>585.07000000000005</v>
      </c>
      <c r="E316">
        <v>4.0999999999999996</v>
      </c>
      <c r="F316">
        <f>Table3[[#This Row],[DivPay]]*4</f>
        <v>16.399999999999999</v>
      </c>
      <c r="G316" s="2">
        <f>Table3[[#This Row],[FwdDiv]]/Table3[[#This Row],[SharePrice]]</f>
        <v>2.8030833917309036E-2</v>
      </c>
    </row>
    <row r="317" spans="2:7" x14ac:dyDescent="0.2">
      <c r="B317" s="35">
        <v>44662</v>
      </c>
      <c r="C317">
        <v>580.61</v>
      </c>
      <c r="E317">
        <v>4.0999999999999996</v>
      </c>
      <c r="F317">
        <f>Table3[[#This Row],[DivPay]]*4</f>
        <v>16.399999999999999</v>
      </c>
      <c r="G317" s="2">
        <f>Table3[[#This Row],[FwdDiv]]/Table3[[#This Row],[SharePrice]]</f>
        <v>2.8246154906047084E-2</v>
      </c>
    </row>
    <row r="318" spans="2:7" x14ac:dyDescent="0.2">
      <c r="B318" s="35">
        <v>44659</v>
      </c>
      <c r="C318">
        <v>587</v>
      </c>
      <c r="E318">
        <v>4.0999999999999996</v>
      </c>
      <c r="F318">
        <f>Table3[[#This Row],[DivPay]]*4</f>
        <v>16.399999999999999</v>
      </c>
      <c r="G318" s="2">
        <f>Table3[[#This Row],[FwdDiv]]/Table3[[#This Row],[SharePrice]]</f>
        <v>2.7938671209540033E-2</v>
      </c>
    </row>
    <row r="319" spans="2:7" x14ac:dyDescent="0.2">
      <c r="B319" s="35">
        <v>44658</v>
      </c>
      <c r="C319">
        <v>603.04999999999995</v>
      </c>
      <c r="E319">
        <v>4.0999999999999996</v>
      </c>
      <c r="F319">
        <f>Table3[[#This Row],[DivPay]]*4</f>
        <v>16.399999999999999</v>
      </c>
      <c r="G319" s="2">
        <f>Table3[[#This Row],[FwdDiv]]/Table3[[#This Row],[SharePrice]]</f>
        <v>2.7195091617610481E-2</v>
      </c>
    </row>
    <row r="320" spans="2:7" x14ac:dyDescent="0.2">
      <c r="B320" s="35">
        <v>44657</v>
      </c>
      <c r="C320">
        <v>602</v>
      </c>
      <c r="E320">
        <v>4.0999999999999996</v>
      </c>
      <c r="F320">
        <f>Table3[[#This Row],[DivPay]]*4</f>
        <v>16.399999999999999</v>
      </c>
      <c r="G320" s="2">
        <f>Table3[[#This Row],[FwdDiv]]/Table3[[#This Row],[SharePrice]]</f>
        <v>2.7242524916943518E-2</v>
      </c>
    </row>
    <row r="321" spans="2:7" x14ac:dyDescent="0.2">
      <c r="B321" s="35">
        <v>44656</v>
      </c>
      <c r="C321">
        <v>614.12</v>
      </c>
      <c r="E321">
        <v>4.0999999999999996</v>
      </c>
      <c r="F321">
        <f>Table3[[#This Row],[DivPay]]*4</f>
        <v>16.399999999999999</v>
      </c>
      <c r="G321" s="2">
        <f>Table3[[#This Row],[FwdDiv]]/Table3[[#This Row],[SharePrice]]</f>
        <v>2.6704878525369631E-2</v>
      </c>
    </row>
    <row r="322" spans="2:7" x14ac:dyDescent="0.2">
      <c r="B322" s="35">
        <v>44655</v>
      </c>
      <c r="C322">
        <v>634.85</v>
      </c>
      <c r="E322">
        <v>4.0999999999999996</v>
      </c>
      <c r="F322">
        <f>Table3[[#This Row],[DivPay]]*4</f>
        <v>16.399999999999999</v>
      </c>
      <c r="G322" s="2">
        <f>Table3[[#This Row],[FwdDiv]]/Table3[[#This Row],[SharePrice]]</f>
        <v>2.5832873907222175E-2</v>
      </c>
    </row>
    <row r="323" spans="2:7" x14ac:dyDescent="0.2">
      <c r="B323" s="35">
        <v>44652</v>
      </c>
      <c r="C323">
        <v>626.98</v>
      </c>
      <c r="E323">
        <v>4.0999999999999996</v>
      </c>
      <c r="F323">
        <f>Table3[[#This Row],[DivPay]]*4</f>
        <v>16.399999999999999</v>
      </c>
      <c r="G323" s="2">
        <f>Table3[[#This Row],[FwdDiv]]/Table3[[#This Row],[SharePrice]]</f>
        <v>2.6157134198858015E-2</v>
      </c>
    </row>
    <row r="324" spans="2:7" x14ac:dyDescent="0.2">
      <c r="B324" s="35">
        <v>44651</v>
      </c>
      <c r="C324">
        <v>629.67999999999995</v>
      </c>
      <c r="E324">
        <v>4.0999999999999996</v>
      </c>
      <c r="F324">
        <f>Table3[[#This Row],[DivPay]]*4</f>
        <v>16.399999999999999</v>
      </c>
      <c r="G324" s="2">
        <f>Table3[[#This Row],[FwdDiv]]/Table3[[#This Row],[SharePrice]]</f>
        <v>2.6044975225511371E-2</v>
      </c>
    </row>
    <row r="325" spans="2:7" x14ac:dyDescent="0.2">
      <c r="B325" s="35">
        <v>44650</v>
      </c>
      <c r="C325">
        <v>631.09</v>
      </c>
      <c r="E325">
        <v>4.0999999999999996</v>
      </c>
      <c r="F325">
        <f>Table3[[#This Row],[DivPay]]*4</f>
        <v>16.399999999999999</v>
      </c>
      <c r="G325" s="2">
        <f>Table3[[#This Row],[FwdDiv]]/Table3[[#This Row],[SharePrice]]</f>
        <v>2.5986784769208824E-2</v>
      </c>
    </row>
    <row r="326" spans="2:7" x14ac:dyDescent="0.2">
      <c r="B326" s="35">
        <v>44649</v>
      </c>
      <c r="C326">
        <v>641.47</v>
      </c>
      <c r="E326">
        <v>4.0999999999999996</v>
      </c>
      <c r="F326">
        <f>Table3[[#This Row],[DivPay]]*4</f>
        <v>16.399999999999999</v>
      </c>
      <c r="G326" s="2">
        <f>Table3[[#This Row],[FwdDiv]]/Table3[[#This Row],[SharePrice]]</f>
        <v>2.5566277456467175E-2</v>
      </c>
    </row>
    <row r="327" spans="2:7" x14ac:dyDescent="0.2">
      <c r="B327" s="35">
        <v>44648</v>
      </c>
      <c r="C327">
        <v>632.88</v>
      </c>
      <c r="E327">
        <v>4.0999999999999996</v>
      </c>
      <c r="F327">
        <f>Table3[[#This Row],[DivPay]]*4</f>
        <v>16.399999999999999</v>
      </c>
      <c r="G327" s="2">
        <f>Table3[[#This Row],[FwdDiv]]/Table3[[#This Row],[SharePrice]]</f>
        <v>2.5913285298950827E-2</v>
      </c>
    </row>
    <row r="328" spans="2:7" x14ac:dyDescent="0.2">
      <c r="B328" s="35">
        <v>44645</v>
      </c>
      <c r="C328">
        <v>628.87</v>
      </c>
      <c r="E328">
        <v>4.0999999999999996</v>
      </c>
      <c r="F328">
        <f>Table3[[#This Row],[DivPay]]*4</f>
        <v>16.399999999999999</v>
      </c>
      <c r="G328" s="2">
        <f>Table3[[#This Row],[FwdDiv]]/Table3[[#This Row],[SharePrice]]</f>
        <v>2.6078521793057387E-2</v>
      </c>
    </row>
    <row r="329" spans="2:7" x14ac:dyDescent="0.2">
      <c r="B329" s="35">
        <v>44644</v>
      </c>
      <c r="C329">
        <v>626.42999999999995</v>
      </c>
      <c r="E329">
        <v>4.0999999999999996</v>
      </c>
      <c r="F329">
        <f>Table3[[#This Row],[DivPay]]*4</f>
        <v>16.399999999999999</v>
      </c>
      <c r="G329" s="2">
        <f>Table3[[#This Row],[FwdDiv]]/Table3[[#This Row],[SharePrice]]</f>
        <v>2.6180099931357056E-2</v>
      </c>
    </row>
    <row r="330" spans="2:7" x14ac:dyDescent="0.2">
      <c r="B330" s="35">
        <v>44643</v>
      </c>
      <c r="C330">
        <v>599.38</v>
      </c>
      <c r="E330">
        <v>4.0999999999999996</v>
      </c>
      <c r="F330">
        <f>Table3[[#This Row],[DivPay]]*4</f>
        <v>16.399999999999999</v>
      </c>
      <c r="G330" s="2">
        <f>Table3[[#This Row],[FwdDiv]]/Table3[[#This Row],[SharePrice]]</f>
        <v>2.736160699389369E-2</v>
      </c>
    </row>
    <row r="331" spans="2:7" x14ac:dyDescent="0.2">
      <c r="B331" s="35">
        <v>44642</v>
      </c>
      <c r="C331">
        <v>611.34</v>
      </c>
      <c r="E331">
        <v>4.0999999999999996</v>
      </c>
      <c r="F331">
        <f>Table3[[#This Row],[DivPay]]*4</f>
        <v>16.399999999999999</v>
      </c>
      <c r="G331" s="2">
        <f>Table3[[#This Row],[FwdDiv]]/Table3[[#This Row],[SharePrice]]</f>
        <v>2.6826315961657993E-2</v>
      </c>
    </row>
    <row r="332" spans="2:7" x14ac:dyDescent="0.2">
      <c r="B332" s="35">
        <v>44641</v>
      </c>
      <c r="C332">
        <v>601.29</v>
      </c>
      <c r="D332">
        <v>4.0999999999999996</v>
      </c>
      <c r="E332">
        <v>4.0999999999999996</v>
      </c>
      <c r="F332">
        <f>Table3[[#This Row],[DivPay]]*4</f>
        <v>16.399999999999999</v>
      </c>
      <c r="G332" s="2">
        <f>Table3[[#This Row],[FwdDiv]]/Table3[[#This Row],[SharePrice]]</f>
        <v>2.7274692743933876E-2</v>
      </c>
    </row>
    <row r="333" spans="2:7" x14ac:dyDescent="0.2">
      <c r="B333" s="35">
        <v>44638</v>
      </c>
      <c r="C333">
        <v>610.41</v>
      </c>
      <c r="E333">
        <v>4.0999999999999996</v>
      </c>
      <c r="F333">
        <f>Table3[[#This Row],[DivPay]]*4</f>
        <v>16.399999999999999</v>
      </c>
      <c r="G333" s="2">
        <f>Table3[[#This Row],[FwdDiv]]/Table3[[#This Row],[SharePrice]]</f>
        <v>2.6867187627987746E-2</v>
      </c>
    </row>
    <row r="334" spans="2:7" x14ac:dyDescent="0.2">
      <c r="B334" s="35">
        <v>44637</v>
      </c>
      <c r="C334">
        <v>602.66999999999996</v>
      </c>
      <c r="E334">
        <v>4.0999999999999996</v>
      </c>
      <c r="F334">
        <f>Table3[[#This Row],[DivPay]]*4</f>
        <v>16.399999999999999</v>
      </c>
      <c r="G334" s="2">
        <f>Table3[[#This Row],[FwdDiv]]/Table3[[#This Row],[SharePrice]]</f>
        <v>2.7212238870360232E-2</v>
      </c>
    </row>
    <row r="335" spans="2:7" x14ac:dyDescent="0.2">
      <c r="B335" s="35">
        <v>44636</v>
      </c>
      <c r="C335">
        <v>607.12</v>
      </c>
      <c r="E335">
        <v>4.0999999999999996</v>
      </c>
      <c r="F335">
        <f>Table3[[#This Row],[DivPay]]*4</f>
        <v>16.399999999999999</v>
      </c>
      <c r="G335" s="2">
        <f>Table3[[#This Row],[FwdDiv]]/Table3[[#This Row],[SharePrice]]</f>
        <v>2.7012781657662403E-2</v>
      </c>
    </row>
    <row r="336" spans="2:7" x14ac:dyDescent="0.2">
      <c r="B336" s="35">
        <v>44635</v>
      </c>
      <c r="C336">
        <v>592.76</v>
      </c>
      <c r="E336">
        <v>4.0999999999999996</v>
      </c>
      <c r="F336">
        <f>Table3[[#This Row],[DivPay]]*4</f>
        <v>16.399999999999999</v>
      </c>
      <c r="G336" s="2">
        <f>Table3[[#This Row],[FwdDiv]]/Table3[[#This Row],[SharePrice]]</f>
        <v>2.7667184020514202E-2</v>
      </c>
    </row>
    <row r="337" spans="2:7" x14ac:dyDescent="0.2">
      <c r="B337" s="35">
        <v>44634</v>
      </c>
      <c r="C337">
        <v>567.79999999999995</v>
      </c>
      <c r="E337">
        <v>4.0999999999999996</v>
      </c>
      <c r="F337">
        <f>Table3[[#This Row],[DivPay]]*4</f>
        <v>16.399999999999999</v>
      </c>
      <c r="G337" s="2">
        <f>Table3[[#This Row],[FwdDiv]]/Table3[[#This Row],[SharePrice]]</f>
        <v>2.8883409651285663E-2</v>
      </c>
    </row>
    <row r="338" spans="2:7" x14ac:dyDescent="0.2">
      <c r="B338" s="35">
        <v>44631</v>
      </c>
      <c r="C338">
        <v>577.85</v>
      </c>
      <c r="E338">
        <v>4.0999999999999996</v>
      </c>
      <c r="F338">
        <f>Table3[[#This Row],[DivPay]]*4</f>
        <v>16.399999999999999</v>
      </c>
      <c r="G338" s="2">
        <f>Table3[[#This Row],[FwdDiv]]/Table3[[#This Row],[SharePrice]]</f>
        <v>2.8381067751146488E-2</v>
      </c>
    </row>
    <row r="339" spans="2:7" x14ac:dyDescent="0.2">
      <c r="B339" s="35">
        <v>44630</v>
      </c>
      <c r="C339">
        <v>587.73</v>
      </c>
      <c r="E339">
        <v>4.0999999999999996</v>
      </c>
      <c r="F339">
        <f>Table3[[#This Row],[DivPay]]*4</f>
        <v>16.399999999999999</v>
      </c>
      <c r="G339" s="2">
        <f>Table3[[#This Row],[FwdDiv]]/Table3[[#This Row],[SharePrice]]</f>
        <v>2.7903969509808921E-2</v>
      </c>
    </row>
    <row r="340" spans="2:7" x14ac:dyDescent="0.2">
      <c r="B340" s="35">
        <v>44629</v>
      </c>
      <c r="C340">
        <v>597.02</v>
      </c>
      <c r="E340">
        <v>4.0999999999999996</v>
      </c>
      <c r="F340">
        <f>Table3[[#This Row],[DivPay]]*4</f>
        <v>16.399999999999999</v>
      </c>
      <c r="G340" s="2">
        <f>Table3[[#This Row],[FwdDiv]]/Table3[[#This Row],[SharePrice]]</f>
        <v>2.746976650698469E-2</v>
      </c>
    </row>
    <row r="341" spans="2:7" x14ac:dyDescent="0.2">
      <c r="B341" s="35">
        <v>44628</v>
      </c>
      <c r="C341">
        <v>575.95000000000005</v>
      </c>
      <c r="E341">
        <v>4.0999999999999996</v>
      </c>
      <c r="F341">
        <f>Table3[[#This Row],[DivPay]]*4</f>
        <v>16.399999999999999</v>
      </c>
      <c r="G341" s="2">
        <f>Table3[[#This Row],[FwdDiv]]/Table3[[#This Row],[SharePrice]]</f>
        <v>2.8474693983852762E-2</v>
      </c>
    </row>
    <row r="342" spans="2:7" x14ac:dyDescent="0.2">
      <c r="B342" s="35">
        <v>44627</v>
      </c>
      <c r="C342">
        <v>570.70000000000005</v>
      </c>
      <c r="E342">
        <v>4.0999999999999996</v>
      </c>
      <c r="F342">
        <f>Table3[[#This Row],[DivPay]]*4</f>
        <v>16.399999999999999</v>
      </c>
      <c r="G342" s="2">
        <f>Table3[[#This Row],[FwdDiv]]/Table3[[#This Row],[SharePrice]]</f>
        <v>2.8736639214999121E-2</v>
      </c>
    </row>
    <row r="343" spans="2:7" x14ac:dyDescent="0.2">
      <c r="B343" s="35">
        <v>44624</v>
      </c>
      <c r="C343">
        <v>595.99</v>
      </c>
      <c r="E343">
        <v>4.0999999999999996</v>
      </c>
      <c r="F343">
        <f>Table3[[#This Row],[DivPay]]*4</f>
        <v>16.399999999999999</v>
      </c>
      <c r="G343" s="2">
        <f>Table3[[#This Row],[FwdDiv]]/Table3[[#This Row],[SharePrice]]</f>
        <v>2.7517240222151376E-2</v>
      </c>
    </row>
    <row r="344" spans="2:7" x14ac:dyDescent="0.2">
      <c r="B344" s="35">
        <v>44623</v>
      </c>
      <c r="C344">
        <v>578.6</v>
      </c>
      <c r="E344">
        <v>4.0999999999999996</v>
      </c>
      <c r="F344">
        <f>Table3[[#This Row],[DivPay]]*4</f>
        <v>16.399999999999999</v>
      </c>
      <c r="G344" s="2">
        <f>Table3[[#This Row],[FwdDiv]]/Table3[[#This Row],[SharePrice]]</f>
        <v>2.8344279294849634E-2</v>
      </c>
    </row>
    <row r="345" spans="2:7" x14ac:dyDescent="0.2">
      <c r="B345" s="35">
        <v>44622</v>
      </c>
      <c r="C345">
        <v>585.78</v>
      </c>
      <c r="E345">
        <v>4.0999999999999996</v>
      </c>
      <c r="F345">
        <f>Table3[[#This Row],[DivPay]]*4</f>
        <v>16.399999999999999</v>
      </c>
      <c r="G345" s="2">
        <f>Table3[[#This Row],[FwdDiv]]/Table3[[#This Row],[SharePrice]]</f>
        <v>2.7996858889002697E-2</v>
      </c>
    </row>
    <row r="346" spans="2:7" x14ac:dyDescent="0.2">
      <c r="B346" s="35">
        <v>44621</v>
      </c>
      <c r="C346">
        <v>570.12</v>
      </c>
      <c r="E346">
        <v>4.0999999999999996</v>
      </c>
      <c r="F346">
        <f>Table3[[#This Row],[DivPay]]*4</f>
        <v>16.399999999999999</v>
      </c>
      <c r="G346" s="2">
        <f>Table3[[#This Row],[FwdDiv]]/Table3[[#This Row],[SharePrice]]</f>
        <v>2.8765873851119061E-2</v>
      </c>
    </row>
    <row r="347" spans="2:7" x14ac:dyDescent="0.2">
      <c r="B347" s="35">
        <v>44620</v>
      </c>
      <c r="C347">
        <v>587.44000000000005</v>
      </c>
      <c r="E347">
        <v>4.0999999999999996</v>
      </c>
      <c r="F347">
        <f>Table3[[#This Row],[DivPay]]*4</f>
        <v>16.399999999999999</v>
      </c>
      <c r="G347" s="2">
        <f>Table3[[#This Row],[FwdDiv]]/Table3[[#This Row],[SharePrice]]</f>
        <v>2.791774479095737E-2</v>
      </c>
    </row>
    <row r="348" spans="2:7" x14ac:dyDescent="0.2">
      <c r="B348" s="35">
        <v>44617</v>
      </c>
      <c r="C348">
        <v>588.01</v>
      </c>
      <c r="E348">
        <v>4.0999999999999996</v>
      </c>
      <c r="F348">
        <f>Table3[[#This Row],[DivPay]]*4</f>
        <v>16.399999999999999</v>
      </c>
      <c r="G348" s="2">
        <f>Table3[[#This Row],[FwdDiv]]/Table3[[#This Row],[SharePrice]]</f>
        <v>2.789068213125627E-2</v>
      </c>
    </row>
    <row r="349" spans="2:7" x14ac:dyDescent="0.2">
      <c r="B349" s="35">
        <v>44616</v>
      </c>
      <c r="C349">
        <v>580</v>
      </c>
      <c r="E349">
        <v>4.0999999999999996</v>
      </c>
      <c r="F349">
        <f>Table3[[#This Row],[DivPay]]*4</f>
        <v>16.399999999999999</v>
      </c>
      <c r="G349" s="2">
        <f>Table3[[#This Row],[FwdDiv]]/Table3[[#This Row],[SharePrice]]</f>
        <v>2.8275862068965516E-2</v>
      </c>
    </row>
    <row r="350" spans="2:7" x14ac:dyDescent="0.2">
      <c r="B350" s="35">
        <v>44615</v>
      </c>
      <c r="C350">
        <v>565.19000000000005</v>
      </c>
      <c r="E350">
        <v>4.0999999999999996</v>
      </c>
      <c r="F350">
        <f>Table3[[#This Row],[DivPay]]*4</f>
        <v>16.399999999999999</v>
      </c>
      <c r="G350" s="2">
        <f>Table3[[#This Row],[FwdDiv]]/Table3[[#This Row],[SharePrice]]</f>
        <v>2.901679081370866E-2</v>
      </c>
    </row>
    <row r="351" spans="2:7" x14ac:dyDescent="0.2">
      <c r="B351" s="35">
        <v>44614</v>
      </c>
      <c r="C351">
        <v>577.46</v>
      </c>
      <c r="E351">
        <v>4.0999999999999996</v>
      </c>
      <c r="F351">
        <f>Table3[[#This Row],[DivPay]]*4</f>
        <v>16.399999999999999</v>
      </c>
      <c r="G351" s="2">
        <f>Table3[[#This Row],[FwdDiv]]/Table3[[#This Row],[SharePrice]]</f>
        <v>2.8400235514148161E-2</v>
      </c>
    </row>
    <row r="352" spans="2:7" x14ac:dyDescent="0.2">
      <c r="B352" s="35">
        <v>44610</v>
      </c>
      <c r="C352">
        <v>579.99</v>
      </c>
      <c r="E352">
        <v>4.0999999999999996</v>
      </c>
      <c r="F352">
        <f>Table3[[#This Row],[DivPay]]*4</f>
        <v>16.399999999999999</v>
      </c>
      <c r="G352" s="2">
        <f>Table3[[#This Row],[FwdDiv]]/Table3[[#This Row],[SharePrice]]</f>
        <v>2.8276349592234348E-2</v>
      </c>
    </row>
    <row r="353" spans="2:7" x14ac:dyDescent="0.2">
      <c r="B353" s="35">
        <v>44609</v>
      </c>
      <c r="C353">
        <v>579</v>
      </c>
      <c r="E353">
        <v>4.0999999999999996</v>
      </c>
      <c r="F353">
        <f>Table3[[#This Row],[DivPay]]*4</f>
        <v>16.399999999999999</v>
      </c>
      <c r="G353" s="2">
        <f>Table3[[#This Row],[FwdDiv]]/Table3[[#This Row],[SharePrice]]</f>
        <v>2.8324697754749564E-2</v>
      </c>
    </row>
    <row r="354" spans="2:7" x14ac:dyDescent="0.2">
      <c r="B354" s="35">
        <v>44608</v>
      </c>
      <c r="C354">
        <v>597.21</v>
      </c>
      <c r="E354">
        <v>4.0999999999999996</v>
      </c>
      <c r="F354">
        <f>Table3[[#This Row],[DivPay]]*4</f>
        <v>16.399999999999999</v>
      </c>
      <c r="G354" s="2">
        <f>Table3[[#This Row],[FwdDiv]]/Table3[[#This Row],[SharePrice]]</f>
        <v>2.7461027109392001E-2</v>
      </c>
    </row>
    <row r="355" spans="2:7" x14ac:dyDescent="0.2">
      <c r="B355" s="35">
        <v>44607</v>
      </c>
      <c r="C355">
        <v>602.77</v>
      </c>
      <c r="E355">
        <v>4.0999999999999996</v>
      </c>
      <c r="F355">
        <f>Table3[[#This Row],[DivPay]]*4</f>
        <v>16.399999999999999</v>
      </c>
      <c r="G355" s="2">
        <f>Table3[[#This Row],[FwdDiv]]/Table3[[#This Row],[SharePrice]]</f>
        <v>2.7207724339300229E-2</v>
      </c>
    </row>
    <row r="356" spans="2:7" x14ac:dyDescent="0.2">
      <c r="B356" s="35">
        <v>44606</v>
      </c>
      <c r="C356">
        <v>578.58000000000004</v>
      </c>
      <c r="E356">
        <v>4.0999999999999996</v>
      </c>
      <c r="F356">
        <f>Table3[[#This Row],[DivPay]]*4</f>
        <v>16.399999999999999</v>
      </c>
      <c r="G356" s="2">
        <f>Table3[[#This Row],[FwdDiv]]/Table3[[#This Row],[SharePrice]]</f>
        <v>2.8345259082581488E-2</v>
      </c>
    </row>
    <row r="357" spans="2:7" x14ac:dyDescent="0.2">
      <c r="B357" s="35">
        <v>44603</v>
      </c>
      <c r="C357">
        <v>573.41999999999996</v>
      </c>
      <c r="E357">
        <v>4.0999999999999996</v>
      </c>
      <c r="F357">
        <f>Table3[[#This Row],[DivPay]]*4</f>
        <v>16.399999999999999</v>
      </c>
      <c r="G357" s="2">
        <f>Table3[[#This Row],[FwdDiv]]/Table3[[#This Row],[SharePrice]]</f>
        <v>2.8600327857416903E-2</v>
      </c>
    </row>
    <row r="358" spans="2:7" x14ac:dyDescent="0.2">
      <c r="B358" s="35">
        <v>44602</v>
      </c>
      <c r="C358">
        <v>591.36</v>
      </c>
      <c r="E358">
        <v>4.0999999999999996</v>
      </c>
      <c r="F358">
        <f>Table3[[#This Row],[DivPay]]*4</f>
        <v>16.399999999999999</v>
      </c>
      <c r="G358" s="2">
        <f>Table3[[#This Row],[FwdDiv]]/Table3[[#This Row],[SharePrice]]</f>
        <v>2.773268398268398E-2</v>
      </c>
    </row>
    <row r="359" spans="2:7" x14ac:dyDescent="0.2">
      <c r="B359" s="35">
        <v>44601</v>
      </c>
      <c r="C359">
        <v>611.34</v>
      </c>
      <c r="E359">
        <v>4.0999999999999996</v>
      </c>
      <c r="F359">
        <f>Table3[[#This Row],[DivPay]]*4</f>
        <v>16.399999999999999</v>
      </c>
      <c r="G359" s="2">
        <f>Table3[[#This Row],[FwdDiv]]/Table3[[#This Row],[SharePrice]]</f>
        <v>2.6826315961657993E-2</v>
      </c>
    </row>
    <row r="360" spans="2:7" x14ac:dyDescent="0.2">
      <c r="B360" s="35">
        <v>44600</v>
      </c>
      <c r="C360">
        <v>600.22</v>
      </c>
      <c r="E360">
        <v>4.0999999999999996</v>
      </c>
      <c r="F360">
        <f>Table3[[#This Row],[DivPay]]*4</f>
        <v>16.399999999999999</v>
      </c>
      <c r="G360" s="2">
        <f>Table3[[#This Row],[FwdDiv]]/Table3[[#This Row],[SharePrice]]</f>
        <v>2.7323314784578983E-2</v>
      </c>
    </row>
    <row r="361" spans="2:7" x14ac:dyDescent="0.2">
      <c r="B361" s="35">
        <v>44599</v>
      </c>
      <c r="C361">
        <v>587.63</v>
      </c>
      <c r="E361">
        <v>4.0999999999999996</v>
      </c>
      <c r="F361">
        <f>Table3[[#This Row],[DivPay]]*4</f>
        <v>16.399999999999999</v>
      </c>
      <c r="G361" s="2">
        <f>Table3[[#This Row],[FwdDiv]]/Table3[[#This Row],[SharePrice]]</f>
        <v>2.7908718070894949E-2</v>
      </c>
    </row>
    <row r="362" spans="2:7" x14ac:dyDescent="0.2">
      <c r="B362" s="35">
        <v>44596</v>
      </c>
      <c r="C362">
        <v>590.16</v>
      </c>
      <c r="E362">
        <v>4.0999999999999996</v>
      </c>
      <c r="F362">
        <f>Table3[[#This Row],[DivPay]]*4</f>
        <v>16.399999999999999</v>
      </c>
      <c r="G362" s="2">
        <f>Table3[[#This Row],[FwdDiv]]/Table3[[#This Row],[SharePrice]]</f>
        <v>2.7789074149383218E-2</v>
      </c>
    </row>
    <row r="363" spans="2:7" x14ac:dyDescent="0.2">
      <c r="B363" s="35">
        <v>44595</v>
      </c>
      <c r="C363">
        <v>580.85</v>
      </c>
      <c r="E363">
        <v>4.0999999999999996</v>
      </c>
      <c r="F363">
        <f>Table3[[#This Row],[DivPay]]*4</f>
        <v>16.399999999999999</v>
      </c>
      <c r="G363" s="2">
        <f>Table3[[#This Row],[FwdDiv]]/Table3[[#This Row],[SharePrice]]</f>
        <v>2.8234483945941288E-2</v>
      </c>
    </row>
    <row r="364" spans="2:7" x14ac:dyDescent="0.2">
      <c r="B364" s="35">
        <v>44594</v>
      </c>
      <c r="C364">
        <v>603.42999999999995</v>
      </c>
      <c r="E364">
        <v>4.0999999999999996</v>
      </c>
      <c r="F364">
        <f>Table3[[#This Row],[DivPay]]*4</f>
        <v>16.399999999999999</v>
      </c>
      <c r="G364" s="2">
        <f>Table3[[#This Row],[FwdDiv]]/Table3[[#This Row],[SharePrice]]</f>
        <v>2.7177965961254828E-2</v>
      </c>
    </row>
    <row r="365" spans="2:7" x14ac:dyDescent="0.2">
      <c r="B365" s="35">
        <v>44593</v>
      </c>
      <c r="C365">
        <v>592.72</v>
      </c>
      <c r="E365">
        <v>4.0999999999999996</v>
      </c>
      <c r="F365">
        <f>Table3[[#This Row],[DivPay]]*4</f>
        <v>16.399999999999999</v>
      </c>
      <c r="G365" s="2">
        <f>Table3[[#This Row],[FwdDiv]]/Table3[[#This Row],[SharePrice]]</f>
        <v>2.7669051154001884E-2</v>
      </c>
    </row>
    <row r="366" spans="2:7" x14ac:dyDescent="0.2">
      <c r="B366" s="35">
        <v>44592</v>
      </c>
      <c r="C366">
        <v>585.88</v>
      </c>
      <c r="E366">
        <v>4.0999999999999996</v>
      </c>
      <c r="F366">
        <f>Table3[[#This Row],[DivPay]]*4</f>
        <v>16.399999999999999</v>
      </c>
      <c r="G366" s="2">
        <f>Table3[[#This Row],[FwdDiv]]/Table3[[#This Row],[SharePrice]]</f>
        <v>2.7992080289479072E-2</v>
      </c>
    </row>
    <row r="367" spans="2:7" x14ac:dyDescent="0.2">
      <c r="B367" s="35">
        <v>44589</v>
      </c>
      <c r="C367">
        <v>560.1</v>
      </c>
      <c r="E367">
        <v>4.0999999999999996</v>
      </c>
      <c r="F367">
        <f>Table3[[#This Row],[DivPay]]*4</f>
        <v>16.399999999999999</v>
      </c>
      <c r="G367" s="2">
        <f>Table3[[#This Row],[FwdDiv]]/Table3[[#This Row],[SharePrice]]</f>
        <v>2.9280485627566501E-2</v>
      </c>
    </row>
    <row r="368" spans="2:7" x14ac:dyDescent="0.2">
      <c r="B368" s="35">
        <v>44588</v>
      </c>
      <c r="C368">
        <v>542.30999999999995</v>
      </c>
      <c r="E368">
        <v>4.0999999999999996</v>
      </c>
      <c r="F368">
        <f>Table3[[#This Row],[DivPay]]*4</f>
        <v>16.399999999999999</v>
      </c>
      <c r="G368" s="2">
        <f>Table3[[#This Row],[FwdDiv]]/Table3[[#This Row],[SharePrice]]</f>
        <v>3.024100606664085E-2</v>
      </c>
    </row>
    <row r="369" spans="2:7" x14ac:dyDescent="0.2">
      <c r="B369" s="35">
        <v>44587</v>
      </c>
      <c r="C369">
        <v>557.12</v>
      </c>
      <c r="E369">
        <v>4.0999999999999996</v>
      </c>
      <c r="F369">
        <f>Table3[[#This Row],[DivPay]]*4</f>
        <v>16.399999999999999</v>
      </c>
      <c r="G369" s="2">
        <f>Table3[[#This Row],[FwdDiv]]/Table3[[#This Row],[SharePrice]]</f>
        <v>2.9437105112004591E-2</v>
      </c>
    </row>
    <row r="370" spans="2:7" x14ac:dyDescent="0.2">
      <c r="B370" s="35">
        <v>44586</v>
      </c>
      <c r="C370">
        <v>534.14</v>
      </c>
      <c r="E370">
        <v>4.0999999999999996</v>
      </c>
      <c r="F370">
        <f>Table3[[#This Row],[DivPay]]*4</f>
        <v>16.399999999999999</v>
      </c>
      <c r="G370" s="2">
        <f>Table3[[#This Row],[FwdDiv]]/Table3[[#This Row],[SharePrice]]</f>
        <v>3.0703560864192906E-2</v>
      </c>
    </row>
    <row r="371" spans="2:7" x14ac:dyDescent="0.2">
      <c r="B371" s="35">
        <v>44585</v>
      </c>
      <c r="C371">
        <v>541.58000000000004</v>
      </c>
      <c r="E371">
        <v>4.0999999999999996</v>
      </c>
      <c r="F371">
        <f>Table3[[#This Row],[DivPay]]*4</f>
        <v>16.399999999999999</v>
      </c>
      <c r="G371" s="2">
        <f>Table3[[#This Row],[FwdDiv]]/Table3[[#This Row],[SharePrice]]</f>
        <v>3.0281768159828644E-2</v>
      </c>
    </row>
    <row r="372" spans="2:7" x14ac:dyDescent="0.2">
      <c r="B372" s="35">
        <v>44582</v>
      </c>
      <c r="C372">
        <v>533.23</v>
      </c>
      <c r="E372">
        <v>4.0999999999999996</v>
      </c>
      <c r="F372">
        <f>Table3[[#This Row],[DivPay]]*4</f>
        <v>16.399999999999999</v>
      </c>
      <c r="G372" s="2">
        <f>Table3[[#This Row],[FwdDiv]]/Table3[[#This Row],[SharePrice]]</f>
        <v>3.0755958967049864E-2</v>
      </c>
    </row>
    <row r="373" spans="2:7" x14ac:dyDescent="0.2">
      <c r="B373" s="35">
        <v>44581</v>
      </c>
      <c r="C373">
        <v>547.72</v>
      </c>
      <c r="E373">
        <v>4.0999999999999996</v>
      </c>
      <c r="F373">
        <f>Table3[[#This Row],[DivPay]]*4</f>
        <v>16.399999999999999</v>
      </c>
      <c r="G373" s="2">
        <f>Table3[[#This Row],[FwdDiv]]/Table3[[#This Row],[SharePrice]]</f>
        <v>2.9942306287884315E-2</v>
      </c>
    </row>
    <row r="374" spans="2:7" x14ac:dyDescent="0.2">
      <c r="B374" s="35">
        <v>44580</v>
      </c>
      <c r="C374">
        <v>563.97</v>
      </c>
      <c r="E374">
        <v>4.0999999999999996</v>
      </c>
      <c r="F374">
        <f>Table3[[#This Row],[DivPay]]*4</f>
        <v>16.399999999999999</v>
      </c>
      <c r="G374" s="2">
        <f>Table3[[#This Row],[FwdDiv]]/Table3[[#This Row],[SharePrice]]</f>
        <v>2.9079560969555114E-2</v>
      </c>
    </row>
    <row r="375" spans="2:7" x14ac:dyDescent="0.2">
      <c r="B375" s="35">
        <v>44579</v>
      </c>
      <c r="C375">
        <v>577.79</v>
      </c>
      <c r="E375">
        <v>4.0999999999999996</v>
      </c>
      <c r="F375">
        <f>Table3[[#This Row],[DivPay]]*4</f>
        <v>16.399999999999999</v>
      </c>
      <c r="G375" s="2">
        <f>Table3[[#This Row],[FwdDiv]]/Table3[[#This Row],[SharePrice]]</f>
        <v>2.8384014953529827E-2</v>
      </c>
    </row>
    <row r="376" spans="2:7" x14ac:dyDescent="0.2">
      <c r="B376" s="35">
        <v>44575</v>
      </c>
      <c r="C376">
        <v>596.37</v>
      </c>
      <c r="E376">
        <v>4.0999999999999996</v>
      </c>
      <c r="F376">
        <f>Table3[[#This Row],[DivPay]]*4</f>
        <v>16.399999999999999</v>
      </c>
      <c r="G376" s="2">
        <f>Table3[[#This Row],[FwdDiv]]/Table3[[#This Row],[SharePrice]]</f>
        <v>2.7499706558009287E-2</v>
      </c>
    </row>
    <row r="377" spans="2:7" x14ac:dyDescent="0.2">
      <c r="B377" s="35">
        <v>44574</v>
      </c>
      <c r="C377">
        <v>597.19000000000005</v>
      </c>
      <c r="E377">
        <v>4.0999999999999996</v>
      </c>
      <c r="F377">
        <f>Table3[[#This Row],[DivPay]]*4</f>
        <v>16.399999999999999</v>
      </c>
      <c r="G377" s="2">
        <f>Table3[[#This Row],[FwdDiv]]/Table3[[#This Row],[SharePrice]]</f>
        <v>2.7461946784105556E-2</v>
      </c>
    </row>
    <row r="378" spans="2:7" x14ac:dyDescent="0.2">
      <c r="B378" s="35">
        <v>44573</v>
      </c>
      <c r="C378">
        <v>622</v>
      </c>
      <c r="E378">
        <v>4.0999999999999996</v>
      </c>
      <c r="F378">
        <f>Table3[[#This Row],[DivPay]]*4</f>
        <v>16.399999999999999</v>
      </c>
      <c r="G378" s="2">
        <f>Table3[[#This Row],[FwdDiv]]/Table3[[#This Row],[SharePrice]]</f>
        <v>2.6366559485530544E-2</v>
      </c>
    </row>
    <row r="379" spans="2:7" x14ac:dyDescent="0.2">
      <c r="B379" s="35">
        <v>44572</v>
      </c>
      <c r="C379">
        <v>622.04999999999995</v>
      </c>
      <c r="E379">
        <v>4.0999999999999996</v>
      </c>
      <c r="F379">
        <f>Table3[[#This Row],[DivPay]]*4</f>
        <v>16.399999999999999</v>
      </c>
      <c r="G379" s="2">
        <f>Table3[[#This Row],[FwdDiv]]/Table3[[#This Row],[SharePrice]]</f>
        <v>2.6364440157543606E-2</v>
      </c>
    </row>
    <row r="380" spans="2:7" x14ac:dyDescent="0.2">
      <c r="B380" s="35">
        <v>44571</v>
      </c>
      <c r="C380">
        <v>621.16</v>
      </c>
      <c r="E380">
        <v>4.0999999999999996</v>
      </c>
      <c r="F380">
        <f>Table3[[#This Row],[DivPay]]*4</f>
        <v>16.399999999999999</v>
      </c>
      <c r="G380" s="2">
        <f>Table3[[#This Row],[FwdDiv]]/Table3[[#This Row],[SharePrice]]</f>
        <v>2.6402215210251784E-2</v>
      </c>
    </row>
    <row r="381" spans="2:7" x14ac:dyDescent="0.2">
      <c r="B381" s="35">
        <v>44568</v>
      </c>
      <c r="C381">
        <v>619.15</v>
      </c>
      <c r="E381">
        <v>4.0999999999999996</v>
      </c>
      <c r="F381">
        <f>Table3[[#This Row],[DivPay]]*4</f>
        <v>16.399999999999999</v>
      </c>
      <c r="G381" s="2">
        <f>Table3[[#This Row],[FwdDiv]]/Table3[[#This Row],[SharePrice]]</f>
        <v>2.6487926996689008E-2</v>
      </c>
    </row>
    <row r="382" spans="2:7" x14ac:dyDescent="0.2">
      <c r="B382" s="35">
        <v>44567</v>
      </c>
      <c r="C382">
        <v>637.03</v>
      </c>
      <c r="E382">
        <v>4.0999999999999996</v>
      </c>
      <c r="F382">
        <f>Table3[[#This Row],[DivPay]]*4</f>
        <v>16.399999999999999</v>
      </c>
      <c r="G382" s="2">
        <f>Table3[[#This Row],[FwdDiv]]/Table3[[#This Row],[SharePrice]]</f>
        <v>2.5744470433103621E-2</v>
      </c>
    </row>
    <row r="383" spans="2:7" x14ac:dyDescent="0.2">
      <c r="B383" s="35">
        <v>44566</v>
      </c>
      <c r="C383">
        <v>643</v>
      </c>
      <c r="E383">
        <v>4.0999999999999996</v>
      </c>
      <c r="F383">
        <f>Table3[[#This Row],[DivPay]]*4</f>
        <v>16.399999999999999</v>
      </c>
      <c r="G383" s="2">
        <f>Table3[[#This Row],[FwdDiv]]/Table3[[#This Row],[SharePrice]]</f>
        <v>2.5505443234836701E-2</v>
      </c>
    </row>
    <row r="384" spans="2:7" x14ac:dyDescent="0.2">
      <c r="B384" s="35">
        <v>44565</v>
      </c>
      <c r="C384">
        <v>670.92</v>
      </c>
      <c r="E384">
        <v>4.0999999999999996</v>
      </c>
      <c r="F384">
        <f>Table3[[#This Row],[DivPay]]*4</f>
        <v>16.399999999999999</v>
      </c>
      <c r="G384" s="2">
        <f>Table3[[#This Row],[FwdDiv]]/Table3[[#This Row],[SharePrice]]</f>
        <v>2.4444046980265904E-2</v>
      </c>
    </row>
    <row r="385" spans="2:7" x14ac:dyDescent="0.2">
      <c r="B385" s="35">
        <v>44564</v>
      </c>
      <c r="C385">
        <v>663.32</v>
      </c>
      <c r="E385">
        <v>4.0999999999999996</v>
      </c>
      <c r="F385">
        <f>Table3[[#This Row],[DivPay]]*4</f>
        <v>16.399999999999999</v>
      </c>
      <c r="G385" s="2">
        <f>Table3[[#This Row],[FwdDiv]]/Table3[[#This Row],[SharePrice]]</f>
        <v>2.4724115057589095E-2</v>
      </c>
    </row>
    <row r="386" spans="2:7" x14ac:dyDescent="0.2">
      <c r="B386" s="35">
        <v>44561</v>
      </c>
      <c r="C386">
        <v>665.41</v>
      </c>
      <c r="E386">
        <v>4.0999999999999996</v>
      </c>
      <c r="F386">
        <f>Table3[[#This Row],[DivPay]]*4</f>
        <v>16.399999999999999</v>
      </c>
      <c r="G386" s="2">
        <f>Table3[[#This Row],[FwdDiv]]/Table3[[#This Row],[SharePrice]]</f>
        <v>2.4646458574412767E-2</v>
      </c>
    </row>
    <row r="387" spans="2:7" x14ac:dyDescent="0.2">
      <c r="B387" s="35">
        <v>44560</v>
      </c>
      <c r="C387">
        <v>665.08</v>
      </c>
      <c r="E387">
        <v>4.0999999999999996</v>
      </c>
      <c r="F387">
        <f>Table3[[#This Row],[DivPay]]*4</f>
        <v>16.399999999999999</v>
      </c>
      <c r="G387" s="2">
        <f>Table3[[#This Row],[FwdDiv]]/Table3[[#This Row],[SharePrice]]</f>
        <v>2.4658687676670472E-2</v>
      </c>
    </row>
    <row r="388" spans="2:7" x14ac:dyDescent="0.2">
      <c r="B388" s="35">
        <v>44559</v>
      </c>
      <c r="C388">
        <v>672.61</v>
      </c>
      <c r="E388">
        <v>4.0999999999999996</v>
      </c>
      <c r="F388">
        <f>Table3[[#This Row],[DivPay]]*4</f>
        <v>16.399999999999999</v>
      </c>
      <c r="G388" s="2">
        <f>Table3[[#This Row],[FwdDiv]]/Table3[[#This Row],[SharePrice]]</f>
        <v>2.4382628863680287E-2</v>
      </c>
    </row>
    <row r="389" spans="2:7" x14ac:dyDescent="0.2">
      <c r="B389" s="35">
        <v>44558</v>
      </c>
      <c r="C389">
        <v>669</v>
      </c>
      <c r="E389">
        <v>4.0999999999999996</v>
      </c>
      <c r="F389">
        <f>Table3[[#This Row],[DivPay]]*4</f>
        <v>16.399999999999999</v>
      </c>
      <c r="G389" s="2">
        <f>Table3[[#This Row],[FwdDiv]]/Table3[[#This Row],[SharePrice]]</f>
        <v>2.451420029895366E-2</v>
      </c>
    </row>
    <row r="390" spans="2:7" x14ac:dyDescent="0.2">
      <c r="B390" s="35">
        <v>44557</v>
      </c>
      <c r="C390">
        <v>674.28</v>
      </c>
      <c r="E390">
        <v>4.0999999999999996</v>
      </c>
      <c r="F390">
        <f>Table3[[#This Row],[DivPay]]*4</f>
        <v>16.399999999999999</v>
      </c>
      <c r="G390" s="2">
        <f>Table3[[#This Row],[FwdDiv]]/Table3[[#This Row],[SharePrice]]</f>
        <v>2.4322240018983209E-2</v>
      </c>
    </row>
    <row r="391" spans="2:7" x14ac:dyDescent="0.2">
      <c r="B391" s="35">
        <v>44553</v>
      </c>
      <c r="C391">
        <v>664.8</v>
      </c>
      <c r="E391">
        <v>4.0999999999999996</v>
      </c>
      <c r="F391">
        <f>Table3[[#This Row],[DivPay]]*4</f>
        <v>16.399999999999999</v>
      </c>
      <c r="G391" s="2">
        <f>Table3[[#This Row],[FwdDiv]]/Table3[[#This Row],[SharePrice]]</f>
        <v>2.4669073405535497E-2</v>
      </c>
    </row>
    <row r="392" spans="2:7" x14ac:dyDescent="0.2">
      <c r="B392" s="35">
        <v>44552</v>
      </c>
      <c r="C392">
        <v>655.20000000000005</v>
      </c>
      <c r="E392">
        <v>4.0999999999999996</v>
      </c>
      <c r="F392">
        <f>Table3[[#This Row],[DivPay]]*4</f>
        <v>16.399999999999999</v>
      </c>
      <c r="G392" s="2">
        <f>Table3[[#This Row],[FwdDiv]]/Table3[[#This Row],[SharePrice]]</f>
        <v>2.5030525030525028E-2</v>
      </c>
    </row>
    <row r="393" spans="2:7" x14ac:dyDescent="0.2">
      <c r="B393" s="35">
        <v>44551</v>
      </c>
      <c r="C393">
        <v>646.24</v>
      </c>
      <c r="D393">
        <v>4.0999999999999996</v>
      </c>
      <c r="E393">
        <v>4.0999999999999996</v>
      </c>
      <c r="F393">
        <f>Table3[[#This Row],[DivPay]]*4</f>
        <v>16.399999999999999</v>
      </c>
      <c r="G393" s="2">
        <f>Table3[[#This Row],[FwdDiv]]/Table3[[#This Row],[SharePrice]]</f>
        <v>2.5377568705125027E-2</v>
      </c>
    </row>
    <row r="394" spans="2:7" x14ac:dyDescent="0.2">
      <c r="B394" s="35">
        <v>44550</v>
      </c>
      <c r="C394">
        <v>645.03</v>
      </c>
      <c r="E394">
        <v>3.6</v>
      </c>
      <c r="F394">
        <f>Table3[[#This Row],[DivPay]]*4</f>
        <v>14.4</v>
      </c>
      <c r="G394" s="2">
        <f>Table3[[#This Row],[FwdDiv]]/Table3[[#This Row],[SharePrice]]</f>
        <v>2.2324543044509558E-2</v>
      </c>
    </row>
    <row r="395" spans="2:7" x14ac:dyDescent="0.2">
      <c r="B395" s="35">
        <v>44547</v>
      </c>
      <c r="C395">
        <v>634.96</v>
      </c>
      <c r="E395">
        <v>3.6</v>
      </c>
      <c r="F395">
        <f>Table3[[#This Row],[DivPay]]*4</f>
        <v>14.4</v>
      </c>
      <c r="G395" s="2">
        <f>Table3[[#This Row],[FwdDiv]]/Table3[[#This Row],[SharePrice]]</f>
        <v>2.2678593927176513E-2</v>
      </c>
    </row>
    <row r="396" spans="2:7" x14ac:dyDescent="0.2">
      <c r="B396" s="35">
        <v>44546</v>
      </c>
      <c r="C396">
        <v>620.67999999999995</v>
      </c>
      <c r="E396">
        <v>3.6</v>
      </c>
      <c r="F396">
        <f>Table3[[#This Row],[DivPay]]*4</f>
        <v>14.4</v>
      </c>
      <c r="G396" s="2">
        <f>Table3[[#This Row],[FwdDiv]]/Table3[[#This Row],[SharePrice]]</f>
        <v>2.3200360894502805E-2</v>
      </c>
    </row>
    <row r="397" spans="2:7" x14ac:dyDescent="0.2">
      <c r="B397" s="35">
        <v>44545</v>
      </c>
      <c r="C397">
        <v>639.86</v>
      </c>
      <c r="E397">
        <v>3.6</v>
      </c>
      <c r="F397">
        <f>Table3[[#This Row],[DivPay]]*4</f>
        <v>14.4</v>
      </c>
      <c r="G397" s="2">
        <f>Table3[[#This Row],[FwdDiv]]/Table3[[#This Row],[SharePrice]]</f>
        <v>2.2504922951895726E-2</v>
      </c>
    </row>
    <row r="398" spans="2:7" x14ac:dyDescent="0.2">
      <c r="B398" s="35">
        <v>44544</v>
      </c>
      <c r="C398">
        <v>614.91</v>
      </c>
      <c r="E398">
        <v>3.6</v>
      </c>
      <c r="F398">
        <f>Table3[[#This Row],[DivPay]]*4</f>
        <v>14.4</v>
      </c>
      <c r="G398" s="2">
        <f>Table3[[#This Row],[FwdDiv]]/Table3[[#This Row],[SharePrice]]</f>
        <v>2.3418061179684833E-2</v>
      </c>
    </row>
    <row r="399" spans="2:7" x14ac:dyDescent="0.2">
      <c r="B399" s="35">
        <v>44543</v>
      </c>
      <c r="C399">
        <v>621.66</v>
      </c>
      <c r="E399">
        <v>3.6</v>
      </c>
      <c r="F399">
        <f>Table3[[#This Row],[DivPay]]*4</f>
        <v>14.4</v>
      </c>
      <c r="G399" s="2">
        <f>Table3[[#This Row],[FwdDiv]]/Table3[[#This Row],[SharePrice]]</f>
        <v>2.3163787279220156E-2</v>
      </c>
    </row>
    <row r="400" spans="2:7" x14ac:dyDescent="0.2">
      <c r="B400" s="35">
        <v>44540</v>
      </c>
      <c r="C400">
        <v>631.67999999999995</v>
      </c>
      <c r="E400">
        <v>3.6</v>
      </c>
      <c r="F400">
        <f>Table3[[#This Row],[DivPay]]*4</f>
        <v>14.4</v>
      </c>
      <c r="G400" s="2">
        <f>Table3[[#This Row],[FwdDiv]]/Table3[[#This Row],[SharePrice]]</f>
        <v>2.2796352583586629E-2</v>
      </c>
    </row>
    <row r="401" spans="2:7" x14ac:dyDescent="0.2">
      <c r="B401" s="35">
        <v>44539</v>
      </c>
      <c r="C401">
        <v>583.41999999999996</v>
      </c>
      <c r="E401">
        <v>3.6</v>
      </c>
      <c r="F401">
        <f>Table3[[#This Row],[DivPay]]*4</f>
        <v>14.4</v>
      </c>
      <c r="G401" s="2">
        <f>Table3[[#This Row],[FwdDiv]]/Table3[[#This Row],[SharePrice]]</f>
        <v>2.4682047238695968E-2</v>
      </c>
    </row>
    <row r="402" spans="2:7" x14ac:dyDescent="0.2">
      <c r="B402" s="35">
        <v>44538</v>
      </c>
      <c r="C402">
        <v>588.55999999999995</v>
      </c>
      <c r="E402">
        <v>3.6</v>
      </c>
      <c r="F402">
        <f>Table3[[#This Row],[DivPay]]*4</f>
        <v>14.4</v>
      </c>
      <c r="G402" s="2">
        <f>Table3[[#This Row],[FwdDiv]]/Table3[[#This Row],[SharePrice]]</f>
        <v>2.4466494495038741E-2</v>
      </c>
    </row>
    <row r="403" spans="2:7" x14ac:dyDescent="0.2">
      <c r="B403" s="35">
        <v>44537</v>
      </c>
      <c r="C403">
        <v>590.4</v>
      </c>
      <c r="E403">
        <v>3.6</v>
      </c>
      <c r="F403">
        <f>Table3[[#This Row],[DivPay]]*4</f>
        <v>14.4</v>
      </c>
      <c r="G403" s="2">
        <f>Table3[[#This Row],[FwdDiv]]/Table3[[#This Row],[SharePrice]]</f>
        <v>2.4390243902439025E-2</v>
      </c>
    </row>
    <row r="404" spans="2:7" x14ac:dyDescent="0.2">
      <c r="B404" s="35">
        <v>44536</v>
      </c>
      <c r="C404">
        <v>564.98</v>
      </c>
      <c r="E404">
        <v>3.6</v>
      </c>
      <c r="F404">
        <f>Table3[[#This Row],[DivPay]]*4</f>
        <v>14.4</v>
      </c>
      <c r="G404" s="2">
        <f>Table3[[#This Row],[FwdDiv]]/Table3[[#This Row],[SharePrice]]</f>
        <v>2.5487627880632944E-2</v>
      </c>
    </row>
    <row r="405" spans="2:7" x14ac:dyDescent="0.2">
      <c r="B405" s="35">
        <v>44533</v>
      </c>
      <c r="C405">
        <v>558.12</v>
      </c>
      <c r="E405">
        <v>3.6</v>
      </c>
      <c r="F405">
        <f>Table3[[#This Row],[DivPay]]*4</f>
        <v>14.4</v>
      </c>
      <c r="G405" s="2">
        <f>Table3[[#This Row],[FwdDiv]]/Table3[[#This Row],[SharePrice]]</f>
        <v>2.5800903031606107E-2</v>
      </c>
    </row>
    <row r="406" spans="2:7" x14ac:dyDescent="0.2">
      <c r="B406" s="35">
        <v>44532</v>
      </c>
      <c r="C406">
        <v>552.45000000000005</v>
      </c>
      <c r="E406">
        <v>3.6</v>
      </c>
      <c r="F406">
        <f>Table3[[#This Row],[DivPay]]*4</f>
        <v>14.4</v>
      </c>
      <c r="G406" s="2">
        <f>Table3[[#This Row],[FwdDiv]]/Table3[[#This Row],[SharePrice]]</f>
        <v>2.60657073038284E-2</v>
      </c>
    </row>
    <row r="407" spans="2:7" x14ac:dyDescent="0.2">
      <c r="B407" s="35">
        <v>44531</v>
      </c>
      <c r="C407">
        <v>554.76</v>
      </c>
      <c r="E407">
        <v>3.6</v>
      </c>
      <c r="F407">
        <f>Table3[[#This Row],[DivPay]]*4</f>
        <v>14.4</v>
      </c>
      <c r="G407" s="2">
        <f>Table3[[#This Row],[FwdDiv]]/Table3[[#This Row],[SharePrice]]</f>
        <v>2.5957170668397145E-2</v>
      </c>
    </row>
    <row r="408" spans="2:7" x14ac:dyDescent="0.2">
      <c r="B408" s="35">
        <v>44530</v>
      </c>
      <c r="C408">
        <v>553.67999999999995</v>
      </c>
      <c r="E408">
        <v>3.6</v>
      </c>
      <c r="F408">
        <f>Table3[[#This Row],[DivPay]]*4</f>
        <v>14.4</v>
      </c>
      <c r="G408" s="2">
        <f>Table3[[#This Row],[FwdDiv]]/Table3[[#This Row],[SharePrice]]</f>
        <v>2.6007802340702213E-2</v>
      </c>
    </row>
    <row r="409" spans="2:7" x14ac:dyDescent="0.2">
      <c r="B409" s="35">
        <v>44529</v>
      </c>
      <c r="C409">
        <v>564.34</v>
      </c>
      <c r="E409">
        <v>3.6</v>
      </c>
      <c r="F409">
        <f>Table3[[#This Row],[DivPay]]*4</f>
        <v>14.4</v>
      </c>
      <c r="G409" s="2">
        <f>Table3[[#This Row],[FwdDiv]]/Table3[[#This Row],[SharePrice]]</f>
        <v>2.5516532586738489E-2</v>
      </c>
    </row>
    <row r="410" spans="2:7" x14ac:dyDescent="0.2">
      <c r="B410" s="35">
        <v>44526</v>
      </c>
      <c r="C410">
        <v>546.59</v>
      </c>
      <c r="E410">
        <v>3.6</v>
      </c>
      <c r="F410">
        <f>Table3[[#This Row],[DivPay]]*4</f>
        <v>14.4</v>
      </c>
      <c r="G410" s="2">
        <f>Table3[[#This Row],[FwdDiv]]/Table3[[#This Row],[SharePrice]]</f>
        <v>2.6345158162425216E-2</v>
      </c>
    </row>
    <row r="411" spans="2:7" x14ac:dyDescent="0.2">
      <c r="B411" s="35">
        <v>44524</v>
      </c>
      <c r="C411">
        <v>558.73</v>
      </c>
      <c r="E411">
        <v>3.6</v>
      </c>
      <c r="F411">
        <f>Table3[[#This Row],[DivPay]]*4</f>
        <v>14.4</v>
      </c>
      <c r="G411" s="2">
        <f>Table3[[#This Row],[FwdDiv]]/Table3[[#This Row],[SharePrice]]</f>
        <v>2.5772734594526874E-2</v>
      </c>
    </row>
    <row r="412" spans="2:7" x14ac:dyDescent="0.2">
      <c r="B412" s="35">
        <v>44523</v>
      </c>
      <c r="C412">
        <v>555.12</v>
      </c>
      <c r="E412">
        <v>3.6</v>
      </c>
      <c r="F412">
        <f>Table3[[#This Row],[DivPay]]*4</f>
        <v>14.4</v>
      </c>
      <c r="G412" s="2">
        <f>Table3[[#This Row],[FwdDiv]]/Table3[[#This Row],[SharePrice]]</f>
        <v>2.5940337224383919E-2</v>
      </c>
    </row>
    <row r="413" spans="2:7" x14ac:dyDescent="0.2">
      <c r="B413" s="35">
        <v>44522</v>
      </c>
      <c r="C413">
        <v>553.28</v>
      </c>
      <c r="E413">
        <v>3.6</v>
      </c>
      <c r="F413">
        <f>Table3[[#This Row],[DivPay]]*4</f>
        <v>14.4</v>
      </c>
      <c r="G413" s="2">
        <f>Table3[[#This Row],[FwdDiv]]/Table3[[#This Row],[SharePrice]]</f>
        <v>2.6026604973973397E-2</v>
      </c>
    </row>
    <row r="414" spans="2:7" x14ac:dyDescent="0.2">
      <c r="B414" s="35">
        <v>44519</v>
      </c>
      <c r="C414">
        <v>568.72</v>
      </c>
      <c r="E414">
        <v>3.6</v>
      </c>
      <c r="F414">
        <f>Table3[[#This Row],[DivPay]]*4</f>
        <v>14.4</v>
      </c>
      <c r="G414" s="2">
        <f>Table3[[#This Row],[FwdDiv]]/Table3[[#This Row],[SharePrice]]</f>
        <v>2.5320016880011252E-2</v>
      </c>
    </row>
    <row r="415" spans="2:7" x14ac:dyDescent="0.2">
      <c r="B415" s="35">
        <v>44518</v>
      </c>
      <c r="C415">
        <v>574.80999999999995</v>
      </c>
      <c r="E415">
        <v>3.6</v>
      </c>
      <c r="F415">
        <f>Table3[[#This Row],[DivPay]]*4</f>
        <v>14.4</v>
      </c>
      <c r="G415" s="2">
        <f>Table3[[#This Row],[FwdDiv]]/Table3[[#This Row],[SharePrice]]</f>
        <v>2.505175623249422E-2</v>
      </c>
    </row>
    <row r="416" spans="2:7" x14ac:dyDescent="0.2">
      <c r="B416" s="35">
        <v>44517</v>
      </c>
      <c r="C416">
        <v>569.64</v>
      </c>
      <c r="E416">
        <v>3.6</v>
      </c>
      <c r="F416">
        <f>Table3[[#This Row],[DivPay]]*4</f>
        <v>14.4</v>
      </c>
      <c r="G416" s="2">
        <f>Table3[[#This Row],[FwdDiv]]/Table3[[#This Row],[SharePrice]]</f>
        <v>2.5279123657046557E-2</v>
      </c>
    </row>
    <row r="417" spans="2:7" x14ac:dyDescent="0.2">
      <c r="B417" s="35">
        <v>44516</v>
      </c>
      <c r="C417">
        <v>568.77</v>
      </c>
      <c r="E417">
        <v>3.6</v>
      </c>
      <c r="F417">
        <f>Table3[[#This Row],[DivPay]]*4</f>
        <v>14.4</v>
      </c>
      <c r="G417" s="2">
        <f>Table3[[#This Row],[FwdDiv]]/Table3[[#This Row],[SharePrice]]</f>
        <v>2.5317791022733269E-2</v>
      </c>
    </row>
    <row r="418" spans="2:7" x14ac:dyDescent="0.2">
      <c r="B418" s="35">
        <v>44515</v>
      </c>
      <c r="C418">
        <v>565.77</v>
      </c>
      <c r="E418">
        <v>3.6</v>
      </c>
      <c r="F418">
        <f>Table3[[#This Row],[DivPay]]*4</f>
        <v>14.4</v>
      </c>
      <c r="G418" s="2">
        <f>Table3[[#This Row],[FwdDiv]]/Table3[[#This Row],[SharePrice]]</f>
        <v>2.5452038814359194E-2</v>
      </c>
    </row>
    <row r="419" spans="2:7" x14ac:dyDescent="0.2">
      <c r="B419" s="35">
        <v>44512</v>
      </c>
      <c r="C419">
        <v>563.22</v>
      </c>
      <c r="E419">
        <v>3.6</v>
      </c>
      <c r="F419">
        <f>Table3[[#This Row],[DivPay]]*4</f>
        <v>14.4</v>
      </c>
      <c r="G419" s="2">
        <f>Table3[[#This Row],[FwdDiv]]/Table3[[#This Row],[SharePrice]]</f>
        <v>2.5567273889421541E-2</v>
      </c>
    </row>
    <row r="420" spans="2:7" x14ac:dyDescent="0.2">
      <c r="B420" s="35">
        <v>44511</v>
      </c>
      <c r="C420">
        <v>555.4</v>
      </c>
      <c r="E420">
        <v>3.6</v>
      </c>
      <c r="F420">
        <f>Table3[[#This Row],[DivPay]]*4</f>
        <v>14.4</v>
      </c>
      <c r="G420" s="2">
        <f>Table3[[#This Row],[FwdDiv]]/Table3[[#This Row],[SharePrice]]</f>
        <v>2.5927259632697156E-2</v>
      </c>
    </row>
    <row r="421" spans="2:7" x14ac:dyDescent="0.2">
      <c r="B421" s="35">
        <v>44510</v>
      </c>
      <c r="C421">
        <v>548.77</v>
      </c>
      <c r="E421">
        <v>3.6</v>
      </c>
      <c r="F421">
        <f>Table3[[#This Row],[DivPay]]*4</f>
        <v>14.4</v>
      </c>
      <c r="G421" s="2">
        <f>Table3[[#This Row],[FwdDiv]]/Table3[[#This Row],[SharePrice]]</f>
        <v>2.6240501485139494E-2</v>
      </c>
    </row>
    <row r="422" spans="2:7" x14ac:dyDescent="0.2">
      <c r="B422" s="35">
        <v>44509</v>
      </c>
      <c r="C422">
        <v>557.79999999999995</v>
      </c>
      <c r="E422">
        <v>3.6</v>
      </c>
      <c r="F422">
        <f>Table3[[#This Row],[DivPay]]*4</f>
        <v>14.4</v>
      </c>
      <c r="G422" s="2">
        <f>Table3[[#This Row],[FwdDiv]]/Table3[[#This Row],[SharePrice]]</f>
        <v>2.5815704553603446E-2</v>
      </c>
    </row>
    <row r="423" spans="2:7" x14ac:dyDescent="0.2">
      <c r="B423" s="35">
        <v>44508</v>
      </c>
      <c r="C423">
        <v>558.95000000000005</v>
      </c>
      <c r="E423">
        <v>3.6</v>
      </c>
      <c r="F423">
        <f>Table3[[#This Row],[DivPay]]*4</f>
        <v>14.4</v>
      </c>
      <c r="G423" s="2">
        <f>Table3[[#This Row],[FwdDiv]]/Table3[[#This Row],[SharePrice]]</f>
        <v>2.5762590571607479E-2</v>
      </c>
    </row>
    <row r="424" spans="2:7" x14ac:dyDescent="0.2">
      <c r="B424" s="35">
        <v>44505</v>
      </c>
      <c r="C424">
        <v>558.91999999999996</v>
      </c>
      <c r="E424">
        <v>3.6</v>
      </c>
      <c r="F424">
        <f>Table3[[#This Row],[DivPay]]*4</f>
        <v>14.4</v>
      </c>
      <c r="G424" s="2">
        <f>Table3[[#This Row],[FwdDiv]]/Table3[[#This Row],[SharePrice]]</f>
        <v>2.5763973377227512E-2</v>
      </c>
    </row>
    <row r="425" spans="2:7" x14ac:dyDescent="0.2">
      <c r="B425" s="35">
        <v>44504</v>
      </c>
      <c r="C425">
        <v>548.62</v>
      </c>
      <c r="E425">
        <v>3.6</v>
      </c>
      <c r="F425">
        <f>Table3[[#This Row],[DivPay]]*4</f>
        <v>14.4</v>
      </c>
      <c r="G425" s="2">
        <f>Table3[[#This Row],[FwdDiv]]/Table3[[#This Row],[SharePrice]]</f>
        <v>2.6247675987021983E-2</v>
      </c>
    </row>
    <row r="426" spans="2:7" x14ac:dyDescent="0.2">
      <c r="B426" s="35">
        <v>44503</v>
      </c>
      <c r="C426">
        <v>542.37</v>
      </c>
      <c r="E426">
        <v>3.6</v>
      </c>
      <c r="F426">
        <f>Table3[[#This Row],[DivPay]]*4</f>
        <v>14.4</v>
      </c>
      <c r="G426" s="2">
        <f>Table3[[#This Row],[FwdDiv]]/Table3[[#This Row],[SharePrice]]</f>
        <v>2.6550141047624317E-2</v>
      </c>
    </row>
    <row r="427" spans="2:7" x14ac:dyDescent="0.2">
      <c r="B427" s="35">
        <v>44502</v>
      </c>
      <c r="C427">
        <v>537.07000000000005</v>
      </c>
      <c r="E427">
        <v>3.6</v>
      </c>
      <c r="F427">
        <f>Table3[[#This Row],[DivPay]]*4</f>
        <v>14.4</v>
      </c>
      <c r="G427" s="2">
        <f>Table3[[#This Row],[FwdDiv]]/Table3[[#This Row],[SharePrice]]</f>
        <v>2.681214739233247E-2</v>
      </c>
    </row>
    <row r="428" spans="2:7" x14ac:dyDescent="0.2">
      <c r="B428" s="35">
        <v>44501</v>
      </c>
      <c r="C428">
        <v>528.04999999999995</v>
      </c>
      <c r="E428">
        <v>3.6</v>
      </c>
      <c r="F428">
        <f>Table3[[#This Row],[DivPay]]*4</f>
        <v>14.4</v>
      </c>
      <c r="G428" s="2">
        <f>Table3[[#This Row],[FwdDiv]]/Table3[[#This Row],[SharePrice]]</f>
        <v>2.727014487264464E-2</v>
      </c>
    </row>
    <row r="429" spans="2:7" x14ac:dyDescent="0.2">
      <c r="B429" s="35">
        <v>44498</v>
      </c>
      <c r="C429">
        <v>531.66999999999996</v>
      </c>
      <c r="E429">
        <v>3.6</v>
      </c>
      <c r="F429">
        <f>Table3[[#This Row],[DivPay]]*4</f>
        <v>14.4</v>
      </c>
      <c r="G429" s="2">
        <f>Table3[[#This Row],[FwdDiv]]/Table3[[#This Row],[SharePrice]]</f>
        <v>2.7084469689845209E-2</v>
      </c>
    </row>
    <row r="430" spans="2:7" x14ac:dyDescent="0.2">
      <c r="B430" s="35">
        <v>44497</v>
      </c>
      <c r="C430">
        <v>529.57000000000005</v>
      </c>
      <c r="E430">
        <v>3.6</v>
      </c>
      <c r="F430">
        <f>Table3[[#This Row],[DivPay]]*4</f>
        <v>14.4</v>
      </c>
      <c r="G430" s="2">
        <f>Table3[[#This Row],[FwdDiv]]/Table3[[#This Row],[SharePrice]]</f>
        <v>2.7191872651396415E-2</v>
      </c>
    </row>
    <row r="431" spans="2:7" x14ac:dyDescent="0.2">
      <c r="B431" s="35">
        <v>44496</v>
      </c>
      <c r="C431">
        <v>523.11</v>
      </c>
      <c r="E431">
        <v>3.6</v>
      </c>
      <c r="F431">
        <f>Table3[[#This Row],[DivPay]]*4</f>
        <v>14.4</v>
      </c>
      <c r="G431" s="2">
        <f>Table3[[#This Row],[FwdDiv]]/Table3[[#This Row],[SharePrice]]</f>
        <v>2.7527671044331022E-2</v>
      </c>
    </row>
    <row r="432" spans="2:7" x14ac:dyDescent="0.2">
      <c r="B432" s="35">
        <v>44495</v>
      </c>
      <c r="C432">
        <v>533.87</v>
      </c>
      <c r="E432">
        <v>3.6</v>
      </c>
      <c r="F432">
        <f>Table3[[#This Row],[DivPay]]*4</f>
        <v>14.4</v>
      </c>
      <c r="G432" s="2">
        <f>Table3[[#This Row],[FwdDiv]]/Table3[[#This Row],[SharePrice]]</f>
        <v>2.697285856107292E-2</v>
      </c>
    </row>
    <row r="433" spans="2:7" x14ac:dyDescent="0.2">
      <c r="B433" s="35">
        <v>44494</v>
      </c>
      <c r="C433">
        <v>522.07000000000005</v>
      </c>
      <c r="E433">
        <v>3.6</v>
      </c>
      <c r="F433">
        <f>Table3[[#This Row],[DivPay]]*4</f>
        <v>14.4</v>
      </c>
      <c r="G433" s="2">
        <f>Table3[[#This Row],[FwdDiv]]/Table3[[#This Row],[SharePrice]]</f>
        <v>2.7582508092784491E-2</v>
      </c>
    </row>
    <row r="434" spans="2:7" x14ac:dyDescent="0.2">
      <c r="B434" s="35">
        <v>44491</v>
      </c>
      <c r="C434">
        <v>515.41</v>
      </c>
      <c r="E434">
        <v>3.6</v>
      </c>
      <c r="F434">
        <f>Table3[[#This Row],[DivPay]]*4</f>
        <v>14.4</v>
      </c>
      <c r="G434" s="2">
        <f>Table3[[#This Row],[FwdDiv]]/Table3[[#This Row],[SharePrice]]</f>
        <v>2.7938922411284223E-2</v>
      </c>
    </row>
    <row r="435" spans="2:7" x14ac:dyDescent="0.2">
      <c r="B435" s="35">
        <v>44490</v>
      </c>
      <c r="C435">
        <v>514.15</v>
      </c>
      <c r="E435">
        <v>3.6</v>
      </c>
      <c r="F435">
        <f>Table3[[#This Row],[DivPay]]*4</f>
        <v>14.4</v>
      </c>
      <c r="G435" s="2">
        <f>Table3[[#This Row],[FwdDiv]]/Table3[[#This Row],[SharePrice]]</f>
        <v>2.8007390839249247E-2</v>
      </c>
    </row>
    <row r="436" spans="2:7" x14ac:dyDescent="0.2">
      <c r="B436" s="35">
        <v>44489</v>
      </c>
      <c r="C436">
        <v>509.39</v>
      </c>
      <c r="E436">
        <v>3.6</v>
      </c>
      <c r="F436">
        <f>Table3[[#This Row],[DivPay]]*4</f>
        <v>14.4</v>
      </c>
      <c r="G436" s="2">
        <f>Table3[[#This Row],[FwdDiv]]/Table3[[#This Row],[SharePrice]]</f>
        <v>2.826910618583011E-2</v>
      </c>
    </row>
    <row r="437" spans="2:7" x14ac:dyDescent="0.2">
      <c r="B437" s="35">
        <v>44488</v>
      </c>
      <c r="C437">
        <v>510.39</v>
      </c>
      <c r="E437">
        <v>3.6</v>
      </c>
      <c r="F437">
        <f>Table3[[#This Row],[DivPay]]*4</f>
        <v>14.4</v>
      </c>
      <c r="G437" s="2">
        <f>Table3[[#This Row],[FwdDiv]]/Table3[[#This Row],[SharePrice]]</f>
        <v>2.8213718920825252E-2</v>
      </c>
    </row>
    <row r="438" spans="2:7" x14ac:dyDescent="0.2">
      <c r="B438" s="35">
        <v>44487</v>
      </c>
      <c r="C438">
        <v>503.36</v>
      </c>
      <c r="E438">
        <v>3.6</v>
      </c>
      <c r="F438">
        <f>Table3[[#This Row],[DivPay]]*4</f>
        <v>14.4</v>
      </c>
      <c r="G438" s="2">
        <f>Table3[[#This Row],[FwdDiv]]/Table3[[#This Row],[SharePrice]]</f>
        <v>2.8607755880483154E-2</v>
      </c>
    </row>
    <row r="439" spans="2:7" x14ac:dyDescent="0.2">
      <c r="B439" s="35">
        <v>44484</v>
      </c>
      <c r="C439">
        <v>503.25</v>
      </c>
      <c r="E439">
        <v>3.6</v>
      </c>
      <c r="F439">
        <f>Table3[[#This Row],[DivPay]]*4</f>
        <v>14.4</v>
      </c>
      <c r="G439" s="2">
        <f>Table3[[#This Row],[FwdDiv]]/Table3[[#This Row],[SharePrice]]</f>
        <v>2.8614008941877794E-2</v>
      </c>
    </row>
    <row r="440" spans="2:7" x14ac:dyDescent="0.2">
      <c r="B440" s="35">
        <v>44483</v>
      </c>
      <c r="C440">
        <v>497.6</v>
      </c>
      <c r="E440">
        <v>3.6</v>
      </c>
      <c r="F440">
        <f>Table3[[#This Row],[DivPay]]*4</f>
        <v>14.4</v>
      </c>
      <c r="G440" s="2">
        <f>Table3[[#This Row],[FwdDiv]]/Table3[[#This Row],[SharePrice]]</f>
        <v>2.8938906752411574E-2</v>
      </c>
    </row>
    <row r="441" spans="2:7" x14ac:dyDescent="0.2">
      <c r="B441" s="35">
        <v>44482</v>
      </c>
      <c r="C441">
        <v>485.01</v>
      </c>
      <c r="E441">
        <v>3.6</v>
      </c>
      <c r="F441">
        <f>Table3[[#This Row],[DivPay]]*4</f>
        <v>14.4</v>
      </c>
      <c r="G441" s="2">
        <f>Table3[[#This Row],[FwdDiv]]/Table3[[#This Row],[SharePrice]]</f>
        <v>2.9690109482278716E-2</v>
      </c>
    </row>
    <row r="442" spans="2:7" x14ac:dyDescent="0.2">
      <c r="B442" s="35">
        <v>44481</v>
      </c>
      <c r="C442">
        <v>485.28</v>
      </c>
      <c r="E442">
        <v>3.6</v>
      </c>
      <c r="F442">
        <f>Table3[[#This Row],[DivPay]]*4</f>
        <v>14.4</v>
      </c>
      <c r="G442" s="2">
        <f>Table3[[#This Row],[FwdDiv]]/Table3[[#This Row],[SharePrice]]</f>
        <v>2.967359050445104E-2</v>
      </c>
    </row>
    <row r="443" spans="2:7" x14ac:dyDescent="0.2">
      <c r="B443" s="35">
        <v>44480</v>
      </c>
      <c r="C443">
        <v>492.34</v>
      </c>
      <c r="E443">
        <v>3.6</v>
      </c>
      <c r="F443">
        <f>Table3[[#This Row],[DivPay]]*4</f>
        <v>14.4</v>
      </c>
      <c r="G443" s="2">
        <f>Table3[[#This Row],[FwdDiv]]/Table3[[#This Row],[SharePrice]]</f>
        <v>2.9248080594710974E-2</v>
      </c>
    </row>
    <row r="444" spans="2:7" x14ac:dyDescent="0.2">
      <c r="B444" s="35">
        <v>44477</v>
      </c>
      <c r="C444">
        <v>492.85</v>
      </c>
      <c r="E444">
        <v>3.6</v>
      </c>
      <c r="F444">
        <f>Table3[[#This Row],[DivPay]]*4</f>
        <v>14.4</v>
      </c>
      <c r="G444" s="2">
        <f>Table3[[#This Row],[FwdDiv]]/Table3[[#This Row],[SharePrice]]</f>
        <v>2.9217814750938417E-2</v>
      </c>
    </row>
    <row r="445" spans="2:7" x14ac:dyDescent="0.2">
      <c r="B445" s="35">
        <v>44476</v>
      </c>
      <c r="C445">
        <v>493.92</v>
      </c>
      <c r="E445">
        <v>3.6</v>
      </c>
      <c r="F445">
        <f>Table3[[#This Row],[DivPay]]*4</f>
        <v>14.4</v>
      </c>
      <c r="G445" s="2">
        <f>Table3[[#This Row],[FwdDiv]]/Table3[[#This Row],[SharePrice]]</f>
        <v>2.9154518950437316E-2</v>
      </c>
    </row>
    <row r="446" spans="2:7" x14ac:dyDescent="0.2">
      <c r="B446" s="35">
        <v>44475</v>
      </c>
      <c r="C446">
        <v>488.78</v>
      </c>
      <c r="E446">
        <v>3.6</v>
      </c>
      <c r="F446">
        <f>Table3[[#This Row],[DivPay]]*4</f>
        <v>14.4</v>
      </c>
      <c r="G446" s="2">
        <f>Table3[[#This Row],[FwdDiv]]/Table3[[#This Row],[SharePrice]]</f>
        <v>2.9461107246614021E-2</v>
      </c>
    </row>
    <row r="447" spans="2:7" x14ac:dyDescent="0.2">
      <c r="B447" s="35">
        <v>44474</v>
      </c>
      <c r="C447">
        <v>485.42</v>
      </c>
      <c r="E447">
        <v>3.6</v>
      </c>
      <c r="F447">
        <f>Table3[[#This Row],[DivPay]]*4</f>
        <v>14.4</v>
      </c>
      <c r="G447" s="2">
        <f>Table3[[#This Row],[FwdDiv]]/Table3[[#This Row],[SharePrice]]</f>
        <v>2.9665032343125539E-2</v>
      </c>
    </row>
    <row r="448" spans="2:7" x14ac:dyDescent="0.2">
      <c r="B448" s="35">
        <v>44473</v>
      </c>
      <c r="C448">
        <v>475.95</v>
      </c>
      <c r="E448">
        <v>3.6</v>
      </c>
      <c r="F448">
        <f>Table3[[#This Row],[DivPay]]*4</f>
        <v>14.4</v>
      </c>
      <c r="G448" s="2">
        <f>Table3[[#This Row],[FwdDiv]]/Table3[[#This Row],[SharePrice]]</f>
        <v>3.0255278915852508E-2</v>
      </c>
    </row>
    <row r="449" spans="2:7" x14ac:dyDescent="0.2">
      <c r="B449" s="35">
        <v>44470</v>
      </c>
      <c r="C449">
        <v>487.35</v>
      </c>
      <c r="E449">
        <v>3.6</v>
      </c>
      <c r="F449">
        <f>Table3[[#This Row],[DivPay]]*4</f>
        <v>14.4</v>
      </c>
      <c r="G449" s="2">
        <f>Table3[[#This Row],[FwdDiv]]/Table3[[#This Row],[SharePrice]]</f>
        <v>2.9547553093259463E-2</v>
      </c>
    </row>
    <row r="450" spans="2:7" x14ac:dyDescent="0.2">
      <c r="B450" s="35">
        <v>44469</v>
      </c>
      <c r="C450">
        <v>484.93</v>
      </c>
      <c r="E450">
        <v>3.6</v>
      </c>
      <c r="F450">
        <f>Table3[[#This Row],[DivPay]]*4</f>
        <v>14.4</v>
      </c>
      <c r="G450" s="2">
        <f>Table3[[#This Row],[FwdDiv]]/Table3[[#This Row],[SharePrice]]</f>
        <v>2.9695007526859548E-2</v>
      </c>
    </row>
    <row r="451" spans="2:7" x14ac:dyDescent="0.2">
      <c r="B451" s="35">
        <v>44468</v>
      </c>
      <c r="C451">
        <v>489.48</v>
      </c>
      <c r="E451">
        <v>3.6</v>
      </c>
      <c r="F451">
        <f>Table3[[#This Row],[DivPay]]*4</f>
        <v>14.4</v>
      </c>
      <c r="G451" s="2">
        <f>Table3[[#This Row],[FwdDiv]]/Table3[[#This Row],[SharePrice]]</f>
        <v>2.9418975239029175E-2</v>
      </c>
    </row>
    <row r="452" spans="2:7" x14ac:dyDescent="0.2">
      <c r="B452" s="35">
        <v>44467</v>
      </c>
      <c r="C452">
        <v>491.02</v>
      </c>
      <c r="E452">
        <v>3.6</v>
      </c>
      <c r="F452">
        <f>Table3[[#This Row],[DivPay]]*4</f>
        <v>14.4</v>
      </c>
      <c r="G452" s="2">
        <f>Table3[[#This Row],[FwdDiv]]/Table3[[#This Row],[SharePrice]]</f>
        <v>2.9326707669748688E-2</v>
      </c>
    </row>
    <row r="453" spans="2:7" x14ac:dyDescent="0.2">
      <c r="B453" s="35">
        <v>44466</v>
      </c>
      <c r="C453">
        <v>504.85</v>
      </c>
      <c r="E453">
        <v>3.6</v>
      </c>
      <c r="F453">
        <f>Table3[[#This Row],[DivPay]]*4</f>
        <v>14.4</v>
      </c>
      <c r="G453" s="2">
        <f>Table3[[#This Row],[FwdDiv]]/Table3[[#This Row],[SharePrice]]</f>
        <v>2.8523323759532534E-2</v>
      </c>
    </row>
    <row r="454" spans="2:7" x14ac:dyDescent="0.2">
      <c r="B454" s="35">
        <v>44463</v>
      </c>
      <c r="C454">
        <v>504.92</v>
      </c>
      <c r="E454">
        <v>3.6</v>
      </c>
      <c r="F454">
        <f>Table3[[#This Row],[DivPay]]*4</f>
        <v>14.4</v>
      </c>
      <c r="G454" s="2">
        <f>Table3[[#This Row],[FwdDiv]]/Table3[[#This Row],[SharePrice]]</f>
        <v>2.8519369405054267E-2</v>
      </c>
    </row>
    <row r="455" spans="2:7" x14ac:dyDescent="0.2">
      <c r="B455" s="35">
        <v>44462</v>
      </c>
      <c r="C455">
        <v>504.3</v>
      </c>
      <c r="E455">
        <v>3.6</v>
      </c>
      <c r="F455">
        <f>Table3[[#This Row],[DivPay]]*4</f>
        <v>14.4</v>
      </c>
      <c r="G455" s="2">
        <f>Table3[[#This Row],[FwdDiv]]/Table3[[#This Row],[SharePrice]]</f>
        <v>2.8554431885782272E-2</v>
      </c>
    </row>
    <row r="456" spans="2:7" x14ac:dyDescent="0.2">
      <c r="B456" s="35">
        <v>44461</v>
      </c>
      <c r="C456">
        <v>500.59</v>
      </c>
      <c r="E456">
        <v>3.6</v>
      </c>
      <c r="F456">
        <f>Table3[[#This Row],[DivPay]]*4</f>
        <v>14.4</v>
      </c>
      <c r="G456" s="2">
        <f>Table3[[#This Row],[FwdDiv]]/Table3[[#This Row],[SharePrice]]</f>
        <v>2.8766056053856452E-2</v>
      </c>
    </row>
    <row r="457" spans="2:7" x14ac:dyDescent="0.2">
      <c r="B457" s="35">
        <v>44460</v>
      </c>
      <c r="C457">
        <v>490.99</v>
      </c>
      <c r="D457">
        <v>3.6</v>
      </c>
      <c r="E457">
        <v>3.6</v>
      </c>
      <c r="F457">
        <f>Table3[[#This Row],[DivPay]]*4</f>
        <v>14.4</v>
      </c>
      <c r="G457" s="2">
        <f>Table3[[#This Row],[FwdDiv]]/Table3[[#This Row],[SharePrice]]</f>
        <v>2.9328499562109207E-2</v>
      </c>
    </row>
    <row r="458" spans="2:7" x14ac:dyDescent="0.2">
      <c r="B458" s="35">
        <v>44459</v>
      </c>
      <c r="C458">
        <v>494.82</v>
      </c>
      <c r="E458">
        <v>3.6</v>
      </c>
      <c r="F458">
        <f>Table3[[#This Row],[DivPay]]*4</f>
        <v>14.4</v>
      </c>
      <c r="G458" s="2">
        <f>Table3[[#This Row],[FwdDiv]]/Table3[[#This Row],[SharePrice]]</f>
        <v>2.9101491451436888E-2</v>
      </c>
    </row>
    <row r="459" spans="2:7" x14ac:dyDescent="0.2">
      <c r="B459" s="35">
        <v>44456</v>
      </c>
      <c r="C459">
        <v>506</v>
      </c>
      <c r="E459">
        <v>3.6</v>
      </c>
      <c r="F459">
        <f>Table3[[#This Row],[DivPay]]*4</f>
        <v>14.4</v>
      </c>
      <c r="G459" s="2">
        <f>Table3[[#This Row],[FwdDiv]]/Table3[[#This Row],[SharePrice]]</f>
        <v>2.8458498023715417E-2</v>
      </c>
    </row>
    <row r="460" spans="2:7" x14ac:dyDescent="0.2">
      <c r="B460" s="35">
        <v>44455</v>
      </c>
      <c r="C460">
        <v>507.35</v>
      </c>
      <c r="E460">
        <v>3.6</v>
      </c>
      <c r="F460">
        <f>Table3[[#This Row],[DivPay]]*4</f>
        <v>14.4</v>
      </c>
      <c r="G460" s="2">
        <f>Table3[[#This Row],[FwdDiv]]/Table3[[#This Row],[SharePrice]]</f>
        <v>2.8382773233468019E-2</v>
      </c>
    </row>
    <row r="461" spans="2:7" x14ac:dyDescent="0.2">
      <c r="B461" s="35">
        <v>44454</v>
      </c>
      <c r="C461">
        <v>509.74</v>
      </c>
      <c r="E461">
        <v>3.6</v>
      </c>
      <c r="F461">
        <f>Table3[[#This Row],[DivPay]]*4</f>
        <v>14.4</v>
      </c>
      <c r="G461" s="2">
        <f>Table3[[#This Row],[FwdDiv]]/Table3[[#This Row],[SharePrice]]</f>
        <v>2.8249695923411935E-2</v>
      </c>
    </row>
    <row r="462" spans="2:7" x14ac:dyDescent="0.2">
      <c r="B462" s="35">
        <v>44453</v>
      </c>
      <c r="C462">
        <v>501.87</v>
      </c>
      <c r="E462">
        <v>3.6</v>
      </c>
      <c r="F462">
        <f>Table3[[#This Row],[DivPay]]*4</f>
        <v>14.4</v>
      </c>
      <c r="G462" s="2">
        <f>Table3[[#This Row],[FwdDiv]]/Table3[[#This Row],[SharePrice]]</f>
        <v>2.8692689341861439E-2</v>
      </c>
    </row>
    <row r="463" spans="2:7" x14ac:dyDescent="0.2">
      <c r="B463" s="35">
        <v>44452</v>
      </c>
      <c r="C463">
        <v>498.96</v>
      </c>
      <c r="E463">
        <v>3.6</v>
      </c>
      <c r="F463">
        <f>Table3[[#This Row],[DivPay]]*4</f>
        <v>14.4</v>
      </c>
      <c r="G463" s="2">
        <f>Table3[[#This Row],[FwdDiv]]/Table3[[#This Row],[SharePrice]]</f>
        <v>2.8860028860028863E-2</v>
      </c>
    </row>
    <row r="464" spans="2:7" x14ac:dyDescent="0.2">
      <c r="B464" s="35">
        <v>44449</v>
      </c>
      <c r="C464">
        <v>498.15</v>
      </c>
      <c r="E464">
        <v>3.6</v>
      </c>
      <c r="F464">
        <f>Table3[[#This Row],[DivPay]]*4</f>
        <v>14.4</v>
      </c>
      <c r="G464" s="2">
        <f>Table3[[#This Row],[FwdDiv]]/Table3[[#This Row],[SharePrice]]</f>
        <v>2.8906955736224031E-2</v>
      </c>
    </row>
    <row r="465" spans="2:7" x14ac:dyDescent="0.2">
      <c r="B465" s="35">
        <v>44448</v>
      </c>
      <c r="C465">
        <v>493.49</v>
      </c>
      <c r="E465">
        <v>3.6</v>
      </c>
      <c r="F465">
        <f>Table3[[#This Row],[DivPay]]*4</f>
        <v>14.4</v>
      </c>
      <c r="G465" s="2">
        <f>Table3[[#This Row],[FwdDiv]]/Table3[[#This Row],[SharePrice]]</f>
        <v>2.9179922592149792E-2</v>
      </c>
    </row>
    <row r="466" spans="2:7" x14ac:dyDescent="0.2">
      <c r="B466" s="35">
        <v>44447</v>
      </c>
      <c r="C466">
        <v>494.38</v>
      </c>
      <c r="E466">
        <v>3.6</v>
      </c>
      <c r="F466">
        <f>Table3[[#This Row],[DivPay]]*4</f>
        <v>14.4</v>
      </c>
      <c r="G466" s="2">
        <f>Table3[[#This Row],[FwdDiv]]/Table3[[#This Row],[SharePrice]]</f>
        <v>2.9127391884784984E-2</v>
      </c>
    </row>
    <row r="467" spans="2:7" x14ac:dyDescent="0.2">
      <c r="B467" s="35">
        <v>44446</v>
      </c>
      <c r="C467">
        <v>496.59</v>
      </c>
      <c r="E467">
        <v>3.6</v>
      </c>
      <c r="F467">
        <f>Table3[[#This Row],[DivPay]]*4</f>
        <v>14.4</v>
      </c>
      <c r="G467" s="2">
        <f>Table3[[#This Row],[FwdDiv]]/Table3[[#This Row],[SharePrice]]</f>
        <v>2.8997764755633423E-2</v>
      </c>
    </row>
    <row r="468" spans="2:7" x14ac:dyDescent="0.2">
      <c r="B468" s="35">
        <v>44442</v>
      </c>
      <c r="C468">
        <v>497.68</v>
      </c>
      <c r="E468">
        <v>3.6</v>
      </c>
      <c r="F468">
        <f>Table3[[#This Row],[DivPay]]*4</f>
        <v>14.4</v>
      </c>
      <c r="G468" s="2">
        <f>Table3[[#This Row],[FwdDiv]]/Table3[[#This Row],[SharePrice]]</f>
        <v>2.8934254942935219E-2</v>
      </c>
    </row>
    <row r="469" spans="2:7" x14ac:dyDescent="0.2">
      <c r="B469" s="35">
        <v>44441</v>
      </c>
      <c r="C469">
        <v>491.9</v>
      </c>
      <c r="E469">
        <v>3.6</v>
      </c>
      <c r="F469">
        <f>Table3[[#This Row],[DivPay]]*4</f>
        <v>14.4</v>
      </c>
      <c r="G469" s="2">
        <f>Table3[[#This Row],[FwdDiv]]/Table3[[#This Row],[SharePrice]]</f>
        <v>2.9274242732262656E-2</v>
      </c>
    </row>
    <row r="470" spans="2:7" x14ac:dyDescent="0.2">
      <c r="B470" s="35">
        <v>44440</v>
      </c>
      <c r="C470">
        <v>493.16</v>
      </c>
      <c r="E470">
        <v>3.6</v>
      </c>
      <c r="F470">
        <f>Table3[[#This Row],[DivPay]]*4</f>
        <v>14.4</v>
      </c>
      <c r="G470" s="2">
        <f>Table3[[#This Row],[FwdDiv]]/Table3[[#This Row],[SharePrice]]</f>
        <v>2.9199448454862519E-2</v>
      </c>
    </row>
    <row r="471" spans="2:7" x14ac:dyDescent="0.2">
      <c r="B471" s="35">
        <v>44439</v>
      </c>
      <c r="C471">
        <v>497.21</v>
      </c>
      <c r="E471">
        <v>3.6</v>
      </c>
      <c r="F471">
        <f>Table3[[#This Row],[DivPay]]*4</f>
        <v>14.4</v>
      </c>
      <c r="G471" s="2">
        <f>Table3[[#This Row],[FwdDiv]]/Table3[[#This Row],[SharePrice]]</f>
        <v>2.8961605760141593E-2</v>
      </c>
    </row>
    <row r="472" spans="2:7" x14ac:dyDescent="0.2">
      <c r="B472" s="35">
        <v>44438</v>
      </c>
      <c r="C472">
        <v>498.89</v>
      </c>
      <c r="E472">
        <v>3.6</v>
      </c>
      <c r="F472">
        <f>Table3[[#This Row],[DivPay]]*4</f>
        <v>14.4</v>
      </c>
      <c r="G472" s="2">
        <f>Table3[[#This Row],[FwdDiv]]/Table3[[#This Row],[SharePrice]]</f>
        <v>2.8864078253723266E-2</v>
      </c>
    </row>
    <row r="473" spans="2:7" x14ac:dyDescent="0.2">
      <c r="B473" s="35">
        <v>44435</v>
      </c>
      <c r="C473">
        <v>495.94</v>
      </c>
      <c r="E473">
        <v>3.6</v>
      </c>
      <c r="F473">
        <f>Table3[[#This Row],[DivPay]]*4</f>
        <v>14.4</v>
      </c>
      <c r="G473" s="2">
        <f>Table3[[#This Row],[FwdDiv]]/Table3[[#This Row],[SharePrice]]</f>
        <v>2.903577045610356E-2</v>
      </c>
    </row>
    <row r="474" spans="2:7" x14ac:dyDescent="0.2">
      <c r="B474" s="35">
        <v>44434</v>
      </c>
      <c r="C474">
        <v>485.74</v>
      </c>
      <c r="E474">
        <v>3.6</v>
      </c>
      <c r="F474">
        <f>Table3[[#This Row],[DivPay]]*4</f>
        <v>14.4</v>
      </c>
      <c r="G474" s="2">
        <f>Table3[[#This Row],[FwdDiv]]/Table3[[#This Row],[SharePrice]]</f>
        <v>2.9645489356445835E-2</v>
      </c>
    </row>
    <row r="475" spans="2:7" x14ac:dyDescent="0.2">
      <c r="B475" s="35">
        <v>44433</v>
      </c>
      <c r="C475">
        <v>483.41</v>
      </c>
      <c r="E475">
        <v>3.6</v>
      </c>
      <c r="F475">
        <f>Table3[[#This Row],[DivPay]]*4</f>
        <v>14.4</v>
      </c>
      <c r="G475" s="2">
        <f>Table3[[#This Row],[FwdDiv]]/Table3[[#This Row],[SharePrice]]</f>
        <v>2.9788378395151114E-2</v>
      </c>
    </row>
    <row r="476" spans="2:7" x14ac:dyDescent="0.2">
      <c r="B476" s="35">
        <v>44432</v>
      </c>
      <c r="C476">
        <v>481.43</v>
      </c>
      <c r="E476">
        <v>3.6</v>
      </c>
      <c r="F476">
        <f>Table3[[#This Row],[DivPay]]*4</f>
        <v>14.4</v>
      </c>
      <c r="G476" s="2">
        <f>Table3[[#This Row],[FwdDiv]]/Table3[[#This Row],[SharePrice]]</f>
        <v>2.9910890472135097E-2</v>
      </c>
    </row>
    <row r="477" spans="2:7" x14ac:dyDescent="0.2">
      <c r="B477" s="35">
        <v>44431</v>
      </c>
      <c r="C477">
        <v>482.45</v>
      </c>
      <c r="E477">
        <v>3.6</v>
      </c>
      <c r="F477">
        <f>Table3[[#This Row],[DivPay]]*4</f>
        <v>14.4</v>
      </c>
      <c r="G477" s="2">
        <f>Table3[[#This Row],[FwdDiv]]/Table3[[#This Row],[SharePrice]]</f>
        <v>2.984765260648772E-2</v>
      </c>
    </row>
    <row r="478" spans="2:7" x14ac:dyDescent="0.2">
      <c r="B478" s="35">
        <v>44428</v>
      </c>
      <c r="C478">
        <v>475.17</v>
      </c>
      <c r="E478">
        <v>3.6</v>
      </c>
      <c r="F478">
        <f>Table3[[#This Row],[DivPay]]*4</f>
        <v>14.4</v>
      </c>
      <c r="G478" s="2">
        <f>Table3[[#This Row],[FwdDiv]]/Table3[[#This Row],[SharePrice]]</f>
        <v>3.0304943493907444E-2</v>
      </c>
    </row>
    <row r="479" spans="2:7" x14ac:dyDescent="0.2">
      <c r="B479" s="35">
        <v>44427</v>
      </c>
      <c r="C479">
        <v>473.53</v>
      </c>
      <c r="E479">
        <v>3.6</v>
      </c>
      <c r="F479">
        <f>Table3[[#This Row],[DivPay]]*4</f>
        <v>14.4</v>
      </c>
      <c r="G479" s="2">
        <f>Table3[[#This Row],[FwdDiv]]/Table3[[#This Row],[SharePrice]]</f>
        <v>3.040990011192533E-2</v>
      </c>
    </row>
    <row r="480" spans="2:7" x14ac:dyDescent="0.2">
      <c r="B480" s="35">
        <v>44426</v>
      </c>
      <c r="C480">
        <v>468.97</v>
      </c>
      <c r="E480">
        <v>3.6</v>
      </c>
      <c r="F480">
        <f>Table3[[#This Row],[DivPay]]*4</f>
        <v>14.4</v>
      </c>
      <c r="G480" s="2">
        <f>Table3[[#This Row],[FwdDiv]]/Table3[[#This Row],[SharePrice]]</f>
        <v>3.0705588843636052E-2</v>
      </c>
    </row>
    <row r="481" spans="2:7" x14ac:dyDescent="0.2">
      <c r="B481" s="35">
        <v>44425</v>
      </c>
      <c r="C481">
        <v>478.69</v>
      </c>
      <c r="E481">
        <v>3.6</v>
      </c>
      <c r="F481">
        <f>Table3[[#This Row],[DivPay]]*4</f>
        <v>14.4</v>
      </c>
      <c r="G481" s="2">
        <f>Table3[[#This Row],[FwdDiv]]/Table3[[#This Row],[SharePrice]]</f>
        <v>3.008209906202344E-2</v>
      </c>
    </row>
    <row r="482" spans="2:7" x14ac:dyDescent="0.2">
      <c r="B482" s="35">
        <v>44424</v>
      </c>
      <c r="C482">
        <v>488.14</v>
      </c>
      <c r="E482">
        <v>3.6</v>
      </c>
      <c r="F482">
        <f>Table3[[#This Row],[DivPay]]*4</f>
        <v>14.4</v>
      </c>
      <c r="G482" s="2">
        <f>Table3[[#This Row],[FwdDiv]]/Table3[[#This Row],[SharePrice]]</f>
        <v>2.9499733682959807E-2</v>
      </c>
    </row>
    <row r="483" spans="2:7" x14ac:dyDescent="0.2">
      <c r="B483" s="35">
        <v>44421</v>
      </c>
      <c r="C483">
        <v>486.16</v>
      </c>
      <c r="E483">
        <v>3.6</v>
      </c>
      <c r="F483">
        <f>Table3[[#This Row],[DivPay]]*4</f>
        <v>14.4</v>
      </c>
      <c r="G483" s="2">
        <f>Table3[[#This Row],[FwdDiv]]/Table3[[#This Row],[SharePrice]]</f>
        <v>2.9619878229389499E-2</v>
      </c>
    </row>
    <row r="484" spans="2:7" x14ac:dyDescent="0.2">
      <c r="B484" s="35">
        <v>44420</v>
      </c>
      <c r="C484">
        <v>484.26</v>
      </c>
      <c r="E484">
        <v>3.6</v>
      </c>
      <c r="F484">
        <f>Table3[[#This Row],[DivPay]]*4</f>
        <v>14.4</v>
      </c>
      <c r="G484" s="2">
        <f>Table3[[#This Row],[FwdDiv]]/Table3[[#This Row],[SharePrice]]</f>
        <v>2.9736092181885766E-2</v>
      </c>
    </row>
    <row r="485" spans="2:7" x14ac:dyDescent="0.2">
      <c r="B485" s="35">
        <v>44419</v>
      </c>
      <c r="C485">
        <v>483.55</v>
      </c>
      <c r="E485">
        <v>3.6</v>
      </c>
      <c r="F485">
        <f>Table3[[#This Row],[DivPay]]*4</f>
        <v>14.4</v>
      </c>
      <c r="G485" s="2">
        <f>Table3[[#This Row],[FwdDiv]]/Table3[[#This Row],[SharePrice]]</f>
        <v>2.9779753903422603E-2</v>
      </c>
    </row>
    <row r="486" spans="2:7" x14ac:dyDescent="0.2">
      <c r="B486" s="35">
        <v>44418</v>
      </c>
      <c r="C486">
        <v>482.26</v>
      </c>
      <c r="E486">
        <v>3.6</v>
      </c>
      <c r="F486">
        <f>Table3[[#This Row],[DivPay]]*4</f>
        <v>14.4</v>
      </c>
      <c r="G486" s="2">
        <f>Table3[[#This Row],[FwdDiv]]/Table3[[#This Row],[SharePrice]]</f>
        <v>2.9859411935470495E-2</v>
      </c>
    </row>
    <row r="487" spans="2:7" x14ac:dyDescent="0.2">
      <c r="B487" s="35">
        <v>44417</v>
      </c>
      <c r="C487">
        <v>484.68</v>
      </c>
      <c r="E487">
        <v>3.6</v>
      </c>
      <c r="F487">
        <f>Table3[[#This Row],[DivPay]]*4</f>
        <v>14.4</v>
      </c>
      <c r="G487" s="2">
        <f>Table3[[#This Row],[FwdDiv]]/Table3[[#This Row],[SharePrice]]</f>
        <v>2.9710324337707355E-2</v>
      </c>
    </row>
    <row r="488" spans="2:7" x14ac:dyDescent="0.2">
      <c r="B488" s="35">
        <v>44414</v>
      </c>
      <c r="C488">
        <v>485.43</v>
      </c>
      <c r="E488">
        <v>3.6</v>
      </c>
      <c r="F488">
        <f>Table3[[#This Row],[DivPay]]*4</f>
        <v>14.4</v>
      </c>
      <c r="G488" s="2">
        <f>Table3[[#This Row],[FwdDiv]]/Table3[[#This Row],[SharePrice]]</f>
        <v>2.9664421234781534E-2</v>
      </c>
    </row>
    <row r="489" spans="2:7" x14ac:dyDescent="0.2">
      <c r="B489" s="35">
        <v>44413</v>
      </c>
      <c r="C489">
        <v>487.67</v>
      </c>
      <c r="E489">
        <v>3.6</v>
      </c>
      <c r="F489">
        <f>Table3[[#This Row],[DivPay]]*4</f>
        <v>14.4</v>
      </c>
      <c r="G489" s="2">
        <f>Table3[[#This Row],[FwdDiv]]/Table3[[#This Row],[SharePrice]]</f>
        <v>2.9528164537494617E-2</v>
      </c>
    </row>
    <row r="490" spans="2:7" x14ac:dyDescent="0.2">
      <c r="B490" s="35">
        <v>44412</v>
      </c>
      <c r="C490">
        <v>487.8</v>
      </c>
      <c r="E490">
        <v>3.6</v>
      </c>
      <c r="F490">
        <f>Table3[[#This Row],[DivPay]]*4</f>
        <v>14.4</v>
      </c>
      <c r="G490" s="2">
        <f>Table3[[#This Row],[FwdDiv]]/Table3[[#This Row],[SharePrice]]</f>
        <v>2.9520295202952029E-2</v>
      </c>
    </row>
    <row r="491" spans="2:7" x14ac:dyDescent="0.2">
      <c r="B491" s="35">
        <v>44411</v>
      </c>
      <c r="C491">
        <v>486.79</v>
      </c>
      <c r="E491">
        <v>3.6</v>
      </c>
      <c r="F491">
        <f>Table3[[#This Row],[DivPay]]*4</f>
        <v>14.4</v>
      </c>
      <c r="G491" s="2">
        <f>Table3[[#This Row],[FwdDiv]]/Table3[[#This Row],[SharePrice]]</f>
        <v>2.9581544403130714E-2</v>
      </c>
    </row>
    <row r="492" spans="2:7" x14ac:dyDescent="0.2">
      <c r="B492" s="35">
        <v>44410</v>
      </c>
      <c r="C492">
        <v>484.68</v>
      </c>
      <c r="E492">
        <v>3.6</v>
      </c>
      <c r="F492">
        <f>Table3[[#This Row],[DivPay]]*4</f>
        <v>14.4</v>
      </c>
      <c r="G492" s="2">
        <f>Table3[[#This Row],[FwdDiv]]/Table3[[#This Row],[SharePrice]]</f>
        <v>2.9710324337707355E-2</v>
      </c>
    </row>
    <row r="493" spans="2:7" x14ac:dyDescent="0.2">
      <c r="B493" s="35">
        <v>44407</v>
      </c>
      <c r="C493">
        <v>485.4</v>
      </c>
      <c r="E493">
        <v>3.6</v>
      </c>
      <c r="F493">
        <f>Table3[[#This Row],[DivPay]]*4</f>
        <v>14.4</v>
      </c>
      <c r="G493" s="2">
        <f>Table3[[#This Row],[FwdDiv]]/Table3[[#This Row],[SharePrice]]</f>
        <v>2.9666254635352288E-2</v>
      </c>
    </row>
    <row r="494" spans="2:7" x14ac:dyDescent="0.2">
      <c r="B494" s="35">
        <v>44406</v>
      </c>
      <c r="C494">
        <v>484.11</v>
      </c>
      <c r="E494">
        <v>3.6</v>
      </c>
      <c r="F494">
        <f>Table3[[#This Row],[DivPay]]*4</f>
        <v>14.4</v>
      </c>
      <c r="G494" s="2">
        <f>Table3[[#This Row],[FwdDiv]]/Table3[[#This Row],[SharePrice]]</f>
        <v>2.9745305818925451E-2</v>
      </c>
    </row>
    <row r="495" spans="2:7" x14ac:dyDescent="0.2">
      <c r="B495" s="35">
        <v>44405</v>
      </c>
      <c r="C495">
        <v>477.65</v>
      </c>
      <c r="E495">
        <v>3.6</v>
      </c>
      <c r="F495">
        <f>Table3[[#This Row],[DivPay]]*4</f>
        <v>14.4</v>
      </c>
      <c r="G495" s="2">
        <f>Table3[[#This Row],[FwdDiv]]/Table3[[#This Row],[SharePrice]]</f>
        <v>3.0147597613315192E-2</v>
      </c>
    </row>
    <row r="496" spans="2:7" x14ac:dyDescent="0.2">
      <c r="B496" s="35">
        <v>44404</v>
      </c>
      <c r="C496">
        <v>475.36</v>
      </c>
      <c r="E496">
        <v>3.6</v>
      </c>
      <c r="F496">
        <f>Table3[[#This Row],[DivPay]]*4</f>
        <v>14.4</v>
      </c>
      <c r="G496" s="2">
        <f>Table3[[#This Row],[FwdDiv]]/Table3[[#This Row],[SharePrice]]</f>
        <v>3.0292830696735107E-2</v>
      </c>
    </row>
    <row r="497" spans="2:7" x14ac:dyDescent="0.2">
      <c r="B497" s="35">
        <v>44403</v>
      </c>
      <c r="C497">
        <v>482.24</v>
      </c>
      <c r="E497">
        <v>3.6</v>
      </c>
      <c r="F497">
        <f>Table3[[#This Row],[DivPay]]*4</f>
        <v>14.4</v>
      </c>
      <c r="G497" s="2">
        <f>Table3[[#This Row],[FwdDiv]]/Table3[[#This Row],[SharePrice]]</f>
        <v>2.9860650298606503E-2</v>
      </c>
    </row>
    <row r="498" spans="2:7" x14ac:dyDescent="0.2">
      <c r="B498" s="35">
        <v>44400</v>
      </c>
      <c r="C498">
        <v>483.15</v>
      </c>
      <c r="E498">
        <v>3.6</v>
      </c>
      <c r="F498">
        <f>Table3[[#This Row],[DivPay]]*4</f>
        <v>14.4</v>
      </c>
      <c r="G498" s="2">
        <f>Table3[[#This Row],[FwdDiv]]/Table3[[#This Row],[SharePrice]]</f>
        <v>2.9804408568767465E-2</v>
      </c>
    </row>
    <row r="499" spans="2:7" x14ac:dyDescent="0.2">
      <c r="B499" s="35">
        <v>44399</v>
      </c>
      <c r="C499">
        <v>476.33</v>
      </c>
      <c r="E499">
        <v>3.6</v>
      </c>
      <c r="F499">
        <f>Table3[[#This Row],[DivPay]]*4</f>
        <v>14.4</v>
      </c>
      <c r="G499" s="2">
        <f>Table3[[#This Row],[FwdDiv]]/Table3[[#This Row],[SharePrice]]</f>
        <v>3.0231142275313334E-2</v>
      </c>
    </row>
    <row r="500" spans="2:7" x14ac:dyDescent="0.2">
      <c r="B500" s="35">
        <v>44398</v>
      </c>
      <c r="C500">
        <v>479.02</v>
      </c>
      <c r="E500">
        <v>3.6</v>
      </c>
      <c r="F500">
        <f>Table3[[#This Row],[DivPay]]*4</f>
        <v>14.4</v>
      </c>
      <c r="G500" s="2">
        <f>Table3[[#This Row],[FwdDiv]]/Table3[[#This Row],[SharePrice]]</f>
        <v>3.006137530792034E-2</v>
      </c>
    </row>
    <row r="501" spans="2:7" x14ac:dyDescent="0.2">
      <c r="B501" s="35">
        <v>44397</v>
      </c>
      <c r="C501">
        <v>468.59</v>
      </c>
      <c r="E501">
        <v>3.6</v>
      </c>
      <c r="F501">
        <f>Table3[[#This Row],[DivPay]]*4</f>
        <v>14.4</v>
      </c>
      <c r="G501" s="2">
        <f>Table3[[#This Row],[FwdDiv]]/Table3[[#This Row],[SharePrice]]</f>
        <v>3.0730489340361513E-2</v>
      </c>
    </row>
    <row r="502" spans="2:7" x14ac:dyDescent="0.2">
      <c r="B502" s="35">
        <v>44396</v>
      </c>
      <c r="C502">
        <v>465.67</v>
      </c>
      <c r="E502">
        <v>3.6</v>
      </c>
      <c r="F502">
        <f>Table3[[#This Row],[DivPay]]*4</f>
        <v>14.4</v>
      </c>
      <c r="G502" s="2">
        <f>Table3[[#This Row],[FwdDiv]]/Table3[[#This Row],[SharePrice]]</f>
        <v>3.0923185947129943E-2</v>
      </c>
    </row>
    <row r="503" spans="2:7" x14ac:dyDescent="0.2">
      <c r="B503" s="35">
        <v>44393</v>
      </c>
      <c r="C503">
        <v>468.07</v>
      </c>
      <c r="E503">
        <v>3.6</v>
      </c>
      <c r="F503">
        <f>Table3[[#This Row],[DivPay]]*4</f>
        <v>14.4</v>
      </c>
      <c r="G503" s="2">
        <f>Table3[[#This Row],[FwdDiv]]/Table3[[#This Row],[SharePrice]]</f>
        <v>3.0764629222124897E-2</v>
      </c>
    </row>
    <row r="504" spans="2:7" x14ac:dyDescent="0.2">
      <c r="B504" s="35">
        <v>44392</v>
      </c>
      <c r="C504">
        <v>477.34</v>
      </c>
      <c r="E504">
        <v>3.6</v>
      </c>
      <c r="F504">
        <f>Table3[[#This Row],[DivPay]]*4</f>
        <v>14.4</v>
      </c>
      <c r="G504" s="2">
        <f>Table3[[#This Row],[FwdDiv]]/Table3[[#This Row],[SharePrice]]</f>
        <v>3.0167176436083298E-2</v>
      </c>
    </row>
    <row r="505" spans="2:7" x14ac:dyDescent="0.2">
      <c r="B505" s="35">
        <v>44391</v>
      </c>
      <c r="C505">
        <v>481.59</v>
      </c>
      <c r="E505">
        <v>3.6</v>
      </c>
      <c r="F505">
        <f>Table3[[#This Row],[DivPay]]*4</f>
        <v>14.4</v>
      </c>
      <c r="G505" s="2">
        <f>Table3[[#This Row],[FwdDiv]]/Table3[[#This Row],[SharePrice]]</f>
        <v>2.9900953092879837E-2</v>
      </c>
    </row>
    <row r="506" spans="2:7" x14ac:dyDescent="0.2">
      <c r="B506" s="35">
        <v>44390</v>
      </c>
      <c r="C506">
        <v>484.01</v>
      </c>
      <c r="E506">
        <v>3.6</v>
      </c>
      <c r="F506">
        <f>Table3[[#This Row],[DivPay]]*4</f>
        <v>14.4</v>
      </c>
      <c r="G506" s="2">
        <f>Table3[[#This Row],[FwdDiv]]/Table3[[#This Row],[SharePrice]]</f>
        <v>2.9751451416293054E-2</v>
      </c>
    </row>
    <row r="507" spans="2:7" x14ac:dyDescent="0.2">
      <c r="B507" s="35">
        <v>44389</v>
      </c>
      <c r="C507">
        <v>485.75</v>
      </c>
      <c r="E507">
        <v>3.6</v>
      </c>
      <c r="F507">
        <f>Table3[[#This Row],[DivPay]]*4</f>
        <v>14.4</v>
      </c>
      <c r="G507" s="2">
        <f>Table3[[#This Row],[FwdDiv]]/Table3[[#This Row],[SharePrice]]</f>
        <v>2.964487905301081E-2</v>
      </c>
    </row>
    <row r="508" spans="2:7" x14ac:dyDescent="0.2">
      <c r="B508" s="35">
        <v>44386</v>
      </c>
      <c r="C508">
        <v>480.18</v>
      </c>
      <c r="E508">
        <v>3.6</v>
      </c>
      <c r="F508">
        <f>Table3[[#This Row],[DivPay]]*4</f>
        <v>14.4</v>
      </c>
      <c r="G508" s="2">
        <f>Table3[[#This Row],[FwdDiv]]/Table3[[#This Row],[SharePrice]]</f>
        <v>2.9988754217168564E-2</v>
      </c>
    </row>
    <row r="509" spans="2:7" x14ac:dyDescent="0.2">
      <c r="B509" s="35">
        <v>44385</v>
      </c>
      <c r="C509">
        <v>470.5</v>
      </c>
      <c r="E509">
        <v>3.6</v>
      </c>
      <c r="F509">
        <f>Table3[[#This Row],[DivPay]]*4</f>
        <v>14.4</v>
      </c>
      <c r="G509" s="2">
        <f>Table3[[#This Row],[FwdDiv]]/Table3[[#This Row],[SharePrice]]</f>
        <v>3.0605738575982998E-2</v>
      </c>
    </row>
    <row r="510" spans="2:7" x14ac:dyDescent="0.2">
      <c r="B510" s="35">
        <v>44384</v>
      </c>
      <c r="C510">
        <v>469.54</v>
      </c>
      <c r="E510">
        <v>3.6</v>
      </c>
      <c r="F510">
        <f>Table3[[#This Row],[DivPay]]*4</f>
        <v>14.4</v>
      </c>
      <c r="G510" s="2">
        <f>Table3[[#This Row],[FwdDiv]]/Table3[[#This Row],[SharePrice]]</f>
        <v>3.066831366869702E-2</v>
      </c>
    </row>
    <row r="511" spans="2:7" x14ac:dyDescent="0.2">
      <c r="B511" s="35">
        <v>44383</v>
      </c>
      <c r="C511">
        <v>473.28</v>
      </c>
      <c r="E511">
        <v>3.6</v>
      </c>
      <c r="F511">
        <f>Table3[[#This Row],[DivPay]]*4</f>
        <v>14.4</v>
      </c>
      <c r="G511" s="2">
        <f>Table3[[#This Row],[FwdDiv]]/Table3[[#This Row],[SharePrice]]</f>
        <v>3.0425963488843816E-2</v>
      </c>
    </row>
    <row r="512" spans="2:7" x14ac:dyDescent="0.2">
      <c r="B512" s="35">
        <v>44379</v>
      </c>
      <c r="C512">
        <v>468.17</v>
      </c>
      <c r="E512">
        <v>3.6</v>
      </c>
      <c r="F512">
        <f>Table3[[#This Row],[DivPay]]*4</f>
        <v>14.4</v>
      </c>
      <c r="G512" s="2">
        <f>Table3[[#This Row],[FwdDiv]]/Table3[[#This Row],[SharePrice]]</f>
        <v>3.075805797039537E-2</v>
      </c>
    </row>
    <row r="513" spans="2:7" x14ac:dyDescent="0.2">
      <c r="B513" s="35">
        <v>44378</v>
      </c>
      <c r="C513">
        <v>469.64</v>
      </c>
      <c r="E513">
        <v>3.6</v>
      </c>
      <c r="F513">
        <f>Table3[[#This Row],[DivPay]]*4</f>
        <v>14.4</v>
      </c>
      <c r="G513" s="2">
        <f>Table3[[#This Row],[FwdDiv]]/Table3[[#This Row],[SharePrice]]</f>
        <v>3.0661783493739887E-2</v>
      </c>
    </row>
    <row r="514" spans="2:7" x14ac:dyDescent="0.2">
      <c r="B514" s="35">
        <v>44377</v>
      </c>
      <c r="C514">
        <v>476.84</v>
      </c>
      <c r="E514">
        <v>3.6</v>
      </c>
      <c r="F514">
        <f>Table3[[#This Row],[DivPay]]*4</f>
        <v>14.4</v>
      </c>
      <c r="G514" s="2">
        <f>Table3[[#This Row],[FwdDiv]]/Table3[[#This Row],[SharePrice]]</f>
        <v>3.0198808824763026E-2</v>
      </c>
    </row>
    <row r="515" spans="2:7" x14ac:dyDescent="0.2">
      <c r="B515" s="35">
        <v>44376</v>
      </c>
      <c r="C515">
        <v>477.15</v>
      </c>
      <c r="E515">
        <v>3.6</v>
      </c>
      <c r="F515">
        <f>Table3[[#This Row],[DivPay]]*4</f>
        <v>14.4</v>
      </c>
      <c r="G515" s="2">
        <f>Table3[[#This Row],[FwdDiv]]/Table3[[#This Row],[SharePrice]]</f>
        <v>3.0179188934297392E-2</v>
      </c>
    </row>
    <row r="516" spans="2:7" x14ac:dyDescent="0.2">
      <c r="B516" s="35">
        <v>44375</v>
      </c>
      <c r="C516">
        <v>472.8</v>
      </c>
      <c r="E516">
        <v>3.6</v>
      </c>
      <c r="F516">
        <f>Table3[[#This Row],[DivPay]]*4</f>
        <v>14.4</v>
      </c>
      <c r="G516" s="2">
        <f>Table3[[#This Row],[FwdDiv]]/Table3[[#This Row],[SharePrice]]</f>
        <v>3.0456852791878174E-2</v>
      </c>
    </row>
    <row r="517" spans="2:7" x14ac:dyDescent="0.2">
      <c r="B517" s="35">
        <v>44372</v>
      </c>
      <c r="C517">
        <v>462.2</v>
      </c>
      <c r="E517">
        <v>3.6</v>
      </c>
      <c r="F517">
        <f>Table3[[#This Row],[DivPay]]*4</f>
        <v>14.4</v>
      </c>
      <c r="G517" s="2">
        <f>Table3[[#This Row],[FwdDiv]]/Table3[[#This Row],[SharePrice]]</f>
        <v>3.1155344006923411E-2</v>
      </c>
    </row>
    <row r="518" spans="2:7" x14ac:dyDescent="0.2">
      <c r="B518" s="35">
        <v>44371</v>
      </c>
      <c r="C518">
        <v>470.06</v>
      </c>
      <c r="E518">
        <v>3.6</v>
      </c>
      <c r="F518">
        <f>Table3[[#This Row],[DivPay]]*4</f>
        <v>14.4</v>
      </c>
      <c r="G518" s="2">
        <f>Table3[[#This Row],[FwdDiv]]/Table3[[#This Row],[SharePrice]]</f>
        <v>3.0634387099519211E-2</v>
      </c>
    </row>
    <row r="519" spans="2:7" x14ac:dyDescent="0.2">
      <c r="B519" s="35">
        <v>44370</v>
      </c>
      <c r="C519">
        <v>466.66</v>
      </c>
      <c r="E519">
        <v>3.6</v>
      </c>
      <c r="F519">
        <f>Table3[[#This Row],[DivPay]]*4</f>
        <v>14.4</v>
      </c>
      <c r="G519" s="2">
        <f>Table3[[#This Row],[FwdDiv]]/Table3[[#This Row],[SharePrice]]</f>
        <v>3.0857583679766851E-2</v>
      </c>
    </row>
    <row r="520" spans="2:7" x14ac:dyDescent="0.2">
      <c r="B520" s="35">
        <v>44369</v>
      </c>
      <c r="C520">
        <v>464.45</v>
      </c>
      <c r="E520">
        <v>3.6</v>
      </c>
      <c r="F520">
        <f>Table3[[#This Row],[DivPay]]*4</f>
        <v>14.4</v>
      </c>
      <c r="G520" s="2">
        <f>Table3[[#This Row],[FwdDiv]]/Table3[[#This Row],[SharePrice]]</f>
        <v>3.1004413822801166E-2</v>
      </c>
    </row>
    <row r="521" spans="2:7" x14ac:dyDescent="0.2">
      <c r="B521" s="35">
        <v>44368</v>
      </c>
      <c r="C521">
        <v>464.61</v>
      </c>
      <c r="D521">
        <v>3.6</v>
      </c>
      <c r="E521">
        <v>3.6</v>
      </c>
      <c r="F521">
        <f>Table3[[#This Row],[DivPay]]*4</f>
        <v>14.4</v>
      </c>
      <c r="G521" s="2">
        <f>Table3[[#This Row],[FwdDiv]]/Table3[[#This Row],[SharePrice]]</f>
        <v>3.0993736682378769E-2</v>
      </c>
    </row>
    <row r="522" spans="2:7" x14ac:dyDescent="0.2">
      <c r="B522" s="35">
        <v>44365</v>
      </c>
      <c r="C522">
        <v>463.5</v>
      </c>
      <c r="E522">
        <v>3.6</v>
      </c>
      <c r="F522">
        <f>Table3[[#This Row],[DivPay]]*4</f>
        <v>14.4</v>
      </c>
      <c r="G522" s="2">
        <f>Table3[[#This Row],[FwdDiv]]/Table3[[#This Row],[SharePrice]]</f>
        <v>3.1067961165048546E-2</v>
      </c>
    </row>
    <row r="523" spans="2:7" x14ac:dyDescent="0.2">
      <c r="B523" s="35">
        <v>44364</v>
      </c>
      <c r="C523">
        <v>471.17</v>
      </c>
      <c r="E523">
        <v>3.6</v>
      </c>
      <c r="F523">
        <f>Table3[[#This Row],[DivPay]]*4</f>
        <v>14.4</v>
      </c>
      <c r="G523" s="2">
        <f>Table3[[#This Row],[FwdDiv]]/Table3[[#This Row],[SharePrice]]</f>
        <v>3.0562217458666722E-2</v>
      </c>
    </row>
    <row r="524" spans="2:7" x14ac:dyDescent="0.2">
      <c r="B524" s="35">
        <v>44363</v>
      </c>
      <c r="C524">
        <v>465.75</v>
      </c>
      <c r="E524">
        <v>3.6</v>
      </c>
      <c r="F524">
        <f>Table3[[#This Row],[DivPay]]*4</f>
        <v>14.4</v>
      </c>
      <c r="G524" s="2">
        <f>Table3[[#This Row],[FwdDiv]]/Table3[[#This Row],[SharePrice]]</f>
        <v>3.0917874396135265E-2</v>
      </c>
    </row>
    <row r="525" spans="2:7" x14ac:dyDescent="0.2">
      <c r="B525" s="35">
        <v>44362</v>
      </c>
      <c r="C525">
        <v>470.74</v>
      </c>
      <c r="E525">
        <v>3.6</v>
      </c>
      <c r="F525">
        <f>Table3[[#This Row],[DivPay]]*4</f>
        <v>14.4</v>
      </c>
      <c r="G525" s="2">
        <f>Table3[[#This Row],[FwdDiv]]/Table3[[#This Row],[SharePrice]]</f>
        <v>3.0590134681565195E-2</v>
      </c>
    </row>
    <row r="526" spans="2:7" x14ac:dyDescent="0.2">
      <c r="B526" s="35">
        <v>44361</v>
      </c>
      <c r="C526">
        <v>475.83</v>
      </c>
      <c r="E526">
        <v>3.6</v>
      </c>
      <c r="F526">
        <f>Table3[[#This Row],[DivPay]]*4</f>
        <v>14.4</v>
      </c>
      <c r="G526" s="2">
        <f>Table3[[#This Row],[FwdDiv]]/Table3[[#This Row],[SharePrice]]</f>
        <v>3.0262909022129754E-2</v>
      </c>
    </row>
    <row r="527" spans="2:7" x14ac:dyDescent="0.2">
      <c r="B527" s="35">
        <v>44358</v>
      </c>
      <c r="C527">
        <v>470.7</v>
      </c>
      <c r="E527">
        <v>3.6</v>
      </c>
      <c r="F527">
        <f>Table3[[#This Row],[DivPay]]*4</f>
        <v>14.4</v>
      </c>
      <c r="G527" s="2">
        <f>Table3[[#This Row],[FwdDiv]]/Table3[[#This Row],[SharePrice]]</f>
        <v>3.0592734225621417E-2</v>
      </c>
    </row>
    <row r="528" spans="2:7" x14ac:dyDescent="0.2">
      <c r="B528" s="35">
        <v>44357</v>
      </c>
      <c r="C528">
        <v>468.67</v>
      </c>
      <c r="E528">
        <v>3.6</v>
      </c>
      <c r="F528">
        <f>Table3[[#This Row],[DivPay]]*4</f>
        <v>14.4</v>
      </c>
      <c r="G528" s="2">
        <f>Table3[[#This Row],[FwdDiv]]/Table3[[#This Row],[SharePrice]]</f>
        <v>3.0725243774937589E-2</v>
      </c>
    </row>
    <row r="529" spans="2:7" x14ac:dyDescent="0.2">
      <c r="B529" s="35">
        <v>44356</v>
      </c>
      <c r="C529">
        <v>463.93</v>
      </c>
      <c r="E529">
        <v>3.6</v>
      </c>
      <c r="F529">
        <f>Table3[[#This Row],[DivPay]]*4</f>
        <v>14.4</v>
      </c>
      <c r="G529" s="2">
        <f>Table3[[#This Row],[FwdDiv]]/Table3[[#This Row],[SharePrice]]</f>
        <v>3.103916539133059E-2</v>
      </c>
    </row>
    <row r="530" spans="2:7" x14ac:dyDescent="0.2">
      <c r="B530" s="35">
        <v>44355</v>
      </c>
      <c r="C530">
        <v>463.53</v>
      </c>
      <c r="E530">
        <v>3.6</v>
      </c>
      <c r="F530">
        <f>Table3[[#This Row],[DivPay]]*4</f>
        <v>14.4</v>
      </c>
      <c r="G530" s="2">
        <f>Table3[[#This Row],[FwdDiv]]/Table3[[#This Row],[SharePrice]]</f>
        <v>3.1065950423920786E-2</v>
      </c>
    </row>
    <row r="531" spans="2:7" x14ac:dyDescent="0.2">
      <c r="B531" s="35">
        <v>44354</v>
      </c>
      <c r="C531">
        <v>463.78</v>
      </c>
      <c r="E531">
        <v>3.6</v>
      </c>
      <c r="F531">
        <f>Table3[[#This Row],[DivPay]]*4</f>
        <v>14.4</v>
      </c>
      <c r="G531" s="2">
        <f>Table3[[#This Row],[FwdDiv]]/Table3[[#This Row],[SharePrice]]</f>
        <v>3.1049204364138171E-2</v>
      </c>
    </row>
    <row r="532" spans="2:7" x14ac:dyDescent="0.2">
      <c r="B532" s="35">
        <v>44351</v>
      </c>
      <c r="C532">
        <v>475</v>
      </c>
      <c r="E532">
        <v>3.6</v>
      </c>
      <c r="F532">
        <f>Table3[[#This Row],[DivPay]]*4</f>
        <v>14.4</v>
      </c>
      <c r="G532" s="2">
        <f>Table3[[#This Row],[FwdDiv]]/Table3[[#This Row],[SharePrice]]</f>
        <v>3.0315789473684213E-2</v>
      </c>
    </row>
    <row r="533" spans="2:7" x14ac:dyDescent="0.2">
      <c r="B533" s="35">
        <v>44350</v>
      </c>
      <c r="C533">
        <v>464.8</v>
      </c>
      <c r="E533">
        <v>3.6</v>
      </c>
      <c r="F533">
        <f>Table3[[#This Row],[DivPay]]*4</f>
        <v>14.4</v>
      </c>
      <c r="G533" s="2">
        <f>Table3[[#This Row],[FwdDiv]]/Table3[[#This Row],[SharePrice]]</f>
        <v>3.098106712564544E-2</v>
      </c>
    </row>
    <row r="534" spans="2:7" x14ac:dyDescent="0.2">
      <c r="B534" s="35">
        <v>44349</v>
      </c>
      <c r="C534">
        <v>473.73</v>
      </c>
      <c r="E534">
        <v>3.6</v>
      </c>
      <c r="F534">
        <f>Table3[[#This Row],[DivPay]]*4</f>
        <v>14.4</v>
      </c>
      <c r="G534" s="2">
        <f>Table3[[#This Row],[FwdDiv]]/Table3[[#This Row],[SharePrice]]</f>
        <v>3.0397061617376986E-2</v>
      </c>
    </row>
    <row r="535" spans="2:7" x14ac:dyDescent="0.2">
      <c r="B535" s="35">
        <v>44348</v>
      </c>
      <c r="C535">
        <v>468.31</v>
      </c>
      <c r="E535">
        <v>3.6</v>
      </c>
      <c r="F535">
        <f>Table3[[#This Row],[DivPay]]*4</f>
        <v>14.4</v>
      </c>
      <c r="G535" s="2">
        <f>Table3[[#This Row],[FwdDiv]]/Table3[[#This Row],[SharePrice]]</f>
        <v>3.0748862932672802E-2</v>
      </c>
    </row>
    <row r="536" spans="2:7" x14ac:dyDescent="0.2">
      <c r="B536" s="35">
        <v>44344</v>
      </c>
      <c r="C536">
        <v>472.33</v>
      </c>
      <c r="E536">
        <v>3.6</v>
      </c>
      <c r="F536">
        <f>Table3[[#This Row],[DivPay]]*4</f>
        <v>14.4</v>
      </c>
      <c r="G536" s="2">
        <f>Table3[[#This Row],[FwdDiv]]/Table3[[#This Row],[SharePrice]]</f>
        <v>3.0487159401266065E-2</v>
      </c>
    </row>
    <row r="537" spans="2:7" x14ac:dyDescent="0.2">
      <c r="B537" s="35">
        <v>44343</v>
      </c>
      <c r="C537">
        <v>467.68</v>
      </c>
      <c r="E537">
        <v>3.6</v>
      </c>
      <c r="F537">
        <f>Table3[[#This Row],[DivPay]]*4</f>
        <v>14.4</v>
      </c>
      <c r="G537" s="2">
        <f>Table3[[#This Row],[FwdDiv]]/Table3[[#This Row],[SharePrice]]</f>
        <v>3.0790283954840916E-2</v>
      </c>
    </row>
    <row r="538" spans="2:7" x14ac:dyDescent="0.2">
      <c r="B538" s="35">
        <v>44342</v>
      </c>
      <c r="C538">
        <v>460.49</v>
      </c>
      <c r="E538">
        <v>3.6</v>
      </c>
      <c r="F538">
        <f>Table3[[#This Row],[DivPay]]*4</f>
        <v>14.4</v>
      </c>
      <c r="G538" s="2">
        <f>Table3[[#This Row],[FwdDiv]]/Table3[[#This Row],[SharePrice]]</f>
        <v>3.1271037373232863E-2</v>
      </c>
    </row>
    <row r="539" spans="2:7" x14ac:dyDescent="0.2">
      <c r="B539" s="35">
        <v>44341</v>
      </c>
      <c r="C539">
        <v>459.54</v>
      </c>
      <c r="E539">
        <v>3.6</v>
      </c>
      <c r="F539">
        <f>Table3[[#This Row],[DivPay]]*4</f>
        <v>14.4</v>
      </c>
      <c r="G539" s="2">
        <f>Table3[[#This Row],[FwdDiv]]/Table3[[#This Row],[SharePrice]]</f>
        <v>3.1335683509596556E-2</v>
      </c>
    </row>
    <row r="540" spans="2:7" x14ac:dyDescent="0.2">
      <c r="B540" s="35">
        <v>44340</v>
      </c>
      <c r="C540">
        <v>459.19</v>
      </c>
      <c r="E540">
        <v>3.6</v>
      </c>
      <c r="F540">
        <f>Table3[[#This Row],[DivPay]]*4</f>
        <v>14.4</v>
      </c>
      <c r="G540" s="2">
        <f>Table3[[#This Row],[FwdDiv]]/Table3[[#This Row],[SharePrice]]</f>
        <v>3.1359567934841785E-2</v>
      </c>
    </row>
    <row r="541" spans="2:7" x14ac:dyDescent="0.2">
      <c r="B541" s="35">
        <v>44337</v>
      </c>
      <c r="C541">
        <v>451.24</v>
      </c>
      <c r="E541">
        <v>3.6</v>
      </c>
      <c r="F541">
        <f>Table3[[#This Row],[DivPay]]*4</f>
        <v>14.4</v>
      </c>
      <c r="G541" s="2">
        <f>Table3[[#This Row],[FwdDiv]]/Table3[[#This Row],[SharePrice]]</f>
        <v>3.1912064533286058E-2</v>
      </c>
    </row>
    <row r="542" spans="2:7" x14ac:dyDescent="0.2">
      <c r="B542" s="35">
        <v>44336</v>
      </c>
      <c r="C542">
        <v>455</v>
      </c>
      <c r="E542">
        <v>3.6</v>
      </c>
      <c r="F542">
        <f>Table3[[#This Row],[DivPay]]*4</f>
        <v>14.4</v>
      </c>
      <c r="G542" s="2">
        <f>Table3[[#This Row],[FwdDiv]]/Table3[[#This Row],[SharePrice]]</f>
        <v>3.1648351648351648E-2</v>
      </c>
    </row>
    <row r="543" spans="2:7" x14ac:dyDescent="0.2">
      <c r="B543" s="35">
        <v>44335</v>
      </c>
      <c r="C543">
        <v>441.72</v>
      </c>
      <c r="E543">
        <v>3.6</v>
      </c>
      <c r="F543">
        <f>Table3[[#This Row],[DivPay]]*4</f>
        <v>14.4</v>
      </c>
      <c r="G543" s="2">
        <f>Table3[[#This Row],[FwdDiv]]/Table3[[#This Row],[SharePrice]]</f>
        <v>3.2599837000814993E-2</v>
      </c>
    </row>
    <row r="544" spans="2:7" x14ac:dyDescent="0.2">
      <c r="B544" s="35">
        <v>44334</v>
      </c>
      <c r="C544">
        <v>433.74</v>
      </c>
      <c r="E544">
        <v>3.6</v>
      </c>
      <c r="F544">
        <f>Table3[[#This Row],[DivPay]]*4</f>
        <v>14.4</v>
      </c>
      <c r="G544" s="2">
        <f>Table3[[#This Row],[FwdDiv]]/Table3[[#This Row],[SharePrice]]</f>
        <v>3.3199612671185506E-2</v>
      </c>
    </row>
    <row r="545" spans="2:7" x14ac:dyDescent="0.2">
      <c r="B545" s="35">
        <v>44333</v>
      </c>
      <c r="C545">
        <v>439.94</v>
      </c>
      <c r="E545">
        <v>3.6</v>
      </c>
      <c r="F545">
        <f>Table3[[#This Row],[DivPay]]*4</f>
        <v>14.4</v>
      </c>
      <c r="G545" s="2">
        <f>Table3[[#This Row],[FwdDiv]]/Table3[[#This Row],[SharePrice]]</f>
        <v>3.2731736145838068E-2</v>
      </c>
    </row>
    <row r="546" spans="2:7" x14ac:dyDescent="0.2">
      <c r="B546" s="35">
        <v>44330</v>
      </c>
      <c r="C546">
        <v>441.62</v>
      </c>
      <c r="E546">
        <v>3.6</v>
      </c>
      <c r="F546">
        <f>Table3[[#This Row],[DivPay]]*4</f>
        <v>14.4</v>
      </c>
      <c r="G546" s="2">
        <f>Table3[[#This Row],[FwdDiv]]/Table3[[#This Row],[SharePrice]]</f>
        <v>3.2607218875956703E-2</v>
      </c>
    </row>
    <row r="547" spans="2:7" x14ac:dyDescent="0.2">
      <c r="B547" s="35">
        <v>44329</v>
      </c>
      <c r="C547">
        <v>430.6</v>
      </c>
      <c r="E547">
        <v>3.6</v>
      </c>
      <c r="F547">
        <f>Table3[[#This Row],[DivPay]]*4</f>
        <v>14.4</v>
      </c>
      <c r="G547" s="2">
        <f>Table3[[#This Row],[FwdDiv]]/Table3[[#This Row],[SharePrice]]</f>
        <v>3.344170924291686E-2</v>
      </c>
    </row>
    <row r="548" spans="2:7" x14ac:dyDescent="0.2">
      <c r="B548" s="35">
        <v>44328</v>
      </c>
      <c r="C548">
        <v>422.38</v>
      </c>
      <c r="E548">
        <v>3.6</v>
      </c>
      <c r="F548">
        <f>Table3[[#This Row],[DivPay]]*4</f>
        <v>14.4</v>
      </c>
      <c r="G548" s="2">
        <f>Table3[[#This Row],[FwdDiv]]/Table3[[#This Row],[SharePrice]]</f>
        <v>3.4092523320232965E-2</v>
      </c>
    </row>
    <row r="549" spans="2:7" x14ac:dyDescent="0.2">
      <c r="B549" s="35">
        <v>44327</v>
      </c>
      <c r="C549">
        <v>440.07</v>
      </c>
      <c r="E549">
        <v>3.6</v>
      </c>
      <c r="F549">
        <f>Table3[[#This Row],[DivPay]]*4</f>
        <v>14.4</v>
      </c>
      <c r="G549" s="2">
        <f>Table3[[#This Row],[FwdDiv]]/Table3[[#This Row],[SharePrice]]</f>
        <v>3.2722066943895289E-2</v>
      </c>
    </row>
    <row r="550" spans="2:7" x14ac:dyDescent="0.2">
      <c r="B550" s="35">
        <v>44326</v>
      </c>
      <c r="C550">
        <v>436.1</v>
      </c>
      <c r="E550">
        <v>3.6</v>
      </c>
      <c r="F550">
        <f>Table3[[#This Row],[DivPay]]*4</f>
        <v>14.4</v>
      </c>
      <c r="G550" s="2">
        <f>Table3[[#This Row],[FwdDiv]]/Table3[[#This Row],[SharePrice]]</f>
        <v>3.3019949552854852E-2</v>
      </c>
    </row>
    <row r="551" spans="2:7" x14ac:dyDescent="0.2">
      <c r="B551" s="35">
        <v>44323</v>
      </c>
      <c r="C551">
        <v>452.58</v>
      </c>
      <c r="E551">
        <v>3.6</v>
      </c>
      <c r="F551">
        <f>Table3[[#This Row],[DivPay]]*4</f>
        <v>14.4</v>
      </c>
      <c r="G551" s="2">
        <f>Table3[[#This Row],[FwdDiv]]/Table3[[#This Row],[SharePrice]]</f>
        <v>3.1817579212514914E-2</v>
      </c>
    </row>
    <row r="552" spans="2:7" x14ac:dyDescent="0.2">
      <c r="B552" s="35">
        <v>44322</v>
      </c>
      <c r="C552">
        <v>448.58</v>
      </c>
      <c r="E552">
        <v>3.6</v>
      </c>
      <c r="F552">
        <f>Table3[[#This Row],[DivPay]]*4</f>
        <v>14.4</v>
      </c>
      <c r="G552" s="2">
        <f>Table3[[#This Row],[FwdDiv]]/Table3[[#This Row],[SharePrice]]</f>
        <v>3.2101297427437697E-2</v>
      </c>
    </row>
    <row r="553" spans="2:7" x14ac:dyDescent="0.2">
      <c r="B553" s="35">
        <v>44321</v>
      </c>
      <c r="C553">
        <v>443.83</v>
      </c>
      <c r="E553">
        <v>3.6</v>
      </c>
      <c r="F553">
        <f>Table3[[#This Row],[DivPay]]*4</f>
        <v>14.4</v>
      </c>
      <c r="G553" s="2">
        <f>Table3[[#This Row],[FwdDiv]]/Table3[[#This Row],[SharePrice]]</f>
        <v>3.2444855012054165E-2</v>
      </c>
    </row>
    <row r="554" spans="2:7" x14ac:dyDescent="0.2">
      <c r="B554" s="35">
        <v>44320</v>
      </c>
      <c r="C554">
        <v>444.54</v>
      </c>
      <c r="E554">
        <v>3.6</v>
      </c>
      <c r="F554">
        <f>Table3[[#This Row],[DivPay]]*4</f>
        <v>14.4</v>
      </c>
      <c r="G554" s="2">
        <f>Table3[[#This Row],[FwdDiv]]/Table3[[#This Row],[SharePrice]]</f>
        <v>3.2393035497368064E-2</v>
      </c>
    </row>
    <row r="555" spans="2:7" x14ac:dyDescent="0.2">
      <c r="B555" s="35">
        <v>44319</v>
      </c>
      <c r="C555">
        <v>450.14</v>
      </c>
      <c r="E555">
        <v>3.6</v>
      </c>
      <c r="F555">
        <f>Table3[[#This Row],[DivPay]]*4</f>
        <v>14.4</v>
      </c>
      <c r="G555" s="2">
        <f>Table3[[#This Row],[FwdDiv]]/Table3[[#This Row],[SharePrice]]</f>
        <v>3.19900475407651E-2</v>
      </c>
    </row>
    <row r="556" spans="2:7" x14ac:dyDescent="0.2">
      <c r="B556" s="35">
        <v>44316</v>
      </c>
      <c r="C556">
        <v>456.2</v>
      </c>
      <c r="E556">
        <v>3.6</v>
      </c>
      <c r="F556">
        <f>Table3[[#This Row],[DivPay]]*4</f>
        <v>14.4</v>
      </c>
      <c r="G556" s="2">
        <f>Table3[[#This Row],[FwdDiv]]/Table3[[#This Row],[SharePrice]]</f>
        <v>3.1565103024989043E-2</v>
      </c>
    </row>
    <row r="557" spans="2:7" x14ac:dyDescent="0.2">
      <c r="B557" s="35">
        <v>44315</v>
      </c>
      <c r="C557">
        <v>466.29</v>
      </c>
      <c r="E557">
        <v>3.6</v>
      </c>
      <c r="F557">
        <f>Table3[[#This Row],[DivPay]]*4</f>
        <v>14.4</v>
      </c>
      <c r="G557" s="2">
        <f>Table3[[#This Row],[FwdDiv]]/Table3[[#This Row],[SharePrice]]</f>
        <v>3.0882069098629606E-2</v>
      </c>
    </row>
    <row r="558" spans="2:7" x14ac:dyDescent="0.2">
      <c r="B558" s="35">
        <v>44314</v>
      </c>
      <c r="C558">
        <v>459.2</v>
      </c>
      <c r="E558">
        <v>3.6</v>
      </c>
      <c r="F558">
        <f>Table3[[#This Row],[DivPay]]*4</f>
        <v>14.4</v>
      </c>
      <c r="G558" s="2">
        <f>Table3[[#This Row],[FwdDiv]]/Table3[[#This Row],[SharePrice]]</f>
        <v>3.1358885017421602E-2</v>
      </c>
    </row>
    <row r="559" spans="2:7" x14ac:dyDescent="0.2">
      <c r="B559" s="35">
        <v>44313</v>
      </c>
      <c r="C559">
        <v>466.35</v>
      </c>
      <c r="E559">
        <v>3.6</v>
      </c>
      <c r="F559">
        <f>Table3[[#This Row],[DivPay]]*4</f>
        <v>14.4</v>
      </c>
      <c r="G559" s="2">
        <f>Table3[[#This Row],[FwdDiv]]/Table3[[#This Row],[SharePrice]]</f>
        <v>3.087809585075587E-2</v>
      </c>
    </row>
    <row r="560" spans="2:7" x14ac:dyDescent="0.2">
      <c r="B560" s="35">
        <v>44312</v>
      </c>
      <c r="C560">
        <v>471.85</v>
      </c>
      <c r="E560">
        <v>3.6</v>
      </c>
      <c r="F560">
        <f>Table3[[#This Row],[DivPay]]*4</f>
        <v>14.4</v>
      </c>
      <c r="G560" s="2">
        <f>Table3[[#This Row],[FwdDiv]]/Table3[[#This Row],[SharePrice]]</f>
        <v>3.0518173148246265E-2</v>
      </c>
    </row>
    <row r="561" spans="2:7" x14ac:dyDescent="0.2">
      <c r="B561" s="35">
        <v>44309</v>
      </c>
      <c r="C561">
        <v>466.13</v>
      </c>
      <c r="E561">
        <v>3.6</v>
      </c>
      <c r="F561">
        <f>Table3[[#This Row],[DivPay]]*4</f>
        <v>14.4</v>
      </c>
      <c r="G561" s="2">
        <f>Table3[[#This Row],[FwdDiv]]/Table3[[#This Row],[SharePrice]]</f>
        <v>3.089266942698389E-2</v>
      </c>
    </row>
    <row r="562" spans="2:7" x14ac:dyDescent="0.2">
      <c r="B562" s="35">
        <v>44308</v>
      </c>
      <c r="C562">
        <v>455.11</v>
      </c>
      <c r="E562">
        <v>3.6</v>
      </c>
      <c r="F562">
        <f>Table3[[#This Row],[DivPay]]*4</f>
        <v>14.4</v>
      </c>
      <c r="G562" s="2">
        <f>Table3[[#This Row],[FwdDiv]]/Table3[[#This Row],[SharePrice]]</f>
        <v>3.1640702247808225E-2</v>
      </c>
    </row>
    <row r="563" spans="2:7" x14ac:dyDescent="0.2">
      <c r="B563" s="35">
        <v>44307</v>
      </c>
      <c r="C563">
        <v>459.79</v>
      </c>
      <c r="E563">
        <v>3.6</v>
      </c>
      <c r="F563">
        <f>Table3[[#This Row],[DivPay]]*4</f>
        <v>14.4</v>
      </c>
      <c r="G563" s="2">
        <f>Table3[[#This Row],[FwdDiv]]/Table3[[#This Row],[SharePrice]]</f>
        <v>3.1318645468583484E-2</v>
      </c>
    </row>
    <row r="564" spans="2:7" x14ac:dyDescent="0.2">
      <c r="B564" s="35">
        <v>44306</v>
      </c>
      <c r="C564">
        <v>457.26</v>
      </c>
      <c r="E564">
        <v>3.6</v>
      </c>
      <c r="F564">
        <f>Table3[[#This Row],[DivPay]]*4</f>
        <v>14.4</v>
      </c>
      <c r="G564" s="2">
        <f>Table3[[#This Row],[FwdDiv]]/Table3[[#This Row],[SharePrice]]</f>
        <v>3.1491930192888075E-2</v>
      </c>
    </row>
    <row r="565" spans="2:7" x14ac:dyDescent="0.2">
      <c r="B565" s="35">
        <v>44305</v>
      </c>
      <c r="C565">
        <v>462</v>
      </c>
      <c r="E565">
        <v>3.6</v>
      </c>
      <c r="F565">
        <f>Table3[[#This Row],[DivPay]]*4</f>
        <v>14.4</v>
      </c>
      <c r="G565" s="2">
        <f>Table3[[#This Row],[FwdDiv]]/Table3[[#This Row],[SharePrice]]</f>
        <v>3.1168831168831169E-2</v>
      </c>
    </row>
    <row r="566" spans="2:7" x14ac:dyDescent="0.2">
      <c r="B566" s="35">
        <v>44302</v>
      </c>
      <c r="C566">
        <v>478.79</v>
      </c>
      <c r="E566">
        <v>3.6</v>
      </c>
      <c r="F566">
        <f>Table3[[#This Row],[DivPay]]*4</f>
        <v>14.4</v>
      </c>
      <c r="G566" s="2">
        <f>Table3[[#This Row],[FwdDiv]]/Table3[[#This Row],[SharePrice]]</f>
        <v>3.0075816119802E-2</v>
      </c>
    </row>
    <row r="567" spans="2:7" x14ac:dyDescent="0.2">
      <c r="B567" s="35">
        <v>44301</v>
      </c>
      <c r="C567">
        <v>480</v>
      </c>
      <c r="E567">
        <v>3.6</v>
      </c>
      <c r="F567">
        <f>Table3[[#This Row],[DivPay]]*4</f>
        <v>14.4</v>
      </c>
      <c r="G567" s="2">
        <f>Table3[[#This Row],[FwdDiv]]/Table3[[#This Row],[SharePrice]]</f>
        <v>3.0000000000000002E-2</v>
      </c>
    </row>
    <row r="568" spans="2:7" x14ac:dyDescent="0.2">
      <c r="B568" s="35">
        <v>44300</v>
      </c>
      <c r="C568">
        <v>477.3</v>
      </c>
      <c r="E568">
        <v>3.6</v>
      </c>
      <c r="F568">
        <f>Table3[[#This Row],[DivPay]]*4</f>
        <v>14.4</v>
      </c>
      <c r="G568" s="2">
        <f>Table3[[#This Row],[FwdDiv]]/Table3[[#This Row],[SharePrice]]</f>
        <v>3.016970458830924E-2</v>
      </c>
    </row>
    <row r="569" spans="2:7" x14ac:dyDescent="0.2">
      <c r="B569" s="35">
        <v>44299</v>
      </c>
      <c r="C569">
        <v>484.96</v>
      </c>
      <c r="E569">
        <v>3.6</v>
      </c>
      <c r="F569">
        <f>Table3[[#This Row],[DivPay]]*4</f>
        <v>14.4</v>
      </c>
      <c r="G569" s="2">
        <f>Table3[[#This Row],[FwdDiv]]/Table3[[#This Row],[SharePrice]]</f>
        <v>2.9693170570768725E-2</v>
      </c>
    </row>
    <row r="570" spans="2:7" x14ac:dyDescent="0.2">
      <c r="B570" s="35">
        <v>44298</v>
      </c>
      <c r="C570">
        <v>483.67</v>
      </c>
      <c r="E570">
        <v>3.6</v>
      </c>
      <c r="F570">
        <f>Table3[[#This Row],[DivPay]]*4</f>
        <v>14.4</v>
      </c>
      <c r="G570" s="2">
        <f>Table3[[#This Row],[FwdDiv]]/Table3[[#This Row],[SharePrice]]</f>
        <v>2.977236545578597E-2</v>
      </c>
    </row>
    <row r="571" spans="2:7" x14ac:dyDescent="0.2">
      <c r="B571" s="35">
        <v>44295</v>
      </c>
      <c r="C571">
        <v>485.09</v>
      </c>
      <c r="E571">
        <v>3.6</v>
      </c>
      <c r="F571">
        <f>Table3[[#This Row],[DivPay]]*4</f>
        <v>14.4</v>
      </c>
      <c r="G571" s="2">
        <f>Table3[[#This Row],[FwdDiv]]/Table3[[#This Row],[SharePrice]]</f>
        <v>2.9685213053247853E-2</v>
      </c>
    </row>
    <row r="572" spans="2:7" x14ac:dyDescent="0.2">
      <c r="B572" s="35">
        <v>44294</v>
      </c>
      <c r="C572">
        <v>485.48</v>
      </c>
      <c r="E572">
        <v>3.6</v>
      </c>
      <c r="F572">
        <f>Table3[[#This Row],[DivPay]]*4</f>
        <v>14.4</v>
      </c>
      <c r="G572" s="2">
        <f>Table3[[#This Row],[FwdDiv]]/Table3[[#This Row],[SharePrice]]</f>
        <v>2.9661366070692922E-2</v>
      </c>
    </row>
    <row r="573" spans="2:7" x14ac:dyDescent="0.2">
      <c r="B573" s="35">
        <v>44293</v>
      </c>
      <c r="C573">
        <v>482.46</v>
      </c>
      <c r="E573">
        <v>3.6</v>
      </c>
      <c r="F573">
        <f>Table3[[#This Row],[DivPay]]*4</f>
        <v>14.4</v>
      </c>
      <c r="G573" s="2">
        <f>Table3[[#This Row],[FwdDiv]]/Table3[[#This Row],[SharePrice]]</f>
        <v>2.984703395100112E-2</v>
      </c>
    </row>
    <row r="574" spans="2:7" x14ac:dyDescent="0.2">
      <c r="B574" s="35">
        <v>44292</v>
      </c>
      <c r="C574">
        <v>483.87</v>
      </c>
      <c r="E574">
        <v>3.6</v>
      </c>
      <c r="F574">
        <f>Table3[[#This Row],[DivPay]]*4</f>
        <v>14.4</v>
      </c>
      <c r="G574" s="2">
        <f>Table3[[#This Row],[FwdDiv]]/Table3[[#This Row],[SharePrice]]</f>
        <v>2.976005952011904E-2</v>
      </c>
    </row>
    <row r="575" spans="2:7" x14ac:dyDescent="0.2">
      <c r="B575" s="35">
        <v>44291</v>
      </c>
      <c r="C575">
        <v>488.48</v>
      </c>
      <c r="E575">
        <v>3.6</v>
      </c>
      <c r="F575">
        <f>Table3[[#This Row],[DivPay]]*4</f>
        <v>14.4</v>
      </c>
      <c r="G575" s="2">
        <f>Table3[[#This Row],[FwdDiv]]/Table3[[#This Row],[SharePrice]]</f>
        <v>2.947920078611202E-2</v>
      </c>
    </row>
    <row r="576" spans="2:7" x14ac:dyDescent="0.2">
      <c r="B576" s="35">
        <v>44287</v>
      </c>
      <c r="C576">
        <v>475.95</v>
      </c>
      <c r="E576">
        <v>3.6</v>
      </c>
      <c r="F576">
        <f>Table3[[#This Row],[DivPay]]*4</f>
        <v>14.4</v>
      </c>
      <c r="G576" s="2">
        <f>Table3[[#This Row],[FwdDiv]]/Table3[[#This Row],[SharePrice]]</f>
        <v>3.0255278915852508E-2</v>
      </c>
    </row>
    <row r="577" spans="2:7" x14ac:dyDescent="0.2">
      <c r="B577" s="35">
        <v>44286</v>
      </c>
      <c r="C577">
        <v>463.66</v>
      </c>
      <c r="E577">
        <v>3.6</v>
      </c>
      <c r="F577">
        <f>Table3[[#This Row],[DivPay]]*4</f>
        <v>14.4</v>
      </c>
      <c r="G577" s="2">
        <f>Table3[[#This Row],[FwdDiv]]/Table3[[#This Row],[SharePrice]]</f>
        <v>3.1057240219126082E-2</v>
      </c>
    </row>
    <row r="578" spans="2:7" x14ac:dyDescent="0.2">
      <c r="B578" s="35">
        <v>44285</v>
      </c>
      <c r="C578">
        <v>456.16</v>
      </c>
      <c r="E578">
        <v>3.6</v>
      </c>
      <c r="F578">
        <f>Table3[[#This Row],[DivPay]]*4</f>
        <v>14.4</v>
      </c>
      <c r="G578" s="2">
        <f>Table3[[#This Row],[FwdDiv]]/Table3[[#This Row],[SharePrice]]</f>
        <v>3.1567870922483338E-2</v>
      </c>
    </row>
    <row r="579" spans="2:7" x14ac:dyDescent="0.2">
      <c r="B579" s="35">
        <v>44284</v>
      </c>
      <c r="C579">
        <v>472.62</v>
      </c>
      <c r="E579">
        <v>3.6</v>
      </c>
      <c r="F579">
        <f>Table3[[#This Row],[DivPay]]*4</f>
        <v>14.4</v>
      </c>
      <c r="G579" s="2">
        <f>Table3[[#This Row],[FwdDiv]]/Table3[[#This Row],[SharePrice]]</f>
        <v>3.0468452456518979E-2</v>
      </c>
    </row>
    <row r="580" spans="2:7" x14ac:dyDescent="0.2">
      <c r="B580" s="35">
        <v>44281</v>
      </c>
      <c r="C580">
        <v>482.04</v>
      </c>
      <c r="E580">
        <v>3.6</v>
      </c>
      <c r="F580">
        <f>Table3[[#This Row],[DivPay]]*4</f>
        <v>14.4</v>
      </c>
      <c r="G580" s="2">
        <f>Table3[[#This Row],[FwdDiv]]/Table3[[#This Row],[SharePrice]]</f>
        <v>2.9873039581777446E-2</v>
      </c>
    </row>
    <row r="581" spans="2:7" x14ac:dyDescent="0.2">
      <c r="B581" s="35">
        <v>44280</v>
      </c>
      <c r="C581">
        <v>461.7</v>
      </c>
      <c r="E581">
        <v>3.6</v>
      </c>
      <c r="F581">
        <f>Table3[[#This Row],[DivPay]]*4</f>
        <v>14.4</v>
      </c>
      <c r="G581" s="2">
        <f>Table3[[#This Row],[FwdDiv]]/Table3[[#This Row],[SharePrice]]</f>
        <v>3.118908382066277E-2</v>
      </c>
    </row>
    <row r="582" spans="2:7" x14ac:dyDescent="0.2">
      <c r="B582" s="35">
        <v>44279</v>
      </c>
      <c r="C582">
        <v>457.27</v>
      </c>
      <c r="E582">
        <v>3.6</v>
      </c>
      <c r="F582">
        <f>Table3[[#This Row],[DivPay]]*4</f>
        <v>14.4</v>
      </c>
      <c r="G582" s="2">
        <f>Table3[[#This Row],[FwdDiv]]/Table3[[#This Row],[SharePrice]]</f>
        <v>3.1491241498458243E-2</v>
      </c>
    </row>
    <row r="583" spans="2:7" x14ac:dyDescent="0.2">
      <c r="B583" s="35">
        <v>44278</v>
      </c>
      <c r="C583">
        <v>464.06</v>
      </c>
      <c r="E583">
        <v>3.6</v>
      </c>
      <c r="F583">
        <f>Table3[[#This Row],[DivPay]]*4</f>
        <v>14.4</v>
      </c>
      <c r="G583" s="2">
        <f>Table3[[#This Row],[FwdDiv]]/Table3[[#This Row],[SharePrice]]</f>
        <v>3.1030470197819248E-2</v>
      </c>
    </row>
    <row r="584" spans="2:7" x14ac:dyDescent="0.2">
      <c r="B584" s="35">
        <v>44277</v>
      </c>
      <c r="C584">
        <v>475.28</v>
      </c>
      <c r="E584">
        <v>3.6</v>
      </c>
      <c r="F584">
        <f>Table3[[#This Row],[DivPay]]*4</f>
        <v>14.4</v>
      </c>
      <c r="G584" s="2">
        <f>Table3[[#This Row],[FwdDiv]]/Table3[[#This Row],[SharePrice]]</f>
        <v>3.0297929641474503E-2</v>
      </c>
    </row>
    <row r="585" spans="2:7" x14ac:dyDescent="0.2">
      <c r="B585" s="35">
        <v>44274</v>
      </c>
      <c r="C585">
        <v>474.46</v>
      </c>
      <c r="D585">
        <v>3.6</v>
      </c>
      <c r="E585">
        <v>3.6</v>
      </c>
      <c r="F585">
        <f>Table3[[#This Row],[DivPay]]*4</f>
        <v>14.4</v>
      </c>
      <c r="G585" s="2">
        <f>Table3[[#This Row],[FwdDiv]]/Table3[[#This Row],[SharePrice]]</f>
        <v>3.0350292964633482E-2</v>
      </c>
    </row>
    <row r="586" spans="2:7" x14ac:dyDescent="0.2">
      <c r="B586" s="35">
        <v>44273</v>
      </c>
      <c r="C586">
        <v>464.15</v>
      </c>
      <c r="E586">
        <v>3.6</v>
      </c>
      <c r="F586">
        <f>Table3[[#This Row],[DivPay]]*4</f>
        <v>14.4</v>
      </c>
      <c r="G586" s="2">
        <f>Table3[[#This Row],[FwdDiv]]/Table3[[#This Row],[SharePrice]]</f>
        <v>3.1024453301734357E-2</v>
      </c>
    </row>
    <row r="587" spans="2:7" x14ac:dyDescent="0.2">
      <c r="B587" s="35">
        <v>44272</v>
      </c>
      <c r="C587">
        <v>483.59</v>
      </c>
      <c r="E587">
        <v>3.6</v>
      </c>
      <c r="F587">
        <f>Table3[[#This Row],[DivPay]]*4</f>
        <v>14.4</v>
      </c>
      <c r="G587" s="2">
        <f>Table3[[#This Row],[FwdDiv]]/Table3[[#This Row],[SharePrice]]</f>
        <v>2.9777290680121592E-2</v>
      </c>
    </row>
    <row r="588" spans="2:7" x14ac:dyDescent="0.2">
      <c r="B588" s="35">
        <v>44271</v>
      </c>
      <c r="C588">
        <v>478.18</v>
      </c>
      <c r="E588">
        <v>3.6</v>
      </c>
      <c r="F588">
        <f>Table3[[#This Row],[DivPay]]*4</f>
        <v>14.4</v>
      </c>
      <c r="G588" s="2">
        <f>Table3[[#This Row],[FwdDiv]]/Table3[[#This Row],[SharePrice]]</f>
        <v>3.0114182943661381E-2</v>
      </c>
    </row>
    <row r="589" spans="2:7" x14ac:dyDescent="0.2">
      <c r="B589" s="35">
        <v>44270</v>
      </c>
      <c r="C589">
        <v>470.77</v>
      </c>
      <c r="E589">
        <v>3.6</v>
      </c>
      <c r="F589">
        <f>Table3[[#This Row],[DivPay]]*4</f>
        <v>14.4</v>
      </c>
      <c r="G589" s="2">
        <f>Table3[[#This Row],[FwdDiv]]/Table3[[#This Row],[SharePrice]]</f>
        <v>3.0588185313422691E-2</v>
      </c>
    </row>
    <row r="590" spans="2:7" x14ac:dyDescent="0.2">
      <c r="B590" s="35">
        <v>44267</v>
      </c>
      <c r="C590">
        <v>451.17</v>
      </c>
      <c r="E590">
        <v>3.6</v>
      </c>
      <c r="F590">
        <f>Table3[[#This Row],[DivPay]]*4</f>
        <v>14.4</v>
      </c>
      <c r="G590" s="2">
        <f>Table3[[#This Row],[FwdDiv]]/Table3[[#This Row],[SharePrice]]</f>
        <v>3.1917015759026529E-2</v>
      </c>
    </row>
    <row r="591" spans="2:7" x14ac:dyDescent="0.2">
      <c r="B591" s="35">
        <v>44266</v>
      </c>
      <c r="C591">
        <v>453.69</v>
      </c>
      <c r="E591">
        <v>3.6</v>
      </c>
      <c r="F591">
        <f>Table3[[#This Row],[DivPay]]*4</f>
        <v>14.4</v>
      </c>
      <c r="G591" s="2">
        <f>Table3[[#This Row],[FwdDiv]]/Table3[[#This Row],[SharePrice]]</f>
        <v>3.1739734179726246E-2</v>
      </c>
    </row>
    <row r="592" spans="2:7" x14ac:dyDescent="0.2">
      <c r="B592" s="35">
        <v>44265</v>
      </c>
      <c r="C592">
        <v>437.59</v>
      </c>
      <c r="E592">
        <v>3.6</v>
      </c>
      <c r="F592">
        <f>Table3[[#This Row],[DivPay]]*4</f>
        <v>14.4</v>
      </c>
      <c r="G592" s="2">
        <f>Table3[[#This Row],[FwdDiv]]/Table3[[#This Row],[SharePrice]]</f>
        <v>3.2907516168102564E-2</v>
      </c>
    </row>
    <row r="593" spans="2:7" x14ac:dyDescent="0.2">
      <c r="B593" s="35">
        <v>44264</v>
      </c>
      <c r="C593">
        <v>443.6</v>
      </c>
      <c r="E593">
        <v>3.6</v>
      </c>
      <c r="F593">
        <f>Table3[[#This Row],[DivPay]]*4</f>
        <v>14.4</v>
      </c>
      <c r="G593" s="2">
        <f>Table3[[#This Row],[FwdDiv]]/Table3[[#This Row],[SharePrice]]</f>
        <v>3.2461677186654644E-2</v>
      </c>
    </row>
    <row r="594" spans="2:7" x14ac:dyDescent="0.2">
      <c r="B594" s="35">
        <v>44263</v>
      </c>
      <c r="C594">
        <v>421.25</v>
      </c>
      <c r="E594">
        <v>3.6</v>
      </c>
      <c r="F594">
        <f>Table3[[#This Row],[DivPay]]*4</f>
        <v>14.4</v>
      </c>
      <c r="G594" s="2">
        <f>Table3[[#This Row],[FwdDiv]]/Table3[[#This Row],[SharePrice]]</f>
        <v>3.4183976261127597E-2</v>
      </c>
    </row>
    <row r="595" spans="2:7" x14ac:dyDescent="0.2">
      <c r="B595" s="35">
        <v>44260</v>
      </c>
      <c r="C595">
        <v>450.14</v>
      </c>
      <c r="E595">
        <v>3.6</v>
      </c>
      <c r="F595">
        <f>Table3[[#This Row],[DivPay]]*4</f>
        <v>14.4</v>
      </c>
      <c r="G595" s="2">
        <f>Table3[[#This Row],[FwdDiv]]/Table3[[#This Row],[SharePrice]]</f>
        <v>3.19900475407651E-2</v>
      </c>
    </row>
    <row r="596" spans="2:7" x14ac:dyDescent="0.2">
      <c r="B596" s="35">
        <v>44259</v>
      </c>
      <c r="C596">
        <v>443.59</v>
      </c>
      <c r="E596">
        <v>3.6</v>
      </c>
      <c r="F596">
        <f>Table3[[#This Row],[DivPay]]*4</f>
        <v>14.4</v>
      </c>
      <c r="G596" s="2">
        <f>Table3[[#This Row],[FwdDiv]]/Table3[[#This Row],[SharePrice]]</f>
        <v>3.246240898126649E-2</v>
      </c>
    </row>
    <row r="597" spans="2:7" x14ac:dyDescent="0.2">
      <c r="B597" s="35">
        <v>44258</v>
      </c>
      <c r="C597">
        <v>463.06</v>
      </c>
      <c r="E597">
        <v>3.6</v>
      </c>
      <c r="F597">
        <f>Table3[[#This Row],[DivPay]]*4</f>
        <v>14.4</v>
      </c>
      <c r="G597" s="2">
        <f>Table3[[#This Row],[FwdDiv]]/Table3[[#This Row],[SharePrice]]</f>
        <v>3.1097481967779554E-2</v>
      </c>
    </row>
    <row r="598" spans="2:7" x14ac:dyDescent="0.2">
      <c r="B598" s="35">
        <v>44257</v>
      </c>
      <c r="C598">
        <v>480.51</v>
      </c>
      <c r="E598">
        <v>3.6</v>
      </c>
      <c r="F598">
        <f>Table3[[#This Row],[DivPay]]*4</f>
        <v>14.4</v>
      </c>
      <c r="G598" s="2">
        <f>Table3[[#This Row],[FwdDiv]]/Table3[[#This Row],[SharePrice]]</f>
        <v>2.9968158831241806E-2</v>
      </c>
    </row>
    <row r="599" spans="2:7" x14ac:dyDescent="0.2">
      <c r="B599" s="35">
        <v>44256</v>
      </c>
      <c r="C599">
        <v>489.58</v>
      </c>
      <c r="E599">
        <v>3.6</v>
      </c>
      <c r="F599">
        <f>Table3[[#This Row],[DivPay]]*4</f>
        <v>14.4</v>
      </c>
      <c r="G599" s="2">
        <f>Table3[[#This Row],[FwdDiv]]/Table3[[#This Row],[SharePrice]]</f>
        <v>2.9412966215940195E-2</v>
      </c>
    </row>
    <row r="600" spans="2:7" x14ac:dyDescent="0.2">
      <c r="B600" s="35">
        <v>44253</v>
      </c>
      <c r="C600">
        <v>469.87</v>
      </c>
      <c r="E600">
        <v>3.6</v>
      </c>
      <c r="F600">
        <f>Table3[[#This Row],[DivPay]]*4</f>
        <v>14.4</v>
      </c>
      <c r="G600" s="2">
        <f>Table3[[#This Row],[FwdDiv]]/Table3[[#This Row],[SharePrice]]</f>
        <v>3.0646774639793987E-2</v>
      </c>
    </row>
    <row r="601" spans="2:7" x14ac:dyDescent="0.2">
      <c r="B601" s="35">
        <v>44252</v>
      </c>
      <c r="C601">
        <v>457.16</v>
      </c>
      <c r="E601">
        <v>3.6</v>
      </c>
      <c r="F601">
        <f>Table3[[#This Row],[DivPay]]*4</f>
        <v>14.4</v>
      </c>
      <c r="G601" s="2">
        <f>Table3[[#This Row],[FwdDiv]]/Table3[[#This Row],[SharePrice]]</f>
        <v>3.1498818794295211E-2</v>
      </c>
    </row>
    <row r="602" spans="2:7" x14ac:dyDescent="0.2">
      <c r="B602" s="35">
        <v>44251</v>
      </c>
      <c r="C602">
        <v>480.88</v>
      </c>
      <c r="E602">
        <v>3.6</v>
      </c>
      <c r="F602">
        <f>Table3[[#This Row],[DivPay]]*4</f>
        <v>14.4</v>
      </c>
      <c r="G602" s="2">
        <f>Table3[[#This Row],[FwdDiv]]/Table3[[#This Row],[SharePrice]]</f>
        <v>2.9945100648810515E-2</v>
      </c>
    </row>
    <row r="603" spans="2:7" x14ac:dyDescent="0.2">
      <c r="B603" s="35">
        <v>44250</v>
      </c>
      <c r="C603">
        <v>471.9</v>
      </c>
      <c r="E603">
        <v>3.6</v>
      </c>
      <c r="F603">
        <f>Table3[[#This Row],[DivPay]]*4</f>
        <v>14.4</v>
      </c>
      <c r="G603" s="2">
        <f>Table3[[#This Row],[FwdDiv]]/Table3[[#This Row],[SharePrice]]</f>
        <v>3.0514939605848699E-2</v>
      </c>
    </row>
    <row r="604" spans="2:7" x14ac:dyDescent="0.2">
      <c r="B604" s="35">
        <v>44249</v>
      </c>
      <c r="C604">
        <v>476.36</v>
      </c>
      <c r="E604">
        <v>3.6</v>
      </c>
      <c r="F604">
        <f>Table3[[#This Row],[DivPay]]*4</f>
        <v>14.4</v>
      </c>
      <c r="G604" s="2">
        <f>Table3[[#This Row],[FwdDiv]]/Table3[[#This Row],[SharePrice]]</f>
        <v>3.0229238391132757E-2</v>
      </c>
    </row>
    <row r="605" spans="2:7" x14ac:dyDescent="0.2">
      <c r="B605" s="35">
        <v>44246</v>
      </c>
      <c r="C605">
        <v>489.96</v>
      </c>
      <c r="E605">
        <v>3.6</v>
      </c>
      <c r="F605">
        <f>Table3[[#This Row],[DivPay]]*4</f>
        <v>14.4</v>
      </c>
      <c r="G605" s="2">
        <f>Table3[[#This Row],[FwdDiv]]/Table3[[#This Row],[SharePrice]]</f>
        <v>2.9390154298310069E-2</v>
      </c>
    </row>
    <row r="606" spans="2:7" x14ac:dyDescent="0.2">
      <c r="B606" s="35">
        <v>44245</v>
      </c>
      <c r="C606">
        <v>483.26</v>
      </c>
      <c r="E606">
        <v>3.6</v>
      </c>
      <c r="F606">
        <f>Table3[[#This Row],[DivPay]]*4</f>
        <v>14.4</v>
      </c>
      <c r="G606" s="2">
        <f>Table3[[#This Row],[FwdDiv]]/Table3[[#This Row],[SharePrice]]</f>
        <v>2.9797624467160538E-2</v>
      </c>
    </row>
    <row r="607" spans="2:7" x14ac:dyDescent="0.2">
      <c r="B607" s="35">
        <v>44244</v>
      </c>
      <c r="C607">
        <v>482.48</v>
      </c>
      <c r="E607">
        <v>3.6</v>
      </c>
      <c r="F607">
        <f>Table3[[#This Row],[DivPay]]*4</f>
        <v>14.4</v>
      </c>
      <c r="G607" s="2">
        <f>Table3[[#This Row],[FwdDiv]]/Table3[[#This Row],[SharePrice]]</f>
        <v>2.9845796716962362E-2</v>
      </c>
    </row>
    <row r="608" spans="2:7" x14ac:dyDescent="0.2">
      <c r="B608" s="35">
        <v>44243</v>
      </c>
      <c r="C608">
        <v>489.13</v>
      </c>
      <c r="E608">
        <v>3.6</v>
      </c>
      <c r="F608">
        <f>Table3[[#This Row],[DivPay]]*4</f>
        <v>14.4</v>
      </c>
      <c r="G608" s="2">
        <f>Table3[[#This Row],[FwdDiv]]/Table3[[#This Row],[SharePrice]]</f>
        <v>2.9440026168912153E-2</v>
      </c>
    </row>
    <row r="609" spans="2:7" x14ac:dyDescent="0.2">
      <c r="B609" s="35">
        <v>44239</v>
      </c>
      <c r="C609">
        <v>486.32</v>
      </c>
      <c r="E609">
        <v>3.6</v>
      </c>
      <c r="F609">
        <f>Table3[[#This Row],[DivPay]]*4</f>
        <v>14.4</v>
      </c>
      <c r="G609" s="2">
        <f>Table3[[#This Row],[FwdDiv]]/Table3[[#This Row],[SharePrice]]</f>
        <v>2.9610133245599607E-2</v>
      </c>
    </row>
    <row r="610" spans="2:7" x14ac:dyDescent="0.2">
      <c r="B610" s="35">
        <v>44238</v>
      </c>
      <c r="C610">
        <v>478.39</v>
      </c>
      <c r="E610">
        <v>3.6</v>
      </c>
      <c r="F610">
        <f>Table3[[#This Row],[DivPay]]*4</f>
        <v>14.4</v>
      </c>
      <c r="G610" s="2">
        <f>Table3[[#This Row],[FwdDiv]]/Table3[[#This Row],[SharePrice]]</f>
        <v>3.0100963648905705E-2</v>
      </c>
    </row>
    <row r="611" spans="2:7" x14ac:dyDescent="0.2">
      <c r="B611" s="35">
        <v>44237</v>
      </c>
      <c r="C611">
        <v>470.05</v>
      </c>
      <c r="E611">
        <v>3.6</v>
      </c>
      <c r="F611">
        <f>Table3[[#This Row],[DivPay]]*4</f>
        <v>14.4</v>
      </c>
      <c r="G611" s="2">
        <f>Table3[[#This Row],[FwdDiv]]/Table3[[#This Row],[SharePrice]]</f>
        <v>3.0635038825656845E-2</v>
      </c>
    </row>
    <row r="612" spans="2:7" x14ac:dyDescent="0.2">
      <c r="B612" s="35">
        <v>44236</v>
      </c>
      <c r="C612">
        <v>474.63</v>
      </c>
      <c r="E612">
        <v>3.6</v>
      </c>
      <c r="F612">
        <f>Table3[[#This Row],[DivPay]]*4</f>
        <v>14.4</v>
      </c>
      <c r="G612" s="2">
        <f>Table3[[#This Row],[FwdDiv]]/Table3[[#This Row],[SharePrice]]</f>
        <v>3.0339422286833957E-2</v>
      </c>
    </row>
    <row r="613" spans="2:7" x14ac:dyDescent="0.2">
      <c r="B613" s="35">
        <v>44235</v>
      </c>
      <c r="C613">
        <v>472.7</v>
      </c>
      <c r="E613">
        <v>3.6</v>
      </c>
      <c r="F613">
        <f>Table3[[#This Row],[DivPay]]*4</f>
        <v>14.4</v>
      </c>
      <c r="G613" s="2">
        <f>Table3[[#This Row],[FwdDiv]]/Table3[[#This Row],[SharePrice]]</f>
        <v>3.0463295959382273E-2</v>
      </c>
    </row>
    <row r="614" spans="2:7" x14ac:dyDescent="0.2">
      <c r="B614" s="35">
        <v>44232</v>
      </c>
      <c r="C614">
        <v>466.01</v>
      </c>
      <c r="E614">
        <v>3.6</v>
      </c>
      <c r="F614">
        <f>Table3[[#This Row],[DivPay]]*4</f>
        <v>14.4</v>
      </c>
      <c r="G614" s="2">
        <f>Table3[[#This Row],[FwdDiv]]/Table3[[#This Row],[SharePrice]]</f>
        <v>3.0900624450119096E-2</v>
      </c>
    </row>
    <row r="615" spans="2:7" x14ac:dyDescent="0.2">
      <c r="B615" s="35">
        <v>44231</v>
      </c>
      <c r="C615">
        <v>470.63</v>
      </c>
      <c r="E615">
        <v>3.6</v>
      </c>
      <c r="F615">
        <f>Table3[[#This Row],[DivPay]]*4</f>
        <v>14.4</v>
      </c>
      <c r="G615" s="2">
        <f>Table3[[#This Row],[FwdDiv]]/Table3[[#This Row],[SharePrice]]</f>
        <v>3.0597284491001426E-2</v>
      </c>
    </row>
    <row r="616" spans="2:7" x14ac:dyDescent="0.2">
      <c r="B616" s="35">
        <v>44230</v>
      </c>
      <c r="C616">
        <v>465.19</v>
      </c>
      <c r="E616">
        <v>3.6</v>
      </c>
      <c r="F616">
        <f>Table3[[#This Row],[DivPay]]*4</f>
        <v>14.4</v>
      </c>
      <c r="G616" s="2">
        <f>Table3[[#This Row],[FwdDiv]]/Table3[[#This Row],[SharePrice]]</f>
        <v>3.0955093617661602E-2</v>
      </c>
    </row>
    <row r="617" spans="2:7" x14ac:dyDescent="0.2">
      <c r="B617" s="35">
        <v>44229</v>
      </c>
      <c r="C617">
        <v>476.88</v>
      </c>
      <c r="E617">
        <v>3.6</v>
      </c>
      <c r="F617">
        <f>Table3[[#This Row],[DivPay]]*4</f>
        <v>14.4</v>
      </c>
      <c r="G617" s="2">
        <f>Table3[[#This Row],[FwdDiv]]/Table3[[#This Row],[SharePrice]]</f>
        <v>3.0196275792652241E-2</v>
      </c>
    </row>
    <row r="618" spans="2:7" x14ac:dyDescent="0.2">
      <c r="B618" s="35">
        <v>44228</v>
      </c>
      <c r="C618">
        <v>466.74</v>
      </c>
      <c r="E618">
        <v>3.6</v>
      </c>
      <c r="F618">
        <f>Table3[[#This Row],[DivPay]]*4</f>
        <v>14.4</v>
      </c>
      <c r="G618" s="2">
        <f>Table3[[#This Row],[FwdDiv]]/Table3[[#This Row],[SharePrice]]</f>
        <v>3.0852294639413805E-2</v>
      </c>
    </row>
    <row r="619" spans="2:7" x14ac:dyDescent="0.2">
      <c r="B619" s="35">
        <v>44225</v>
      </c>
      <c r="C619">
        <v>450.5</v>
      </c>
      <c r="E619">
        <v>3.6</v>
      </c>
      <c r="F619">
        <f>Table3[[#This Row],[DivPay]]*4</f>
        <v>14.4</v>
      </c>
      <c r="G619" s="2">
        <f>Table3[[#This Row],[FwdDiv]]/Table3[[#This Row],[SharePrice]]</f>
        <v>3.1964483906770258E-2</v>
      </c>
    </row>
    <row r="620" spans="2:7" x14ac:dyDescent="0.2">
      <c r="B620" s="35">
        <v>44224</v>
      </c>
      <c r="C620">
        <v>451.74</v>
      </c>
      <c r="E620">
        <v>3.6</v>
      </c>
      <c r="F620">
        <f>Table3[[#This Row],[DivPay]]*4</f>
        <v>14.4</v>
      </c>
      <c r="G620" s="2">
        <f>Table3[[#This Row],[FwdDiv]]/Table3[[#This Row],[SharePrice]]</f>
        <v>3.1876743259396996E-2</v>
      </c>
    </row>
    <row r="621" spans="2:7" x14ac:dyDescent="0.2">
      <c r="B621" s="35">
        <v>44223</v>
      </c>
      <c r="C621">
        <v>444.7</v>
      </c>
      <c r="E621">
        <v>3.6</v>
      </c>
      <c r="F621">
        <f>Table3[[#This Row],[DivPay]]*4</f>
        <v>14.4</v>
      </c>
      <c r="G621" s="2">
        <f>Table3[[#This Row],[FwdDiv]]/Table3[[#This Row],[SharePrice]]</f>
        <v>3.2381380706093997E-2</v>
      </c>
    </row>
    <row r="622" spans="2:7" x14ac:dyDescent="0.2">
      <c r="B622" s="35">
        <v>44222</v>
      </c>
      <c r="C622">
        <v>463.87</v>
      </c>
      <c r="E622">
        <v>3.6</v>
      </c>
      <c r="F622">
        <f>Table3[[#This Row],[DivPay]]*4</f>
        <v>14.4</v>
      </c>
      <c r="G622" s="2">
        <f>Table3[[#This Row],[FwdDiv]]/Table3[[#This Row],[SharePrice]]</f>
        <v>3.1043180201349517E-2</v>
      </c>
    </row>
    <row r="623" spans="2:7" x14ac:dyDescent="0.2">
      <c r="B623" s="35">
        <v>44221</v>
      </c>
      <c r="C623">
        <v>464.79</v>
      </c>
      <c r="E623">
        <v>3.6</v>
      </c>
      <c r="F623">
        <f>Table3[[#This Row],[DivPay]]*4</f>
        <v>14.4</v>
      </c>
      <c r="G623" s="2">
        <f>Table3[[#This Row],[FwdDiv]]/Table3[[#This Row],[SharePrice]]</f>
        <v>3.0981733686180856E-2</v>
      </c>
    </row>
    <row r="624" spans="2:7" x14ac:dyDescent="0.2">
      <c r="B624" s="35">
        <v>44218</v>
      </c>
      <c r="C624">
        <v>465.02</v>
      </c>
      <c r="E624">
        <v>3.6</v>
      </c>
      <c r="F624">
        <f>Table3[[#This Row],[DivPay]]*4</f>
        <v>14.4</v>
      </c>
      <c r="G624" s="2">
        <f>Table3[[#This Row],[FwdDiv]]/Table3[[#This Row],[SharePrice]]</f>
        <v>3.0966410046879705E-2</v>
      </c>
    </row>
    <row r="625" spans="2:7" x14ac:dyDescent="0.2">
      <c r="B625" s="35">
        <v>44217</v>
      </c>
      <c r="C625">
        <v>466.82</v>
      </c>
      <c r="E625">
        <v>3.6</v>
      </c>
      <c r="F625">
        <f>Table3[[#This Row],[DivPay]]*4</f>
        <v>14.4</v>
      </c>
      <c r="G625" s="2">
        <f>Table3[[#This Row],[FwdDiv]]/Table3[[#This Row],[SharePrice]]</f>
        <v>3.0847007411850393E-2</v>
      </c>
    </row>
    <row r="626" spans="2:7" x14ac:dyDescent="0.2">
      <c r="B626" s="35">
        <v>44216</v>
      </c>
      <c r="C626">
        <v>461.88</v>
      </c>
      <c r="E626">
        <v>3.6</v>
      </c>
      <c r="F626">
        <f>Table3[[#This Row],[DivPay]]*4</f>
        <v>14.4</v>
      </c>
      <c r="G626" s="2">
        <f>Table3[[#This Row],[FwdDiv]]/Table3[[#This Row],[SharePrice]]</f>
        <v>3.117692907248636E-2</v>
      </c>
    </row>
    <row r="627" spans="2:7" x14ac:dyDescent="0.2">
      <c r="B627" s="35">
        <v>44215</v>
      </c>
      <c r="C627">
        <v>459.27</v>
      </c>
      <c r="E627">
        <v>3.6</v>
      </c>
      <c r="F627">
        <f>Table3[[#This Row],[DivPay]]*4</f>
        <v>14.4</v>
      </c>
      <c r="G627" s="2">
        <f>Table3[[#This Row],[FwdDiv]]/Table3[[#This Row],[SharePrice]]</f>
        <v>3.1354105428179506E-2</v>
      </c>
    </row>
    <row r="628" spans="2:7" x14ac:dyDescent="0.2">
      <c r="B628" s="35">
        <v>44211</v>
      </c>
      <c r="C628">
        <v>445.85</v>
      </c>
      <c r="E628">
        <v>3.6</v>
      </c>
      <c r="F628">
        <f>Table3[[#This Row],[DivPay]]*4</f>
        <v>14.4</v>
      </c>
      <c r="G628" s="2">
        <f>Table3[[#This Row],[FwdDiv]]/Table3[[#This Row],[SharePrice]]</f>
        <v>3.22978580239991E-2</v>
      </c>
    </row>
    <row r="629" spans="2:7" x14ac:dyDescent="0.2">
      <c r="B629" s="35">
        <v>44210</v>
      </c>
      <c r="C629">
        <v>452.07</v>
      </c>
      <c r="E629">
        <v>3.6</v>
      </c>
      <c r="F629">
        <f>Table3[[#This Row],[DivPay]]*4</f>
        <v>14.4</v>
      </c>
      <c r="G629" s="2">
        <f>Table3[[#This Row],[FwdDiv]]/Table3[[#This Row],[SharePrice]]</f>
        <v>3.1853474019510254E-2</v>
      </c>
    </row>
    <row r="630" spans="2:7" x14ac:dyDescent="0.2">
      <c r="B630" s="35">
        <v>44209</v>
      </c>
      <c r="C630">
        <v>451.21</v>
      </c>
      <c r="E630">
        <v>3.6</v>
      </c>
      <c r="F630">
        <f>Table3[[#This Row],[DivPay]]*4</f>
        <v>14.4</v>
      </c>
      <c r="G630" s="2">
        <f>Table3[[#This Row],[FwdDiv]]/Table3[[#This Row],[SharePrice]]</f>
        <v>3.1914186299062522E-2</v>
      </c>
    </row>
    <row r="631" spans="2:7" x14ac:dyDescent="0.2">
      <c r="B631" s="35">
        <v>44208</v>
      </c>
      <c r="C631">
        <v>449.39</v>
      </c>
      <c r="E631">
        <v>3.6</v>
      </c>
      <c r="F631">
        <f>Table3[[#This Row],[DivPay]]*4</f>
        <v>14.4</v>
      </c>
      <c r="G631" s="2">
        <f>Table3[[#This Row],[FwdDiv]]/Table3[[#This Row],[SharePrice]]</f>
        <v>3.2043436658581635E-2</v>
      </c>
    </row>
    <row r="632" spans="2:7" x14ac:dyDescent="0.2">
      <c r="B632" s="35">
        <v>44207</v>
      </c>
      <c r="C632">
        <v>445.76</v>
      </c>
      <c r="E632">
        <v>3.6</v>
      </c>
      <c r="F632">
        <f>Table3[[#This Row],[DivPay]]*4</f>
        <v>14.4</v>
      </c>
      <c r="G632" s="2">
        <f>Table3[[#This Row],[FwdDiv]]/Table3[[#This Row],[SharePrice]]</f>
        <v>3.2304379038047379E-2</v>
      </c>
    </row>
    <row r="633" spans="2:7" x14ac:dyDescent="0.2">
      <c r="B633" s="35">
        <v>44204</v>
      </c>
      <c r="C633">
        <v>445.64</v>
      </c>
      <c r="E633">
        <v>3.6</v>
      </c>
      <c r="F633">
        <f>Table3[[#This Row],[DivPay]]*4</f>
        <v>14.4</v>
      </c>
      <c r="G633" s="2">
        <f>Table3[[#This Row],[FwdDiv]]/Table3[[#This Row],[SharePrice]]</f>
        <v>3.2313077820662423E-2</v>
      </c>
    </row>
    <row r="634" spans="2:7" x14ac:dyDescent="0.2">
      <c r="B634" s="35">
        <v>44203</v>
      </c>
      <c r="C634">
        <v>443.39</v>
      </c>
      <c r="E634">
        <v>3.6</v>
      </c>
      <c r="F634">
        <f>Table3[[#This Row],[DivPay]]*4</f>
        <v>14.4</v>
      </c>
      <c r="G634" s="2">
        <f>Table3[[#This Row],[FwdDiv]]/Table3[[#This Row],[SharePrice]]</f>
        <v>3.247705180540833E-2</v>
      </c>
    </row>
    <row r="635" spans="2:7" x14ac:dyDescent="0.2">
      <c r="B635" s="35">
        <v>44202</v>
      </c>
      <c r="C635">
        <v>425.46</v>
      </c>
      <c r="E635">
        <v>3.6</v>
      </c>
      <c r="F635">
        <f>Table3[[#This Row],[DivPay]]*4</f>
        <v>14.4</v>
      </c>
      <c r="G635" s="2">
        <f>Table3[[#This Row],[FwdDiv]]/Table3[[#This Row],[SharePrice]]</f>
        <v>3.3845719926667607E-2</v>
      </c>
    </row>
    <row r="636" spans="2:7" x14ac:dyDescent="0.2">
      <c r="B636" s="35">
        <v>44201</v>
      </c>
      <c r="C636">
        <v>428.1</v>
      </c>
      <c r="E636">
        <v>3.6</v>
      </c>
      <c r="F636">
        <f>Table3[[#This Row],[DivPay]]*4</f>
        <v>14.4</v>
      </c>
      <c r="G636" s="2">
        <f>Table3[[#This Row],[FwdDiv]]/Table3[[#This Row],[SharePrice]]</f>
        <v>3.3637000700770844E-2</v>
      </c>
    </row>
    <row r="637" spans="2:7" x14ac:dyDescent="0.2">
      <c r="B637" s="35">
        <v>44200</v>
      </c>
      <c r="C637">
        <v>425.22</v>
      </c>
      <c r="E637">
        <v>3.6</v>
      </c>
      <c r="F637">
        <f>Table3[[#This Row],[DivPay]]*4</f>
        <v>14.4</v>
      </c>
      <c r="G637" s="2">
        <f>Table3[[#This Row],[FwdDiv]]/Table3[[#This Row],[SharePrice]]</f>
        <v>3.3864822915196838E-2</v>
      </c>
    </row>
    <row r="638" spans="2:7" x14ac:dyDescent="0.2">
      <c r="B638" s="35">
        <v>44196</v>
      </c>
      <c r="C638">
        <v>437.85</v>
      </c>
      <c r="E638">
        <v>3.6</v>
      </c>
      <c r="F638">
        <f>Table3[[#This Row],[DivPay]]*4</f>
        <v>14.4</v>
      </c>
      <c r="G638" s="2">
        <f>Table3[[#This Row],[FwdDiv]]/Table3[[#This Row],[SharePrice]]</f>
        <v>3.28879753340185E-2</v>
      </c>
    </row>
    <row r="639" spans="2:7" x14ac:dyDescent="0.2">
      <c r="B639" s="35">
        <v>44195</v>
      </c>
      <c r="C639">
        <v>434.83</v>
      </c>
      <c r="E639">
        <v>3.6</v>
      </c>
      <c r="F639">
        <f>Table3[[#This Row],[DivPay]]*4</f>
        <v>14.4</v>
      </c>
      <c r="G639" s="2">
        <f>Table3[[#This Row],[FwdDiv]]/Table3[[#This Row],[SharePrice]]</f>
        <v>3.3116390313455833E-2</v>
      </c>
    </row>
    <row r="640" spans="2:7" x14ac:dyDescent="0.2">
      <c r="B640" s="35">
        <v>44194</v>
      </c>
      <c r="C640">
        <v>429.04</v>
      </c>
      <c r="E640">
        <v>3.6</v>
      </c>
      <c r="F640">
        <f>Table3[[#This Row],[DivPay]]*4</f>
        <v>14.4</v>
      </c>
      <c r="G640" s="2">
        <f>Table3[[#This Row],[FwdDiv]]/Table3[[#This Row],[SharePrice]]</f>
        <v>3.3563304120827891E-2</v>
      </c>
    </row>
    <row r="641" spans="2:7" x14ac:dyDescent="0.2">
      <c r="B641" s="35">
        <v>44193</v>
      </c>
      <c r="C641">
        <v>431.88</v>
      </c>
      <c r="E641">
        <v>3.6</v>
      </c>
      <c r="F641">
        <f>Table3[[#This Row],[DivPay]]*4</f>
        <v>14.4</v>
      </c>
      <c r="G641" s="2">
        <f>Table3[[#This Row],[FwdDiv]]/Table3[[#This Row],[SharePrice]]</f>
        <v>3.3342595165323702E-2</v>
      </c>
    </row>
    <row r="642" spans="2:7" x14ac:dyDescent="0.2">
      <c r="B642" s="35">
        <v>44189</v>
      </c>
      <c r="C642">
        <v>431.46</v>
      </c>
      <c r="E642">
        <v>3.6</v>
      </c>
      <c r="F642">
        <f>Table3[[#This Row],[DivPay]]*4</f>
        <v>14.4</v>
      </c>
      <c r="G642" s="2">
        <f>Table3[[#This Row],[FwdDiv]]/Table3[[#This Row],[SharePrice]]</f>
        <v>3.3375052148518984E-2</v>
      </c>
    </row>
    <row r="643" spans="2:7" x14ac:dyDescent="0.2">
      <c r="B643" s="35">
        <v>44188</v>
      </c>
      <c r="C643">
        <v>425.46</v>
      </c>
      <c r="E643">
        <v>3.6</v>
      </c>
      <c r="F643">
        <f>Table3[[#This Row],[DivPay]]*4</f>
        <v>14.4</v>
      </c>
      <c r="G643" s="2">
        <f>Table3[[#This Row],[FwdDiv]]/Table3[[#This Row],[SharePrice]]</f>
        <v>3.3845719926667607E-2</v>
      </c>
    </row>
    <row r="644" spans="2:7" x14ac:dyDescent="0.2">
      <c r="B644" s="35">
        <v>44187</v>
      </c>
      <c r="C644">
        <v>433.1</v>
      </c>
      <c r="E644">
        <v>3.6</v>
      </c>
      <c r="F644">
        <f>Table3[[#This Row],[DivPay]]*4</f>
        <v>14.4</v>
      </c>
      <c r="G644" s="2">
        <f>Table3[[#This Row],[FwdDiv]]/Table3[[#This Row],[SharePrice]]</f>
        <v>3.3248672362041098E-2</v>
      </c>
    </row>
    <row r="645" spans="2:7" x14ac:dyDescent="0.2">
      <c r="B645" s="35">
        <v>44186</v>
      </c>
      <c r="C645">
        <v>428.88</v>
      </c>
      <c r="E645">
        <v>3.6</v>
      </c>
      <c r="F645">
        <f>Table3[[#This Row],[DivPay]]*4</f>
        <v>14.4</v>
      </c>
      <c r="G645" s="2">
        <f>Table3[[#This Row],[FwdDiv]]/Table3[[#This Row],[SharePrice]]</f>
        <v>3.3575825405707894E-2</v>
      </c>
    </row>
    <row r="646" spans="2:7" x14ac:dyDescent="0.2">
      <c r="B646" s="35">
        <v>44183</v>
      </c>
      <c r="C646">
        <v>434.56</v>
      </c>
      <c r="D646">
        <v>3.6</v>
      </c>
      <c r="E646">
        <v>3.6</v>
      </c>
      <c r="F646">
        <f>Table3[[#This Row],[DivPay]]*4</f>
        <v>14.4</v>
      </c>
      <c r="G646" s="2">
        <f>Table3[[#This Row],[FwdDiv]]/Table3[[#This Row],[SharePrice]]</f>
        <v>3.3136966126656849E-2</v>
      </c>
    </row>
    <row r="647" spans="2:7" x14ac:dyDescent="0.2">
      <c r="B647" s="35">
        <v>44182</v>
      </c>
      <c r="C647">
        <v>426.1</v>
      </c>
      <c r="E647">
        <v>3.25</v>
      </c>
      <c r="F647">
        <f>Table3[[#This Row],[DivPay]]*4</f>
        <v>13</v>
      </c>
      <c r="G647" s="2">
        <f>Table3[[#This Row],[FwdDiv]]/Table3[[#This Row],[SharePrice]]</f>
        <v>3.0509270124383946E-2</v>
      </c>
    </row>
    <row r="648" spans="2:7" x14ac:dyDescent="0.2">
      <c r="B648" s="35">
        <v>44181</v>
      </c>
      <c r="C648">
        <v>424.9</v>
      </c>
      <c r="E648">
        <v>3.25</v>
      </c>
      <c r="F648">
        <f>Table3[[#This Row],[DivPay]]*4</f>
        <v>13</v>
      </c>
      <c r="G648" s="2">
        <f>Table3[[#This Row],[FwdDiv]]/Table3[[#This Row],[SharePrice]]</f>
        <v>3.059543421981643E-2</v>
      </c>
    </row>
    <row r="649" spans="2:7" x14ac:dyDescent="0.2">
      <c r="B649" s="35">
        <v>44180</v>
      </c>
      <c r="C649">
        <v>418.06</v>
      </c>
      <c r="E649">
        <v>3.25</v>
      </c>
      <c r="F649">
        <f>Table3[[#This Row],[DivPay]]*4</f>
        <v>13</v>
      </c>
      <c r="G649" s="2">
        <f>Table3[[#This Row],[FwdDiv]]/Table3[[#This Row],[SharePrice]]</f>
        <v>3.1096014926087163E-2</v>
      </c>
    </row>
    <row r="650" spans="2:7" x14ac:dyDescent="0.2">
      <c r="B650" s="35">
        <v>44179</v>
      </c>
      <c r="C650">
        <v>411.8</v>
      </c>
      <c r="E650">
        <v>3.25</v>
      </c>
      <c r="F650">
        <f>Table3[[#This Row],[DivPay]]*4</f>
        <v>13</v>
      </c>
      <c r="G650" s="2">
        <f>Table3[[#This Row],[FwdDiv]]/Table3[[#This Row],[SharePrice]]</f>
        <v>3.1568722680913062E-2</v>
      </c>
    </row>
    <row r="651" spans="2:7" x14ac:dyDescent="0.2">
      <c r="B651" s="35">
        <v>44176</v>
      </c>
      <c r="C651">
        <v>405.82</v>
      </c>
      <c r="E651">
        <v>3.25</v>
      </c>
      <c r="F651">
        <f>Table3[[#This Row],[DivPay]]*4</f>
        <v>13</v>
      </c>
      <c r="G651" s="2">
        <f>Table3[[#This Row],[FwdDiv]]/Table3[[#This Row],[SharePrice]]</f>
        <v>3.2033906658124292E-2</v>
      </c>
    </row>
    <row r="652" spans="2:7" x14ac:dyDescent="0.2">
      <c r="B652" s="35">
        <v>44175</v>
      </c>
      <c r="C652">
        <v>410.04</v>
      </c>
      <c r="E652">
        <v>3.25</v>
      </c>
      <c r="F652">
        <f>Table3[[#This Row],[DivPay]]*4</f>
        <v>13</v>
      </c>
      <c r="G652" s="2">
        <f>Table3[[#This Row],[FwdDiv]]/Table3[[#This Row],[SharePrice]]</f>
        <v>3.1704223978148469E-2</v>
      </c>
    </row>
    <row r="653" spans="2:7" x14ac:dyDescent="0.2">
      <c r="B653" s="35">
        <v>44174</v>
      </c>
      <c r="C653">
        <v>416.22</v>
      </c>
      <c r="E653">
        <v>3.25</v>
      </c>
      <c r="F653">
        <f>Table3[[#This Row],[DivPay]]*4</f>
        <v>13</v>
      </c>
      <c r="G653" s="2">
        <f>Table3[[#This Row],[FwdDiv]]/Table3[[#This Row],[SharePrice]]</f>
        <v>3.1233482293018113E-2</v>
      </c>
    </row>
    <row r="654" spans="2:7" x14ac:dyDescent="0.2">
      <c r="B654" s="35">
        <v>44173</v>
      </c>
      <c r="C654">
        <v>423.41</v>
      </c>
      <c r="E654">
        <v>3.25</v>
      </c>
      <c r="F654">
        <f>Table3[[#This Row],[DivPay]]*4</f>
        <v>13</v>
      </c>
      <c r="G654" s="2">
        <f>Table3[[#This Row],[FwdDiv]]/Table3[[#This Row],[SharePrice]]</f>
        <v>3.0703101013202332E-2</v>
      </c>
    </row>
    <row r="655" spans="2:7" x14ac:dyDescent="0.2">
      <c r="B655" s="35">
        <v>44172</v>
      </c>
      <c r="C655">
        <v>420.89</v>
      </c>
      <c r="E655">
        <v>3.25</v>
      </c>
      <c r="F655">
        <f>Table3[[#This Row],[DivPay]]*4</f>
        <v>13</v>
      </c>
      <c r="G655" s="2">
        <f>Table3[[#This Row],[FwdDiv]]/Table3[[#This Row],[SharePrice]]</f>
        <v>3.0886930076742144E-2</v>
      </c>
    </row>
    <row r="656" spans="2:7" x14ac:dyDescent="0.2">
      <c r="B656" s="35">
        <v>44169</v>
      </c>
      <c r="C656">
        <v>411.68</v>
      </c>
      <c r="E656">
        <v>3.25</v>
      </c>
      <c r="F656">
        <f>Table3[[#This Row],[DivPay]]*4</f>
        <v>13</v>
      </c>
      <c r="G656" s="2">
        <f>Table3[[#This Row],[FwdDiv]]/Table3[[#This Row],[SharePrice]]</f>
        <v>3.1577924601632335E-2</v>
      </c>
    </row>
    <row r="657" spans="2:7" x14ac:dyDescent="0.2">
      <c r="B657" s="35">
        <v>44168</v>
      </c>
      <c r="C657">
        <v>399.8</v>
      </c>
      <c r="E657">
        <v>3.25</v>
      </c>
      <c r="F657">
        <f>Table3[[#This Row],[DivPay]]*4</f>
        <v>13</v>
      </c>
      <c r="G657" s="2">
        <f>Table3[[#This Row],[FwdDiv]]/Table3[[#This Row],[SharePrice]]</f>
        <v>3.2516258129064529E-2</v>
      </c>
    </row>
    <row r="658" spans="2:7" x14ac:dyDescent="0.2">
      <c r="B658" s="35">
        <v>44167</v>
      </c>
      <c r="C658">
        <v>403.73</v>
      </c>
      <c r="E658">
        <v>3.25</v>
      </c>
      <c r="F658">
        <f>Table3[[#This Row],[DivPay]]*4</f>
        <v>13</v>
      </c>
      <c r="G658" s="2">
        <f>Table3[[#This Row],[FwdDiv]]/Table3[[#This Row],[SharePrice]]</f>
        <v>3.2199737448294651E-2</v>
      </c>
    </row>
    <row r="659" spans="2:7" x14ac:dyDescent="0.2">
      <c r="B659" s="35">
        <v>44166</v>
      </c>
      <c r="C659">
        <v>404.57</v>
      </c>
      <c r="E659">
        <v>3.25</v>
      </c>
      <c r="F659">
        <f>Table3[[#This Row],[DivPay]]*4</f>
        <v>13</v>
      </c>
      <c r="G659" s="2">
        <f>Table3[[#This Row],[FwdDiv]]/Table3[[#This Row],[SharePrice]]</f>
        <v>3.2132881825147688E-2</v>
      </c>
    </row>
    <row r="660" spans="2:7" x14ac:dyDescent="0.2">
      <c r="B660" s="35">
        <v>44165</v>
      </c>
      <c r="C660">
        <v>401.58</v>
      </c>
      <c r="E660">
        <v>3.25</v>
      </c>
      <c r="F660">
        <f>Table3[[#This Row],[DivPay]]*4</f>
        <v>13</v>
      </c>
      <c r="G660" s="2">
        <f>Table3[[#This Row],[FwdDiv]]/Table3[[#This Row],[SharePrice]]</f>
        <v>3.2372130086159669E-2</v>
      </c>
    </row>
    <row r="661" spans="2:7" x14ac:dyDescent="0.2">
      <c r="B661" s="35">
        <v>44162</v>
      </c>
      <c r="C661">
        <v>394.95</v>
      </c>
      <c r="E661">
        <v>3.25</v>
      </c>
      <c r="F661">
        <f>Table3[[#This Row],[DivPay]]*4</f>
        <v>13</v>
      </c>
      <c r="G661" s="2">
        <f>Table3[[#This Row],[FwdDiv]]/Table3[[#This Row],[SharePrice]]</f>
        <v>3.2915558931510318E-2</v>
      </c>
    </row>
    <row r="662" spans="2:7" x14ac:dyDescent="0.2">
      <c r="B662" s="35">
        <v>44160</v>
      </c>
      <c r="C662">
        <v>390.83</v>
      </c>
      <c r="E662">
        <v>3.25</v>
      </c>
      <c r="F662">
        <f>Table3[[#This Row],[DivPay]]*4</f>
        <v>13</v>
      </c>
      <c r="G662" s="2">
        <f>Table3[[#This Row],[FwdDiv]]/Table3[[#This Row],[SharePrice]]</f>
        <v>3.3262543817004837E-2</v>
      </c>
    </row>
    <row r="663" spans="2:7" x14ac:dyDescent="0.2">
      <c r="B663" s="35">
        <v>44159</v>
      </c>
      <c r="C663">
        <v>392.23</v>
      </c>
      <c r="E663">
        <v>3.25</v>
      </c>
      <c r="F663">
        <f>Table3[[#This Row],[DivPay]]*4</f>
        <v>13</v>
      </c>
      <c r="G663" s="2">
        <f>Table3[[#This Row],[FwdDiv]]/Table3[[#This Row],[SharePrice]]</f>
        <v>3.3143818677816586E-2</v>
      </c>
    </row>
    <row r="664" spans="2:7" x14ac:dyDescent="0.2">
      <c r="B664" s="35">
        <v>44158</v>
      </c>
      <c r="C664">
        <v>387</v>
      </c>
      <c r="E664">
        <v>3.25</v>
      </c>
      <c r="F664">
        <f>Table3[[#This Row],[DivPay]]*4</f>
        <v>13</v>
      </c>
      <c r="G664" s="2">
        <f>Table3[[#This Row],[FwdDiv]]/Table3[[#This Row],[SharePrice]]</f>
        <v>3.3591731266149873E-2</v>
      </c>
    </row>
    <row r="665" spans="2:7" x14ac:dyDescent="0.2">
      <c r="B665" s="35">
        <v>44155</v>
      </c>
      <c r="C665">
        <v>383.33</v>
      </c>
      <c r="E665">
        <v>3.25</v>
      </c>
      <c r="F665">
        <f>Table3[[#This Row],[DivPay]]*4</f>
        <v>13</v>
      </c>
      <c r="G665" s="2">
        <f>Table3[[#This Row],[FwdDiv]]/Table3[[#This Row],[SharePrice]]</f>
        <v>3.3913338376855451E-2</v>
      </c>
    </row>
    <row r="666" spans="2:7" x14ac:dyDescent="0.2">
      <c r="B666" s="35">
        <v>44154</v>
      </c>
      <c r="C666">
        <v>384.33</v>
      </c>
      <c r="E666">
        <v>3.25</v>
      </c>
      <c r="F666">
        <f>Table3[[#This Row],[DivPay]]*4</f>
        <v>13</v>
      </c>
      <c r="G666" s="2">
        <f>Table3[[#This Row],[FwdDiv]]/Table3[[#This Row],[SharePrice]]</f>
        <v>3.3825098222881378E-2</v>
      </c>
    </row>
    <row r="667" spans="2:7" x14ac:dyDescent="0.2">
      <c r="B667" s="35">
        <v>44153</v>
      </c>
      <c r="C667">
        <v>380.62</v>
      </c>
      <c r="E667">
        <v>3.25</v>
      </c>
      <c r="F667">
        <f>Table3[[#This Row],[DivPay]]*4</f>
        <v>13</v>
      </c>
      <c r="G667" s="2">
        <f>Table3[[#This Row],[FwdDiv]]/Table3[[#This Row],[SharePrice]]</f>
        <v>3.4154800063055012E-2</v>
      </c>
    </row>
    <row r="668" spans="2:7" x14ac:dyDescent="0.2">
      <c r="B668" s="35">
        <v>44152</v>
      </c>
      <c r="C668">
        <v>380.6</v>
      </c>
      <c r="E668">
        <v>3.25</v>
      </c>
      <c r="F668">
        <f>Table3[[#This Row],[DivPay]]*4</f>
        <v>13</v>
      </c>
      <c r="G668" s="2">
        <f>Table3[[#This Row],[FwdDiv]]/Table3[[#This Row],[SharePrice]]</f>
        <v>3.415659485023647E-2</v>
      </c>
    </row>
    <row r="669" spans="2:7" x14ac:dyDescent="0.2">
      <c r="B669" s="35">
        <v>44151</v>
      </c>
      <c r="C669">
        <v>380.81</v>
      </c>
      <c r="E669">
        <v>3.25</v>
      </c>
      <c r="F669">
        <f>Table3[[#This Row],[DivPay]]*4</f>
        <v>13</v>
      </c>
      <c r="G669" s="2">
        <f>Table3[[#This Row],[FwdDiv]]/Table3[[#This Row],[SharePrice]]</f>
        <v>3.4137758987421551E-2</v>
      </c>
    </row>
    <row r="670" spans="2:7" x14ac:dyDescent="0.2">
      <c r="B670" s="35">
        <v>44148</v>
      </c>
      <c r="C670">
        <v>373.5</v>
      </c>
      <c r="E670">
        <v>3.25</v>
      </c>
      <c r="F670">
        <f>Table3[[#This Row],[DivPay]]*4</f>
        <v>13</v>
      </c>
      <c r="G670" s="2">
        <f>Table3[[#This Row],[FwdDiv]]/Table3[[#This Row],[SharePrice]]</f>
        <v>3.4805890227576977E-2</v>
      </c>
    </row>
    <row r="671" spans="2:7" x14ac:dyDescent="0.2">
      <c r="B671" s="35">
        <v>44147</v>
      </c>
      <c r="C671">
        <v>370.2</v>
      </c>
      <c r="E671">
        <v>3.25</v>
      </c>
      <c r="F671">
        <f>Table3[[#This Row],[DivPay]]*4</f>
        <v>13</v>
      </c>
      <c r="G671" s="2">
        <f>Table3[[#This Row],[FwdDiv]]/Table3[[#This Row],[SharePrice]]</f>
        <v>3.511615343057807E-2</v>
      </c>
    </row>
    <row r="672" spans="2:7" x14ac:dyDescent="0.2">
      <c r="B672" s="35">
        <v>44146</v>
      </c>
      <c r="C672">
        <v>375.92</v>
      </c>
      <c r="E672">
        <v>3.25</v>
      </c>
      <c r="F672">
        <f>Table3[[#This Row],[DivPay]]*4</f>
        <v>13</v>
      </c>
      <c r="G672" s="2">
        <f>Table3[[#This Row],[FwdDiv]]/Table3[[#This Row],[SharePrice]]</f>
        <v>3.4581825920408593E-2</v>
      </c>
    </row>
    <row r="673" spans="2:7" x14ac:dyDescent="0.2">
      <c r="B673" s="35">
        <v>44145</v>
      </c>
      <c r="C673">
        <v>363.13</v>
      </c>
      <c r="E673">
        <v>3.25</v>
      </c>
      <c r="F673">
        <f>Table3[[#This Row],[DivPay]]*4</f>
        <v>13</v>
      </c>
      <c r="G673" s="2">
        <f>Table3[[#This Row],[FwdDiv]]/Table3[[#This Row],[SharePrice]]</f>
        <v>3.57998512929254E-2</v>
      </c>
    </row>
    <row r="674" spans="2:7" x14ac:dyDescent="0.2">
      <c r="B674" s="35">
        <v>44144</v>
      </c>
      <c r="C674">
        <v>375.54</v>
      </c>
      <c r="E674">
        <v>3.25</v>
      </c>
      <c r="F674">
        <f>Table3[[#This Row],[DivPay]]*4</f>
        <v>13</v>
      </c>
      <c r="G674" s="2">
        <f>Table3[[#This Row],[FwdDiv]]/Table3[[#This Row],[SharePrice]]</f>
        <v>3.4616818448101397E-2</v>
      </c>
    </row>
    <row r="675" spans="2:7" x14ac:dyDescent="0.2">
      <c r="B675" s="35">
        <v>44141</v>
      </c>
      <c r="C675">
        <v>380.62</v>
      </c>
      <c r="E675">
        <v>3.25</v>
      </c>
      <c r="F675">
        <f>Table3[[#This Row],[DivPay]]*4</f>
        <v>13</v>
      </c>
      <c r="G675" s="2">
        <f>Table3[[#This Row],[FwdDiv]]/Table3[[#This Row],[SharePrice]]</f>
        <v>3.4154800063055012E-2</v>
      </c>
    </row>
    <row r="676" spans="2:7" x14ac:dyDescent="0.2">
      <c r="B676" s="35">
        <v>44140</v>
      </c>
      <c r="C676">
        <v>380.87</v>
      </c>
      <c r="E676">
        <v>3.25</v>
      </c>
      <c r="F676">
        <f>Table3[[#This Row],[DivPay]]*4</f>
        <v>13</v>
      </c>
      <c r="G676" s="2">
        <f>Table3[[#This Row],[FwdDiv]]/Table3[[#This Row],[SharePrice]]</f>
        <v>3.4132381127418801E-2</v>
      </c>
    </row>
    <row r="677" spans="2:7" x14ac:dyDescent="0.2">
      <c r="B677" s="35">
        <v>44139</v>
      </c>
      <c r="C677">
        <v>364.63</v>
      </c>
      <c r="E677">
        <v>3.25</v>
      </c>
      <c r="F677">
        <f>Table3[[#This Row],[DivPay]]*4</f>
        <v>13</v>
      </c>
      <c r="G677" s="2">
        <f>Table3[[#This Row],[FwdDiv]]/Table3[[#This Row],[SharePrice]]</f>
        <v>3.5652579326989002E-2</v>
      </c>
    </row>
    <row r="678" spans="2:7" x14ac:dyDescent="0.2">
      <c r="B678" s="35">
        <v>44138</v>
      </c>
      <c r="C678">
        <v>353.76</v>
      </c>
      <c r="E678">
        <v>3.25</v>
      </c>
      <c r="F678">
        <f>Table3[[#This Row],[DivPay]]*4</f>
        <v>13</v>
      </c>
      <c r="G678" s="2">
        <f>Table3[[#This Row],[FwdDiv]]/Table3[[#This Row],[SharePrice]]</f>
        <v>3.6748077792853912E-2</v>
      </c>
    </row>
    <row r="679" spans="2:7" x14ac:dyDescent="0.2">
      <c r="B679" s="35">
        <v>44137</v>
      </c>
      <c r="C679">
        <v>351.25</v>
      </c>
      <c r="E679">
        <v>3.25</v>
      </c>
      <c r="F679">
        <f>Table3[[#This Row],[DivPay]]*4</f>
        <v>13</v>
      </c>
      <c r="G679" s="2">
        <f>Table3[[#This Row],[FwdDiv]]/Table3[[#This Row],[SharePrice]]</f>
        <v>3.7010676156583627E-2</v>
      </c>
    </row>
    <row r="680" spans="2:7" x14ac:dyDescent="0.2">
      <c r="B680" s="35">
        <v>44134</v>
      </c>
      <c r="C680">
        <v>349.63</v>
      </c>
      <c r="E680">
        <v>3.25</v>
      </c>
      <c r="F680">
        <f>Table3[[#This Row],[DivPay]]*4</f>
        <v>13</v>
      </c>
      <c r="G680" s="2">
        <f>Table3[[#This Row],[FwdDiv]]/Table3[[#This Row],[SharePrice]]</f>
        <v>3.7182164001944913E-2</v>
      </c>
    </row>
    <row r="681" spans="2:7" x14ac:dyDescent="0.2">
      <c r="B681" s="35">
        <v>44133</v>
      </c>
      <c r="C681">
        <v>355.01</v>
      </c>
      <c r="E681">
        <v>3.25</v>
      </c>
      <c r="F681">
        <f>Table3[[#This Row],[DivPay]]*4</f>
        <v>13</v>
      </c>
      <c r="G681" s="2">
        <f>Table3[[#This Row],[FwdDiv]]/Table3[[#This Row],[SharePrice]]</f>
        <v>3.6618686797554999E-2</v>
      </c>
    </row>
    <row r="682" spans="2:7" x14ac:dyDescent="0.2">
      <c r="B682" s="35">
        <v>44132</v>
      </c>
      <c r="C682">
        <v>347.21</v>
      </c>
      <c r="E682">
        <v>3.25</v>
      </c>
      <c r="F682">
        <f>Table3[[#This Row],[DivPay]]*4</f>
        <v>13</v>
      </c>
      <c r="G682" s="2">
        <f>Table3[[#This Row],[FwdDiv]]/Table3[[#This Row],[SharePrice]]</f>
        <v>3.7441317934391295E-2</v>
      </c>
    </row>
    <row r="683" spans="2:7" x14ac:dyDescent="0.2">
      <c r="B683" s="35">
        <v>44131</v>
      </c>
      <c r="C683">
        <v>359.6</v>
      </c>
      <c r="E683">
        <v>3.25</v>
      </c>
      <c r="F683">
        <f>Table3[[#This Row],[DivPay]]*4</f>
        <v>13</v>
      </c>
      <c r="G683" s="2">
        <f>Table3[[#This Row],[FwdDiv]]/Table3[[#This Row],[SharePrice]]</f>
        <v>3.6151279199110119E-2</v>
      </c>
    </row>
    <row r="684" spans="2:7" x14ac:dyDescent="0.2">
      <c r="B684" s="35">
        <v>44130</v>
      </c>
      <c r="C684">
        <v>363.04</v>
      </c>
      <c r="E684">
        <v>3.25</v>
      </c>
      <c r="F684">
        <f>Table3[[#This Row],[DivPay]]*4</f>
        <v>13</v>
      </c>
      <c r="G684" s="2">
        <f>Table3[[#This Row],[FwdDiv]]/Table3[[#This Row],[SharePrice]]</f>
        <v>3.5808726311150285E-2</v>
      </c>
    </row>
    <row r="685" spans="2:7" x14ac:dyDescent="0.2">
      <c r="B685" s="35">
        <v>44127</v>
      </c>
      <c r="C685">
        <v>372.72</v>
      </c>
      <c r="E685">
        <v>3.25</v>
      </c>
      <c r="F685">
        <f>Table3[[#This Row],[DivPay]]*4</f>
        <v>13</v>
      </c>
      <c r="G685" s="2">
        <f>Table3[[#This Row],[FwdDiv]]/Table3[[#This Row],[SharePrice]]</f>
        <v>3.4878729341060309E-2</v>
      </c>
    </row>
    <row r="686" spans="2:7" x14ac:dyDescent="0.2">
      <c r="B686" s="35">
        <v>44126</v>
      </c>
      <c r="C686">
        <v>373.37</v>
      </c>
      <c r="E686">
        <v>3.25</v>
      </c>
      <c r="F686">
        <f>Table3[[#This Row],[DivPay]]*4</f>
        <v>13</v>
      </c>
      <c r="G686" s="2">
        <f>Table3[[#This Row],[FwdDiv]]/Table3[[#This Row],[SharePrice]]</f>
        <v>3.481800894554999E-2</v>
      </c>
    </row>
    <row r="687" spans="2:7" x14ac:dyDescent="0.2">
      <c r="B687" s="35">
        <v>44125</v>
      </c>
      <c r="C687">
        <v>372.05</v>
      </c>
      <c r="E687">
        <v>3.25</v>
      </c>
      <c r="F687">
        <f>Table3[[#This Row],[DivPay]]*4</f>
        <v>13</v>
      </c>
      <c r="G687" s="2">
        <f>Table3[[#This Row],[FwdDiv]]/Table3[[#This Row],[SharePrice]]</f>
        <v>3.4941540115575861E-2</v>
      </c>
    </row>
    <row r="688" spans="2:7" x14ac:dyDescent="0.2">
      <c r="B688" s="35">
        <v>44124</v>
      </c>
      <c r="C688">
        <v>376.99</v>
      </c>
      <c r="E688">
        <v>3.25</v>
      </c>
      <c r="F688">
        <f>Table3[[#This Row],[DivPay]]*4</f>
        <v>13</v>
      </c>
      <c r="G688" s="2">
        <f>Table3[[#This Row],[FwdDiv]]/Table3[[#This Row],[SharePrice]]</f>
        <v>3.4483673306984271E-2</v>
      </c>
    </row>
    <row r="689" spans="2:7" x14ac:dyDescent="0.2">
      <c r="B689" s="35">
        <v>44123</v>
      </c>
      <c r="C689">
        <v>375.77</v>
      </c>
      <c r="E689">
        <v>3.25</v>
      </c>
      <c r="F689">
        <f>Table3[[#This Row],[DivPay]]*4</f>
        <v>13</v>
      </c>
      <c r="G689" s="2">
        <f>Table3[[#This Row],[FwdDiv]]/Table3[[#This Row],[SharePrice]]</f>
        <v>3.4595630305772153E-2</v>
      </c>
    </row>
    <row r="690" spans="2:7" x14ac:dyDescent="0.2">
      <c r="B690" s="35">
        <v>44120</v>
      </c>
      <c r="C690">
        <v>378.65</v>
      </c>
      <c r="E690">
        <v>3.25</v>
      </c>
      <c r="F690">
        <f>Table3[[#This Row],[DivPay]]*4</f>
        <v>13</v>
      </c>
      <c r="G690" s="2">
        <f>Table3[[#This Row],[FwdDiv]]/Table3[[#This Row],[SharePrice]]</f>
        <v>3.4332497028918531E-2</v>
      </c>
    </row>
    <row r="691" spans="2:7" x14ac:dyDescent="0.2">
      <c r="B691" s="35">
        <v>44119</v>
      </c>
      <c r="C691">
        <v>379.93</v>
      </c>
      <c r="E691">
        <v>3.25</v>
      </c>
      <c r="F691">
        <f>Table3[[#This Row],[DivPay]]*4</f>
        <v>13</v>
      </c>
      <c r="G691" s="2">
        <f>Table3[[#This Row],[FwdDiv]]/Table3[[#This Row],[SharePrice]]</f>
        <v>3.421682941594504E-2</v>
      </c>
    </row>
    <row r="692" spans="2:7" x14ac:dyDescent="0.2">
      <c r="B692" s="35">
        <v>44118</v>
      </c>
      <c r="C692">
        <v>380.3</v>
      </c>
      <c r="E692">
        <v>3.25</v>
      </c>
      <c r="F692">
        <f>Table3[[#This Row],[DivPay]]*4</f>
        <v>13</v>
      </c>
      <c r="G692" s="2">
        <f>Table3[[#This Row],[FwdDiv]]/Table3[[#This Row],[SharePrice]]</f>
        <v>3.418353931107021E-2</v>
      </c>
    </row>
    <row r="693" spans="2:7" x14ac:dyDescent="0.2">
      <c r="B693" s="35">
        <v>44117</v>
      </c>
      <c r="C693">
        <v>381.49</v>
      </c>
      <c r="E693">
        <v>3.25</v>
      </c>
      <c r="F693">
        <f>Table3[[#This Row],[DivPay]]*4</f>
        <v>13</v>
      </c>
      <c r="G693" s="2">
        <f>Table3[[#This Row],[FwdDiv]]/Table3[[#This Row],[SharePrice]]</f>
        <v>3.4076908962227058E-2</v>
      </c>
    </row>
    <row r="694" spans="2:7" x14ac:dyDescent="0.2">
      <c r="B694" s="35">
        <v>44116</v>
      </c>
      <c r="C694">
        <v>382.43</v>
      </c>
      <c r="E694">
        <v>3.25</v>
      </c>
      <c r="F694">
        <f>Table3[[#This Row],[DivPay]]*4</f>
        <v>13</v>
      </c>
      <c r="G694" s="2">
        <f>Table3[[#This Row],[FwdDiv]]/Table3[[#This Row],[SharePrice]]</f>
        <v>3.3993149073032976E-2</v>
      </c>
    </row>
    <row r="695" spans="2:7" x14ac:dyDescent="0.2">
      <c r="B695" s="35">
        <v>44113</v>
      </c>
      <c r="C695">
        <v>376.7</v>
      </c>
      <c r="E695">
        <v>3.25</v>
      </c>
      <c r="F695">
        <f>Table3[[#This Row],[DivPay]]*4</f>
        <v>13</v>
      </c>
      <c r="G695" s="2">
        <f>Table3[[#This Row],[FwdDiv]]/Table3[[#This Row],[SharePrice]]</f>
        <v>3.4510220334483678E-2</v>
      </c>
    </row>
    <row r="696" spans="2:7" x14ac:dyDescent="0.2">
      <c r="B696" s="35">
        <v>44112</v>
      </c>
      <c r="C696">
        <v>373.33</v>
      </c>
      <c r="E696">
        <v>3.25</v>
      </c>
      <c r="F696">
        <f>Table3[[#This Row],[DivPay]]*4</f>
        <v>13</v>
      </c>
      <c r="G696" s="2">
        <f>Table3[[#This Row],[FwdDiv]]/Table3[[#This Row],[SharePrice]]</f>
        <v>3.4821739479816788E-2</v>
      </c>
    </row>
    <row r="697" spans="2:7" x14ac:dyDescent="0.2">
      <c r="B697" s="35">
        <v>44111</v>
      </c>
      <c r="C697">
        <v>366.74</v>
      </c>
      <c r="E697">
        <v>3.25</v>
      </c>
      <c r="F697">
        <f>Table3[[#This Row],[DivPay]]*4</f>
        <v>13</v>
      </c>
      <c r="G697" s="2">
        <f>Table3[[#This Row],[FwdDiv]]/Table3[[#This Row],[SharePrice]]</f>
        <v>3.5447455963352782E-2</v>
      </c>
    </row>
    <row r="698" spans="2:7" x14ac:dyDescent="0.2">
      <c r="B698" s="35">
        <v>44110</v>
      </c>
      <c r="C698">
        <v>363.98</v>
      </c>
      <c r="E698">
        <v>3.25</v>
      </c>
      <c r="F698">
        <f>Table3[[#This Row],[DivPay]]*4</f>
        <v>13</v>
      </c>
      <c r="G698" s="2">
        <f>Table3[[#This Row],[FwdDiv]]/Table3[[#This Row],[SharePrice]]</f>
        <v>3.5716248145502498E-2</v>
      </c>
    </row>
    <row r="699" spans="2:7" x14ac:dyDescent="0.2">
      <c r="B699" s="35">
        <v>44109</v>
      </c>
      <c r="C699">
        <v>366.1</v>
      </c>
      <c r="E699">
        <v>3.25</v>
      </c>
      <c r="F699">
        <f>Table3[[#This Row],[DivPay]]*4</f>
        <v>13</v>
      </c>
      <c r="G699" s="2">
        <f>Table3[[#This Row],[FwdDiv]]/Table3[[#This Row],[SharePrice]]</f>
        <v>3.5509423654739143E-2</v>
      </c>
    </row>
    <row r="700" spans="2:7" x14ac:dyDescent="0.2">
      <c r="B700" s="35">
        <v>44106</v>
      </c>
      <c r="C700">
        <v>356.83</v>
      </c>
      <c r="E700">
        <v>3.25</v>
      </c>
      <c r="F700">
        <f>Table3[[#This Row],[DivPay]]*4</f>
        <v>13</v>
      </c>
      <c r="G700" s="2">
        <f>Table3[[#This Row],[FwdDiv]]/Table3[[#This Row],[SharePrice]]</f>
        <v>3.6431914356976715E-2</v>
      </c>
    </row>
    <row r="701" spans="2:7" x14ac:dyDescent="0.2">
      <c r="B701" s="35">
        <v>44105</v>
      </c>
      <c r="C701">
        <v>368.6</v>
      </c>
      <c r="E701">
        <v>3.25</v>
      </c>
      <c r="F701">
        <f>Table3[[#This Row],[DivPay]]*4</f>
        <v>13</v>
      </c>
      <c r="G701" s="2">
        <f>Table3[[#This Row],[FwdDiv]]/Table3[[#This Row],[SharePrice]]</f>
        <v>3.5268583830710798E-2</v>
      </c>
    </row>
    <row r="702" spans="2:7" x14ac:dyDescent="0.2">
      <c r="B702" s="35">
        <v>44104</v>
      </c>
      <c r="C702">
        <v>364.32</v>
      </c>
      <c r="E702">
        <v>3.25</v>
      </c>
      <c r="F702">
        <f>Table3[[#This Row],[DivPay]]*4</f>
        <v>13</v>
      </c>
      <c r="G702" s="2">
        <f>Table3[[#This Row],[FwdDiv]]/Table3[[#This Row],[SharePrice]]</f>
        <v>3.5682916117698728E-2</v>
      </c>
    </row>
    <row r="703" spans="2:7" x14ac:dyDescent="0.2">
      <c r="B703" s="35">
        <v>44103</v>
      </c>
      <c r="C703">
        <v>364.26</v>
      </c>
      <c r="E703">
        <v>3.25</v>
      </c>
      <c r="F703">
        <f>Table3[[#This Row],[DivPay]]*4</f>
        <v>13</v>
      </c>
      <c r="G703" s="2">
        <f>Table3[[#This Row],[FwdDiv]]/Table3[[#This Row],[SharePrice]]</f>
        <v>3.5688793718772309E-2</v>
      </c>
    </row>
    <row r="704" spans="2:7" x14ac:dyDescent="0.2">
      <c r="B704" s="35">
        <v>44102</v>
      </c>
      <c r="C704">
        <v>367.3</v>
      </c>
      <c r="E704">
        <v>3.25</v>
      </c>
      <c r="F704">
        <f>Table3[[#This Row],[DivPay]]*4</f>
        <v>13</v>
      </c>
      <c r="G704" s="2">
        <f>Table3[[#This Row],[FwdDiv]]/Table3[[#This Row],[SharePrice]]</f>
        <v>3.5393411380343041E-2</v>
      </c>
    </row>
    <row r="705" spans="2:7" x14ac:dyDescent="0.2">
      <c r="B705" s="35">
        <v>44099</v>
      </c>
      <c r="C705">
        <v>356.8</v>
      </c>
      <c r="E705">
        <v>3.25</v>
      </c>
      <c r="F705">
        <f>Table3[[#This Row],[DivPay]]*4</f>
        <v>13</v>
      </c>
      <c r="G705" s="2">
        <f>Table3[[#This Row],[FwdDiv]]/Table3[[#This Row],[SharePrice]]</f>
        <v>3.6434977578475337E-2</v>
      </c>
    </row>
    <row r="706" spans="2:7" x14ac:dyDescent="0.2">
      <c r="B706" s="35">
        <v>44098</v>
      </c>
      <c r="C706">
        <v>352.52</v>
      </c>
      <c r="E706">
        <v>3.25</v>
      </c>
      <c r="F706">
        <f>Table3[[#This Row],[DivPay]]*4</f>
        <v>13</v>
      </c>
      <c r="G706" s="2">
        <f>Table3[[#This Row],[FwdDiv]]/Table3[[#This Row],[SharePrice]]</f>
        <v>3.6877340292749347E-2</v>
      </c>
    </row>
    <row r="707" spans="2:7" x14ac:dyDescent="0.2">
      <c r="B707" s="35">
        <v>44097</v>
      </c>
      <c r="C707">
        <v>351.59</v>
      </c>
      <c r="E707">
        <v>3.25</v>
      </c>
      <c r="F707">
        <f>Table3[[#This Row],[DivPay]]*4</f>
        <v>13</v>
      </c>
      <c r="G707" s="2">
        <f>Table3[[#This Row],[FwdDiv]]/Table3[[#This Row],[SharePrice]]</f>
        <v>3.6974885520065989E-2</v>
      </c>
    </row>
    <row r="708" spans="2:7" x14ac:dyDescent="0.2">
      <c r="B708" s="35">
        <v>44096</v>
      </c>
      <c r="C708">
        <v>361.59</v>
      </c>
      <c r="E708">
        <v>3.25</v>
      </c>
      <c r="F708">
        <f>Table3[[#This Row],[DivPay]]*4</f>
        <v>13</v>
      </c>
      <c r="G708" s="2">
        <f>Table3[[#This Row],[FwdDiv]]/Table3[[#This Row],[SharePrice]]</f>
        <v>3.5952321690312233E-2</v>
      </c>
    </row>
    <row r="709" spans="2:7" x14ac:dyDescent="0.2">
      <c r="B709" s="35">
        <v>44095</v>
      </c>
      <c r="C709">
        <v>351.79</v>
      </c>
      <c r="D709">
        <v>3.25</v>
      </c>
      <c r="E709">
        <v>3.25</v>
      </c>
      <c r="F709">
        <f>Table3[[#This Row],[DivPay]]*4</f>
        <v>13</v>
      </c>
      <c r="G709" s="2">
        <f>Table3[[#This Row],[FwdDiv]]/Table3[[#This Row],[SharePrice]]</f>
        <v>3.6953864521447451E-2</v>
      </c>
    </row>
    <row r="710" spans="2:7" x14ac:dyDescent="0.2">
      <c r="B710" s="35">
        <v>44092</v>
      </c>
      <c r="C710">
        <v>359.73</v>
      </c>
      <c r="E710">
        <v>3.25</v>
      </c>
      <c r="F710">
        <f>Table3[[#This Row],[DivPay]]*4</f>
        <v>13</v>
      </c>
      <c r="G710" s="2">
        <f>Table3[[#This Row],[FwdDiv]]/Table3[[#This Row],[SharePrice]]</f>
        <v>3.6138214772190251E-2</v>
      </c>
    </row>
    <row r="711" spans="2:7" x14ac:dyDescent="0.2">
      <c r="B711" s="35">
        <v>44091</v>
      </c>
      <c r="C711">
        <v>365.92</v>
      </c>
      <c r="E711">
        <v>3.25</v>
      </c>
      <c r="F711">
        <f>Table3[[#This Row],[DivPay]]*4</f>
        <v>13</v>
      </c>
      <c r="G711" s="2">
        <f>Table3[[#This Row],[FwdDiv]]/Table3[[#This Row],[SharePrice]]</f>
        <v>3.5526891123742896E-2</v>
      </c>
    </row>
    <row r="712" spans="2:7" x14ac:dyDescent="0.2">
      <c r="B712" s="35">
        <v>44090</v>
      </c>
      <c r="C712">
        <v>367.04</v>
      </c>
      <c r="E712">
        <v>3.25</v>
      </c>
      <c r="F712">
        <f>Table3[[#This Row],[DivPay]]*4</f>
        <v>13</v>
      </c>
      <c r="G712" s="2">
        <f>Table3[[#This Row],[FwdDiv]]/Table3[[#This Row],[SharePrice]]</f>
        <v>3.5418482999128156E-2</v>
      </c>
    </row>
    <row r="713" spans="2:7" x14ac:dyDescent="0.2">
      <c r="B713" s="35">
        <v>44089</v>
      </c>
      <c r="C713">
        <v>366.91</v>
      </c>
      <c r="E713">
        <v>3.25</v>
      </c>
      <c r="F713">
        <f>Table3[[#This Row],[DivPay]]*4</f>
        <v>13</v>
      </c>
      <c r="G713" s="2">
        <f>Table3[[#This Row],[FwdDiv]]/Table3[[#This Row],[SharePrice]]</f>
        <v>3.5431032133220679E-2</v>
      </c>
    </row>
    <row r="714" spans="2:7" x14ac:dyDescent="0.2">
      <c r="B714" s="35">
        <v>44088</v>
      </c>
      <c r="C714">
        <v>362.2</v>
      </c>
      <c r="E714">
        <v>3.25</v>
      </c>
      <c r="F714">
        <f>Table3[[#This Row],[DivPay]]*4</f>
        <v>13</v>
      </c>
      <c r="G714" s="2">
        <f>Table3[[#This Row],[FwdDiv]]/Table3[[#This Row],[SharePrice]]</f>
        <v>3.5891772501380453E-2</v>
      </c>
    </row>
    <row r="715" spans="2:7" x14ac:dyDescent="0.2">
      <c r="B715" s="35">
        <v>44085</v>
      </c>
      <c r="C715">
        <v>359.7</v>
      </c>
      <c r="E715">
        <v>3.25</v>
      </c>
      <c r="F715">
        <f>Table3[[#This Row],[DivPay]]*4</f>
        <v>13</v>
      </c>
      <c r="G715" s="2">
        <f>Table3[[#This Row],[FwdDiv]]/Table3[[#This Row],[SharePrice]]</f>
        <v>3.6141228801779259E-2</v>
      </c>
    </row>
    <row r="716" spans="2:7" x14ac:dyDescent="0.2">
      <c r="B716" s="35">
        <v>44084</v>
      </c>
      <c r="C716">
        <v>357.08</v>
      </c>
      <c r="E716">
        <v>3.25</v>
      </c>
      <c r="F716">
        <f>Table3[[#This Row],[DivPay]]*4</f>
        <v>13</v>
      </c>
      <c r="G716" s="2">
        <f>Table3[[#This Row],[FwdDiv]]/Table3[[#This Row],[SharePrice]]</f>
        <v>3.6406407527724879E-2</v>
      </c>
    </row>
    <row r="717" spans="2:7" x14ac:dyDescent="0.2">
      <c r="B717" s="35">
        <v>44083</v>
      </c>
      <c r="C717">
        <v>360.03</v>
      </c>
      <c r="E717">
        <v>3.25</v>
      </c>
      <c r="F717">
        <f>Table3[[#This Row],[DivPay]]*4</f>
        <v>13</v>
      </c>
      <c r="G717" s="2">
        <f>Table3[[#This Row],[FwdDiv]]/Table3[[#This Row],[SharePrice]]</f>
        <v>3.6108102102602561E-2</v>
      </c>
    </row>
    <row r="718" spans="2:7" x14ac:dyDescent="0.2">
      <c r="B718" s="35">
        <v>44082</v>
      </c>
      <c r="C718">
        <v>350.54</v>
      </c>
      <c r="E718">
        <v>3.25</v>
      </c>
      <c r="F718">
        <f>Table3[[#This Row],[DivPay]]*4</f>
        <v>13</v>
      </c>
      <c r="G718" s="2">
        <f>Table3[[#This Row],[FwdDiv]]/Table3[[#This Row],[SharePrice]]</f>
        <v>3.7085639299366688E-2</v>
      </c>
    </row>
    <row r="719" spans="2:7" x14ac:dyDescent="0.2">
      <c r="B719" s="35">
        <v>44078</v>
      </c>
      <c r="C719">
        <v>362.95</v>
      </c>
      <c r="E719">
        <v>3.25</v>
      </c>
      <c r="F719">
        <f>Table3[[#This Row],[DivPay]]*4</f>
        <v>13</v>
      </c>
      <c r="G719" s="2">
        <f>Table3[[#This Row],[FwdDiv]]/Table3[[#This Row],[SharePrice]]</f>
        <v>3.5817605730816916E-2</v>
      </c>
    </row>
    <row r="720" spans="2:7" x14ac:dyDescent="0.2">
      <c r="B720" s="35">
        <v>44077</v>
      </c>
      <c r="C720">
        <v>352.09</v>
      </c>
      <c r="E720">
        <v>3.25</v>
      </c>
      <c r="F720">
        <f>Table3[[#This Row],[DivPay]]*4</f>
        <v>13</v>
      </c>
      <c r="G720" s="2">
        <f>Table3[[#This Row],[FwdDiv]]/Table3[[#This Row],[SharePrice]]</f>
        <v>3.6922377801130397E-2</v>
      </c>
    </row>
    <row r="721" spans="2:7" x14ac:dyDescent="0.2">
      <c r="B721" s="35">
        <v>44076</v>
      </c>
      <c r="C721">
        <v>375.01</v>
      </c>
      <c r="E721">
        <v>3.25</v>
      </c>
      <c r="F721">
        <f>Table3[[#This Row],[DivPay]]*4</f>
        <v>13</v>
      </c>
      <c r="G721" s="2">
        <f>Table3[[#This Row],[FwdDiv]]/Table3[[#This Row],[SharePrice]]</f>
        <v>3.4665742246873417E-2</v>
      </c>
    </row>
    <row r="722" spans="2:7" x14ac:dyDescent="0.2">
      <c r="B722" s="35">
        <v>44075</v>
      </c>
      <c r="C722">
        <v>359.54</v>
      </c>
      <c r="E722">
        <v>3.25</v>
      </c>
      <c r="F722">
        <f>Table3[[#This Row],[DivPay]]*4</f>
        <v>13</v>
      </c>
      <c r="G722" s="2">
        <f>Table3[[#This Row],[FwdDiv]]/Table3[[#This Row],[SharePrice]]</f>
        <v>3.6157312121043554E-2</v>
      </c>
    </row>
    <row r="723" spans="2:7" x14ac:dyDescent="0.2">
      <c r="B723" s="35">
        <v>44074</v>
      </c>
      <c r="C723">
        <v>347.15</v>
      </c>
      <c r="E723">
        <v>3.25</v>
      </c>
      <c r="F723">
        <f>Table3[[#This Row],[DivPay]]*4</f>
        <v>13</v>
      </c>
      <c r="G723" s="2">
        <f>Table3[[#This Row],[FwdDiv]]/Table3[[#This Row],[SharePrice]]</f>
        <v>3.7447789140141151E-2</v>
      </c>
    </row>
    <row r="724" spans="2:7" x14ac:dyDescent="0.2">
      <c r="B724" s="35">
        <v>44071</v>
      </c>
      <c r="C724">
        <v>344.82</v>
      </c>
      <c r="E724">
        <v>3.25</v>
      </c>
      <c r="F724">
        <f>Table3[[#This Row],[DivPay]]*4</f>
        <v>13</v>
      </c>
      <c r="G724" s="2">
        <f>Table3[[#This Row],[FwdDiv]]/Table3[[#This Row],[SharePrice]]</f>
        <v>3.7700829418247199E-2</v>
      </c>
    </row>
    <row r="725" spans="2:7" x14ac:dyDescent="0.2">
      <c r="B725" s="35">
        <v>44070</v>
      </c>
      <c r="C725">
        <v>339.14</v>
      </c>
      <c r="E725">
        <v>3.25</v>
      </c>
      <c r="F725">
        <f>Table3[[#This Row],[DivPay]]*4</f>
        <v>13</v>
      </c>
      <c r="G725" s="2">
        <f>Table3[[#This Row],[FwdDiv]]/Table3[[#This Row],[SharePrice]]</f>
        <v>3.8332252167246568E-2</v>
      </c>
    </row>
    <row r="726" spans="2:7" x14ac:dyDescent="0.2">
      <c r="B726" s="35">
        <v>44069</v>
      </c>
      <c r="C726">
        <v>339.67</v>
      </c>
      <c r="E726">
        <v>3.25</v>
      </c>
      <c r="F726">
        <f>Table3[[#This Row],[DivPay]]*4</f>
        <v>13</v>
      </c>
      <c r="G726" s="2">
        <f>Table3[[#This Row],[FwdDiv]]/Table3[[#This Row],[SharePrice]]</f>
        <v>3.8272440898519146E-2</v>
      </c>
    </row>
    <row r="727" spans="2:7" x14ac:dyDescent="0.2">
      <c r="B727" s="35">
        <v>44068</v>
      </c>
      <c r="C727">
        <v>336.14</v>
      </c>
      <c r="E727">
        <v>3.25</v>
      </c>
      <c r="F727">
        <f>Table3[[#This Row],[DivPay]]*4</f>
        <v>13</v>
      </c>
      <c r="G727" s="2">
        <f>Table3[[#This Row],[FwdDiv]]/Table3[[#This Row],[SharePrice]]</f>
        <v>3.8674361873029098E-2</v>
      </c>
    </row>
    <row r="728" spans="2:7" x14ac:dyDescent="0.2">
      <c r="B728" s="35">
        <v>44067</v>
      </c>
      <c r="C728">
        <v>334</v>
      </c>
      <c r="E728">
        <v>3.25</v>
      </c>
      <c r="F728">
        <f>Table3[[#This Row],[DivPay]]*4</f>
        <v>13</v>
      </c>
      <c r="G728" s="2">
        <f>Table3[[#This Row],[FwdDiv]]/Table3[[#This Row],[SharePrice]]</f>
        <v>3.8922155688622756E-2</v>
      </c>
    </row>
    <row r="729" spans="2:7" x14ac:dyDescent="0.2">
      <c r="B729" s="35">
        <v>44064</v>
      </c>
      <c r="C729">
        <v>330.02</v>
      </c>
      <c r="E729">
        <v>3.25</v>
      </c>
      <c r="F729">
        <f>Table3[[#This Row],[DivPay]]*4</f>
        <v>13</v>
      </c>
      <c r="G729" s="2">
        <f>Table3[[#This Row],[FwdDiv]]/Table3[[#This Row],[SharePrice]]</f>
        <v>3.9391552027149869E-2</v>
      </c>
    </row>
    <row r="730" spans="2:7" x14ac:dyDescent="0.2">
      <c r="B730" s="35">
        <v>44063</v>
      </c>
      <c r="C730">
        <v>328.83</v>
      </c>
      <c r="E730">
        <v>3.25</v>
      </c>
      <c r="F730">
        <f>Table3[[#This Row],[DivPay]]*4</f>
        <v>13</v>
      </c>
      <c r="G730" s="2">
        <f>Table3[[#This Row],[FwdDiv]]/Table3[[#This Row],[SharePrice]]</f>
        <v>3.9534105768938357E-2</v>
      </c>
    </row>
    <row r="731" spans="2:7" x14ac:dyDescent="0.2">
      <c r="B731" s="35">
        <v>44062</v>
      </c>
      <c r="C731">
        <v>329.21</v>
      </c>
      <c r="E731">
        <v>3.25</v>
      </c>
      <c r="F731">
        <f>Table3[[#This Row],[DivPay]]*4</f>
        <v>13</v>
      </c>
      <c r="G731" s="2">
        <f>Table3[[#This Row],[FwdDiv]]/Table3[[#This Row],[SharePrice]]</f>
        <v>3.9488472403632943E-2</v>
      </c>
    </row>
    <row r="732" spans="2:7" x14ac:dyDescent="0.2">
      <c r="B732" s="35">
        <v>44061</v>
      </c>
      <c r="C732">
        <v>328.64</v>
      </c>
      <c r="E732">
        <v>3.25</v>
      </c>
      <c r="F732">
        <f>Table3[[#This Row],[DivPay]]*4</f>
        <v>13</v>
      </c>
      <c r="G732" s="2">
        <f>Table3[[#This Row],[FwdDiv]]/Table3[[#This Row],[SharePrice]]</f>
        <v>3.9556962025316458E-2</v>
      </c>
    </row>
    <row r="733" spans="2:7" x14ac:dyDescent="0.2">
      <c r="B733" s="35">
        <v>44060</v>
      </c>
      <c r="C733">
        <v>330.32</v>
      </c>
      <c r="E733">
        <v>3.25</v>
      </c>
      <c r="F733">
        <f>Table3[[#This Row],[DivPay]]*4</f>
        <v>13</v>
      </c>
      <c r="G733" s="2">
        <f>Table3[[#This Row],[FwdDiv]]/Table3[[#This Row],[SharePrice]]</f>
        <v>3.9355776217001696E-2</v>
      </c>
    </row>
    <row r="734" spans="2:7" x14ac:dyDescent="0.2">
      <c r="B734" s="35">
        <v>44057</v>
      </c>
      <c r="C734">
        <v>327.82</v>
      </c>
      <c r="E734">
        <v>3.25</v>
      </c>
      <c r="F734">
        <f>Table3[[#This Row],[DivPay]]*4</f>
        <v>13</v>
      </c>
      <c r="G734" s="2">
        <f>Table3[[#This Row],[FwdDiv]]/Table3[[#This Row],[SharePrice]]</f>
        <v>3.9655908730400834E-2</v>
      </c>
    </row>
    <row r="735" spans="2:7" x14ac:dyDescent="0.2">
      <c r="B735" s="35">
        <v>44056</v>
      </c>
      <c r="C735">
        <v>329.42</v>
      </c>
      <c r="E735">
        <v>3.25</v>
      </c>
      <c r="F735">
        <f>Table3[[#This Row],[DivPay]]*4</f>
        <v>13</v>
      </c>
      <c r="G735" s="2">
        <f>Table3[[#This Row],[FwdDiv]]/Table3[[#This Row],[SharePrice]]</f>
        <v>3.9463299131807419E-2</v>
      </c>
    </row>
    <row r="736" spans="2:7" x14ac:dyDescent="0.2">
      <c r="B736" s="35">
        <v>44055</v>
      </c>
      <c r="C736">
        <v>333.64</v>
      </c>
      <c r="E736">
        <v>3.25</v>
      </c>
      <c r="F736">
        <f>Table3[[#This Row],[DivPay]]*4</f>
        <v>13</v>
      </c>
      <c r="G736" s="2">
        <f>Table3[[#This Row],[FwdDiv]]/Table3[[#This Row],[SharePrice]]</f>
        <v>3.8964152979259085E-2</v>
      </c>
    </row>
    <row r="737" spans="2:7" x14ac:dyDescent="0.2">
      <c r="B737" s="35">
        <v>44054</v>
      </c>
      <c r="C737">
        <v>324.02999999999997</v>
      </c>
      <c r="E737">
        <v>3.25</v>
      </c>
      <c r="F737">
        <f>Table3[[#This Row],[DivPay]]*4</f>
        <v>13</v>
      </c>
      <c r="G737" s="2">
        <f>Table3[[#This Row],[FwdDiv]]/Table3[[#This Row],[SharePrice]]</f>
        <v>4.0119741999197607E-2</v>
      </c>
    </row>
    <row r="738" spans="2:7" x14ac:dyDescent="0.2">
      <c r="B738" s="35">
        <v>44053</v>
      </c>
      <c r="C738">
        <v>327.36</v>
      </c>
      <c r="E738">
        <v>3.25</v>
      </c>
      <c r="F738">
        <f>Table3[[#This Row],[DivPay]]*4</f>
        <v>13</v>
      </c>
      <c r="G738" s="2">
        <f>Table3[[#This Row],[FwdDiv]]/Table3[[#This Row],[SharePrice]]</f>
        <v>3.9711632453567937E-2</v>
      </c>
    </row>
    <row r="739" spans="2:7" x14ac:dyDescent="0.2">
      <c r="B739" s="35">
        <v>44050</v>
      </c>
      <c r="C739">
        <v>325.93</v>
      </c>
      <c r="E739">
        <v>3.25</v>
      </c>
      <c r="F739">
        <f>Table3[[#This Row],[DivPay]]*4</f>
        <v>13</v>
      </c>
      <c r="G739" s="2">
        <f>Table3[[#This Row],[FwdDiv]]/Table3[[#This Row],[SharePrice]]</f>
        <v>3.9885865063050349E-2</v>
      </c>
    </row>
    <row r="740" spans="2:7" x14ac:dyDescent="0.2">
      <c r="B740" s="35">
        <v>44049</v>
      </c>
      <c r="C740">
        <v>329.16</v>
      </c>
      <c r="E740">
        <v>3.25</v>
      </c>
      <c r="F740">
        <f>Table3[[#This Row],[DivPay]]*4</f>
        <v>13</v>
      </c>
      <c r="G740" s="2">
        <f>Table3[[#This Row],[FwdDiv]]/Table3[[#This Row],[SharePrice]]</f>
        <v>3.9494470774091621E-2</v>
      </c>
    </row>
    <row r="741" spans="2:7" x14ac:dyDescent="0.2">
      <c r="B741" s="35">
        <v>44048</v>
      </c>
      <c r="C741">
        <v>329.54</v>
      </c>
      <c r="E741">
        <v>3.25</v>
      </c>
      <c r="F741">
        <f>Table3[[#This Row],[DivPay]]*4</f>
        <v>13</v>
      </c>
      <c r="G741" s="2">
        <f>Table3[[#This Row],[FwdDiv]]/Table3[[#This Row],[SharePrice]]</f>
        <v>3.9448928809856162E-2</v>
      </c>
    </row>
    <row r="742" spans="2:7" x14ac:dyDescent="0.2">
      <c r="B742" s="35">
        <v>44047</v>
      </c>
      <c r="C742">
        <v>328.39</v>
      </c>
      <c r="E742">
        <v>3.25</v>
      </c>
      <c r="F742">
        <f>Table3[[#This Row],[DivPay]]*4</f>
        <v>13</v>
      </c>
      <c r="G742" s="2">
        <f>Table3[[#This Row],[FwdDiv]]/Table3[[#This Row],[SharePrice]]</f>
        <v>3.9587076342154151E-2</v>
      </c>
    </row>
    <row r="743" spans="2:7" x14ac:dyDescent="0.2">
      <c r="B743" s="35">
        <v>44046</v>
      </c>
      <c r="C743">
        <v>321.23</v>
      </c>
      <c r="E743">
        <v>3.25</v>
      </c>
      <c r="F743">
        <f>Table3[[#This Row],[DivPay]]*4</f>
        <v>13</v>
      </c>
      <c r="G743" s="2">
        <f>Table3[[#This Row],[FwdDiv]]/Table3[[#This Row],[SharePrice]]</f>
        <v>4.0469445568595705E-2</v>
      </c>
    </row>
    <row r="744" spans="2:7" x14ac:dyDescent="0.2">
      <c r="B744" s="35">
        <v>44043</v>
      </c>
      <c r="C744">
        <v>316.75</v>
      </c>
      <c r="E744">
        <v>3.25</v>
      </c>
      <c r="F744">
        <f>Table3[[#This Row],[DivPay]]*4</f>
        <v>13</v>
      </c>
      <c r="G744" s="2">
        <f>Table3[[#This Row],[FwdDiv]]/Table3[[#This Row],[SharePrice]]</f>
        <v>4.1041831097079713E-2</v>
      </c>
    </row>
    <row r="745" spans="2:7" x14ac:dyDescent="0.2">
      <c r="B745" s="35">
        <v>44042</v>
      </c>
      <c r="C745">
        <v>312.10000000000002</v>
      </c>
      <c r="E745">
        <v>3.25</v>
      </c>
      <c r="F745">
        <f>Table3[[#This Row],[DivPay]]*4</f>
        <v>13</v>
      </c>
      <c r="G745" s="2">
        <f>Table3[[#This Row],[FwdDiv]]/Table3[[#This Row],[SharePrice]]</f>
        <v>4.1653316244793334E-2</v>
      </c>
    </row>
    <row r="746" spans="2:7" x14ac:dyDescent="0.2">
      <c r="B746" s="35">
        <v>44041</v>
      </c>
      <c r="C746">
        <v>308.85000000000002</v>
      </c>
      <c r="E746">
        <v>3.25</v>
      </c>
      <c r="F746">
        <f>Table3[[#This Row],[DivPay]]*4</f>
        <v>13</v>
      </c>
      <c r="G746" s="2">
        <f>Table3[[#This Row],[FwdDiv]]/Table3[[#This Row],[SharePrice]]</f>
        <v>4.2091630241217419E-2</v>
      </c>
    </row>
    <row r="747" spans="2:7" x14ac:dyDescent="0.2">
      <c r="B747" s="35">
        <v>44040</v>
      </c>
      <c r="C747">
        <v>307.35000000000002</v>
      </c>
      <c r="E747">
        <v>3.25</v>
      </c>
      <c r="F747">
        <f>Table3[[#This Row],[DivPay]]*4</f>
        <v>13</v>
      </c>
      <c r="G747" s="2">
        <f>Table3[[#This Row],[FwdDiv]]/Table3[[#This Row],[SharePrice]]</f>
        <v>4.2297055474215063E-2</v>
      </c>
    </row>
    <row r="748" spans="2:7" x14ac:dyDescent="0.2">
      <c r="B748" s="35">
        <v>44039</v>
      </c>
      <c r="C748">
        <v>312.68</v>
      </c>
      <c r="E748">
        <v>3.25</v>
      </c>
      <c r="F748">
        <f>Table3[[#This Row],[DivPay]]*4</f>
        <v>13</v>
      </c>
      <c r="G748" s="2">
        <f>Table3[[#This Row],[FwdDiv]]/Table3[[#This Row],[SharePrice]]</f>
        <v>4.1576052193936293E-2</v>
      </c>
    </row>
    <row r="749" spans="2:7" x14ac:dyDescent="0.2">
      <c r="B749" s="35">
        <v>44036</v>
      </c>
      <c r="C749">
        <v>305.79000000000002</v>
      </c>
      <c r="E749">
        <v>3.25</v>
      </c>
      <c r="F749">
        <f>Table3[[#This Row],[DivPay]]*4</f>
        <v>13</v>
      </c>
      <c r="G749" s="2">
        <f>Table3[[#This Row],[FwdDiv]]/Table3[[#This Row],[SharePrice]]</f>
        <v>4.2512835606134926E-2</v>
      </c>
    </row>
    <row r="750" spans="2:7" x14ac:dyDescent="0.2">
      <c r="B750" s="35">
        <v>44035</v>
      </c>
      <c r="C750">
        <v>309.67</v>
      </c>
      <c r="E750">
        <v>3.25</v>
      </c>
      <c r="F750">
        <f>Table3[[#This Row],[DivPay]]*4</f>
        <v>13</v>
      </c>
      <c r="G750" s="2">
        <f>Table3[[#This Row],[FwdDiv]]/Table3[[#This Row],[SharePrice]]</f>
        <v>4.1980172441631415E-2</v>
      </c>
    </row>
    <row r="751" spans="2:7" x14ac:dyDescent="0.2">
      <c r="B751" s="35">
        <v>44034</v>
      </c>
      <c r="C751">
        <v>313.8</v>
      </c>
      <c r="E751">
        <v>3.25</v>
      </c>
      <c r="F751">
        <f>Table3[[#This Row],[DivPay]]*4</f>
        <v>13</v>
      </c>
      <c r="G751" s="2">
        <f>Table3[[#This Row],[FwdDiv]]/Table3[[#This Row],[SharePrice]]</f>
        <v>4.1427660930528999E-2</v>
      </c>
    </row>
    <row r="752" spans="2:7" x14ac:dyDescent="0.2">
      <c r="B752" s="35">
        <v>44033</v>
      </c>
      <c r="C752">
        <v>314.33999999999997</v>
      </c>
      <c r="E752">
        <v>3.25</v>
      </c>
      <c r="F752">
        <f>Table3[[#This Row],[DivPay]]*4</f>
        <v>13</v>
      </c>
      <c r="G752" s="2">
        <f>Table3[[#This Row],[FwdDiv]]/Table3[[#This Row],[SharePrice]]</f>
        <v>4.1356492969396197E-2</v>
      </c>
    </row>
    <row r="753" spans="2:7" x14ac:dyDescent="0.2">
      <c r="B753" s="35">
        <v>44032</v>
      </c>
      <c r="C753">
        <v>317.13</v>
      </c>
      <c r="E753">
        <v>3.25</v>
      </c>
      <c r="F753">
        <f>Table3[[#This Row],[DivPay]]*4</f>
        <v>13</v>
      </c>
      <c r="G753" s="2">
        <f>Table3[[#This Row],[FwdDiv]]/Table3[[#This Row],[SharePrice]]</f>
        <v>4.0992652855295936E-2</v>
      </c>
    </row>
    <row r="754" spans="2:7" x14ac:dyDescent="0.2">
      <c r="B754" s="35">
        <v>44029</v>
      </c>
      <c r="C754">
        <v>312.70999999999998</v>
      </c>
      <c r="E754">
        <v>3.25</v>
      </c>
      <c r="F754">
        <f>Table3[[#This Row],[DivPay]]*4</f>
        <v>13</v>
      </c>
      <c r="G754" s="2">
        <f>Table3[[#This Row],[FwdDiv]]/Table3[[#This Row],[SharePrice]]</f>
        <v>4.1572063573278757E-2</v>
      </c>
    </row>
    <row r="755" spans="2:7" x14ac:dyDescent="0.2">
      <c r="B755" s="35">
        <v>44028</v>
      </c>
      <c r="C755">
        <v>311.33999999999997</v>
      </c>
      <c r="E755">
        <v>3.25</v>
      </c>
      <c r="F755">
        <f>Table3[[#This Row],[DivPay]]*4</f>
        <v>13</v>
      </c>
      <c r="G755" s="2">
        <f>Table3[[#This Row],[FwdDiv]]/Table3[[#This Row],[SharePrice]]</f>
        <v>4.1754994539731485E-2</v>
      </c>
    </row>
    <row r="756" spans="2:7" x14ac:dyDescent="0.2">
      <c r="B756" s="35">
        <v>44027</v>
      </c>
      <c r="C756">
        <v>313.77999999999997</v>
      </c>
      <c r="E756">
        <v>3.25</v>
      </c>
      <c r="F756">
        <f>Table3[[#This Row],[DivPay]]*4</f>
        <v>13</v>
      </c>
      <c r="G756" s="2">
        <f>Table3[[#This Row],[FwdDiv]]/Table3[[#This Row],[SharePrice]]</f>
        <v>4.1430301485116963E-2</v>
      </c>
    </row>
    <row r="757" spans="2:7" x14ac:dyDescent="0.2">
      <c r="B757" s="35">
        <v>44026</v>
      </c>
      <c r="C757">
        <v>315.08</v>
      </c>
      <c r="E757">
        <v>3.25</v>
      </c>
      <c r="F757">
        <f>Table3[[#This Row],[DivPay]]*4</f>
        <v>13</v>
      </c>
      <c r="G757" s="2">
        <f>Table3[[#This Row],[FwdDiv]]/Table3[[#This Row],[SharePrice]]</f>
        <v>4.1259362701536122E-2</v>
      </c>
    </row>
    <row r="758" spans="2:7" x14ac:dyDescent="0.2">
      <c r="B758" s="35">
        <v>44025</v>
      </c>
      <c r="C758">
        <v>311.31</v>
      </c>
      <c r="E758">
        <v>3.25</v>
      </c>
      <c r="F758">
        <f>Table3[[#This Row],[DivPay]]*4</f>
        <v>13</v>
      </c>
      <c r="G758" s="2">
        <f>Table3[[#This Row],[FwdDiv]]/Table3[[#This Row],[SharePrice]]</f>
        <v>4.1759018341845748E-2</v>
      </c>
    </row>
    <row r="759" spans="2:7" x14ac:dyDescent="0.2">
      <c r="B759" s="35">
        <v>44022</v>
      </c>
      <c r="C759">
        <v>319.44</v>
      </c>
      <c r="E759">
        <v>3.25</v>
      </c>
      <c r="F759">
        <f>Table3[[#This Row],[DivPay]]*4</f>
        <v>13</v>
      </c>
      <c r="G759" s="2">
        <f>Table3[[#This Row],[FwdDiv]]/Table3[[#This Row],[SharePrice]]</f>
        <v>4.0696218382168796E-2</v>
      </c>
    </row>
    <row r="760" spans="2:7" x14ac:dyDescent="0.2">
      <c r="B760" s="35">
        <v>44021</v>
      </c>
      <c r="C760">
        <v>321.5</v>
      </c>
      <c r="E760">
        <v>3.25</v>
      </c>
      <c r="F760">
        <f>Table3[[#This Row],[DivPay]]*4</f>
        <v>13</v>
      </c>
      <c r="G760" s="2">
        <f>Table3[[#This Row],[FwdDiv]]/Table3[[#This Row],[SharePrice]]</f>
        <v>4.0435458786936239E-2</v>
      </c>
    </row>
    <row r="761" spans="2:7" x14ac:dyDescent="0.2">
      <c r="B761" s="35">
        <v>44020</v>
      </c>
      <c r="C761">
        <v>319.57</v>
      </c>
      <c r="E761">
        <v>3.25</v>
      </c>
      <c r="F761">
        <f>Table3[[#This Row],[DivPay]]*4</f>
        <v>13</v>
      </c>
      <c r="G761" s="2">
        <f>Table3[[#This Row],[FwdDiv]]/Table3[[#This Row],[SharePrice]]</f>
        <v>4.0679663297556089E-2</v>
      </c>
    </row>
    <row r="762" spans="2:7" x14ac:dyDescent="0.2">
      <c r="B762" s="35">
        <v>44019</v>
      </c>
      <c r="C762">
        <v>313.12</v>
      </c>
      <c r="E762">
        <v>3.25</v>
      </c>
      <c r="F762">
        <f>Table3[[#This Row],[DivPay]]*4</f>
        <v>13</v>
      </c>
      <c r="G762" s="2">
        <f>Table3[[#This Row],[FwdDiv]]/Table3[[#This Row],[SharePrice]]</f>
        <v>4.1517629024016352E-2</v>
      </c>
    </row>
    <row r="763" spans="2:7" x14ac:dyDescent="0.2">
      <c r="B763" s="35">
        <v>44018</v>
      </c>
      <c r="C763">
        <v>318.79000000000002</v>
      </c>
      <c r="E763">
        <v>3.25</v>
      </c>
      <c r="F763">
        <f>Table3[[#This Row],[DivPay]]*4</f>
        <v>13</v>
      </c>
      <c r="G763" s="2">
        <f>Table3[[#This Row],[FwdDiv]]/Table3[[#This Row],[SharePrice]]</f>
        <v>4.0779196336146052E-2</v>
      </c>
    </row>
    <row r="764" spans="2:7" x14ac:dyDescent="0.2">
      <c r="B764" s="35">
        <v>44014</v>
      </c>
      <c r="C764">
        <v>315.47000000000003</v>
      </c>
      <c r="E764">
        <v>3.25</v>
      </c>
      <c r="F764">
        <f>Table3[[#This Row],[DivPay]]*4</f>
        <v>13</v>
      </c>
      <c r="G764" s="2">
        <f>Table3[[#This Row],[FwdDiv]]/Table3[[#This Row],[SharePrice]]</f>
        <v>4.120835578660411E-2</v>
      </c>
    </row>
    <row r="765" spans="2:7" x14ac:dyDescent="0.2">
      <c r="B765" s="35">
        <v>44013</v>
      </c>
      <c r="C765">
        <v>312.73</v>
      </c>
      <c r="E765">
        <v>3.25</v>
      </c>
      <c r="F765">
        <f>Table3[[#This Row],[DivPay]]*4</f>
        <v>13</v>
      </c>
      <c r="G765" s="2">
        <f>Table3[[#This Row],[FwdDiv]]/Table3[[#This Row],[SharePrice]]</f>
        <v>4.1569404917980363E-2</v>
      </c>
    </row>
    <row r="766" spans="2:7" x14ac:dyDescent="0.2">
      <c r="B766" s="35">
        <v>44012</v>
      </c>
      <c r="C766">
        <v>315.61</v>
      </c>
      <c r="E766">
        <v>3.25</v>
      </c>
      <c r="F766">
        <f>Table3[[#This Row],[DivPay]]*4</f>
        <v>13</v>
      </c>
      <c r="G766" s="2">
        <f>Table3[[#This Row],[FwdDiv]]/Table3[[#This Row],[SharePrice]]</f>
        <v>4.1190076360064637E-2</v>
      </c>
    </row>
    <row r="767" spans="2:7" x14ac:dyDescent="0.2">
      <c r="B767" s="35">
        <v>44011</v>
      </c>
      <c r="C767">
        <v>309.77999999999997</v>
      </c>
      <c r="E767">
        <v>3.25</v>
      </c>
      <c r="F767">
        <f>Table3[[#This Row],[DivPay]]*4</f>
        <v>13</v>
      </c>
      <c r="G767" s="2">
        <f>Table3[[#This Row],[FwdDiv]]/Table3[[#This Row],[SharePrice]]</f>
        <v>4.1965265672412683E-2</v>
      </c>
    </row>
    <row r="768" spans="2:7" x14ac:dyDescent="0.2">
      <c r="B768" s="35">
        <v>44008</v>
      </c>
      <c r="C768">
        <v>307.41000000000003</v>
      </c>
      <c r="E768">
        <v>3.25</v>
      </c>
      <c r="F768">
        <f>Table3[[#This Row],[DivPay]]*4</f>
        <v>13</v>
      </c>
      <c r="G768" s="2">
        <f>Table3[[#This Row],[FwdDiv]]/Table3[[#This Row],[SharePrice]]</f>
        <v>4.2288799973976117E-2</v>
      </c>
    </row>
    <row r="769" spans="2:7" x14ac:dyDescent="0.2">
      <c r="B769" s="35">
        <v>44007</v>
      </c>
      <c r="C769">
        <v>308.85000000000002</v>
      </c>
      <c r="E769">
        <v>3.25</v>
      </c>
      <c r="F769">
        <f>Table3[[#This Row],[DivPay]]*4</f>
        <v>13</v>
      </c>
      <c r="G769" s="2">
        <f>Table3[[#This Row],[FwdDiv]]/Table3[[#This Row],[SharePrice]]</f>
        <v>4.2091630241217419E-2</v>
      </c>
    </row>
    <row r="770" spans="2:7" x14ac:dyDescent="0.2">
      <c r="B770" s="35">
        <v>44006</v>
      </c>
      <c r="C770">
        <v>306.97000000000003</v>
      </c>
      <c r="E770">
        <v>3.25</v>
      </c>
      <c r="F770">
        <f>Table3[[#This Row],[DivPay]]*4</f>
        <v>13</v>
      </c>
      <c r="G770" s="2">
        <f>Table3[[#This Row],[FwdDiv]]/Table3[[#This Row],[SharePrice]]</f>
        <v>4.2349415252304783E-2</v>
      </c>
    </row>
    <row r="771" spans="2:7" x14ac:dyDescent="0.2">
      <c r="B771" s="35">
        <v>44005</v>
      </c>
      <c r="C771">
        <v>311.3</v>
      </c>
      <c r="E771">
        <v>3.25</v>
      </c>
      <c r="F771">
        <f>Table3[[#This Row],[DivPay]]*4</f>
        <v>13</v>
      </c>
      <c r="G771" s="2">
        <f>Table3[[#This Row],[FwdDiv]]/Table3[[#This Row],[SharePrice]]</f>
        <v>4.1760359781561195E-2</v>
      </c>
    </row>
    <row r="772" spans="2:7" x14ac:dyDescent="0.2">
      <c r="B772" s="35">
        <v>44004</v>
      </c>
      <c r="C772">
        <v>313.54000000000002</v>
      </c>
      <c r="E772">
        <v>3.25</v>
      </c>
      <c r="F772">
        <f>Table3[[#This Row],[DivPay]]*4</f>
        <v>13</v>
      </c>
      <c r="G772" s="2">
        <f>Table3[[#This Row],[FwdDiv]]/Table3[[#This Row],[SharePrice]]</f>
        <v>4.1462014416023471E-2</v>
      </c>
    </row>
    <row r="773" spans="2:7" x14ac:dyDescent="0.2">
      <c r="B773" s="35">
        <v>44001</v>
      </c>
      <c r="C773">
        <v>302.77</v>
      </c>
      <c r="D773">
        <v>3.25</v>
      </c>
      <c r="E773">
        <v>3.25</v>
      </c>
      <c r="F773">
        <f>Table3[[#This Row],[DivPay]]*4</f>
        <v>13</v>
      </c>
      <c r="G773" s="2">
        <f>Table3[[#This Row],[FwdDiv]]/Table3[[#This Row],[SharePrice]]</f>
        <v>4.2936882782310004E-2</v>
      </c>
    </row>
    <row r="774" spans="2:7" x14ac:dyDescent="0.2">
      <c r="B774" s="35">
        <v>44000</v>
      </c>
      <c r="C774">
        <v>318.70999999999998</v>
      </c>
      <c r="E774">
        <v>3.25</v>
      </c>
      <c r="F774">
        <f>Table3[[#This Row],[DivPay]]*4</f>
        <v>13</v>
      </c>
      <c r="G774" s="2">
        <f>Table3[[#This Row],[FwdDiv]]/Table3[[#This Row],[SharePrice]]</f>
        <v>4.0789432399359921E-2</v>
      </c>
    </row>
    <row r="775" spans="2:7" x14ac:dyDescent="0.2">
      <c r="B775" s="35">
        <v>43999</v>
      </c>
      <c r="C775">
        <v>313.44</v>
      </c>
      <c r="E775">
        <v>3.25</v>
      </c>
      <c r="F775">
        <f>Table3[[#This Row],[DivPay]]*4</f>
        <v>13</v>
      </c>
      <c r="G775" s="2">
        <f>Table3[[#This Row],[FwdDiv]]/Table3[[#This Row],[SharePrice]]</f>
        <v>4.1475242470648294E-2</v>
      </c>
    </row>
    <row r="776" spans="2:7" x14ac:dyDescent="0.2">
      <c r="B776" s="35">
        <v>43998</v>
      </c>
      <c r="C776">
        <v>310.72000000000003</v>
      </c>
      <c r="E776">
        <v>3.25</v>
      </c>
      <c r="F776">
        <f>Table3[[#This Row],[DivPay]]*4</f>
        <v>13</v>
      </c>
      <c r="G776" s="2">
        <f>Table3[[#This Row],[FwdDiv]]/Table3[[#This Row],[SharePrice]]</f>
        <v>4.1838311019567455E-2</v>
      </c>
    </row>
    <row r="777" spans="2:7" x14ac:dyDescent="0.2">
      <c r="B777" s="35">
        <v>43997</v>
      </c>
      <c r="C777">
        <v>304.08999999999997</v>
      </c>
      <c r="E777">
        <v>3.25</v>
      </c>
      <c r="F777">
        <f>Table3[[#This Row],[DivPay]]*4</f>
        <v>13</v>
      </c>
      <c r="G777" s="2">
        <f>Table3[[#This Row],[FwdDiv]]/Table3[[#This Row],[SharePrice]]</f>
        <v>4.2750501496267558E-2</v>
      </c>
    </row>
    <row r="778" spans="2:7" x14ac:dyDescent="0.2">
      <c r="B778" s="35">
        <v>43994</v>
      </c>
      <c r="C778">
        <v>300.25</v>
      </c>
      <c r="E778">
        <v>3.25</v>
      </c>
      <c r="F778">
        <f>Table3[[#This Row],[DivPay]]*4</f>
        <v>13</v>
      </c>
      <c r="G778" s="2">
        <f>Table3[[#This Row],[FwdDiv]]/Table3[[#This Row],[SharePrice]]</f>
        <v>4.3297252289758538E-2</v>
      </c>
    </row>
    <row r="779" spans="2:7" x14ac:dyDescent="0.2">
      <c r="B779" s="35">
        <v>43993</v>
      </c>
      <c r="C779">
        <v>293.75</v>
      </c>
      <c r="E779">
        <v>3.25</v>
      </c>
      <c r="F779">
        <f>Table3[[#This Row],[DivPay]]*4</f>
        <v>13</v>
      </c>
      <c r="G779" s="2">
        <f>Table3[[#This Row],[FwdDiv]]/Table3[[#This Row],[SharePrice]]</f>
        <v>4.425531914893617E-2</v>
      </c>
    </row>
    <row r="780" spans="2:7" x14ac:dyDescent="0.2">
      <c r="B780" s="35">
        <v>43992</v>
      </c>
      <c r="C780">
        <v>315.04000000000002</v>
      </c>
      <c r="E780">
        <v>3.25</v>
      </c>
      <c r="F780">
        <f>Table3[[#This Row],[DivPay]]*4</f>
        <v>13</v>
      </c>
      <c r="G780" s="2">
        <f>Table3[[#This Row],[FwdDiv]]/Table3[[#This Row],[SharePrice]]</f>
        <v>4.1264601320467241E-2</v>
      </c>
    </row>
    <row r="781" spans="2:7" x14ac:dyDescent="0.2">
      <c r="B781" s="35">
        <v>43991</v>
      </c>
      <c r="C781">
        <v>315.32</v>
      </c>
      <c r="E781">
        <v>3.25</v>
      </c>
      <c r="F781">
        <f>Table3[[#This Row],[DivPay]]*4</f>
        <v>13</v>
      </c>
      <c r="G781" s="2">
        <f>Table3[[#This Row],[FwdDiv]]/Table3[[#This Row],[SharePrice]]</f>
        <v>4.1227958898896362E-2</v>
      </c>
    </row>
    <row r="782" spans="2:7" x14ac:dyDescent="0.2">
      <c r="B782" s="35">
        <v>43990</v>
      </c>
      <c r="C782">
        <v>317.52</v>
      </c>
      <c r="E782">
        <v>3.25</v>
      </c>
      <c r="F782">
        <f>Table3[[#This Row],[DivPay]]*4</f>
        <v>13</v>
      </c>
      <c r="G782" s="2">
        <f>Table3[[#This Row],[FwdDiv]]/Table3[[#This Row],[SharePrice]]</f>
        <v>4.0942302847064752E-2</v>
      </c>
    </row>
    <row r="783" spans="2:7" x14ac:dyDescent="0.2">
      <c r="B783" s="35">
        <v>43987</v>
      </c>
      <c r="C783">
        <v>317.08</v>
      </c>
      <c r="E783">
        <v>3.25</v>
      </c>
      <c r="F783">
        <f>Table3[[#This Row],[DivPay]]*4</f>
        <v>13</v>
      </c>
      <c r="G783" s="2">
        <f>Table3[[#This Row],[FwdDiv]]/Table3[[#This Row],[SharePrice]]</f>
        <v>4.0999116942096632E-2</v>
      </c>
    </row>
    <row r="784" spans="2:7" x14ac:dyDescent="0.2">
      <c r="B784" s="35">
        <v>43986</v>
      </c>
      <c r="C784">
        <v>308.89</v>
      </c>
      <c r="E784">
        <v>3.25</v>
      </c>
      <c r="F784">
        <f>Table3[[#This Row],[DivPay]]*4</f>
        <v>13</v>
      </c>
      <c r="G784" s="2">
        <f>Table3[[#This Row],[FwdDiv]]/Table3[[#This Row],[SharePrice]]</f>
        <v>4.2086179546116743E-2</v>
      </c>
    </row>
    <row r="785" spans="2:7" x14ac:dyDescent="0.2">
      <c r="B785" s="35">
        <v>43985</v>
      </c>
      <c r="C785">
        <v>309.52999999999997</v>
      </c>
      <c r="E785">
        <v>3.25</v>
      </c>
      <c r="F785">
        <f>Table3[[#This Row],[DivPay]]*4</f>
        <v>13</v>
      </c>
      <c r="G785" s="2">
        <f>Table3[[#This Row],[FwdDiv]]/Table3[[#This Row],[SharePrice]]</f>
        <v>4.1999160016799666E-2</v>
      </c>
    </row>
    <row r="786" spans="2:7" x14ac:dyDescent="0.2">
      <c r="B786" s="35">
        <v>43984</v>
      </c>
      <c r="C786">
        <v>298.06</v>
      </c>
      <c r="E786">
        <v>3.25</v>
      </c>
      <c r="F786">
        <f>Table3[[#This Row],[DivPay]]*4</f>
        <v>13</v>
      </c>
      <c r="G786" s="2">
        <f>Table3[[#This Row],[FwdDiv]]/Table3[[#This Row],[SharePrice]]</f>
        <v>4.3615379453801249E-2</v>
      </c>
    </row>
    <row r="787" spans="2:7" x14ac:dyDescent="0.2">
      <c r="B787" s="35">
        <v>43983</v>
      </c>
      <c r="C787">
        <v>289.99</v>
      </c>
      <c r="E787">
        <v>3.25</v>
      </c>
      <c r="F787">
        <f>Table3[[#This Row],[DivPay]]*4</f>
        <v>13</v>
      </c>
      <c r="G787" s="2">
        <f>Table3[[#This Row],[FwdDiv]]/Table3[[#This Row],[SharePrice]]</f>
        <v>4.4829132039035831E-2</v>
      </c>
    </row>
    <row r="788" spans="2:7" x14ac:dyDescent="0.2">
      <c r="B788" s="35">
        <v>43980</v>
      </c>
      <c r="C788">
        <v>291.27</v>
      </c>
      <c r="E788">
        <v>3.25</v>
      </c>
      <c r="F788">
        <f>Table3[[#This Row],[DivPay]]*4</f>
        <v>13</v>
      </c>
      <c r="G788" s="2">
        <f>Table3[[#This Row],[FwdDiv]]/Table3[[#This Row],[SharePrice]]</f>
        <v>4.4632128265870159E-2</v>
      </c>
    </row>
    <row r="789" spans="2:7" x14ac:dyDescent="0.2">
      <c r="B789" s="35">
        <v>43979</v>
      </c>
      <c r="C789">
        <v>283.14</v>
      </c>
      <c r="E789">
        <v>3.25</v>
      </c>
      <c r="F789">
        <f>Table3[[#This Row],[DivPay]]*4</f>
        <v>13</v>
      </c>
      <c r="G789" s="2">
        <f>Table3[[#This Row],[FwdDiv]]/Table3[[#This Row],[SharePrice]]</f>
        <v>4.5913682277318645E-2</v>
      </c>
    </row>
    <row r="790" spans="2:7" x14ac:dyDescent="0.2">
      <c r="B790" s="35">
        <v>43978</v>
      </c>
      <c r="C790">
        <v>287.58999999999997</v>
      </c>
      <c r="E790">
        <v>3.25</v>
      </c>
      <c r="F790">
        <f>Table3[[#This Row],[DivPay]]*4</f>
        <v>13</v>
      </c>
      <c r="G790" s="2">
        <f>Table3[[#This Row],[FwdDiv]]/Table3[[#This Row],[SharePrice]]</f>
        <v>4.5203240724642726E-2</v>
      </c>
    </row>
    <row r="791" spans="2:7" x14ac:dyDescent="0.2">
      <c r="B791" s="35">
        <v>43977</v>
      </c>
      <c r="C791">
        <v>282.02</v>
      </c>
      <c r="E791">
        <v>3.25</v>
      </c>
      <c r="F791">
        <f>Table3[[#This Row],[DivPay]]*4</f>
        <v>13</v>
      </c>
      <c r="G791" s="2">
        <f>Table3[[#This Row],[FwdDiv]]/Table3[[#This Row],[SharePrice]]</f>
        <v>4.6096021558754703E-2</v>
      </c>
    </row>
    <row r="792" spans="2:7" x14ac:dyDescent="0.2">
      <c r="B792" s="35">
        <v>43973</v>
      </c>
      <c r="C792">
        <v>276.64999999999998</v>
      </c>
      <c r="E792">
        <v>3.25</v>
      </c>
      <c r="F792">
        <f>Table3[[#This Row],[DivPay]]*4</f>
        <v>13</v>
      </c>
      <c r="G792" s="2">
        <f>Table3[[#This Row],[FwdDiv]]/Table3[[#This Row],[SharePrice]]</f>
        <v>4.6990782577263697E-2</v>
      </c>
    </row>
    <row r="793" spans="2:7" x14ac:dyDescent="0.2">
      <c r="B793" s="35">
        <v>43972</v>
      </c>
      <c r="C793">
        <v>274.8</v>
      </c>
      <c r="E793">
        <v>3.25</v>
      </c>
      <c r="F793">
        <f>Table3[[#This Row],[DivPay]]*4</f>
        <v>13</v>
      </c>
      <c r="G793" s="2">
        <f>Table3[[#This Row],[FwdDiv]]/Table3[[#This Row],[SharePrice]]</f>
        <v>4.7307132459970883E-2</v>
      </c>
    </row>
    <row r="794" spans="2:7" x14ac:dyDescent="0.2">
      <c r="B794" s="35">
        <v>43971</v>
      </c>
      <c r="C794">
        <v>278.68</v>
      </c>
      <c r="E794">
        <v>3.25</v>
      </c>
      <c r="F794">
        <f>Table3[[#This Row],[DivPay]]*4</f>
        <v>13</v>
      </c>
      <c r="G794" s="2">
        <f>Table3[[#This Row],[FwdDiv]]/Table3[[#This Row],[SharePrice]]</f>
        <v>4.664848571838668E-2</v>
      </c>
    </row>
    <row r="795" spans="2:7" x14ac:dyDescent="0.2">
      <c r="B795" s="35">
        <v>43970</v>
      </c>
      <c r="C795">
        <v>271.95</v>
      </c>
      <c r="E795">
        <v>3.25</v>
      </c>
      <c r="F795">
        <f>Table3[[#This Row],[DivPay]]*4</f>
        <v>13</v>
      </c>
      <c r="G795" s="2">
        <f>Table3[[#This Row],[FwdDiv]]/Table3[[#This Row],[SharePrice]]</f>
        <v>4.7802904945762094E-2</v>
      </c>
    </row>
    <row r="796" spans="2:7" x14ac:dyDescent="0.2">
      <c r="B796" s="35">
        <v>43969</v>
      </c>
      <c r="C796">
        <v>273.52999999999997</v>
      </c>
      <c r="E796">
        <v>3.25</v>
      </c>
      <c r="F796">
        <f>Table3[[#This Row],[DivPay]]*4</f>
        <v>13</v>
      </c>
      <c r="G796" s="2">
        <f>Table3[[#This Row],[FwdDiv]]/Table3[[#This Row],[SharePrice]]</f>
        <v>4.7526779512302129E-2</v>
      </c>
    </row>
    <row r="797" spans="2:7" x14ac:dyDescent="0.2">
      <c r="B797" s="35">
        <v>43966</v>
      </c>
      <c r="C797">
        <v>260.41000000000003</v>
      </c>
      <c r="E797">
        <v>3.25</v>
      </c>
      <c r="F797">
        <f>Table3[[#This Row],[DivPay]]*4</f>
        <v>13</v>
      </c>
      <c r="G797" s="2">
        <f>Table3[[#This Row],[FwdDiv]]/Table3[[#This Row],[SharePrice]]</f>
        <v>4.9921277984716406E-2</v>
      </c>
    </row>
    <row r="798" spans="2:7" x14ac:dyDescent="0.2">
      <c r="B798" s="35">
        <v>43965</v>
      </c>
      <c r="C798">
        <v>266.60000000000002</v>
      </c>
      <c r="E798">
        <v>3.25</v>
      </c>
      <c r="F798">
        <f>Table3[[#This Row],[DivPay]]*4</f>
        <v>13</v>
      </c>
      <c r="G798" s="2">
        <f>Table3[[#This Row],[FwdDiv]]/Table3[[#This Row],[SharePrice]]</f>
        <v>4.8762190547636905E-2</v>
      </c>
    </row>
    <row r="799" spans="2:7" x14ac:dyDescent="0.2">
      <c r="B799" s="35">
        <v>43964</v>
      </c>
      <c r="C799">
        <v>263.14999999999998</v>
      </c>
      <c r="E799">
        <v>3.25</v>
      </c>
      <c r="F799">
        <f>Table3[[#This Row],[DivPay]]*4</f>
        <v>13</v>
      </c>
      <c r="G799" s="2">
        <f>Table3[[#This Row],[FwdDiv]]/Table3[[#This Row],[SharePrice]]</f>
        <v>4.9401482044461341E-2</v>
      </c>
    </row>
    <row r="800" spans="2:7" x14ac:dyDescent="0.2">
      <c r="B800" s="35">
        <v>43963</v>
      </c>
      <c r="C800">
        <v>268.45</v>
      </c>
      <c r="E800">
        <v>3.25</v>
      </c>
      <c r="F800">
        <f>Table3[[#This Row],[DivPay]]*4</f>
        <v>13</v>
      </c>
      <c r="G800" s="2">
        <f>Table3[[#This Row],[FwdDiv]]/Table3[[#This Row],[SharePrice]]</f>
        <v>4.8426150121065374E-2</v>
      </c>
    </row>
    <row r="801" spans="2:7" x14ac:dyDescent="0.2">
      <c r="B801" s="35">
        <v>43962</v>
      </c>
      <c r="C801">
        <v>275.39999999999998</v>
      </c>
      <c r="E801">
        <v>3.25</v>
      </c>
      <c r="F801">
        <f>Table3[[#This Row],[DivPay]]*4</f>
        <v>13</v>
      </c>
      <c r="G801" s="2">
        <f>Table3[[#This Row],[FwdDiv]]/Table3[[#This Row],[SharePrice]]</f>
        <v>4.7204066811909952E-2</v>
      </c>
    </row>
    <row r="802" spans="2:7" x14ac:dyDescent="0.2">
      <c r="B802" s="35">
        <v>43959</v>
      </c>
      <c r="C802">
        <v>275.02999999999997</v>
      </c>
      <c r="E802">
        <v>3.25</v>
      </c>
      <c r="F802">
        <f>Table3[[#This Row],[DivPay]]*4</f>
        <v>13</v>
      </c>
      <c r="G802" s="2">
        <f>Table3[[#This Row],[FwdDiv]]/Table3[[#This Row],[SharePrice]]</f>
        <v>4.7267570810457044E-2</v>
      </c>
    </row>
    <row r="803" spans="2:7" x14ac:dyDescent="0.2">
      <c r="B803" s="35">
        <v>43958</v>
      </c>
      <c r="C803">
        <v>267.75</v>
      </c>
      <c r="E803">
        <v>3.25</v>
      </c>
      <c r="F803">
        <f>Table3[[#This Row],[DivPay]]*4</f>
        <v>13</v>
      </c>
      <c r="G803" s="2">
        <f>Table3[[#This Row],[FwdDiv]]/Table3[[#This Row],[SharePrice]]</f>
        <v>4.8552754435107377E-2</v>
      </c>
    </row>
    <row r="804" spans="2:7" x14ac:dyDescent="0.2">
      <c r="B804" s="35">
        <v>43957</v>
      </c>
      <c r="C804">
        <v>264.18</v>
      </c>
      <c r="E804">
        <v>3.25</v>
      </c>
      <c r="F804">
        <f>Table3[[#This Row],[DivPay]]*4</f>
        <v>13</v>
      </c>
      <c r="G804" s="2">
        <f>Table3[[#This Row],[FwdDiv]]/Table3[[#This Row],[SharePrice]]</f>
        <v>4.9208872738284504E-2</v>
      </c>
    </row>
    <row r="805" spans="2:7" x14ac:dyDescent="0.2">
      <c r="B805" s="35">
        <v>43956</v>
      </c>
      <c r="C805">
        <v>264.87</v>
      </c>
      <c r="E805">
        <v>3.25</v>
      </c>
      <c r="F805">
        <f>Table3[[#This Row],[DivPay]]*4</f>
        <v>13</v>
      </c>
      <c r="G805" s="2">
        <f>Table3[[#This Row],[FwdDiv]]/Table3[[#This Row],[SharePrice]]</f>
        <v>4.908068108883603E-2</v>
      </c>
    </row>
    <row r="806" spans="2:7" x14ac:dyDescent="0.2">
      <c r="B806" s="35">
        <v>43955</v>
      </c>
      <c r="C806">
        <v>262.26</v>
      </c>
      <c r="E806">
        <v>3.25</v>
      </c>
      <c r="F806">
        <f>Table3[[#This Row],[DivPay]]*4</f>
        <v>13</v>
      </c>
      <c r="G806" s="2">
        <f>Table3[[#This Row],[FwdDiv]]/Table3[[#This Row],[SharePrice]]</f>
        <v>4.9569129871120263E-2</v>
      </c>
    </row>
    <row r="807" spans="2:7" x14ac:dyDescent="0.2">
      <c r="B807" s="35">
        <v>43952</v>
      </c>
      <c r="C807">
        <v>259.7</v>
      </c>
      <c r="E807">
        <v>3.25</v>
      </c>
      <c r="F807">
        <f>Table3[[#This Row],[DivPay]]*4</f>
        <v>13</v>
      </c>
      <c r="G807" s="2">
        <f>Table3[[#This Row],[FwdDiv]]/Table3[[#This Row],[SharePrice]]</f>
        <v>5.0057758952637664E-2</v>
      </c>
    </row>
    <row r="808" spans="2:7" x14ac:dyDescent="0.2">
      <c r="B808" s="35">
        <v>43951</v>
      </c>
      <c r="C808">
        <v>271.62</v>
      </c>
      <c r="E808">
        <v>3.25</v>
      </c>
      <c r="F808">
        <f>Table3[[#This Row],[DivPay]]*4</f>
        <v>13</v>
      </c>
      <c r="G808" s="2">
        <f>Table3[[#This Row],[FwdDiv]]/Table3[[#This Row],[SharePrice]]</f>
        <v>4.7860982254620425E-2</v>
      </c>
    </row>
    <row r="809" spans="2:7" x14ac:dyDescent="0.2">
      <c r="B809" s="35">
        <v>43950</v>
      </c>
      <c r="C809">
        <v>276.02</v>
      </c>
      <c r="E809">
        <v>3.25</v>
      </c>
      <c r="F809">
        <f>Table3[[#This Row],[DivPay]]*4</f>
        <v>13</v>
      </c>
      <c r="G809" s="2">
        <f>Table3[[#This Row],[FwdDiv]]/Table3[[#This Row],[SharePrice]]</f>
        <v>4.709803637417579E-2</v>
      </c>
    </row>
    <row r="810" spans="2:7" x14ac:dyDescent="0.2">
      <c r="B810" s="35">
        <v>43949</v>
      </c>
      <c r="C810">
        <v>264.73</v>
      </c>
      <c r="E810">
        <v>3.25</v>
      </c>
      <c r="F810">
        <f>Table3[[#This Row],[DivPay]]*4</f>
        <v>13</v>
      </c>
      <c r="G810" s="2">
        <f>Table3[[#This Row],[FwdDiv]]/Table3[[#This Row],[SharePrice]]</f>
        <v>4.9106636950855584E-2</v>
      </c>
    </row>
    <row r="811" spans="2:7" x14ac:dyDescent="0.2">
      <c r="B811" s="35">
        <v>43948</v>
      </c>
      <c r="C811">
        <v>268.45</v>
      </c>
      <c r="E811">
        <v>3.25</v>
      </c>
      <c r="F811">
        <f>Table3[[#This Row],[DivPay]]*4</f>
        <v>13</v>
      </c>
      <c r="G811" s="2">
        <f>Table3[[#This Row],[FwdDiv]]/Table3[[#This Row],[SharePrice]]</f>
        <v>4.8426150121065374E-2</v>
      </c>
    </row>
    <row r="812" spans="2:7" x14ac:dyDescent="0.2">
      <c r="B812" s="35">
        <v>43945</v>
      </c>
      <c r="C812">
        <v>264.81</v>
      </c>
      <c r="E812">
        <v>3.25</v>
      </c>
      <c r="F812">
        <f>Table3[[#This Row],[DivPay]]*4</f>
        <v>13</v>
      </c>
      <c r="G812" s="2">
        <f>Table3[[#This Row],[FwdDiv]]/Table3[[#This Row],[SharePrice]]</f>
        <v>4.9091801669121256E-2</v>
      </c>
    </row>
    <row r="813" spans="2:7" x14ac:dyDescent="0.2">
      <c r="B813" s="35">
        <v>43944</v>
      </c>
      <c r="C813">
        <v>258.93</v>
      </c>
      <c r="E813">
        <v>3.25</v>
      </c>
      <c r="F813">
        <f>Table3[[#This Row],[DivPay]]*4</f>
        <v>13</v>
      </c>
      <c r="G813" s="2">
        <f>Table3[[#This Row],[FwdDiv]]/Table3[[#This Row],[SharePrice]]</f>
        <v>5.0206619549685243E-2</v>
      </c>
    </row>
    <row r="814" spans="2:7" x14ac:dyDescent="0.2">
      <c r="B814" s="35">
        <v>43943</v>
      </c>
      <c r="C814">
        <v>259.97000000000003</v>
      </c>
      <c r="E814">
        <v>3.25</v>
      </c>
      <c r="F814">
        <f>Table3[[#This Row],[DivPay]]*4</f>
        <v>13</v>
      </c>
      <c r="G814" s="2">
        <f>Table3[[#This Row],[FwdDiv]]/Table3[[#This Row],[SharePrice]]</f>
        <v>5.0005769896526518E-2</v>
      </c>
    </row>
    <row r="815" spans="2:7" x14ac:dyDescent="0.2">
      <c r="B815" s="35">
        <v>43942</v>
      </c>
      <c r="C815">
        <v>247.65</v>
      </c>
      <c r="E815">
        <v>3.25</v>
      </c>
      <c r="F815">
        <f>Table3[[#This Row],[DivPay]]*4</f>
        <v>13</v>
      </c>
      <c r="G815" s="2">
        <f>Table3[[#This Row],[FwdDiv]]/Table3[[#This Row],[SharePrice]]</f>
        <v>5.2493438320209973E-2</v>
      </c>
    </row>
    <row r="816" spans="2:7" x14ac:dyDescent="0.2">
      <c r="B816" s="35">
        <v>43941</v>
      </c>
      <c r="C816">
        <v>258.27999999999997</v>
      </c>
      <c r="E816">
        <v>3.25</v>
      </c>
      <c r="F816">
        <f>Table3[[#This Row],[DivPay]]*4</f>
        <v>13</v>
      </c>
      <c r="G816" s="2">
        <f>Table3[[#This Row],[FwdDiv]]/Table3[[#This Row],[SharePrice]]</f>
        <v>5.0332971968406387E-2</v>
      </c>
    </row>
    <row r="817" spans="2:7" x14ac:dyDescent="0.2">
      <c r="B817" s="35">
        <v>43938</v>
      </c>
      <c r="C817">
        <v>265.88</v>
      </c>
      <c r="E817">
        <v>3.25</v>
      </c>
      <c r="F817">
        <f>Table3[[#This Row],[DivPay]]*4</f>
        <v>13</v>
      </c>
      <c r="G817" s="2">
        <f>Table3[[#This Row],[FwdDiv]]/Table3[[#This Row],[SharePrice]]</f>
        <v>4.8894238002106218E-2</v>
      </c>
    </row>
    <row r="818" spans="2:7" x14ac:dyDescent="0.2">
      <c r="B818" s="35">
        <v>43937</v>
      </c>
      <c r="C818">
        <v>258.29000000000002</v>
      </c>
      <c r="E818">
        <v>3.25</v>
      </c>
      <c r="F818">
        <f>Table3[[#This Row],[DivPay]]*4</f>
        <v>13</v>
      </c>
      <c r="G818" s="2">
        <f>Table3[[#This Row],[FwdDiv]]/Table3[[#This Row],[SharePrice]]</f>
        <v>5.0331023268419213E-2</v>
      </c>
    </row>
    <row r="819" spans="2:7" x14ac:dyDescent="0.2">
      <c r="B819" s="35">
        <v>43936</v>
      </c>
      <c r="C819">
        <v>257.44</v>
      </c>
      <c r="E819">
        <v>3.25</v>
      </c>
      <c r="F819">
        <f>Table3[[#This Row],[DivPay]]*4</f>
        <v>13</v>
      </c>
      <c r="G819" s="2">
        <f>Table3[[#This Row],[FwdDiv]]/Table3[[#This Row],[SharePrice]]</f>
        <v>5.0497203231821004E-2</v>
      </c>
    </row>
    <row r="820" spans="2:7" x14ac:dyDescent="0.2">
      <c r="B820" s="35">
        <v>43935</v>
      </c>
      <c r="C820">
        <v>267.63</v>
      </c>
      <c r="E820">
        <v>3.25</v>
      </c>
      <c r="F820">
        <f>Table3[[#This Row],[DivPay]]*4</f>
        <v>13</v>
      </c>
      <c r="G820" s="2">
        <f>Table3[[#This Row],[FwdDiv]]/Table3[[#This Row],[SharePrice]]</f>
        <v>4.8574524530134888E-2</v>
      </c>
    </row>
    <row r="821" spans="2:7" x14ac:dyDescent="0.2">
      <c r="B821" s="35">
        <v>43934</v>
      </c>
      <c r="C821">
        <v>259.92</v>
      </c>
      <c r="E821">
        <v>3.25</v>
      </c>
      <c r="F821">
        <f>Table3[[#This Row],[DivPay]]*4</f>
        <v>13</v>
      </c>
      <c r="G821" s="2">
        <f>Table3[[#This Row],[FwdDiv]]/Table3[[#This Row],[SharePrice]]</f>
        <v>5.00153893505694E-2</v>
      </c>
    </row>
    <row r="822" spans="2:7" x14ac:dyDescent="0.2">
      <c r="B822" s="35">
        <v>43930</v>
      </c>
      <c r="C822">
        <v>254.3</v>
      </c>
      <c r="E822">
        <v>3.25</v>
      </c>
      <c r="F822">
        <f>Table3[[#This Row],[DivPay]]*4</f>
        <v>13</v>
      </c>
      <c r="G822" s="2">
        <f>Table3[[#This Row],[FwdDiv]]/Table3[[#This Row],[SharePrice]]</f>
        <v>5.1120723554856466E-2</v>
      </c>
    </row>
    <row r="823" spans="2:7" x14ac:dyDescent="0.2">
      <c r="B823" s="35">
        <v>43929</v>
      </c>
      <c r="C823">
        <v>261.10000000000002</v>
      </c>
      <c r="E823">
        <v>3.25</v>
      </c>
      <c r="F823">
        <f>Table3[[#This Row],[DivPay]]*4</f>
        <v>13</v>
      </c>
      <c r="G823" s="2">
        <f>Table3[[#This Row],[FwdDiv]]/Table3[[#This Row],[SharePrice]]</f>
        <v>4.9789352738414394E-2</v>
      </c>
    </row>
    <row r="824" spans="2:7" x14ac:dyDescent="0.2">
      <c r="B824" s="35">
        <v>43928</v>
      </c>
      <c r="C824">
        <v>253.27</v>
      </c>
      <c r="E824">
        <v>3.25</v>
      </c>
      <c r="F824">
        <f>Table3[[#This Row],[DivPay]]*4</f>
        <v>13</v>
      </c>
      <c r="G824" s="2">
        <f>Table3[[#This Row],[FwdDiv]]/Table3[[#This Row],[SharePrice]]</f>
        <v>5.1328621629091478E-2</v>
      </c>
    </row>
    <row r="825" spans="2:7" x14ac:dyDescent="0.2">
      <c r="B825" s="35">
        <v>43927</v>
      </c>
      <c r="C825">
        <v>252.44</v>
      </c>
      <c r="E825">
        <v>3.25</v>
      </c>
      <c r="F825">
        <f>Table3[[#This Row],[DivPay]]*4</f>
        <v>13</v>
      </c>
      <c r="G825" s="2">
        <f>Table3[[#This Row],[FwdDiv]]/Table3[[#This Row],[SharePrice]]</f>
        <v>5.1497385517350655E-2</v>
      </c>
    </row>
    <row r="826" spans="2:7" x14ac:dyDescent="0.2">
      <c r="B826" s="35">
        <v>43924</v>
      </c>
      <c r="C826">
        <v>234.26</v>
      </c>
      <c r="E826">
        <v>3.25</v>
      </c>
      <c r="F826">
        <f>Table3[[#This Row],[DivPay]]*4</f>
        <v>13</v>
      </c>
      <c r="G826" s="2">
        <f>Table3[[#This Row],[FwdDiv]]/Table3[[#This Row],[SharePrice]]</f>
        <v>5.549389567147614E-2</v>
      </c>
    </row>
    <row r="827" spans="2:7" x14ac:dyDescent="0.2">
      <c r="B827" s="35">
        <v>43923</v>
      </c>
      <c r="C827">
        <v>237.06</v>
      </c>
      <c r="E827">
        <v>3.25</v>
      </c>
      <c r="F827">
        <f>Table3[[#This Row],[DivPay]]*4</f>
        <v>13</v>
      </c>
      <c r="G827" s="2">
        <f>Table3[[#This Row],[FwdDiv]]/Table3[[#This Row],[SharePrice]]</f>
        <v>5.4838437526364636E-2</v>
      </c>
    </row>
    <row r="828" spans="2:7" x14ac:dyDescent="0.2">
      <c r="B828" s="35">
        <v>43922</v>
      </c>
      <c r="C828">
        <v>223.63</v>
      </c>
      <c r="E828">
        <v>3.25</v>
      </c>
      <c r="F828">
        <f>Table3[[#This Row],[DivPay]]*4</f>
        <v>13</v>
      </c>
      <c r="G828" s="2">
        <f>Table3[[#This Row],[FwdDiv]]/Table3[[#This Row],[SharePrice]]</f>
        <v>5.8131735455886957E-2</v>
      </c>
    </row>
    <row r="829" spans="2:7" x14ac:dyDescent="0.2">
      <c r="B829" s="35">
        <v>43921</v>
      </c>
      <c r="C829">
        <v>237.1</v>
      </c>
      <c r="E829">
        <v>3.25</v>
      </c>
      <c r="F829">
        <f>Table3[[#This Row],[DivPay]]*4</f>
        <v>13</v>
      </c>
      <c r="G829" s="2">
        <f>Table3[[#This Row],[FwdDiv]]/Table3[[#This Row],[SharePrice]]</f>
        <v>5.4829185997469422E-2</v>
      </c>
    </row>
    <row r="830" spans="2:7" x14ac:dyDescent="0.2">
      <c r="B830" s="35">
        <v>43920</v>
      </c>
      <c r="C830">
        <v>240.11</v>
      </c>
      <c r="E830">
        <v>3.25</v>
      </c>
      <c r="F830">
        <f>Table3[[#This Row],[DivPay]]*4</f>
        <v>13</v>
      </c>
      <c r="G830" s="2">
        <f>Table3[[#This Row],[FwdDiv]]/Table3[[#This Row],[SharePrice]]</f>
        <v>5.414185165132647E-2</v>
      </c>
    </row>
    <row r="831" spans="2:7" x14ac:dyDescent="0.2">
      <c r="B831" s="35">
        <v>43917</v>
      </c>
      <c r="C831">
        <v>230.69</v>
      </c>
      <c r="E831">
        <v>3.25</v>
      </c>
      <c r="F831">
        <f>Table3[[#This Row],[DivPay]]*4</f>
        <v>13</v>
      </c>
      <c r="G831" s="2">
        <f>Table3[[#This Row],[FwdDiv]]/Table3[[#This Row],[SharePrice]]</f>
        <v>5.6352681087173263E-2</v>
      </c>
    </row>
    <row r="832" spans="2:7" x14ac:dyDescent="0.2">
      <c r="B832" s="35">
        <v>43916</v>
      </c>
      <c r="C832">
        <v>243.17</v>
      </c>
      <c r="E832">
        <v>3.25</v>
      </c>
      <c r="F832">
        <f>Table3[[#This Row],[DivPay]]*4</f>
        <v>13</v>
      </c>
      <c r="G832" s="2">
        <f>Table3[[#This Row],[FwdDiv]]/Table3[[#This Row],[SharePrice]]</f>
        <v>5.3460542007648972E-2</v>
      </c>
    </row>
    <row r="833" spans="2:7" x14ac:dyDescent="0.2">
      <c r="B833" s="35">
        <v>43915</v>
      </c>
      <c r="C833">
        <v>217.55</v>
      </c>
      <c r="E833">
        <v>3.25</v>
      </c>
      <c r="F833">
        <f>Table3[[#This Row],[DivPay]]*4</f>
        <v>13</v>
      </c>
      <c r="G833" s="2">
        <f>Table3[[#This Row],[FwdDiv]]/Table3[[#This Row],[SharePrice]]</f>
        <v>5.9756377844173751E-2</v>
      </c>
    </row>
    <row r="834" spans="2:7" x14ac:dyDescent="0.2">
      <c r="B834" s="35">
        <v>43914</v>
      </c>
      <c r="C834">
        <v>212.76</v>
      </c>
      <c r="E834">
        <v>3.25</v>
      </c>
      <c r="F834">
        <f>Table3[[#This Row],[DivPay]]*4</f>
        <v>13</v>
      </c>
      <c r="G834" s="2">
        <f>Table3[[#This Row],[FwdDiv]]/Table3[[#This Row],[SharePrice]]</f>
        <v>6.1101710847903744E-2</v>
      </c>
    </row>
    <row r="835" spans="2:7" x14ac:dyDescent="0.2">
      <c r="B835" s="35">
        <v>43913</v>
      </c>
      <c r="C835">
        <v>193.47</v>
      </c>
      <c r="E835">
        <v>3.25</v>
      </c>
      <c r="F835">
        <f>Table3[[#This Row],[DivPay]]*4</f>
        <v>13</v>
      </c>
      <c r="G835" s="2">
        <f>Table3[[#This Row],[FwdDiv]]/Table3[[#This Row],[SharePrice]]</f>
        <v>6.719388018814286E-2</v>
      </c>
    </row>
    <row r="836" spans="2:7" x14ac:dyDescent="0.2">
      <c r="B836" s="35">
        <v>43910</v>
      </c>
      <c r="C836">
        <v>192.22</v>
      </c>
      <c r="D836">
        <v>3.25</v>
      </c>
      <c r="E836">
        <v>3.25</v>
      </c>
      <c r="F836">
        <f>Table3[[#This Row],[DivPay]]*4</f>
        <v>13</v>
      </c>
      <c r="G836" s="2">
        <f>Table3[[#This Row],[FwdDiv]]/Table3[[#This Row],[SharePrice]]</f>
        <v>6.7630839662886272E-2</v>
      </c>
    </row>
    <row r="837" spans="2:7" x14ac:dyDescent="0.2">
      <c r="B837" s="35">
        <v>43909</v>
      </c>
      <c r="C837">
        <v>194.45</v>
      </c>
      <c r="E837">
        <v>3.25</v>
      </c>
      <c r="F837">
        <f>Table3[[#This Row],[DivPay]]*4</f>
        <v>13</v>
      </c>
      <c r="G837" s="2">
        <f>Table3[[#This Row],[FwdDiv]]/Table3[[#This Row],[SharePrice]]</f>
        <v>6.6855232707636922E-2</v>
      </c>
    </row>
    <row r="838" spans="2:7" x14ac:dyDescent="0.2">
      <c r="B838" s="35">
        <v>43908</v>
      </c>
      <c r="C838">
        <v>167.87</v>
      </c>
      <c r="E838">
        <v>3.25</v>
      </c>
      <c r="F838">
        <f>Table3[[#This Row],[DivPay]]*4</f>
        <v>13</v>
      </c>
      <c r="G838" s="2">
        <f>Table3[[#This Row],[FwdDiv]]/Table3[[#This Row],[SharePrice]]</f>
        <v>7.7440876869005776E-2</v>
      </c>
    </row>
    <row r="839" spans="2:7" x14ac:dyDescent="0.2">
      <c r="B839" s="35">
        <v>43907</v>
      </c>
      <c r="C839">
        <v>199.51</v>
      </c>
      <c r="E839">
        <v>3.25</v>
      </c>
      <c r="F839">
        <f>Table3[[#This Row],[DivPay]]*4</f>
        <v>13</v>
      </c>
      <c r="G839" s="2">
        <f>Table3[[#This Row],[FwdDiv]]/Table3[[#This Row],[SharePrice]]</f>
        <v>6.5159641120745834E-2</v>
      </c>
    </row>
    <row r="840" spans="2:7" x14ac:dyDescent="0.2">
      <c r="B840" s="35">
        <v>43906</v>
      </c>
      <c r="C840">
        <v>187.58</v>
      </c>
      <c r="E840">
        <v>3.25</v>
      </c>
      <c r="F840">
        <f>Table3[[#This Row],[DivPay]]*4</f>
        <v>13</v>
      </c>
      <c r="G840" s="2">
        <f>Table3[[#This Row],[FwdDiv]]/Table3[[#This Row],[SharePrice]]</f>
        <v>6.9303763727476278E-2</v>
      </c>
    </row>
    <row r="841" spans="2:7" x14ac:dyDescent="0.2">
      <c r="B841" s="35">
        <v>43903</v>
      </c>
      <c r="C841">
        <v>234.22</v>
      </c>
      <c r="E841">
        <v>3.25</v>
      </c>
      <c r="F841">
        <f>Table3[[#This Row],[DivPay]]*4</f>
        <v>13</v>
      </c>
      <c r="G841" s="2">
        <f>Table3[[#This Row],[FwdDiv]]/Table3[[#This Row],[SharePrice]]</f>
        <v>5.5503372897276068E-2</v>
      </c>
    </row>
    <row r="842" spans="2:7" x14ac:dyDescent="0.2">
      <c r="B842" s="35">
        <v>43902</v>
      </c>
      <c r="C842">
        <v>218.78</v>
      </c>
      <c r="E842">
        <v>3.25</v>
      </c>
      <c r="F842">
        <f>Table3[[#This Row],[DivPay]]*4</f>
        <v>13</v>
      </c>
      <c r="G842" s="2">
        <f>Table3[[#This Row],[FwdDiv]]/Table3[[#This Row],[SharePrice]]</f>
        <v>5.9420422342078803E-2</v>
      </c>
    </row>
    <row r="843" spans="2:7" x14ac:dyDescent="0.2">
      <c r="B843" s="35">
        <v>43901</v>
      </c>
      <c r="C843">
        <v>245.97</v>
      </c>
      <c r="E843">
        <v>3.25</v>
      </c>
      <c r="F843">
        <f>Table3[[#This Row],[DivPay]]*4</f>
        <v>13</v>
      </c>
      <c r="G843" s="2">
        <f>Table3[[#This Row],[FwdDiv]]/Table3[[#This Row],[SharePrice]]</f>
        <v>5.2851973817945277E-2</v>
      </c>
    </row>
    <row r="844" spans="2:7" x14ac:dyDescent="0.2">
      <c r="B844" s="35">
        <v>43900</v>
      </c>
      <c r="C844">
        <v>262.89999999999998</v>
      </c>
      <c r="E844">
        <v>3.25</v>
      </c>
      <c r="F844">
        <f>Table3[[#This Row],[DivPay]]*4</f>
        <v>13</v>
      </c>
      <c r="G844" s="2">
        <f>Table3[[#This Row],[FwdDiv]]/Table3[[#This Row],[SharePrice]]</f>
        <v>4.9448459490300502E-2</v>
      </c>
    </row>
    <row r="845" spans="2:7" x14ac:dyDescent="0.2">
      <c r="B845" s="35">
        <v>43899</v>
      </c>
      <c r="C845">
        <v>247.72</v>
      </c>
      <c r="E845">
        <v>3.25</v>
      </c>
      <c r="F845">
        <f>Table3[[#This Row],[DivPay]]*4</f>
        <v>13</v>
      </c>
      <c r="G845" s="2">
        <f>Table3[[#This Row],[FwdDiv]]/Table3[[#This Row],[SharePrice]]</f>
        <v>5.2478604876473441E-2</v>
      </c>
    </row>
    <row r="846" spans="2:7" x14ac:dyDescent="0.2">
      <c r="B846" s="35">
        <v>43896</v>
      </c>
      <c r="C846">
        <v>269.45</v>
      </c>
      <c r="E846">
        <v>3.25</v>
      </c>
      <c r="F846">
        <f>Table3[[#This Row],[DivPay]]*4</f>
        <v>13</v>
      </c>
      <c r="G846" s="2">
        <f>Table3[[#This Row],[FwdDiv]]/Table3[[#This Row],[SharePrice]]</f>
        <v>4.8246427908702913E-2</v>
      </c>
    </row>
    <row r="847" spans="2:7" x14ac:dyDescent="0.2">
      <c r="B847" s="35">
        <v>43895</v>
      </c>
      <c r="C847">
        <v>274.04000000000002</v>
      </c>
      <c r="E847">
        <v>3.25</v>
      </c>
      <c r="F847">
        <f>Table3[[#This Row],[DivPay]]*4</f>
        <v>13</v>
      </c>
      <c r="G847" s="2">
        <f>Table3[[#This Row],[FwdDiv]]/Table3[[#This Row],[SharePrice]]</f>
        <v>4.7438330170777983E-2</v>
      </c>
    </row>
    <row r="848" spans="2:7" x14ac:dyDescent="0.2">
      <c r="B848" s="35">
        <v>43894</v>
      </c>
      <c r="C848">
        <v>285.45</v>
      </c>
      <c r="E848">
        <v>3.25</v>
      </c>
      <c r="F848">
        <f>Table3[[#This Row],[DivPay]]*4</f>
        <v>13</v>
      </c>
      <c r="G848" s="2">
        <f>Table3[[#This Row],[FwdDiv]]/Table3[[#This Row],[SharePrice]]</f>
        <v>4.5542126466981962E-2</v>
      </c>
    </row>
    <row r="849" spans="2:7" x14ac:dyDescent="0.2">
      <c r="B849" s="35">
        <v>43893</v>
      </c>
      <c r="C849">
        <v>274.25</v>
      </c>
      <c r="E849">
        <v>3.25</v>
      </c>
      <c r="F849">
        <f>Table3[[#This Row],[DivPay]]*4</f>
        <v>13</v>
      </c>
      <c r="G849" s="2">
        <f>Table3[[#This Row],[FwdDiv]]/Table3[[#This Row],[SharePrice]]</f>
        <v>4.7402005469462168E-2</v>
      </c>
    </row>
    <row r="850" spans="2:7" x14ac:dyDescent="0.2">
      <c r="B850" s="35">
        <v>43892</v>
      </c>
      <c r="C850">
        <v>284.97000000000003</v>
      </c>
      <c r="E850">
        <v>3.25</v>
      </c>
      <c r="F850">
        <f>Table3[[#This Row],[DivPay]]*4</f>
        <v>13</v>
      </c>
      <c r="G850" s="2">
        <f>Table3[[#This Row],[FwdDiv]]/Table3[[#This Row],[SharePrice]]</f>
        <v>4.5618837070568824E-2</v>
      </c>
    </row>
    <row r="851" spans="2:7" x14ac:dyDescent="0.2">
      <c r="B851" s="35">
        <v>43889</v>
      </c>
      <c r="C851">
        <v>272.62</v>
      </c>
      <c r="E851">
        <v>3.25</v>
      </c>
      <c r="F851">
        <f>Table3[[#This Row],[DivPay]]*4</f>
        <v>13</v>
      </c>
      <c r="G851" s="2">
        <f>Table3[[#This Row],[FwdDiv]]/Table3[[#This Row],[SharePrice]]</f>
        <v>4.7685422933020319E-2</v>
      </c>
    </row>
    <row r="852" spans="2:7" x14ac:dyDescent="0.2">
      <c r="B852" s="35">
        <v>43888</v>
      </c>
      <c r="C852">
        <v>273.95</v>
      </c>
      <c r="E852">
        <v>3.25</v>
      </c>
      <c r="F852">
        <f>Table3[[#This Row],[DivPay]]*4</f>
        <v>13</v>
      </c>
      <c r="G852" s="2">
        <f>Table3[[#This Row],[FwdDiv]]/Table3[[#This Row],[SharePrice]]</f>
        <v>4.7453914947983213E-2</v>
      </c>
    </row>
    <row r="853" spans="2:7" x14ac:dyDescent="0.2">
      <c r="B853" s="35">
        <v>43887</v>
      </c>
      <c r="C853">
        <v>285.88</v>
      </c>
      <c r="E853">
        <v>3.25</v>
      </c>
      <c r="F853">
        <f>Table3[[#This Row],[DivPay]]*4</f>
        <v>13</v>
      </c>
      <c r="G853" s="2">
        <f>Table3[[#This Row],[FwdDiv]]/Table3[[#This Row],[SharePrice]]</f>
        <v>4.5473625297327548E-2</v>
      </c>
    </row>
    <row r="854" spans="2:7" x14ac:dyDescent="0.2">
      <c r="B854" s="35">
        <v>43886</v>
      </c>
      <c r="C854">
        <v>282.68</v>
      </c>
      <c r="E854">
        <v>3.25</v>
      </c>
      <c r="F854">
        <f>Table3[[#This Row],[DivPay]]*4</f>
        <v>13</v>
      </c>
      <c r="G854" s="2">
        <f>Table3[[#This Row],[FwdDiv]]/Table3[[#This Row],[SharePrice]]</f>
        <v>4.5988396773737089E-2</v>
      </c>
    </row>
    <row r="855" spans="2:7" x14ac:dyDescent="0.2">
      <c r="B855" s="35">
        <v>43885</v>
      </c>
      <c r="C855">
        <v>291.60000000000002</v>
      </c>
      <c r="E855">
        <v>3.25</v>
      </c>
      <c r="F855">
        <f>Table3[[#This Row],[DivPay]]*4</f>
        <v>13</v>
      </c>
      <c r="G855" s="2">
        <f>Table3[[#This Row],[FwdDiv]]/Table3[[#This Row],[SharePrice]]</f>
        <v>4.4581618655692726E-2</v>
      </c>
    </row>
    <row r="856" spans="2:7" x14ac:dyDescent="0.2">
      <c r="B856" s="35">
        <v>43882</v>
      </c>
      <c r="C856">
        <v>304.5</v>
      </c>
      <c r="E856">
        <v>3.25</v>
      </c>
      <c r="F856">
        <f>Table3[[#This Row],[DivPay]]*4</f>
        <v>13</v>
      </c>
      <c r="G856" s="2">
        <f>Table3[[#This Row],[FwdDiv]]/Table3[[#This Row],[SharePrice]]</f>
        <v>4.2692939244663386E-2</v>
      </c>
    </row>
    <row r="857" spans="2:7" x14ac:dyDescent="0.2">
      <c r="B857" s="35">
        <v>43881</v>
      </c>
      <c r="C857">
        <v>309.24</v>
      </c>
      <c r="E857">
        <v>3.25</v>
      </c>
      <c r="F857">
        <f>Table3[[#This Row],[DivPay]]*4</f>
        <v>13</v>
      </c>
      <c r="G857" s="2">
        <f>Table3[[#This Row],[FwdDiv]]/Table3[[#This Row],[SharePrice]]</f>
        <v>4.2038546113051349E-2</v>
      </c>
    </row>
    <row r="858" spans="2:7" x14ac:dyDescent="0.2">
      <c r="B858" s="35">
        <v>43880</v>
      </c>
      <c r="C858">
        <v>315.69</v>
      </c>
      <c r="E858">
        <v>3.25</v>
      </c>
      <c r="F858">
        <f>Table3[[#This Row],[DivPay]]*4</f>
        <v>13</v>
      </c>
      <c r="G858" s="2">
        <f>Table3[[#This Row],[FwdDiv]]/Table3[[#This Row],[SharePrice]]</f>
        <v>4.1179638252716276E-2</v>
      </c>
    </row>
    <row r="859" spans="2:7" x14ac:dyDescent="0.2">
      <c r="B859" s="35">
        <v>43879</v>
      </c>
      <c r="C859">
        <v>310.75</v>
      </c>
      <c r="E859">
        <v>3.25</v>
      </c>
      <c r="F859">
        <f>Table3[[#This Row],[DivPay]]*4</f>
        <v>13</v>
      </c>
      <c r="G859" s="2">
        <f>Table3[[#This Row],[FwdDiv]]/Table3[[#This Row],[SharePrice]]</f>
        <v>4.1834271922767501E-2</v>
      </c>
    </row>
    <row r="860" spans="2:7" x14ac:dyDescent="0.2">
      <c r="B860" s="35">
        <v>43875</v>
      </c>
      <c r="C860">
        <v>317.77</v>
      </c>
      <c r="E860">
        <v>3.25</v>
      </c>
      <c r="F860">
        <f>Table3[[#This Row],[DivPay]]*4</f>
        <v>13</v>
      </c>
      <c r="G860" s="2">
        <f>Table3[[#This Row],[FwdDiv]]/Table3[[#This Row],[SharePrice]]</f>
        <v>4.0910092205053969E-2</v>
      </c>
    </row>
    <row r="861" spans="2:7" x14ac:dyDescent="0.2">
      <c r="B861" s="35">
        <v>43874</v>
      </c>
      <c r="C861">
        <v>323.97000000000003</v>
      </c>
      <c r="E861">
        <v>3.25</v>
      </c>
      <c r="F861">
        <f>Table3[[#This Row],[DivPay]]*4</f>
        <v>13</v>
      </c>
      <c r="G861" s="2">
        <f>Table3[[#This Row],[FwdDiv]]/Table3[[#This Row],[SharePrice]]</f>
        <v>4.0127172269037253E-2</v>
      </c>
    </row>
    <row r="862" spans="2:7" x14ac:dyDescent="0.2">
      <c r="B862" s="35">
        <v>43873</v>
      </c>
      <c r="C862">
        <v>324.7</v>
      </c>
      <c r="E862">
        <v>3.25</v>
      </c>
      <c r="F862">
        <f>Table3[[#This Row],[DivPay]]*4</f>
        <v>13</v>
      </c>
      <c r="G862" s="2">
        <f>Table3[[#This Row],[FwdDiv]]/Table3[[#This Row],[SharePrice]]</f>
        <v>4.0036957191253469E-2</v>
      </c>
    </row>
    <row r="863" spans="2:7" x14ac:dyDescent="0.2">
      <c r="B863" s="35">
        <v>43872</v>
      </c>
      <c r="C863">
        <v>320.16000000000003</v>
      </c>
      <c r="E863">
        <v>3.25</v>
      </c>
      <c r="F863">
        <f>Table3[[#This Row],[DivPay]]*4</f>
        <v>13</v>
      </c>
      <c r="G863" s="2">
        <f>Table3[[#This Row],[FwdDiv]]/Table3[[#This Row],[SharePrice]]</f>
        <v>4.0604697651174408E-2</v>
      </c>
    </row>
    <row r="864" spans="2:7" x14ac:dyDescent="0.2">
      <c r="B864" s="35">
        <v>43871</v>
      </c>
      <c r="C864">
        <v>314.2</v>
      </c>
      <c r="E864">
        <v>3.25</v>
      </c>
      <c r="F864">
        <f>Table3[[#This Row],[DivPay]]*4</f>
        <v>13</v>
      </c>
      <c r="G864" s="2">
        <f>Table3[[#This Row],[FwdDiv]]/Table3[[#This Row],[SharePrice]]</f>
        <v>4.1374920432845325E-2</v>
      </c>
    </row>
    <row r="865" spans="2:7" x14ac:dyDescent="0.2">
      <c r="B865" s="35">
        <v>43868</v>
      </c>
      <c r="C865">
        <v>315.23</v>
      </c>
      <c r="E865">
        <v>3.25</v>
      </c>
      <c r="F865">
        <f>Table3[[#This Row],[DivPay]]*4</f>
        <v>13</v>
      </c>
      <c r="G865" s="2">
        <f>Table3[[#This Row],[FwdDiv]]/Table3[[#This Row],[SharePrice]]</f>
        <v>4.1239729721155978E-2</v>
      </c>
    </row>
    <row r="866" spans="2:7" x14ac:dyDescent="0.2">
      <c r="B866" s="35">
        <v>43867</v>
      </c>
      <c r="C866">
        <v>319.69</v>
      </c>
      <c r="E866">
        <v>3.25</v>
      </c>
      <c r="F866">
        <f>Table3[[#This Row],[DivPay]]*4</f>
        <v>13</v>
      </c>
      <c r="G866" s="2">
        <f>Table3[[#This Row],[FwdDiv]]/Table3[[#This Row],[SharePrice]]</f>
        <v>4.0664393631330349E-2</v>
      </c>
    </row>
    <row r="867" spans="2:7" x14ac:dyDescent="0.2">
      <c r="B867" s="35">
        <v>43866</v>
      </c>
      <c r="C867">
        <v>317.38</v>
      </c>
      <c r="E867">
        <v>3.25</v>
      </c>
      <c r="F867">
        <f>Table3[[#This Row],[DivPay]]*4</f>
        <v>13</v>
      </c>
      <c r="G867" s="2">
        <f>Table3[[#This Row],[FwdDiv]]/Table3[[#This Row],[SharePrice]]</f>
        <v>4.0960362971831872E-2</v>
      </c>
    </row>
    <row r="868" spans="2:7" x14ac:dyDescent="0.2">
      <c r="B868" s="35">
        <v>43865</v>
      </c>
      <c r="C868">
        <v>311.60000000000002</v>
      </c>
      <c r="E868">
        <v>3.25</v>
      </c>
      <c r="F868">
        <f>Table3[[#This Row],[DivPay]]*4</f>
        <v>13</v>
      </c>
      <c r="G868" s="2">
        <f>Table3[[#This Row],[FwdDiv]]/Table3[[#This Row],[SharePrice]]</f>
        <v>4.1720154043645694E-2</v>
      </c>
    </row>
    <row r="869" spans="2:7" x14ac:dyDescent="0.2">
      <c r="B869" s="35">
        <v>43864</v>
      </c>
      <c r="C869">
        <v>305.23</v>
      </c>
      <c r="E869">
        <v>3.25</v>
      </c>
      <c r="F869">
        <f>Table3[[#This Row],[DivPay]]*4</f>
        <v>13</v>
      </c>
      <c r="G869" s="2">
        <f>Table3[[#This Row],[FwdDiv]]/Table3[[#This Row],[SharePrice]]</f>
        <v>4.2590833142220619E-2</v>
      </c>
    </row>
    <row r="870" spans="2:7" x14ac:dyDescent="0.2">
      <c r="B870" s="35">
        <v>43861</v>
      </c>
      <c r="C870">
        <v>305.16000000000003</v>
      </c>
      <c r="E870">
        <v>3.25</v>
      </c>
      <c r="F870">
        <f>Table3[[#This Row],[DivPay]]*4</f>
        <v>13</v>
      </c>
      <c r="G870" s="2">
        <f>Table3[[#This Row],[FwdDiv]]/Table3[[#This Row],[SharePrice]]</f>
        <v>4.2600602962380385E-2</v>
      </c>
    </row>
    <row r="871" spans="2:7" x14ac:dyDescent="0.2">
      <c r="B871" s="35">
        <v>43860</v>
      </c>
      <c r="C871">
        <v>315.2</v>
      </c>
      <c r="E871">
        <v>3.25</v>
      </c>
      <c r="F871">
        <f>Table3[[#This Row],[DivPay]]*4</f>
        <v>13</v>
      </c>
      <c r="G871" s="2">
        <f>Table3[[#This Row],[FwdDiv]]/Table3[[#This Row],[SharePrice]]</f>
        <v>4.1243654822335024E-2</v>
      </c>
    </row>
    <row r="872" spans="2:7" x14ac:dyDescent="0.2">
      <c r="B872" s="35">
        <v>43859</v>
      </c>
      <c r="C872">
        <v>317.51</v>
      </c>
      <c r="E872">
        <v>3.25</v>
      </c>
      <c r="F872">
        <f>Table3[[#This Row],[DivPay]]*4</f>
        <v>13</v>
      </c>
      <c r="G872" s="2">
        <f>Table3[[#This Row],[FwdDiv]]/Table3[[#This Row],[SharePrice]]</f>
        <v>4.0943592327800697E-2</v>
      </c>
    </row>
    <row r="873" spans="2:7" x14ac:dyDescent="0.2">
      <c r="B873" s="35">
        <v>43858</v>
      </c>
      <c r="C873">
        <v>318.31</v>
      </c>
      <c r="E873">
        <v>3.25</v>
      </c>
      <c r="F873">
        <f>Table3[[#This Row],[DivPay]]*4</f>
        <v>13</v>
      </c>
      <c r="G873" s="2">
        <f>Table3[[#This Row],[FwdDiv]]/Table3[[#This Row],[SharePrice]]</f>
        <v>4.0840689893500044E-2</v>
      </c>
    </row>
    <row r="874" spans="2:7" x14ac:dyDescent="0.2">
      <c r="B874" s="35">
        <v>43857</v>
      </c>
      <c r="C874">
        <v>309.02999999999997</v>
      </c>
      <c r="E874">
        <v>3.25</v>
      </c>
      <c r="F874">
        <f>Table3[[#This Row],[DivPay]]*4</f>
        <v>13</v>
      </c>
      <c r="G874" s="2">
        <f>Table3[[#This Row],[FwdDiv]]/Table3[[#This Row],[SharePrice]]</f>
        <v>4.2067113225253215E-2</v>
      </c>
    </row>
    <row r="875" spans="2:7" x14ac:dyDescent="0.2">
      <c r="B875" s="35">
        <v>43854</v>
      </c>
      <c r="C875">
        <v>324</v>
      </c>
      <c r="E875">
        <v>3.25</v>
      </c>
      <c r="F875">
        <f>Table3[[#This Row],[DivPay]]*4</f>
        <v>13</v>
      </c>
      <c r="G875" s="2">
        <f>Table3[[#This Row],[FwdDiv]]/Table3[[#This Row],[SharePrice]]</f>
        <v>4.0123456790123455E-2</v>
      </c>
    </row>
    <row r="876" spans="2:7" x14ac:dyDescent="0.2">
      <c r="B876" s="35">
        <v>43853</v>
      </c>
      <c r="C876">
        <v>319.64999999999998</v>
      </c>
      <c r="E876">
        <v>3.25</v>
      </c>
      <c r="F876">
        <f>Table3[[#This Row],[DivPay]]*4</f>
        <v>13</v>
      </c>
      <c r="G876" s="2">
        <f>Table3[[#This Row],[FwdDiv]]/Table3[[#This Row],[SharePrice]]</f>
        <v>4.0669482246206791E-2</v>
      </c>
    </row>
    <row r="877" spans="2:7" x14ac:dyDescent="0.2">
      <c r="B877" s="35">
        <v>43852</v>
      </c>
      <c r="C877">
        <v>312.88</v>
      </c>
      <c r="E877">
        <v>3.25</v>
      </c>
      <c r="F877">
        <f>Table3[[#This Row],[DivPay]]*4</f>
        <v>13</v>
      </c>
      <c r="G877" s="2">
        <f>Table3[[#This Row],[FwdDiv]]/Table3[[#This Row],[SharePrice]]</f>
        <v>4.1549475837381743E-2</v>
      </c>
    </row>
    <row r="878" spans="2:7" x14ac:dyDescent="0.2">
      <c r="B878" s="35">
        <v>43851</v>
      </c>
      <c r="C878">
        <v>308.07</v>
      </c>
      <c r="E878">
        <v>3.25</v>
      </c>
      <c r="F878">
        <f>Table3[[#This Row],[DivPay]]*4</f>
        <v>13</v>
      </c>
      <c r="G878" s="2">
        <f>Table3[[#This Row],[FwdDiv]]/Table3[[#This Row],[SharePrice]]</f>
        <v>4.2198201707404161E-2</v>
      </c>
    </row>
    <row r="879" spans="2:7" x14ac:dyDescent="0.2">
      <c r="B879" s="35">
        <v>43847</v>
      </c>
      <c r="C879">
        <v>308.79000000000002</v>
      </c>
      <c r="E879">
        <v>3.25</v>
      </c>
      <c r="F879">
        <f>Table3[[#This Row],[DivPay]]*4</f>
        <v>13</v>
      </c>
      <c r="G879" s="2">
        <f>Table3[[#This Row],[FwdDiv]]/Table3[[#This Row],[SharePrice]]</f>
        <v>4.2099808931636382E-2</v>
      </c>
    </row>
    <row r="880" spans="2:7" x14ac:dyDescent="0.2">
      <c r="B880" s="35">
        <v>43846</v>
      </c>
      <c r="C880">
        <v>307.05</v>
      </c>
      <c r="E880">
        <v>3.25</v>
      </c>
      <c r="F880">
        <f>Table3[[#This Row],[DivPay]]*4</f>
        <v>13</v>
      </c>
      <c r="G880" s="2">
        <f>Table3[[#This Row],[FwdDiv]]/Table3[[#This Row],[SharePrice]]</f>
        <v>4.2338381371112198E-2</v>
      </c>
    </row>
    <row r="881" spans="2:7" x14ac:dyDescent="0.2">
      <c r="B881" s="35">
        <v>43845</v>
      </c>
      <c r="C881">
        <v>303.14</v>
      </c>
      <c r="E881">
        <v>3.25</v>
      </c>
      <c r="F881">
        <f>Table3[[#This Row],[DivPay]]*4</f>
        <v>13</v>
      </c>
      <c r="G881" s="2">
        <f>Table3[[#This Row],[FwdDiv]]/Table3[[#This Row],[SharePrice]]</f>
        <v>4.288447581975325E-2</v>
      </c>
    </row>
    <row r="882" spans="2:7" x14ac:dyDescent="0.2">
      <c r="B882" s="35">
        <v>43844</v>
      </c>
      <c r="C882">
        <v>308.18</v>
      </c>
      <c r="E882">
        <v>3.25</v>
      </c>
      <c r="F882">
        <f>Table3[[#This Row],[DivPay]]*4</f>
        <v>13</v>
      </c>
      <c r="G882" s="2">
        <f>Table3[[#This Row],[FwdDiv]]/Table3[[#This Row],[SharePrice]]</f>
        <v>4.2183139723538189E-2</v>
      </c>
    </row>
    <row r="883" spans="2:7" x14ac:dyDescent="0.2">
      <c r="B883" s="35">
        <v>43843</v>
      </c>
      <c r="C883">
        <v>301.18</v>
      </c>
      <c r="E883">
        <v>3.25</v>
      </c>
      <c r="F883">
        <f>Table3[[#This Row],[DivPay]]*4</f>
        <v>13</v>
      </c>
      <c r="G883" s="2">
        <f>Table3[[#This Row],[FwdDiv]]/Table3[[#This Row],[SharePrice]]</f>
        <v>4.316355667707019E-2</v>
      </c>
    </row>
    <row r="884" spans="2:7" x14ac:dyDescent="0.2">
      <c r="B884" s="35">
        <v>43840</v>
      </c>
      <c r="C884">
        <v>299.22000000000003</v>
      </c>
      <c r="E884">
        <v>3.25</v>
      </c>
      <c r="F884">
        <f>Table3[[#This Row],[DivPay]]*4</f>
        <v>13</v>
      </c>
      <c r="G884" s="2">
        <f>Table3[[#This Row],[FwdDiv]]/Table3[[#This Row],[SharePrice]]</f>
        <v>4.3446293696945387E-2</v>
      </c>
    </row>
    <row r="885" spans="2:7" x14ac:dyDescent="0.2">
      <c r="B885" s="35">
        <v>43839</v>
      </c>
      <c r="C885">
        <v>306.26</v>
      </c>
      <c r="E885">
        <v>3.25</v>
      </c>
      <c r="F885">
        <f>Table3[[#This Row],[DivPay]]*4</f>
        <v>13</v>
      </c>
      <c r="G885" s="2">
        <f>Table3[[#This Row],[FwdDiv]]/Table3[[#This Row],[SharePrice]]</f>
        <v>4.2447593547965783E-2</v>
      </c>
    </row>
    <row r="886" spans="2:7" x14ac:dyDescent="0.2">
      <c r="B886" s="35">
        <v>43838</v>
      </c>
      <c r="C886">
        <v>308.74</v>
      </c>
      <c r="E886">
        <v>3.25</v>
      </c>
      <c r="F886">
        <f>Table3[[#This Row],[DivPay]]*4</f>
        <v>13</v>
      </c>
      <c r="G886" s="2">
        <f>Table3[[#This Row],[FwdDiv]]/Table3[[#This Row],[SharePrice]]</f>
        <v>4.210662693528535E-2</v>
      </c>
    </row>
    <row r="887" spans="2:7" x14ac:dyDescent="0.2">
      <c r="B887" s="35">
        <v>43837</v>
      </c>
      <c r="C887">
        <v>312.64</v>
      </c>
      <c r="E887">
        <v>3.25</v>
      </c>
      <c r="F887">
        <f>Table3[[#This Row],[DivPay]]*4</f>
        <v>13</v>
      </c>
      <c r="G887" s="2">
        <f>Table3[[#This Row],[FwdDiv]]/Table3[[#This Row],[SharePrice]]</f>
        <v>4.1581371545547599E-2</v>
      </c>
    </row>
    <row r="888" spans="2:7" x14ac:dyDescent="0.2">
      <c r="B888" s="35">
        <v>43836</v>
      </c>
      <c r="C888">
        <v>313.72000000000003</v>
      </c>
      <c r="E888">
        <v>3.25</v>
      </c>
      <c r="F888">
        <f>Table3[[#This Row],[DivPay]]*4</f>
        <v>13</v>
      </c>
      <c r="G888" s="2">
        <f>Table3[[#This Row],[FwdDiv]]/Table3[[#This Row],[SharePrice]]</f>
        <v>4.1438225168940454E-2</v>
      </c>
    </row>
    <row r="889" spans="2:7" x14ac:dyDescent="0.2">
      <c r="B889" s="35">
        <v>43833</v>
      </c>
      <c r="C889">
        <v>314.19</v>
      </c>
      <c r="E889">
        <v>3.25</v>
      </c>
      <c r="F889">
        <f>Table3[[#This Row],[DivPay]]*4</f>
        <v>13</v>
      </c>
      <c r="G889" s="2">
        <f>Table3[[#This Row],[FwdDiv]]/Table3[[#This Row],[SharePrice]]</f>
        <v>4.1376237308634906E-2</v>
      </c>
    </row>
    <row r="890" spans="2:7" x14ac:dyDescent="0.2">
      <c r="B890" s="35">
        <v>43832</v>
      </c>
      <c r="C890">
        <v>322.39</v>
      </c>
      <c r="E890">
        <v>3.25</v>
      </c>
      <c r="F890">
        <f>Table3[[#This Row],[DivPay]]*4</f>
        <v>13</v>
      </c>
      <c r="G890" s="2">
        <f>Table3[[#This Row],[FwdDiv]]/Table3[[#This Row],[SharePrice]]</f>
        <v>4.0323831384348148E-2</v>
      </c>
    </row>
    <row r="891" spans="2:7" x14ac:dyDescent="0.2">
      <c r="B891" s="35">
        <v>43830</v>
      </c>
      <c r="C891">
        <v>316.02</v>
      </c>
      <c r="E891">
        <v>3.25</v>
      </c>
      <c r="F891">
        <f>Table3[[#This Row],[DivPay]]*4</f>
        <v>13</v>
      </c>
      <c r="G891" s="2">
        <f>Table3[[#This Row],[FwdDiv]]/Table3[[#This Row],[SharePrice]]</f>
        <v>4.1136636921713821E-2</v>
      </c>
    </row>
    <row r="892" spans="2:7" x14ac:dyDescent="0.2">
      <c r="B892" s="35">
        <v>43829</v>
      </c>
      <c r="C892">
        <v>313.45999999999998</v>
      </c>
      <c r="E892">
        <v>3.25</v>
      </c>
      <c r="F892">
        <f>Table3[[#This Row],[DivPay]]*4</f>
        <v>13</v>
      </c>
      <c r="G892" s="2">
        <f>Table3[[#This Row],[FwdDiv]]/Table3[[#This Row],[SharePrice]]</f>
        <v>4.1472596184521156E-2</v>
      </c>
    </row>
    <row r="893" spans="2:7" x14ac:dyDescent="0.2">
      <c r="B893" s="35">
        <v>43826</v>
      </c>
      <c r="C893">
        <v>316.52999999999997</v>
      </c>
      <c r="E893">
        <v>3.25</v>
      </c>
      <c r="F893">
        <f>Table3[[#This Row],[DivPay]]*4</f>
        <v>13</v>
      </c>
      <c r="G893" s="2">
        <f>Table3[[#This Row],[FwdDiv]]/Table3[[#This Row],[SharePrice]]</f>
        <v>4.1070356680251482E-2</v>
      </c>
    </row>
    <row r="894" spans="2:7" x14ac:dyDescent="0.2">
      <c r="B894" s="35">
        <v>43825</v>
      </c>
      <c r="C894">
        <v>317.98</v>
      </c>
      <c r="E894">
        <v>3.25</v>
      </c>
      <c r="F894">
        <f>Table3[[#This Row],[DivPay]]*4</f>
        <v>13</v>
      </c>
      <c r="G894" s="2">
        <f>Table3[[#This Row],[FwdDiv]]/Table3[[#This Row],[SharePrice]]</f>
        <v>4.0883074407195422E-2</v>
      </c>
    </row>
    <row r="895" spans="2:7" x14ac:dyDescent="0.2">
      <c r="B895" s="35">
        <v>43823</v>
      </c>
      <c r="C895">
        <v>320.5</v>
      </c>
      <c r="E895">
        <v>3.25</v>
      </c>
      <c r="F895">
        <f>Table3[[#This Row],[DivPay]]*4</f>
        <v>13</v>
      </c>
      <c r="G895" s="2">
        <f>Table3[[#This Row],[FwdDiv]]/Table3[[#This Row],[SharePrice]]</f>
        <v>4.0561622464898597E-2</v>
      </c>
    </row>
    <row r="896" spans="2:7" x14ac:dyDescent="0.2">
      <c r="B896" s="35">
        <v>43822</v>
      </c>
      <c r="C896">
        <v>319.52999999999997</v>
      </c>
      <c r="E896">
        <v>3.25</v>
      </c>
      <c r="F896">
        <f>Table3[[#This Row],[DivPay]]*4</f>
        <v>13</v>
      </c>
      <c r="G896" s="2">
        <f>Table3[[#This Row],[FwdDiv]]/Table3[[#This Row],[SharePrice]]</f>
        <v>4.0684755734985763E-2</v>
      </c>
    </row>
    <row r="897" spans="2:7" x14ac:dyDescent="0.2">
      <c r="B897" s="35">
        <v>43819</v>
      </c>
      <c r="C897">
        <v>319</v>
      </c>
      <c r="D897">
        <v>3.25</v>
      </c>
      <c r="E897">
        <v>3.25</v>
      </c>
      <c r="F897">
        <f>Table3[[#This Row],[DivPay]]*4</f>
        <v>13</v>
      </c>
      <c r="G897" s="2">
        <f>Table3[[#This Row],[FwdDiv]]/Table3[[#This Row],[SharePrice]]</f>
        <v>4.0752351097178681E-2</v>
      </c>
    </row>
    <row r="898" spans="2:7" x14ac:dyDescent="0.2">
      <c r="B898" s="35">
        <v>43818</v>
      </c>
      <c r="C898">
        <v>324.10000000000002</v>
      </c>
      <c r="E898">
        <v>2.65</v>
      </c>
      <c r="F898">
        <f>Table3[[#This Row],[DivPay]]*4</f>
        <v>10.6</v>
      </c>
      <c r="G898" s="2">
        <f>Table3[[#This Row],[FwdDiv]]/Table3[[#This Row],[SharePrice]]</f>
        <v>3.2705954952175251E-2</v>
      </c>
    </row>
    <row r="899" spans="2:7" x14ac:dyDescent="0.2">
      <c r="B899" s="35">
        <v>43817</v>
      </c>
      <c r="C899">
        <v>327.44</v>
      </c>
      <c r="E899">
        <v>2.65</v>
      </c>
      <c r="F899">
        <f>Table3[[#This Row],[DivPay]]*4</f>
        <v>10.6</v>
      </c>
      <c r="G899" s="2">
        <f>Table3[[#This Row],[FwdDiv]]/Table3[[#This Row],[SharePrice]]</f>
        <v>3.2372343024676273E-2</v>
      </c>
    </row>
    <row r="900" spans="2:7" x14ac:dyDescent="0.2">
      <c r="B900" s="35">
        <v>43816</v>
      </c>
      <c r="C900">
        <v>323.8</v>
      </c>
      <c r="E900">
        <v>2.65</v>
      </c>
      <c r="F900">
        <f>Table3[[#This Row],[DivPay]]*4</f>
        <v>10.6</v>
      </c>
      <c r="G900" s="2">
        <f>Table3[[#This Row],[FwdDiv]]/Table3[[#This Row],[SharePrice]]</f>
        <v>3.2736256948733784E-2</v>
      </c>
    </row>
    <row r="901" spans="2:7" x14ac:dyDescent="0.2">
      <c r="B901" s="35">
        <v>43815</v>
      </c>
      <c r="C901">
        <v>323.13</v>
      </c>
      <c r="E901">
        <v>2.65</v>
      </c>
      <c r="F901">
        <f>Table3[[#This Row],[DivPay]]*4</f>
        <v>10.6</v>
      </c>
      <c r="G901" s="2">
        <f>Table3[[#This Row],[FwdDiv]]/Table3[[#This Row],[SharePrice]]</f>
        <v>3.2804134558846287E-2</v>
      </c>
    </row>
    <row r="902" spans="2:7" x14ac:dyDescent="0.2">
      <c r="B902" s="35">
        <v>43812</v>
      </c>
      <c r="C902">
        <v>315.42</v>
      </c>
      <c r="E902">
        <v>2.65</v>
      </c>
      <c r="F902">
        <f>Table3[[#This Row],[DivPay]]*4</f>
        <v>10.6</v>
      </c>
      <c r="G902" s="2">
        <f>Table3[[#This Row],[FwdDiv]]/Table3[[#This Row],[SharePrice]]</f>
        <v>3.3605985669900446E-2</v>
      </c>
    </row>
    <row r="903" spans="2:7" x14ac:dyDescent="0.2">
      <c r="B903" s="35">
        <v>43811</v>
      </c>
      <c r="C903">
        <v>327.8</v>
      </c>
      <c r="E903">
        <v>2.65</v>
      </c>
      <c r="F903">
        <f>Table3[[#This Row],[DivPay]]*4</f>
        <v>10.6</v>
      </c>
      <c r="G903" s="2">
        <f>Table3[[#This Row],[FwdDiv]]/Table3[[#This Row],[SharePrice]]</f>
        <v>3.2336790726052465E-2</v>
      </c>
    </row>
    <row r="904" spans="2:7" x14ac:dyDescent="0.2">
      <c r="B904" s="35">
        <v>43810</v>
      </c>
      <c r="C904">
        <v>319.72000000000003</v>
      </c>
      <c r="E904">
        <v>2.65</v>
      </c>
      <c r="F904">
        <f>Table3[[#This Row],[DivPay]]*4</f>
        <v>10.6</v>
      </c>
      <c r="G904" s="2">
        <f>Table3[[#This Row],[FwdDiv]]/Table3[[#This Row],[SharePrice]]</f>
        <v>3.3154009758538716E-2</v>
      </c>
    </row>
    <row r="905" spans="2:7" x14ac:dyDescent="0.2">
      <c r="B905" s="35">
        <v>43809</v>
      </c>
      <c r="C905">
        <v>315.06</v>
      </c>
      <c r="E905">
        <v>2.65</v>
      </c>
      <c r="F905">
        <f>Table3[[#This Row],[DivPay]]*4</f>
        <v>10.6</v>
      </c>
      <c r="G905" s="2">
        <f>Table3[[#This Row],[FwdDiv]]/Table3[[#This Row],[SharePrice]]</f>
        <v>3.3644385196470512E-2</v>
      </c>
    </row>
    <row r="906" spans="2:7" x14ac:dyDescent="0.2">
      <c r="B906" s="35">
        <v>43808</v>
      </c>
      <c r="C906">
        <v>314.38</v>
      </c>
      <c r="E906">
        <v>2.65</v>
      </c>
      <c r="F906">
        <f>Table3[[#This Row],[DivPay]]*4</f>
        <v>10.6</v>
      </c>
      <c r="G906" s="2">
        <f>Table3[[#This Row],[FwdDiv]]/Table3[[#This Row],[SharePrice]]</f>
        <v>3.3717157579998727E-2</v>
      </c>
    </row>
    <row r="907" spans="2:7" x14ac:dyDescent="0.2">
      <c r="B907" s="35">
        <v>43805</v>
      </c>
      <c r="C907">
        <v>316.05</v>
      </c>
      <c r="E907">
        <v>2.65</v>
      </c>
      <c r="F907">
        <f>Table3[[#This Row],[DivPay]]*4</f>
        <v>10.6</v>
      </c>
      <c r="G907" s="2">
        <f>Table3[[#This Row],[FwdDiv]]/Table3[[#This Row],[SharePrice]]</f>
        <v>3.3538996994146496E-2</v>
      </c>
    </row>
    <row r="908" spans="2:7" x14ac:dyDescent="0.2">
      <c r="B908" s="35">
        <v>43804</v>
      </c>
      <c r="C908">
        <v>311.19</v>
      </c>
      <c r="E908">
        <v>2.65</v>
      </c>
      <c r="F908">
        <f>Table3[[#This Row],[DivPay]]*4</f>
        <v>10.6</v>
      </c>
      <c r="G908" s="2">
        <f>Table3[[#This Row],[FwdDiv]]/Table3[[#This Row],[SharePrice]]</f>
        <v>3.4062791220797584E-2</v>
      </c>
    </row>
    <row r="909" spans="2:7" x14ac:dyDescent="0.2">
      <c r="B909" s="35">
        <v>43803</v>
      </c>
      <c r="C909">
        <v>309.72000000000003</v>
      </c>
      <c r="E909">
        <v>2.65</v>
      </c>
      <c r="F909">
        <f>Table3[[#This Row],[DivPay]]*4</f>
        <v>10.6</v>
      </c>
      <c r="G909" s="2">
        <f>Table3[[#This Row],[FwdDiv]]/Table3[[#This Row],[SharePrice]]</f>
        <v>3.4224460803306204E-2</v>
      </c>
    </row>
    <row r="910" spans="2:7" x14ac:dyDescent="0.2">
      <c r="B910" s="35">
        <v>43802</v>
      </c>
      <c r="C910">
        <v>306.52</v>
      </c>
      <c r="E910">
        <v>2.65</v>
      </c>
      <c r="F910">
        <f>Table3[[#This Row],[DivPay]]*4</f>
        <v>10.6</v>
      </c>
      <c r="G910" s="2">
        <f>Table3[[#This Row],[FwdDiv]]/Table3[[#This Row],[SharePrice]]</f>
        <v>3.4581756492235417E-2</v>
      </c>
    </row>
    <row r="911" spans="2:7" x14ac:dyDescent="0.2">
      <c r="B911" s="35">
        <v>43801</v>
      </c>
      <c r="C911">
        <v>310.72000000000003</v>
      </c>
      <c r="E911">
        <v>2.65</v>
      </c>
      <c r="F911">
        <f>Table3[[#This Row],[DivPay]]*4</f>
        <v>10.6</v>
      </c>
      <c r="G911" s="2">
        <f>Table3[[#This Row],[FwdDiv]]/Table3[[#This Row],[SharePrice]]</f>
        <v>3.4114315139031924E-2</v>
      </c>
    </row>
    <row r="912" spans="2:7" x14ac:dyDescent="0.2">
      <c r="B912" s="35">
        <v>43798</v>
      </c>
      <c r="C912">
        <v>316.20999999999998</v>
      </c>
      <c r="E912">
        <v>2.65</v>
      </c>
      <c r="F912">
        <f>Table3[[#This Row],[DivPay]]*4</f>
        <v>10.6</v>
      </c>
      <c r="G912" s="2">
        <f>Table3[[#This Row],[FwdDiv]]/Table3[[#This Row],[SharePrice]]</f>
        <v>3.3522026501375667E-2</v>
      </c>
    </row>
    <row r="913" spans="2:7" x14ac:dyDescent="0.2">
      <c r="B913" s="35">
        <v>43796</v>
      </c>
      <c r="C913">
        <v>318.44</v>
      </c>
      <c r="E913">
        <v>2.65</v>
      </c>
      <c r="F913">
        <f>Table3[[#This Row],[DivPay]]*4</f>
        <v>10.6</v>
      </c>
      <c r="G913" s="2">
        <f>Table3[[#This Row],[FwdDiv]]/Table3[[#This Row],[SharePrice]]</f>
        <v>3.3287275467906038E-2</v>
      </c>
    </row>
    <row r="914" spans="2:7" x14ac:dyDescent="0.2">
      <c r="B914" s="35">
        <v>43795</v>
      </c>
      <c r="C914">
        <v>316.27</v>
      </c>
      <c r="E914">
        <v>2.65</v>
      </c>
      <c r="F914">
        <f>Table3[[#This Row],[DivPay]]*4</f>
        <v>10.6</v>
      </c>
      <c r="G914" s="2">
        <f>Table3[[#This Row],[FwdDiv]]/Table3[[#This Row],[SharePrice]]</f>
        <v>3.3515666993391723E-2</v>
      </c>
    </row>
    <row r="915" spans="2:7" x14ac:dyDescent="0.2">
      <c r="B915" s="35">
        <v>43794</v>
      </c>
      <c r="C915">
        <v>319.62</v>
      </c>
      <c r="E915">
        <v>2.65</v>
      </c>
      <c r="F915">
        <f>Table3[[#This Row],[DivPay]]*4</f>
        <v>10.6</v>
      </c>
      <c r="G915" s="2">
        <f>Table3[[#This Row],[FwdDiv]]/Table3[[#This Row],[SharePrice]]</f>
        <v>3.3164382704461544E-2</v>
      </c>
    </row>
    <row r="916" spans="2:7" x14ac:dyDescent="0.2">
      <c r="B916" s="35">
        <v>43791</v>
      </c>
      <c r="C916">
        <v>314.92</v>
      </c>
      <c r="E916">
        <v>2.65</v>
      </c>
      <c r="F916">
        <f>Table3[[#This Row],[DivPay]]*4</f>
        <v>10.6</v>
      </c>
      <c r="G916" s="2">
        <f>Table3[[#This Row],[FwdDiv]]/Table3[[#This Row],[SharePrice]]</f>
        <v>3.3659342055125108E-2</v>
      </c>
    </row>
    <row r="917" spans="2:7" x14ac:dyDescent="0.2">
      <c r="B917" s="35">
        <v>43790</v>
      </c>
      <c r="C917">
        <v>315.25</v>
      </c>
      <c r="E917">
        <v>2.65</v>
      </c>
      <c r="F917">
        <f>Table3[[#This Row],[DivPay]]*4</f>
        <v>10.6</v>
      </c>
      <c r="G917" s="2">
        <f>Table3[[#This Row],[FwdDiv]]/Table3[[#This Row],[SharePrice]]</f>
        <v>3.3624107850911973E-2</v>
      </c>
    </row>
    <row r="918" spans="2:7" x14ac:dyDescent="0.2">
      <c r="B918" s="35">
        <v>43789</v>
      </c>
      <c r="C918">
        <v>311.67</v>
      </c>
      <c r="E918">
        <v>2.65</v>
      </c>
      <c r="F918">
        <f>Table3[[#This Row],[DivPay]]*4</f>
        <v>10.6</v>
      </c>
      <c r="G918" s="2">
        <f>Table3[[#This Row],[FwdDiv]]/Table3[[#This Row],[SharePrice]]</f>
        <v>3.401033144030545E-2</v>
      </c>
    </row>
    <row r="919" spans="2:7" x14ac:dyDescent="0.2">
      <c r="B919" s="35">
        <v>43788</v>
      </c>
      <c r="C919">
        <v>317.7</v>
      </c>
      <c r="E919">
        <v>2.65</v>
      </c>
      <c r="F919">
        <f>Table3[[#This Row],[DivPay]]*4</f>
        <v>10.6</v>
      </c>
      <c r="G919" s="2">
        <f>Table3[[#This Row],[FwdDiv]]/Table3[[#This Row],[SharePrice]]</f>
        <v>3.3364809568775577E-2</v>
      </c>
    </row>
    <row r="920" spans="2:7" x14ac:dyDescent="0.2">
      <c r="B920" s="35">
        <v>43787</v>
      </c>
      <c r="C920">
        <v>311.07</v>
      </c>
      <c r="E920">
        <v>2.65</v>
      </c>
      <c r="F920">
        <f>Table3[[#This Row],[DivPay]]*4</f>
        <v>10.6</v>
      </c>
      <c r="G920" s="2">
        <f>Table3[[#This Row],[FwdDiv]]/Table3[[#This Row],[SharePrice]]</f>
        <v>3.4075931462371811E-2</v>
      </c>
    </row>
    <row r="921" spans="2:7" x14ac:dyDescent="0.2">
      <c r="B921" s="35">
        <v>43784</v>
      </c>
      <c r="C921">
        <v>312.91000000000003</v>
      </c>
      <c r="E921">
        <v>2.65</v>
      </c>
      <c r="F921">
        <f>Table3[[#This Row],[DivPay]]*4</f>
        <v>10.6</v>
      </c>
      <c r="G921" s="2">
        <f>Table3[[#This Row],[FwdDiv]]/Table3[[#This Row],[SharePrice]]</f>
        <v>3.3875555271483809E-2</v>
      </c>
    </row>
    <row r="922" spans="2:7" x14ac:dyDescent="0.2">
      <c r="B922" s="35">
        <v>43783</v>
      </c>
      <c r="C922">
        <v>308.97000000000003</v>
      </c>
      <c r="E922">
        <v>2.65</v>
      </c>
      <c r="F922">
        <f>Table3[[#This Row],[DivPay]]*4</f>
        <v>10.6</v>
      </c>
      <c r="G922" s="2">
        <f>Table3[[#This Row],[FwdDiv]]/Table3[[#This Row],[SharePrice]]</f>
        <v>3.430753794866815E-2</v>
      </c>
    </row>
    <row r="923" spans="2:7" x14ac:dyDescent="0.2">
      <c r="B923" s="35">
        <v>43782</v>
      </c>
      <c r="C923">
        <v>313.67</v>
      </c>
      <c r="E923">
        <v>2.65</v>
      </c>
      <c r="F923">
        <f>Table3[[#This Row],[DivPay]]*4</f>
        <v>10.6</v>
      </c>
      <c r="G923" s="2">
        <f>Table3[[#This Row],[FwdDiv]]/Table3[[#This Row],[SharePrice]]</f>
        <v>3.3793477221283515E-2</v>
      </c>
    </row>
    <row r="924" spans="2:7" x14ac:dyDescent="0.2">
      <c r="B924" s="35">
        <v>43781</v>
      </c>
      <c r="C924">
        <v>315.52999999999997</v>
      </c>
      <c r="E924">
        <v>2.65</v>
      </c>
      <c r="F924">
        <f>Table3[[#This Row],[DivPay]]*4</f>
        <v>10.6</v>
      </c>
      <c r="G924" s="2">
        <f>Table3[[#This Row],[FwdDiv]]/Table3[[#This Row],[SharePrice]]</f>
        <v>3.3594269958482553E-2</v>
      </c>
    </row>
    <row r="925" spans="2:7" x14ac:dyDescent="0.2">
      <c r="B925" s="35">
        <v>43780</v>
      </c>
      <c r="C925">
        <v>312.75</v>
      </c>
      <c r="E925">
        <v>2.65</v>
      </c>
      <c r="F925">
        <f>Table3[[#This Row],[DivPay]]*4</f>
        <v>10.6</v>
      </c>
      <c r="G925" s="2">
        <f>Table3[[#This Row],[FwdDiv]]/Table3[[#This Row],[SharePrice]]</f>
        <v>3.3892885691446842E-2</v>
      </c>
    </row>
    <row r="926" spans="2:7" x14ac:dyDescent="0.2">
      <c r="B926" s="35">
        <v>43777</v>
      </c>
      <c r="C926">
        <v>313.41000000000003</v>
      </c>
      <c r="E926">
        <v>2.65</v>
      </c>
      <c r="F926">
        <f>Table3[[#This Row],[DivPay]]*4</f>
        <v>10.6</v>
      </c>
      <c r="G926" s="2">
        <f>Table3[[#This Row],[FwdDiv]]/Table3[[#This Row],[SharePrice]]</f>
        <v>3.3821511757761394E-2</v>
      </c>
    </row>
    <row r="927" spans="2:7" x14ac:dyDescent="0.2">
      <c r="B927" s="35">
        <v>43776</v>
      </c>
      <c r="C927">
        <v>311.74</v>
      </c>
      <c r="E927">
        <v>2.65</v>
      </c>
      <c r="F927">
        <f>Table3[[#This Row],[DivPay]]*4</f>
        <v>10.6</v>
      </c>
      <c r="G927" s="2">
        <f>Table3[[#This Row],[FwdDiv]]/Table3[[#This Row],[SharePrice]]</f>
        <v>3.4002694553153266E-2</v>
      </c>
    </row>
    <row r="928" spans="2:7" x14ac:dyDescent="0.2">
      <c r="B928" s="35">
        <v>43775</v>
      </c>
      <c r="C928">
        <v>313.16000000000003</v>
      </c>
      <c r="E928">
        <v>2.65</v>
      </c>
      <c r="F928">
        <f>Table3[[#This Row],[DivPay]]*4</f>
        <v>10.6</v>
      </c>
      <c r="G928" s="2">
        <f>Table3[[#This Row],[FwdDiv]]/Table3[[#This Row],[SharePrice]]</f>
        <v>3.3848511942776854E-2</v>
      </c>
    </row>
    <row r="929" spans="2:7" x14ac:dyDescent="0.2">
      <c r="B929" s="35">
        <v>43774</v>
      </c>
      <c r="C929">
        <v>314.04000000000002</v>
      </c>
      <c r="E929">
        <v>2.65</v>
      </c>
      <c r="F929">
        <f>Table3[[#This Row],[DivPay]]*4</f>
        <v>10.6</v>
      </c>
      <c r="G929" s="2">
        <f>Table3[[#This Row],[FwdDiv]]/Table3[[#This Row],[SharePrice]]</f>
        <v>3.375366195389122E-2</v>
      </c>
    </row>
    <row r="930" spans="2:7" x14ac:dyDescent="0.2">
      <c r="B930" s="35">
        <v>43773</v>
      </c>
      <c r="C930">
        <v>305</v>
      </c>
      <c r="E930">
        <v>2.65</v>
      </c>
      <c r="F930">
        <f>Table3[[#This Row],[DivPay]]*4</f>
        <v>10.6</v>
      </c>
      <c r="G930" s="2">
        <f>Table3[[#This Row],[FwdDiv]]/Table3[[#This Row],[SharePrice]]</f>
        <v>3.4754098360655739E-2</v>
      </c>
    </row>
    <row r="931" spans="2:7" x14ac:dyDescent="0.2">
      <c r="B931" s="35">
        <v>43770</v>
      </c>
      <c r="C931">
        <v>296.58999999999997</v>
      </c>
      <c r="E931">
        <v>2.65</v>
      </c>
      <c r="F931">
        <f>Table3[[#This Row],[DivPay]]*4</f>
        <v>10.6</v>
      </c>
      <c r="G931" s="2">
        <f>Table3[[#This Row],[FwdDiv]]/Table3[[#This Row],[SharePrice]]</f>
        <v>3.5739573148116932E-2</v>
      </c>
    </row>
    <row r="932" spans="2:7" x14ac:dyDescent="0.2">
      <c r="B932" s="35">
        <v>43769</v>
      </c>
      <c r="C932">
        <v>292.85000000000002</v>
      </c>
      <c r="E932">
        <v>2.65</v>
      </c>
      <c r="F932">
        <f>Table3[[#This Row],[DivPay]]*4</f>
        <v>10.6</v>
      </c>
      <c r="G932" s="2">
        <f>Table3[[#This Row],[FwdDiv]]/Table3[[#This Row],[SharePrice]]</f>
        <v>3.6196004780604404E-2</v>
      </c>
    </row>
    <row r="933" spans="2:7" x14ac:dyDescent="0.2">
      <c r="B933" s="35">
        <v>43768</v>
      </c>
      <c r="C933">
        <v>290.24</v>
      </c>
      <c r="E933">
        <v>2.65</v>
      </c>
      <c r="F933">
        <f>Table3[[#This Row],[DivPay]]*4</f>
        <v>10.6</v>
      </c>
      <c r="G933" s="2">
        <f>Table3[[#This Row],[FwdDiv]]/Table3[[#This Row],[SharePrice]]</f>
        <v>3.6521499448732078E-2</v>
      </c>
    </row>
    <row r="934" spans="2:7" x14ac:dyDescent="0.2">
      <c r="B934" s="35">
        <v>43767</v>
      </c>
      <c r="C934">
        <v>288.16000000000003</v>
      </c>
      <c r="E934">
        <v>2.65</v>
      </c>
      <c r="F934">
        <f>Table3[[#This Row],[DivPay]]*4</f>
        <v>10.6</v>
      </c>
      <c r="G934" s="2">
        <f>Table3[[#This Row],[FwdDiv]]/Table3[[#This Row],[SharePrice]]</f>
        <v>3.678511937812326E-2</v>
      </c>
    </row>
    <row r="935" spans="2:7" x14ac:dyDescent="0.2">
      <c r="B935" s="35">
        <v>43766</v>
      </c>
      <c r="C935">
        <v>291.55</v>
      </c>
      <c r="E935">
        <v>2.65</v>
      </c>
      <c r="F935">
        <f>Table3[[#This Row],[DivPay]]*4</f>
        <v>10.6</v>
      </c>
      <c r="G935" s="2">
        <f>Table3[[#This Row],[FwdDiv]]/Table3[[#This Row],[SharePrice]]</f>
        <v>3.6357400102898299E-2</v>
      </c>
    </row>
    <row r="936" spans="2:7" x14ac:dyDescent="0.2">
      <c r="B936" s="35">
        <v>43763</v>
      </c>
      <c r="C936">
        <v>289.82</v>
      </c>
      <c r="E936">
        <v>2.65</v>
      </c>
      <c r="F936">
        <f>Table3[[#This Row],[DivPay]]*4</f>
        <v>10.6</v>
      </c>
      <c r="G936" s="2">
        <f>Table3[[#This Row],[FwdDiv]]/Table3[[#This Row],[SharePrice]]</f>
        <v>3.6574425505486161E-2</v>
      </c>
    </row>
    <row r="937" spans="2:7" x14ac:dyDescent="0.2">
      <c r="B937" s="35">
        <v>43762</v>
      </c>
      <c r="C937">
        <v>282.31</v>
      </c>
      <c r="E937">
        <v>2.65</v>
      </c>
      <c r="F937">
        <f>Table3[[#This Row],[DivPay]]*4</f>
        <v>10.6</v>
      </c>
      <c r="G937" s="2">
        <f>Table3[[#This Row],[FwdDiv]]/Table3[[#This Row],[SharePrice]]</f>
        <v>3.7547376996918277E-2</v>
      </c>
    </row>
    <row r="938" spans="2:7" x14ac:dyDescent="0.2">
      <c r="B938" s="35">
        <v>43761</v>
      </c>
      <c r="C938">
        <v>280.32</v>
      </c>
      <c r="E938">
        <v>2.65</v>
      </c>
      <c r="F938">
        <f>Table3[[#This Row],[DivPay]]*4</f>
        <v>10.6</v>
      </c>
      <c r="G938" s="2">
        <f>Table3[[#This Row],[FwdDiv]]/Table3[[#This Row],[SharePrice]]</f>
        <v>3.7813926940639273E-2</v>
      </c>
    </row>
    <row r="939" spans="2:7" x14ac:dyDescent="0.2">
      <c r="B939" s="35">
        <v>43760</v>
      </c>
      <c r="C939">
        <v>287.45999999999998</v>
      </c>
      <c r="E939">
        <v>2.65</v>
      </c>
      <c r="F939">
        <f>Table3[[#This Row],[DivPay]]*4</f>
        <v>10.6</v>
      </c>
      <c r="G939" s="2">
        <f>Table3[[#This Row],[FwdDiv]]/Table3[[#This Row],[SharePrice]]</f>
        <v>3.6874695609823975E-2</v>
      </c>
    </row>
    <row r="940" spans="2:7" x14ac:dyDescent="0.2">
      <c r="B940" s="35">
        <v>43759</v>
      </c>
      <c r="C940">
        <v>289.57</v>
      </c>
      <c r="E940">
        <v>2.65</v>
      </c>
      <c r="F940">
        <f>Table3[[#This Row],[DivPay]]*4</f>
        <v>10.6</v>
      </c>
      <c r="G940" s="2">
        <f>Table3[[#This Row],[FwdDiv]]/Table3[[#This Row],[SharePrice]]</f>
        <v>3.6606002002969922E-2</v>
      </c>
    </row>
    <row r="941" spans="2:7" x14ac:dyDescent="0.2">
      <c r="B941" s="35">
        <v>43756</v>
      </c>
      <c r="C941">
        <v>286.73</v>
      </c>
      <c r="E941">
        <v>2.65</v>
      </c>
      <c r="F941">
        <f>Table3[[#This Row],[DivPay]]*4</f>
        <v>10.6</v>
      </c>
      <c r="G941" s="2">
        <f>Table3[[#This Row],[FwdDiv]]/Table3[[#This Row],[SharePrice]]</f>
        <v>3.6968576709796669E-2</v>
      </c>
    </row>
    <row r="942" spans="2:7" x14ac:dyDescent="0.2">
      <c r="B942" s="35">
        <v>43755</v>
      </c>
      <c r="C942">
        <v>289.43</v>
      </c>
      <c r="E942">
        <v>2.65</v>
      </c>
      <c r="F942">
        <f>Table3[[#This Row],[DivPay]]*4</f>
        <v>10.6</v>
      </c>
      <c r="G942" s="2">
        <f>Table3[[#This Row],[FwdDiv]]/Table3[[#This Row],[SharePrice]]</f>
        <v>3.6623708668762738E-2</v>
      </c>
    </row>
    <row r="943" spans="2:7" x14ac:dyDescent="0.2">
      <c r="B943" s="35">
        <v>43754</v>
      </c>
      <c r="C943">
        <v>288.48</v>
      </c>
      <c r="E943">
        <v>2.65</v>
      </c>
      <c r="F943">
        <f>Table3[[#This Row],[DivPay]]*4</f>
        <v>10.6</v>
      </c>
      <c r="G943" s="2">
        <f>Table3[[#This Row],[FwdDiv]]/Table3[[#This Row],[SharePrice]]</f>
        <v>3.6744315030504709E-2</v>
      </c>
    </row>
    <row r="944" spans="2:7" x14ac:dyDescent="0.2">
      <c r="B944" s="35">
        <v>43753</v>
      </c>
      <c r="C944">
        <v>290.32</v>
      </c>
      <c r="E944">
        <v>2.65</v>
      </c>
      <c r="F944">
        <f>Table3[[#This Row],[DivPay]]*4</f>
        <v>10.6</v>
      </c>
      <c r="G944" s="2">
        <f>Table3[[#This Row],[FwdDiv]]/Table3[[#This Row],[SharePrice]]</f>
        <v>3.651143565720584E-2</v>
      </c>
    </row>
    <row r="945" spans="2:7" x14ac:dyDescent="0.2">
      <c r="B945" s="35">
        <v>43752</v>
      </c>
      <c r="C945">
        <v>281.66000000000003</v>
      </c>
      <c r="E945">
        <v>2.65</v>
      </c>
      <c r="F945">
        <f>Table3[[#This Row],[DivPay]]*4</f>
        <v>10.6</v>
      </c>
      <c r="G945" s="2">
        <f>Table3[[#This Row],[FwdDiv]]/Table3[[#This Row],[SharePrice]]</f>
        <v>3.763402684087197E-2</v>
      </c>
    </row>
    <row r="946" spans="2:7" x14ac:dyDescent="0.2">
      <c r="B946" s="35">
        <v>43749</v>
      </c>
      <c r="C946">
        <v>280.91000000000003</v>
      </c>
      <c r="E946">
        <v>2.65</v>
      </c>
      <c r="F946">
        <f>Table3[[#This Row],[DivPay]]*4</f>
        <v>10.6</v>
      </c>
      <c r="G946" s="2">
        <f>Table3[[#This Row],[FwdDiv]]/Table3[[#This Row],[SharePrice]]</f>
        <v>3.7734505713573736E-2</v>
      </c>
    </row>
    <row r="947" spans="2:7" x14ac:dyDescent="0.2">
      <c r="B947" s="35">
        <v>43748</v>
      </c>
      <c r="C947">
        <v>274.45</v>
      </c>
      <c r="E947">
        <v>2.65</v>
      </c>
      <c r="F947">
        <f>Table3[[#This Row],[DivPay]]*4</f>
        <v>10.6</v>
      </c>
      <c r="G947" s="2">
        <f>Table3[[#This Row],[FwdDiv]]/Table3[[#This Row],[SharePrice]]</f>
        <v>3.8622699945345236E-2</v>
      </c>
    </row>
    <row r="948" spans="2:7" x14ac:dyDescent="0.2">
      <c r="B948" s="35">
        <v>43747</v>
      </c>
      <c r="C948">
        <v>273.14999999999998</v>
      </c>
      <c r="E948">
        <v>2.65</v>
      </c>
      <c r="F948">
        <f>Table3[[#This Row],[DivPay]]*4</f>
        <v>10.6</v>
      </c>
      <c r="G948" s="2">
        <f>Table3[[#This Row],[FwdDiv]]/Table3[[#This Row],[SharePrice]]</f>
        <v>3.8806516565989387E-2</v>
      </c>
    </row>
    <row r="949" spans="2:7" x14ac:dyDescent="0.2">
      <c r="B949" s="35">
        <v>43746</v>
      </c>
      <c r="C949">
        <v>270.33</v>
      </c>
      <c r="E949">
        <v>2.65</v>
      </c>
      <c r="F949">
        <f>Table3[[#This Row],[DivPay]]*4</f>
        <v>10.6</v>
      </c>
      <c r="G949" s="2">
        <f>Table3[[#This Row],[FwdDiv]]/Table3[[#This Row],[SharePrice]]</f>
        <v>3.9211334295120782E-2</v>
      </c>
    </row>
    <row r="950" spans="2:7" x14ac:dyDescent="0.2">
      <c r="B950" s="35">
        <v>43745</v>
      </c>
      <c r="C950">
        <v>276.08</v>
      </c>
      <c r="E950">
        <v>2.65</v>
      </c>
      <c r="F950">
        <f>Table3[[#This Row],[DivPay]]*4</f>
        <v>10.6</v>
      </c>
      <c r="G950" s="2">
        <f>Table3[[#This Row],[FwdDiv]]/Table3[[#This Row],[SharePrice]]</f>
        <v>3.8394668212112432E-2</v>
      </c>
    </row>
    <row r="951" spans="2:7" x14ac:dyDescent="0.2">
      <c r="B951" s="35">
        <v>43742</v>
      </c>
      <c r="C951">
        <v>281.43</v>
      </c>
      <c r="E951">
        <v>2.65</v>
      </c>
      <c r="F951">
        <f>Table3[[#This Row],[DivPay]]*4</f>
        <v>10.6</v>
      </c>
      <c r="G951" s="2">
        <f>Table3[[#This Row],[FwdDiv]]/Table3[[#This Row],[SharePrice]]</f>
        <v>3.7664783427495289E-2</v>
      </c>
    </row>
    <row r="952" spans="2:7" x14ac:dyDescent="0.2">
      <c r="B952" s="35">
        <v>43741</v>
      </c>
      <c r="C952">
        <v>274.43</v>
      </c>
      <c r="E952">
        <v>2.65</v>
      </c>
      <c r="F952">
        <f>Table3[[#This Row],[DivPay]]*4</f>
        <v>10.6</v>
      </c>
      <c r="G952" s="2">
        <f>Table3[[#This Row],[FwdDiv]]/Table3[[#This Row],[SharePrice]]</f>
        <v>3.8625514703203002E-2</v>
      </c>
    </row>
    <row r="953" spans="2:7" x14ac:dyDescent="0.2">
      <c r="B953" s="35">
        <v>43740</v>
      </c>
      <c r="C953">
        <v>270.07</v>
      </c>
      <c r="E953">
        <v>2.65</v>
      </c>
      <c r="F953">
        <f>Table3[[#This Row],[DivPay]]*4</f>
        <v>10.6</v>
      </c>
      <c r="G953" s="2">
        <f>Table3[[#This Row],[FwdDiv]]/Table3[[#This Row],[SharePrice]]</f>
        <v>3.9249083570926054E-2</v>
      </c>
    </row>
    <row r="954" spans="2:7" x14ac:dyDescent="0.2">
      <c r="B954" s="35">
        <v>43739</v>
      </c>
      <c r="C954">
        <v>274.85000000000002</v>
      </c>
      <c r="E954">
        <v>2.65</v>
      </c>
      <c r="F954">
        <f>Table3[[#This Row],[DivPay]]*4</f>
        <v>10.6</v>
      </c>
      <c r="G954" s="2">
        <f>Table3[[#This Row],[FwdDiv]]/Table3[[#This Row],[SharePrice]]</f>
        <v>3.8566490813170817E-2</v>
      </c>
    </row>
    <row r="955" spans="2:7" x14ac:dyDescent="0.2">
      <c r="B955" s="35">
        <v>43738</v>
      </c>
      <c r="C955">
        <v>276.07</v>
      </c>
      <c r="E955">
        <v>2.65</v>
      </c>
      <c r="F955">
        <f>Table3[[#This Row],[DivPay]]*4</f>
        <v>10.6</v>
      </c>
      <c r="G955" s="2">
        <f>Table3[[#This Row],[FwdDiv]]/Table3[[#This Row],[SharePrice]]</f>
        <v>3.8396058970550949E-2</v>
      </c>
    </row>
    <row r="956" spans="2:7" x14ac:dyDescent="0.2">
      <c r="B956" s="35">
        <v>43735</v>
      </c>
      <c r="C956">
        <v>274.14</v>
      </c>
      <c r="E956">
        <v>2.65</v>
      </c>
      <c r="F956">
        <f>Table3[[#This Row],[DivPay]]*4</f>
        <v>10.6</v>
      </c>
      <c r="G956" s="2">
        <f>Table3[[#This Row],[FwdDiv]]/Table3[[#This Row],[SharePrice]]</f>
        <v>3.8666374844969723E-2</v>
      </c>
    </row>
    <row r="957" spans="2:7" x14ac:dyDescent="0.2">
      <c r="B957" s="35">
        <v>43734</v>
      </c>
      <c r="C957">
        <v>276.91000000000003</v>
      </c>
      <c r="E957">
        <v>2.65</v>
      </c>
      <c r="F957">
        <f>Table3[[#This Row],[DivPay]]*4</f>
        <v>10.6</v>
      </c>
      <c r="G957" s="2">
        <f>Table3[[#This Row],[FwdDiv]]/Table3[[#This Row],[SharePrice]]</f>
        <v>3.8279585424867278E-2</v>
      </c>
    </row>
    <row r="958" spans="2:7" x14ac:dyDescent="0.2">
      <c r="B958" s="35">
        <v>43733</v>
      </c>
      <c r="C958">
        <v>275.77</v>
      </c>
      <c r="E958">
        <v>2.65</v>
      </c>
      <c r="F958">
        <f>Table3[[#This Row],[DivPay]]*4</f>
        <v>10.6</v>
      </c>
      <c r="G958" s="2">
        <f>Table3[[#This Row],[FwdDiv]]/Table3[[#This Row],[SharePrice]]</f>
        <v>3.8437828625303698E-2</v>
      </c>
    </row>
    <row r="959" spans="2:7" x14ac:dyDescent="0.2">
      <c r="B959" s="35">
        <v>43732</v>
      </c>
      <c r="C959">
        <v>282.31</v>
      </c>
      <c r="E959">
        <v>2.65</v>
      </c>
      <c r="F959">
        <f>Table3[[#This Row],[DivPay]]*4</f>
        <v>10.6</v>
      </c>
      <c r="G959" s="2">
        <f>Table3[[#This Row],[FwdDiv]]/Table3[[#This Row],[SharePrice]]</f>
        <v>3.7547376996918277E-2</v>
      </c>
    </row>
    <row r="960" spans="2:7" x14ac:dyDescent="0.2">
      <c r="B960" s="35">
        <v>43731</v>
      </c>
      <c r="C960">
        <v>285.45999999999998</v>
      </c>
      <c r="E960">
        <v>2.65</v>
      </c>
      <c r="F960">
        <f>Table3[[#This Row],[DivPay]]*4</f>
        <v>10.6</v>
      </c>
      <c r="G960" s="2">
        <f>Table3[[#This Row],[FwdDiv]]/Table3[[#This Row],[SharePrice]]</f>
        <v>3.7133048413087649E-2</v>
      </c>
    </row>
    <row r="961" spans="2:7" x14ac:dyDescent="0.2">
      <c r="B961" s="35">
        <v>43728</v>
      </c>
      <c r="C961">
        <v>284.26</v>
      </c>
      <c r="D961">
        <v>2.65</v>
      </c>
      <c r="E961">
        <v>2.65</v>
      </c>
      <c r="F961">
        <f>Table3[[#This Row],[DivPay]]*4</f>
        <v>10.6</v>
      </c>
      <c r="G961" s="2">
        <f>Table3[[#This Row],[FwdDiv]]/Table3[[#This Row],[SharePrice]]</f>
        <v>3.7289805107999716E-2</v>
      </c>
    </row>
    <row r="962" spans="2:7" x14ac:dyDescent="0.2">
      <c r="B962" s="35">
        <v>43727</v>
      </c>
      <c r="C962">
        <v>290.64</v>
      </c>
      <c r="E962">
        <v>2.65</v>
      </c>
      <c r="F962">
        <f>Table3[[#This Row],[DivPay]]*4</f>
        <v>10.6</v>
      </c>
      <c r="G962" s="2">
        <f>Table3[[#This Row],[FwdDiv]]/Table3[[#This Row],[SharePrice]]</f>
        <v>3.6471235893201212E-2</v>
      </c>
    </row>
    <row r="963" spans="2:7" x14ac:dyDescent="0.2">
      <c r="B963" s="35">
        <v>43726</v>
      </c>
      <c r="C963">
        <v>287.74</v>
      </c>
      <c r="E963">
        <v>2.65</v>
      </c>
      <c r="F963">
        <f>Table3[[#This Row],[DivPay]]*4</f>
        <v>10.6</v>
      </c>
      <c r="G963" s="2">
        <f>Table3[[#This Row],[FwdDiv]]/Table3[[#This Row],[SharePrice]]</f>
        <v>3.6838812817126573E-2</v>
      </c>
    </row>
    <row r="964" spans="2:7" x14ac:dyDescent="0.2">
      <c r="B964" s="35">
        <v>43725</v>
      </c>
      <c r="C964">
        <v>288.83</v>
      </c>
      <c r="E964">
        <v>2.65</v>
      </c>
      <c r="F964">
        <f>Table3[[#This Row],[DivPay]]*4</f>
        <v>10.6</v>
      </c>
      <c r="G964" s="2">
        <f>Table3[[#This Row],[FwdDiv]]/Table3[[#This Row],[SharePrice]]</f>
        <v>3.6699788803102172E-2</v>
      </c>
    </row>
    <row r="965" spans="2:7" x14ac:dyDescent="0.2">
      <c r="B965" s="35">
        <v>43724</v>
      </c>
      <c r="C965">
        <v>288.66000000000003</v>
      </c>
      <c r="E965">
        <v>2.65</v>
      </c>
      <c r="F965">
        <f>Table3[[#This Row],[DivPay]]*4</f>
        <v>10.6</v>
      </c>
      <c r="G965" s="2">
        <f>Table3[[#This Row],[FwdDiv]]/Table3[[#This Row],[SharePrice]]</f>
        <v>3.6721402341855468E-2</v>
      </c>
    </row>
    <row r="966" spans="2:7" x14ac:dyDescent="0.2">
      <c r="B966" s="35">
        <v>43721</v>
      </c>
      <c r="C966">
        <v>290.32</v>
      </c>
      <c r="E966">
        <v>2.65</v>
      </c>
      <c r="F966">
        <f>Table3[[#This Row],[DivPay]]*4</f>
        <v>10.6</v>
      </c>
      <c r="G966" s="2">
        <f>Table3[[#This Row],[FwdDiv]]/Table3[[#This Row],[SharePrice]]</f>
        <v>3.651143565720584E-2</v>
      </c>
    </row>
    <row r="967" spans="2:7" x14ac:dyDescent="0.2">
      <c r="B967" s="35">
        <v>43720</v>
      </c>
      <c r="C967">
        <v>300.58</v>
      </c>
      <c r="E967">
        <v>2.65</v>
      </c>
      <c r="F967">
        <f>Table3[[#This Row],[DivPay]]*4</f>
        <v>10.6</v>
      </c>
      <c r="G967" s="2">
        <f>Table3[[#This Row],[FwdDiv]]/Table3[[#This Row],[SharePrice]]</f>
        <v>3.5265154035531307E-2</v>
      </c>
    </row>
    <row r="968" spans="2:7" x14ac:dyDescent="0.2">
      <c r="B968" s="35">
        <v>43719</v>
      </c>
      <c r="C968">
        <v>298.01</v>
      </c>
      <c r="E968">
        <v>2.65</v>
      </c>
      <c r="F968">
        <f>Table3[[#This Row],[DivPay]]*4</f>
        <v>10.6</v>
      </c>
      <c r="G968" s="2">
        <f>Table3[[#This Row],[FwdDiv]]/Table3[[#This Row],[SharePrice]]</f>
        <v>3.5569276198785277E-2</v>
      </c>
    </row>
    <row r="969" spans="2:7" x14ac:dyDescent="0.2">
      <c r="B969" s="35">
        <v>43718</v>
      </c>
      <c r="C969">
        <v>294.44</v>
      </c>
      <c r="E969">
        <v>2.65</v>
      </c>
      <c r="F969">
        <f>Table3[[#This Row],[DivPay]]*4</f>
        <v>10.6</v>
      </c>
      <c r="G969" s="2">
        <f>Table3[[#This Row],[FwdDiv]]/Table3[[#This Row],[SharePrice]]</f>
        <v>3.6000543404428743E-2</v>
      </c>
    </row>
    <row r="970" spans="2:7" x14ac:dyDescent="0.2">
      <c r="B970" s="35">
        <v>43717</v>
      </c>
      <c r="C970">
        <v>292.61</v>
      </c>
      <c r="E970">
        <v>2.65</v>
      </c>
      <c r="F970">
        <f>Table3[[#This Row],[DivPay]]*4</f>
        <v>10.6</v>
      </c>
      <c r="G970" s="2">
        <f>Table3[[#This Row],[FwdDiv]]/Table3[[#This Row],[SharePrice]]</f>
        <v>3.6225692901814696E-2</v>
      </c>
    </row>
    <row r="971" spans="2:7" x14ac:dyDescent="0.2">
      <c r="B971" s="35">
        <v>43714</v>
      </c>
      <c r="C971">
        <v>291.91000000000003</v>
      </c>
      <c r="E971">
        <v>2.65</v>
      </c>
      <c r="F971">
        <f>Table3[[#This Row],[DivPay]]*4</f>
        <v>10.6</v>
      </c>
      <c r="G971" s="2">
        <f>Table3[[#This Row],[FwdDiv]]/Table3[[#This Row],[SharePrice]]</f>
        <v>3.6312562091055461E-2</v>
      </c>
    </row>
    <row r="972" spans="2:7" x14ac:dyDescent="0.2">
      <c r="B972" s="35">
        <v>43713</v>
      </c>
      <c r="C972">
        <v>291.02</v>
      </c>
      <c r="E972">
        <v>2.65</v>
      </c>
      <c r="F972">
        <f>Table3[[#This Row],[DivPay]]*4</f>
        <v>10.6</v>
      </c>
      <c r="G972" s="2">
        <f>Table3[[#This Row],[FwdDiv]]/Table3[[#This Row],[SharePrice]]</f>
        <v>3.6423613497354138E-2</v>
      </c>
    </row>
    <row r="973" spans="2:7" x14ac:dyDescent="0.2">
      <c r="B973" s="35">
        <v>43712</v>
      </c>
      <c r="C973">
        <v>283.02</v>
      </c>
      <c r="E973">
        <v>2.65</v>
      </c>
      <c r="F973">
        <f>Table3[[#This Row],[DivPay]]*4</f>
        <v>10.6</v>
      </c>
      <c r="G973" s="2">
        <f>Table3[[#This Row],[FwdDiv]]/Table3[[#This Row],[SharePrice]]</f>
        <v>3.7453183520599252E-2</v>
      </c>
    </row>
    <row r="974" spans="2:7" x14ac:dyDescent="0.2">
      <c r="B974" s="35">
        <v>43711</v>
      </c>
      <c r="C974">
        <v>274.05</v>
      </c>
      <c r="E974">
        <v>2.65</v>
      </c>
      <c r="F974">
        <f>Table3[[#This Row],[DivPay]]*4</f>
        <v>10.6</v>
      </c>
      <c r="G974" s="2">
        <f>Table3[[#This Row],[FwdDiv]]/Table3[[#This Row],[SharePrice]]</f>
        <v>3.8679073161831778E-2</v>
      </c>
    </row>
    <row r="975" spans="2:7" x14ac:dyDescent="0.2">
      <c r="B975" s="35">
        <v>43707</v>
      </c>
      <c r="C975">
        <v>282.64</v>
      </c>
      <c r="E975">
        <v>2.65</v>
      </c>
      <c r="F975">
        <f>Table3[[#This Row],[DivPay]]*4</f>
        <v>10.6</v>
      </c>
      <c r="G975" s="2">
        <f>Table3[[#This Row],[FwdDiv]]/Table3[[#This Row],[SharePrice]]</f>
        <v>3.7503538069629208E-2</v>
      </c>
    </row>
    <row r="976" spans="2:7" x14ac:dyDescent="0.2">
      <c r="B976" s="35">
        <v>43706</v>
      </c>
      <c r="C976">
        <v>283.37</v>
      </c>
      <c r="E976">
        <v>2.65</v>
      </c>
      <c r="F976">
        <f>Table3[[#This Row],[DivPay]]*4</f>
        <v>10.6</v>
      </c>
      <c r="G976" s="2">
        <f>Table3[[#This Row],[FwdDiv]]/Table3[[#This Row],[SharePrice]]</f>
        <v>3.7406923809859896E-2</v>
      </c>
    </row>
    <row r="977" spans="2:7" x14ac:dyDescent="0.2">
      <c r="B977" s="35">
        <v>43705</v>
      </c>
      <c r="C977">
        <v>276.06</v>
      </c>
      <c r="E977">
        <v>2.65</v>
      </c>
      <c r="F977">
        <f>Table3[[#This Row],[DivPay]]*4</f>
        <v>10.6</v>
      </c>
      <c r="G977" s="2">
        <f>Table3[[#This Row],[FwdDiv]]/Table3[[#This Row],[SharePrice]]</f>
        <v>3.8397449829747153E-2</v>
      </c>
    </row>
    <row r="978" spans="2:7" x14ac:dyDescent="0.2">
      <c r="B978" s="35">
        <v>43704</v>
      </c>
      <c r="C978">
        <v>275.57</v>
      </c>
      <c r="E978">
        <v>2.65</v>
      </c>
      <c r="F978">
        <f>Table3[[#This Row],[DivPay]]*4</f>
        <v>10.6</v>
      </c>
      <c r="G978" s="2">
        <f>Table3[[#This Row],[FwdDiv]]/Table3[[#This Row],[SharePrice]]</f>
        <v>3.8465725586965198E-2</v>
      </c>
    </row>
    <row r="979" spans="2:7" x14ac:dyDescent="0.2">
      <c r="B979" s="35">
        <v>43703</v>
      </c>
      <c r="C979">
        <v>277.22000000000003</v>
      </c>
      <c r="E979">
        <v>2.65</v>
      </c>
      <c r="F979">
        <f>Table3[[#This Row],[DivPay]]*4</f>
        <v>10.6</v>
      </c>
      <c r="G979" s="2">
        <f>Table3[[#This Row],[FwdDiv]]/Table3[[#This Row],[SharePrice]]</f>
        <v>3.8236779453141904E-2</v>
      </c>
    </row>
    <row r="980" spans="2:7" x14ac:dyDescent="0.2">
      <c r="B980" s="35">
        <v>43700</v>
      </c>
      <c r="C980">
        <v>272.13</v>
      </c>
      <c r="E980">
        <v>2.65</v>
      </c>
      <c r="F980">
        <f>Table3[[#This Row],[DivPay]]*4</f>
        <v>10.6</v>
      </c>
      <c r="G980" s="2">
        <f>Table3[[#This Row],[FwdDiv]]/Table3[[#This Row],[SharePrice]]</f>
        <v>3.8951971484217099E-2</v>
      </c>
    </row>
    <row r="981" spans="2:7" x14ac:dyDescent="0.2">
      <c r="B981" s="35">
        <v>43699</v>
      </c>
      <c r="C981">
        <v>287.62</v>
      </c>
      <c r="E981">
        <v>2.65</v>
      </c>
      <c r="F981">
        <f>Table3[[#This Row],[DivPay]]*4</f>
        <v>10.6</v>
      </c>
      <c r="G981" s="2">
        <f>Table3[[#This Row],[FwdDiv]]/Table3[[#This Row],[SharePrice]]</f>
        <v>3.6854182602044365E-2</v>
      </c>
    </row>
    <row r="982" spans="2:7" x14ac:dyDescent="0.2">
      <c r="B982" s="35">
        <v>43698</v>
      </c>
      <c r="C982">
        <v>287.5</v>
      </c>
      <c r="E982">
        <v>2.65</v>
      </c>
      <c r="F982">
        <f>Table3[[#This Row],[DivPay]]*4</f>
        <v>10.6</v>
      </c>
      <c r="G982" s="2">
        <f>Table3[[#This Row],[FwdDiv]]/Table3[[#This Row],[SharePrice]]</f>
        <v>3.6869565217391306E-2</v>
      </c>
    </row>
    <row r="983" spans="2:7" x14ac:dyDescent="0.2">
      <c r="B983" s="35">
        <v>43697</v>
      </c>
      <c r="C983">
        <v>280.37</v>
      </c>
      <c r="E983">
        <v>2.65</v>
      </c>
      <c r="F983">
        <f>Table3[[#This Row],[DivPay]]*4</f>
        <v>10.6</v>
      </c>
      <c r="G983" s="2">
        <f>Table3[[#This Row],[FwdDiv]]/Table3[[#This Row],[SharePrice]]</f>
        <v>3.780718336483932E-2</v>
      </c>
    </row>
    <row r="984" spans="2:7" x14ac:dyDescent="0.2">
      <c r="B984" s="35">
        <v>43696</v>
      </c>
      <c r="C984">
        <v>278.77999999999997</v>
      </c>
      <c r="E984">
        <v>2.65</v>
      </c>
      <c r="F984">
        <f>Table3[[#This Row],[DivPay]]*4</f>
        <v>10.6</v>
      </c>
      <c r="G984" s="2">
        <f>Table3[[#This Row],[FwdDiv]]/Table3[[#This Row],[SharePrice]]</f>
        <v>3.8022813688212934E-2</v>
      </c>
    </row>
    <row r="985" spans="2:7" x14ac:dyDescent="0.2">
      <c r="B985" s="35">
        <v>43693</v>
      </c>
      <c r="C985">
        <v>273.77999999999997</v>
      </c>
      <c r="E985">
        <v>2.65</v>
      </c>
      <c r="F985">
        <f>Table3[[#This Row],[DivPay]]*4</f>
        <v>10.6</v>
      </c>
      <c r="G985" s="2">
        <f>Table3[[#This Row],[FwdDiv]]/Table3[[#This Row],[SharePrice]]</f>
        <v>3.8717218204397691E-2</v>
      </c>
    </row>
    <row r="986" spans="2:7" x14ac:dyDescent="0.2">
      <c r="B986" s="35">
        <v>43692</v>
      </c>
      <c r="C986">
        <v>268.64</v>
      </c>
      <c r="E986">
        <v>2.65</v>
      </c>
      <c r="F986">
        <f>Table3[[#This Row],[DivPay]]*4</f>
        <v>10.6</v>
      </c>
      <c r="G986" s="2">
        <f>Table3[[#This Row],[FwdDiv]]/Table3[[#This Row],[SharePrice]]</f>
        <v>3.9458010720667062E-2</v>
      </c>
    </row>
    <row r="987" spans="2:7" x14ac:dyDescent="0.2">
      <c r="B987" s="35">
        <v>43691</v>
      </c>
      <c r="C987">
        <v>271.56</v>
      </c>
      <c r="E987">
        <v>2.65</v>
      </c>
      <c r="F987">
        <f>Table3[[#This Row],[DivPay]]*4</f>
        <v>10.6</v>
      </c>
      <c r="G987" s="2">
        <f>Table3[[#This Row],[FwdDiv]]/Table3[[#This Row],[SharePrice]]</f>
        <v>3.9033731035498599E-2</v>
      </c>
    </row>
    <row r="988" spans="2:7" x14ac:dyDescent="0.2">
      <c r="B988" s="35">
        <v>43690</v>
      </c>
      <c r="C988">
        <v>283.7</v>
      </c>
      <c r="E988">
        <v>2.65</v>
      </c>
      <c r="F988">
        <f>Table3[[#This Row],[DivPay]]*4</f>
        <v>10.6</v>
      </c>
      <c r="G988" s="2">
        <f>Table3[[#This Row],[FwdDiv]]/Table3[[#This Row],[SharePrice]]</f>
        <v>3.7363412054987666E-2</v>
      </c>
    </row>
    <row r="989" spans="2:7" x14ac:dyDescent="0.2">
      <c r="B989" s="35">
        <v>43689</v>
      </c>
      <c r="C989">
        <v>275.64</v>
      </c>
      <c r="E989">
        <v>2.65</v>
      </c>
      <c r="F989">
        <f>Table3[[#This Row],[DivPay]]*4</f>
        <v>10.6</v>
      </c>
      <c r="G989" s="2">
        <f>Table3[[#This Row],[FwdDiv]]/Table3[[#This Row],[SharePrice]]</f>
        <v>3.8455957045421568E-2</v>
      </c>
    </row>
    <row r="990" spans="2:7" x14ac:dyDescent="0.2">
      <c r="B990" s="35">
        <v>43686</v>
      </c>
      <c r="C990">
        <v>275.73</v>
      </c>
      <c r="E990">
        <v>2.65</v>
      </c>
      <c r="F990">
        <f>Table3[[#This Row],[DivPay]]*4</f>
        <v>10.6</v>
      </c>
      <c r="G990" s="2">
        <f>Table3[[#This Row],[FwdDiv]]/Table3[[#This Row],[SharePrice]]</f>
        <v>3.8443404780038437E-2</v>
      </c>
    </row>
    <row r="991" spans="2:7" x14ac:dyDescent="0.2">
      <c r="B991" s="35">
        <v>43685</v>
      </c>
      <c r="C991">
        <v>270.98</v>
      </c>
      <c r="E991">
        <v>2.65</v>
      </c>
      <c r="F991">
        <f>Table3[[#This Row],[DivPay]]*4</f>
        <v>10.6</v>
      </c>
      <c r="G991" s="2">
        <f>Table3[[#This Row],[FwdDiv]]/Table3[[#This Row],[SharePrice]]</f>
        <v>3.9117278027898737E-2</v>
      </c>
    </row>
    <row r="992" spans="2:7" x14ac:dyDescent="0.2">
      <c r="B992" s="35">
        <v>43684</v>
      </c>
      <c r="C992">
        <v>270.05</v>
      </c>
      <c r="E992">
        <v>2.65</v>
      </c>
      <c r="F992">
        <f>Table3[[#This Row],[DivPay]]*4</f>
        <v>10.6</v>
      </c>
      <c r="G992" s="2">
        <f>Table3[[#This Row],[FwdDiv]]/Table3[[#This Row],[SharePrice]]</f>
        <v>3.9251990372153302E-2</v>
      </c>
    </row>
    <row r="993" spans="2:7" x14ac:dyDescent="0.2">
      <c r="B993" s="35">
        <v>43683</v>
      </c>
      <c r="C993">
        <v>266.44</v>
      </c>
      <c r="E993">
        <v>2.65</v>
      </c>
      <c r="F993">
        <f>Table3[[#This Row],[DivPay]]*4</f>
        <v>10.6</v>
      </c>
      <c r="G993" s="2">
        <f>Table3[[#This Row],[FwdDiv]]/Table3[[#This Row],[SharePrice]]</f>
        <v>3.9783816243807238E-2</v>
      </c>
    </row>
    <row r="994" spans="2:7" x14ac:dyDescent="0.2">
      <c r="B994" s="35">
        <v>43682</v>
      </c>
      <c r="C994">
        <v>267.66000000000003</v>
      </c>
      <c r="E994">
        <v>2.65</v>
      </c>
      <c r="F994">
        <f>Table3[[#This Row],[DivPay]]*4</f>
        <v>10.6</v>
      </c>
      <c r="G994" s="2">
        <f>Table3[[#This Row],[FwdDiv]]/Table3[[#This Row],[SharePrice]]</f>
        <v>3.9602480759172082E-2</v>
      </c>
    </row>
    <row r="995" spans="2:7" x14ac:dyDescent="0.2">
      <c r="B995" s="35">
        <v>43679</v>
      </c>
      <c r="C995">
        <v>278.52999999999997</v>
      </c>
      <c r="E995">
        <v>2.65</v>
      </c>
      <c r="F995">
        <f>Table3[[#This Row],[DivPay]]*4</f>
        <v>10.6</v>
      </c>
      <c r="G995" s="2">
        <f>Table3[[#This Row],[FwdDiv]]/Table3[[#This Row],[SharePrice]]</f>
        <v>3.8056941801601268E-2</v>
      </c>
    </row>
    <row r="996" spans="2:7" x14ac:dyDescent="0.2">
      <c r="B996" s="35">
        <v>43678</v>
      </c>
      <c r="C996">
        <v>285.33999999999997</v>
      </c>
      <c r="E996">
        <v>2.65</v>
      </c>
      <c r="F996">
        <f>Table3[[#This Row],[DivPay]]*4</f>
        <v>10.6</v>
      </c>
      <c r="G996" s="2">
        <f>Table3[[#This Row],[FwdDiv]]/Table3[[#This Row],[SharePrice]]</f>
        <v>3.7148664750823582E-2</v>
      </c>
    </row>
    <row r="997" spans="2:7" x14ac:dyDescent="0.2">
      <c r="B997" s="35">
        <v>43677</v>
      </c>
      <c r="C997">
        <v>289.99</v>
      </c>
      <c r="E997">
        <v>2.65</v>
      </c>
      <c r="F997">
        <f>Table3[[#This Row],[DivPay]]*4</f>
        <v>10.6</v>
      </c>
      <c r="G997" s="2">
        <f>Table3[[#This Row],[FwdDiv]]/Table3[[#This Row],[SharePrice]]</f>
        <v>3.6552984585675366E-2</v>
      </c>
    </row>
    <row r="998" spans="2:7" x14ac:dyDescent="0.2">
      <c r="B998" s="35">
        <v>43676</v>
      </c>
      <c r="C998">
        <v>299.56</v>
      </c>
      <c r="E998">
        <v>2.65</v>
      </c>
      <c r="F998">
        <f>Table3[[#This Row],[DivPay]]*4</f>
        <v>10.6</v>
      </c>
      <c r="G998" s="2">
        <f>Table3[[#This Row],[FwdDiv]]/Table3[[#This Row],[SharePrice]]</f>
        <v>3.5385231673120576E-2</v>
      </c>
    </row>
    <row r="999" spans="2:7" x14ac:dyDescent="0.2">
      <c r="B999" s="35">
        <v>43675</v>
      </c>
      <c r="C999">
        <v>301.74</v>
      </c>
      <c r="E999">
        <v>2.65</v>
      </c>
      <c r="F999">
        <f>Table3[[#This Row],[DivPay]]*4</f>
        <v>10.6</v>
      </c>
      <c r="G999" s="2">
        <f>Table3[[#This Row],[FwdDiv]]/Table3[[#This Row],[SharePrice]]</f>
        <v>3.5129581759130377E-2</v>
      </c>
    </row>
    <row r="1000" spans="2:7" x14ac:dyDescent="0.2">
      <c r="B1000" s="35">
        <v>43672</v>
      </c>
      <c r="C1000">
        <v>300.92</v>
      </c>
      <c r="E1000">
        <v>2.65</v>
      </c>
      <c r="F1000">
        <f>Table3[[#This Row],[DivPay]]*4</f>
        <v>10.6</v>
      </c>
      <c r="G1000" s="2">
        <f>Table3[[#This Row],[FwdDiv]]/Table3[[#This Row],[SharePrice]]</f>
        <v>3.5225309052239792E-2</v>
      </c>
    </row>
    <row r="1001" spans="2:7" x14ac:dyDescent="0.2">
      <c r="B1001" s="35">
        <v>43671</v>
      </c>
      <c r="C1001">
        <v>300.39</v>
      </c>
      <c r="E1001">
        <v>2.65</v>
      </c>
      <c r="F1001">
        <f>Table3[[#This Row],[DivPay]]*4</f>
        <v>10.6</v>
      </c>
      <c r="G1001" s="2">
        <f>Table3[[#This Row],[FwdDiv]]/Table3[[#This Row],[SharePrice]]</f>
        <v>3.5287459635806782E-2</v>
      </c>
    </row>
    <row r="1002" spans="2:7" x14ac:dyDescent="0.2">
      <c r="B1002" s="35">
        <v>43670</v>
      </c>
      <c r="C1002">
        <v>303.77</v>
      </c>
      <c r="E1002">
        <v>2.65</v>
      </c>
      <c r="F1002">
        <f>Table3[[#This Row],[DivPay]]*4</f>
        <v>10.6</v>
      </c>
      <c r="G1002" s="2">
        <f>Table3[[#This Row],[FwdDiv]]/Table3[[#This Row],[SharePrice]]</f>
        <v>3.4894821740132337E-2</v>
      </c>
    </row>
    <row r="1003" spans="2:7" x14ac:dyDescent="0.2">
      <c r="B1003" s="35">
        <v>43669</v>
      </c>
      <c r="C1003">
        <v>300.77999999999997</v>
      </c>
      <c r="E1003">
        <v>2.65</v>
      </c>
      <c r="F1003">
        <f>Table3[[#This Row],[DivPay]]*4</f>
        <v>10.6</v>
      </c>
      <c r="G1003" s="2">
        <f>Table3[[#This Row],[FwdDiv]]/Table3[[#This Row],[SharePrice]]</f>
        <v>3.5241704900591794E-2</v>
      </c>
    </row>
    <row r="1004" spans="2:7" x14ac:dyDescent="0.2">
      <c r="B1004" s="35">
        <v>43668</v>
      </c>
      <c r="C1004">
        <v>296.14999999999998</v>
      </c>
      <c r="E1004">
        <v>2.65</v>
      </c>
      <c r="F1004">
        <f>Table3[[#This Row],[DivPay]]*4</f>
        <v>10.6</v>
      </c>
      <c r="G1004" s="2">
        <f>Table3[[#This Row],[FwdDiv]]/Table3[[#This Row],[SharePrice]]</f>
        <v>3.579267263211211E-2</v>
      </c>
    </row>
    <row r="1005" spans="2:7" x14ac:dyDescent="0.2">
      <c r="B1005" s="35">
        <v>43665</v>
      </c>
      <c r="C1005">
        <v>290</v>
      </c>
      <c r="E1005">
        <v>2.65</v>
      </c>
      <c r="F1005">
        <f>Table3[[#This Row],[DivPay]]*4</f>
        <v>10.6</v>
      </c>
      <c r="G1005" s="2">
        <f>Table3[[#This Row],[FwdDiv]]/Table3[[#This Row],[SharePrice]]</f>
        <v>3.6551724137931035E-2</v>
      </c>
    </row>
    <row r="1006" spans="2:7" x14ac:dyDescent="0.2">
      <c r="B1006" s="35">
        <v>43664</v>
      </c>
      <c r="C1006">
        <v>289.77999999999997</v>
      </c>
      <c r="E1006">
        <v>2.65</v>
      </c>
      <c r="F1006">
        <f>Table3[[#This Row],[DivPay]]*4</f>
        <v>10.6</v>
      </c>
      <c r="G1006" s="2">
        <f>Table3[[#This Row],[FwdDiv]]/Table3[[#This Row],[SharePrice]]</f>
        <v>3.6579474083787707E-2</v>
      </c>
    </row>
    <row r="1007" spans="2:7" x14ac:dyDescent="0.2">
      <c r="B1007" s="35">
        <v>43663</v>
      </c>
      <c r="C1007">
        <v>285.08</v>
      </c>
      <c r="E1007">
        <v>2.65</v>
      </c>
      <c r="F1007">
        <f>Table3[[#This Row],[DivPay]]*4</f>
        <v>10.6</v>
      </c>
      <c r="G1007" s="2">
        <f>Table3[[#This Row],[FwdDiv]]/Table3[[#This Row],[SharePrice]]</f>
        <v>3.7182545250456014E-2</v>
      </c>
    </row>
    <row r="1008" spans="2:7" x14ac:dyDescent="0.2">
      <c r="B1008" s="35">
        <v>43662</v>
      </c>
      <c r="C1008">
        <v>284.13</v>
      </c>
      <c r="E1008">
        <v>2.65</v>
      </c>
      <c r="F1008">
        <f>Table3[[#This Row],[DivPay]]*4</f>
        <v>10.6</v>
      </c>
      <c r="G1008" s="2">
        <f>Table3[[#This Row],[FwdDiv]]/Table3[[#This Row],[SharePrice]]</f>
        <v>3.7306866575159255E-2</v>
      </c>
    </row>
    <row r="1009" spans="2:7" x14ac:dyDescent="0.2">
      <c r="B1009" s="35">
        <v>43661</v>
      </c>
      <c r="C1009">
        <v>288.33999999999997</v>
      </c>
      <c r="E1009">
        <v>2.65</v>
      </c>
      <c r="F1009">
        <f>Table3[[#This Row],[DivPay]]*4</f>
        <v>10.6</v>
      </c>
      <c r="G1009" s="2">
        <f>Table3[[#This Row],[FwdDiv]]/Table3[[#This Row],[SharePrice]]</f>
        <v>3.6762155788305474E-2</v>
      </c>
    </row>
    <row r="1010" spans="2:7" x14ac:dyDescent="0.2">
      <c r="B1010" s="35">
        <v>43658</v>
      </c>
      <c r="C1010">
        <v>285.39</v>
      </c>
      <c r="E1010">
        <v>2.65</v>
      </c>
      <c r="F1010">
        <f>Table3[[#This Row],[DivPay]]*4</f>
        <v>10.6</v>
      </c>
      <c r="G1010" s="2">
        <f>Table3[[#This Row],[FwdDiv]]/Table3[[#This Row],[SharePrice]]</f>
        <v>3.714215634745436E-2</v>
      </c>
    </row>
    <row r="1011" spans="2:7" x14ac:dyDescent="0.2">
      <c r="B1011" s="35">
        <v>43657</v>
      </c>
      <c r="C1011">
        <v>276.06</v>
      </c>
      <c r="E1011">
        <v>2.65</v>
      </c>
      <c r="F1011">
        <f>Table3[[#This Row],[DivPay]]*4</f>
        <v>10.6</v>
      </c>
      <c r="G1011" s="2">
        <f>Table3[[#This Row],[FwdDiv]]/Table3[[#This Row],[SharePrice]]</f>
        <v>3.8397449829747153E-2</v>
      </c>
    </row>
    <row r="1012" spans="2:7" x14ac:dyDescent="0.2">
      <c r="B1012" s="35">
        <v>43656</v>
      </c>
      <c r="C1012">
        <v>274.5</v>
      </c>
      <c r="E1012">
        <v>2.65</v>
      </c>
      <c r="F1012">
        <f>Table3[[#This Row],[DivPay]]*4</f>
        <v>10.6</v>
      </c>
      <c r="G1012" s="2">
        <f>Table3[[#This Row],[FwdDiv]]/Table3[[#This Row],[SharePrice]]</f>
        <v>3.8615664845173044E-2</v>
      </c>
    </row>
    <row r="1013" spans="2:7" x14ac:dyDescent="0.2">
      <c r="B1013" s="35">
        <v>43655</v>
      </c>
      <c r="C1013">
        <v>275.52999999999997</v>
      </c>
      <c r="E1013">
        <v>2.65</v>
      </c>
      <c r="F1013">
        <f>Table3[[#This Row],[DivPay]]*4</f>
        <v>10.6</v>
      </c>
      <c r="G1013" s="2">
        <f>Table3[[#This Row],[FwdDiv]]/Table3[[#This Row],[SharePrice]]</f>
        <v>3.847130983921896E-2</v>
      </c>
    </row>
    <row r="1014" spans="2:7" x14ac:dyDescent="0.2">
      <c r="B1014" s="35">
        <v>43654</v>
      </c>
      <c r="C1014">
        <v>274.95999999999998</v>
      </c>
      <c r="E1014">
        <v>2.65</v>
      </c>
      <c r="F1014">
        <f>Table3[[#This Row],[DivPay]]*4</f>
        <v>10.6</v>
      </c>
      <c r="G1014" s="2">
        <f>Table3[[#This Row],[FwdDiv]]/Table3[[#This Row],[SharePrice]]</f>
        <v>3.8551061972650569E-2</v>
      </c>
    </row>
    <row r="1015" spans="2:7" x14ac:dyDescent="0.2">
      <c r="B1015" s="35">
        <v>43651</v>
      </c>
      <c r="C1015">
        <v>282.66000000000003</v>
      </c>
      <c r="E1015">
        <v>2.65</v>
      </c>
      <c r="F1015">
        <f>Table3[[#This Row],[DivPay]]*4</f>
        <v>10.6</v>
      </c>
      <c r="G1015" s="2">
        <f>Table3[[#This Row],[FwdDiv]]/Table3[[#This Row],[SharePrice]]</f>
        <v>3.7500884454822046E-2</v>
      </c>
    </row>
    <row r="1016" spans="2:7" x14ac:dyDescent="0.2">
      <c r="B1016" s="35">
        <v>43649</v>
      </c>
      <c r="C1016">
        <v>284.89</v>
      </c>
      <c r="E1016">
        <v>2.65</v>
      </c>
      <c r="F1016">
        <f>Table3[[#This Row],[DivPay]]*4</f>
        <v>10.6</v>
      </c>
      <c r="G1016" s="2">
        <f>Table3[[#This Row],[FwdDiv]]/Table3[[#This Row],[SharePrice]]</f>
        <v>3.7207343185088983E-2</v>
      </c>
    </row>
    <row r="1017" spans="2:7" x14ac:dyDescent="0.2">
      <c r="B1017" s="35">
        <v>43648</v>
      </c>
      <c r="C1017">
        <v>295.33</v>
      </c>
      <c r="E1017">
        <v>2.65</v>
      </c>
      <c r="F1017">
        <f>Table3[[#This Row],[DivPay]]*4</f>
        <v>10.6</v>
      </c>
      <c r="G1017" s="2">
        <f>Table3[[#This Row],[FwdDiv]]/Table3[[#This Row],[SharePrice]]</f>
        <v>3.589205295770833E-2</v>
      </c>
    </row>
    <row r="1018" spans="2:7" x14ac:dyDescent="0.2">
      <c r="B1018" s="35">
        <v>43647</v>
      </c>
      <c r="C1018">
        <v>300.35000000000002</v>
      </c>
      <c r="E1018">
        <v>2.65</v>
      </c>
      <c r="F1018">
        <f>Table3[[#This Row],[DivPay]]*4</f>
        <v>10.6</v>
      </c>
      <c r="G1018" s="2">
        <f>Table3[[#This Row],[FwdDiv]]/Table3[[#This Row],[SharePrice]]</f>
        <v>3.529215914766106E-2</v>
      </c>
    </row>
    <row r="1019" spans="2:7" x14ac:dyDescent="0.2">
      <c r="B1019" s="35">
        <v>43644</v>
      </c>
      <c r="C1019">
        <v>287.86</v>
      </c>
      <c r="E1019">
        <v>2.65</v>
      </c>
      <c r="F1019">
        <f>Table3[[#This Row],[DivPay]]*4</f>
        <v>10.6</v>
      </c>
      <c r="G1019" s="2">
        <f>Table3[[#This Row],[FwdDiv]]/Table3[[#This Row],[SharePrice]]</f>
        <v>3.6823455846592093E-2</v>
      </c>
    </row>
    <row r="1020" spans="2:7" x14ac:dyDescent="0.2">
      <c r="B1020" s="35">
        <v>43643</v>
      </c>
      <c r="C1020">
        <v>285.70999999999998</v>
      </c>
      <c r="E1020">
        <v>2.65</v>
      </c>
      <c r="F1020">
        <f>Table3[[#This Row],[DivPay]]*4</f>
        <v>10.6</v>
      </c>
      <c r="G1020" s="2">
        <f>Table3[[#This Row],[FwdDiv]]/Table3[[#This Row],[SharePrice]]</f>
        <v>3.7100556508347628E-2</v>
      </c>
    </row>
    <row r="1021" spans="2:7" x14ac:dyDescent="0.2">
      <c r="B1021" s="35">
        <v>43642</v>
      </c>
      <c r="C1021">
        <v>281.44</v>
      </c>
      <c r="E1021">
        <v>2.65</v>
      </c>
      <c r="F1021">
        <f>Table3[[#This Row],[DivPay]]*4</f>
        <v>10.6</v>
      </c>
      <c r="G1021" s="2">
        <f>Table3[[#This Row],[FwdDiv]]/Table3[[#This Row],[SharePrice]]</f>
        <v>3.7663445139283686E-2</v>
      </c>
    </row>
    <row r="1022" spans="2:7" x14ac:dyDescent="0.2">
      <c r="B1022" s="35">
        <v>43641</v>
      </c>
      <c r="C1022">
        <v>276.51</v>
      </c>
      <c r="E1022">
        <v>2.65</v>
      </c>
      <c r="F1022">
        <f>Table3[[#This Row],[DivPay]]*4</f>
        <v>10.6</v>
      </c>
      <c r="G1022" s="2">
        <f>Table3[[#This Row],[FwdDiv]]/Table3[[#This Row],[SharePrice]]</f>
        <v>3.8334960760912806E-2</v>
      </c>
    </row>
    <row r="1023" spans="2:7" x14ac:dyDescent="0.2">
      <c r="B1023" s="35">
        <v>43640</v>
      </c>
      <c r="C1023">
        <v>279.2</v>
      </c>
      <c r="E1023">
        <v>2.65</v>
      </c>
      <c r="F1023">
        <f>Table3[[#This Row],[DivPay]]*4</f>
        <v>10.6</v>
      </c>
      <c r="G1023" s="2">
        <f>Table3[[#This Row],[FwdDiv]]/Table3[[#This Row],[SharePrice]]</f>
        <v>3.7965616045845273E-2</v>
      </c>
    </row>
    <row r="1024" spans="2:7" x14ac:dyDescent="0.2">
      <c r="B1024" s="35">
        <v>43637</v>
      </c>
      <c r="C1024">
        <v>273.99</v>
      </c>
      <c r="D1024">
        <v>2.65</v>
      </c>
      <c r="E1024">
        <v>2.65</v>
      </c>
      <c r="F1024">
        <f>Table3[[#This Row],[DivPay]]*4</f>
        <v>10.6</v>
      </c>
      <c r="G1024" s="2">
        <f>Table3[[#This Row],[FwdDiv]]/Table3[[#This Row],[SharePrice]]</f>
        <v>3.8687543340997846E-2</v>
      </c>
    </row>
    <row r="1025" spans="2:7" x14ac:dyDescent="0.2">
      <c r="B1025" s="35">
        <v>43636</v>
      </c>
      <c r="C1025">
        <v>279.05</v>
      </c>
      <c r="E1025">
        <v>2.65</v>
      </c>
      <c r="F1025">
        <f>Table3[[#This Row],[DivPay]]*4</f>
        <v>10.6</v>
      </c>
      <c r="G1025" s="2">
        <f>Table3[[#This Row],[FwdDiv]]/Table3[[#This Row],[SharePrice]]</f>
        <v>3.7986024010034043E-2</v>
      </c>
    </row>
    <row r="1026" spans="2:7" x14ac:dyDescent="0.2">
      <c r="B1026" s="35">
        <v>43635</v>
      </c>
      <c r="C1026">
        <v>277.49</v>
      </c>
      <c r="E1026">
        <v>2.65</v>
      </c>
      <c r="F1026">
        <f>Table3[[#This Row],[DivPay]]*4</f>
        <v>10.6</v>
      </c>
      <c r="G1026" s="2">
        <f>Table3[[#This Row],[FwdDiv]]/Table3[[#This Row],[SharePrice]]</f>
        <v>3.8199574759450787E-2</v>
      </c>
    </row>
    <row r="1027" spans="2:7" x14ac:dyDescent="0.2">
      <c r="B1027" s="35">
        <v>43634</v>
      </c>
      <c r="C1027">
        <v>278.05</v>
      </c>
      <c r="E1027">
        <v>2.65</v>
      </c>
      <c r="F1027">
        <f>Table3[[#This Row],[DivPay]]*4</f>
        <v>10.6</v>
      </c>
      <c r="G1027" s="2">
        <f>Table3[[#This Row],[FwdDiv]]/Table3[[#This Row],[SharePrice]]</f>
        <v>3.8122639812983271E-2</v>
      </c>
    </row>
    <row r="1028" spans="2:7" x14ac:dyDescent="0.2">
      <c r="B1028" s="35">
        <v>43633</v>
      </c>
      <c r="C1028">
        <v>265.97000000000003</v>
      </c>
      <c r="E1028">
        <v>2.65</v>
      </c>
      <c r="F1028">
        <f>Table3[[#This Row],[DivPay]]*4</f>
        <v>10.6</v>
      </c>
      <c r="G1028" s="2">
        <f>Table3[[#This Row],[FwdDiv]]/Table3[[#This Row],[SharePrice]]</f>
        <v>3.9854118885588596E-2</v>
      </c>
    </row>
    <row r="1029" spans="2:7" x14ac:dyDescent="0.2">
      <c r="B1029" s="35">
        <v>43630</v>
      </c>
      <c r="C1029">
        <v>265.93</v>
      </c>
      <c r="E1029">
        <v>2.65</v>
      </c>
      <c r="F1029">
        <f>Table3[[#This Row],[DivPay]]*4</f>
        <v>10.6</v>
      </c>
      <c r="G1029" s="2">
        <f>Table3[[#This Row],[FwdDiv]]/Table3[[#This Row],[SharePrice]]</f>
        <v>3.9860113563719775E-2</v>
      </c>
    </row>
    <row r="1030" spans="2:7" x14ac:dyDescent="0.2">
      <c r="B1030" s="35">
        <v>43629</v>
      </c>
      <c r="C1030">
        <v>281.61</v>
      </c>
      <c r="E1030">
        <v>2.65</v>
      </c>
      <c r="F1030">
        <f>Table3[[#This Row],[DivPay]]*4</f>
        <v>10.6</v>
      </c>
      <c r="G1030" s="2">
        <f>Table3[[#This Row],[FwdDiv]]/Table3[[#This Row],[SharePrice]]</f>
        <v>3.7640708781648373E-2</v>
      </c>
    </row>
    <row r="1031" spans="2:7" x14ac:dyDescent="0.2">
      <c r="B1031" s="35">
        <v>43628</v>
      </c>
      <c r="C1031">
        <v>279.73</v>
      </c>
      <c r="E1031">
        <v>2.65</v>
      </c>
      <c r="F1031">
        <f>Table3[[#This Row],[DivPay]]*4</f>
        <v>10.6</v>
      </c>
      <c r="G1031" s="2">
        <f>Table3[[#This Row],[FwdDiv]]/Table3[[#This Row],[SharePrice]]</f>
        <v>3.789368319450899E-2</v>
      </c>
    </row>
    <row r="1032" spans="2:7" x14ac:dyDescent="0.2">
      <c r="B1032" s="35">
        <v>43627</v>
      </c>
      <c r="C1032">
        <v>283.48</v>
      </c>
      <c r="E1032">
        <v>2.65</v>
      </c>
      <c r="F1032">
        <f>Table3[[#This Row],[DivPay]]*4</f>
        <v>10.6</v>
      </c>
      <c r="G1032" s="2">
        <f>Table3[[#This Row],[FwdDiv]]/Table3[[#This Row],[SharePrice]]</f>
        <v>3.7392408635529839E-2</v>
      </c>
    </row>
    <row r="1033" spans="2:7" x14ac:dyDescent="0.2">
      <c r="B1033" s="35">
        <v>43626</v>
      </c>
      <c r="C1033">
        <v>280.20999999999998</v>
      </c>
      <c r="E1033">
        <v>2.65</v>
      </c>
      <c r="F1033">
        <f>Table3[[#This Row],[DivPay]]*4</f>
        <v>10.6</v>
      </c>
      <c r="G1033" s="2">
        <f>Table3[[#This Row],[FwdDiv]]/Table3[[#This Row],[SharePrice]]</f>
        <v>3.7828771278683844E-2</v>
      </c>
    </row>
    <row r="1034" spans="2:7" x14ac:dyDescent="0.2">
      <c r="B1034" s="35">
        <v>43623</v>
      </c>
      <c r="C1034">
        <v>274.87</v>
      </c>
      <c r="E1034">
        <v>2.65</v>
      </c>
      <c r="F1034">
        <f>Table3[[#This Row],[DivPay]]*4</f>
        <v>10.6</v>
      </c>
      <c r="G1034" s="2">
        <f>Table3[[#This Row],[FwdDiv]]/Table3[[#This Row],[SharePrice]]</f>
        <v>3.856368465092589E-2</v>
      </c>
    </row>
    <row r="1035" spans="2:7" x14ac:dyDescent="0.2">
      <c r="B1035" s="35">
        <v>43622</v>
      </c>
      <c r="C1035">
        <v>272.79000000000002</v>
      </c>
      <c r="E1035">
        <v>2.65</v>
      </c>
      <c r="F1035">
        <f>Table3[[#This Row],[DivPay]]*4</f>
        <v>10.6</v>
      </c>
      <c r="G1035" s="2">
        <f>Table3[[#This Row],[FwdDiv]]/Table3[[#This Row],[SharePrice]]</f>
        <v>3.8857729388907213E-2</v>
      </c>
    </row>
    <row r="1036" spans="2:7" x14ac:dyDescent="0.2">
      <c r="B1036" s="35">
        <v>43621</v>
      </c>
      <c r="C1036">
        <v>265.72000000000003</v>
      </c>
      <c r="E1036">
        <v>2.65</v>
      </c>
      <c r="F1036">
        <f>Table3[[#This Row],[DivPay]]*4</f>
        <v>10.6</v>
      </c>
      <c r="G1036" s="2">
        <f>Table3[[#This Row],[FwdDiv]]/Table3[[#This Row],[SharePrice]]</f>
        <v>3.9891615234080982E-2</v>
      </c>
    </row>
    <row r="1037" spans="2:7" x14ac:dyDescent="0.2">
      <c r="B1037" s="35">
        <v>43620</v>
      </c>
      <c r="C1037">
        <v>265.7</v>
      </c>
      <c r="E1037">
        <v>2.65</v>
      </c>
      <c r="F1037">
        <f>Table3[[#This Row],[DivPay]]*4</f>
        <v>10.6</v>
      </c>
      <c r="G1037" s="2">
        <f>Table3[[#This Row],[FwdDiv]]/Table3[[#This Row],[SharePrice]]</f>
        <v>3.9894617990214529E-2</v>
      </c>
    </row>
    <row r="1038" spans="2:7" x14ac:dyDescent="0.2">
      <c r="B1038" s="35">
        <v>43619</v>
      </c>
      <c r="C1038">
        <v>253.18</v>
      </c>
      <c r="E1038">
        <v>2.65</v>
      </c>
      <c r="F1038">
        <f>Table3[[#This Row],[DivPay]]*4</f>
        <v>10.6</v>
      </c>
      <c r="G1038" s="2">
        <f>Table3[[#This Row],[FwdDiv]]/Table3[[#This Row],[SharePrice]]</f>
        <v>4.1867446085788768E-2</v>
      </c>
    </row>
    <row r="1039" spans="2:7" x14ac:dyDescent="0.2">
      <c r="B1039" s="35">
        <v>43616</v>
      </c>
      <c r="C1039">
        <v>251.64</v>
      </c>
      <c r="E1039">
        <v>2.65</v>
      </c>
      <c r="F1039">
        <f>Table3[[#This Row],[DivPay]]*4</f>
        <v>10.6</v>
      </c>
      <c r="G1039" s="2">
        <f>Table3[[#This Row],[FwdDiv]]/Table3[[#This Row],[SharePrice]]</f>
        <v>4.2123668733110797E-2</v>
      </c>
    </row>
    <row r="1040" spans="2:7" x14ac:dyDescent="0.2">
      <c r="B1040" s="35">
        <v>43615</v>
      </c>
      <c r="C1040">
        <v>256.62</v>
      </c>
      <c r="E1040">
        <v>2.65</v>
      </c>
      <c r="F1040">
        <f>Table3[[#This Row],[DivPay]]*4</f>
        <v>10.6</v>
      </c>
      <c r="G1040" s="2">
        <f>Table3[[#This Row],[FwdDiv]]/Table3[[#This Row],[SharePrice]]</f>
        <v>4.1306211518977475E-2</v>
      </c>
    </row>
    <row r="1041" spans="2:7" x14ac:dyDescent="0.2">
      <c r="B1041" s="35">
        <v>43614</v>
      </c>
      <c r="C1041">
        <v>254.12</v>
      </c>
      <c r="E1041">
        <v>2.65</v>
      </c>
      <c r="F1041">
        <f>Table3[[#This Row],[DivPay]]*4</f>
        <v>10.6</v>
      </c>
      <c r="G1041" s="2">
        <f>Table3[[#This Row],[FwdDiv]]/Table3[[#This Row],[SharePrice]]</f>
        <v>4.1712576735400596E-2</v>
      </c>
    </row>
    <row r="1042" spans="2:7" x14ac:dyDescent="0.2">
      <c r="B1042" s="35">
        <v>43613</v>
      </c>
      <c r="C1042">
        <v>254.48</v>
      </c>
      <c r="E1042">
        <v>2.65</v>
      </c>
      <c r="F1042">
        <f>Table3[[#This Row],[DivPay]]*4</f>
        <v>10.6</v>
      </c>
      <c r="G1042" s="2">
        <f>Table3[[#This Row],[FwdDiv]]/Table3[[#This Row],[SharePrice]]</f>
        <v>4.165356806035838E-2</v>
      </c>
    </row>
    <row r="1043" spans="2:7" x14ac:dyDescent="0.2">
      <c r="B1043" s="35">
        <v>43609</v>
      </c>
      <c r="C1043">
        <v>255.94</v>
      </c>
      <c r="E1043">
        <v>2.65</v>
      </c>
      <c r="F1043">
        <f>Table3[[#This Row],[DivPay]]*4</f>
        <v>10.6</v>
      </c>
      <c r="G1043" s="2">
        <f>Table3[[#This Row],[FwdDiv]]/Table3[[#This Row],[SharePrice]]</f>
        <v>4.1415956864890205E-2</v>
      </c>
    </row>
    <row r="1044" spans="2:7" x14ac:dyDescent="0.2">
      <c r="B1044" s="35">
        <v>43608</v>
      </c>
      <c r="C1044">
        <v>260.08999999999997</v>
      </c>
      <c r="E1044">
        <v>2.65</v>
      </c>
      <c r="F1044">
        <f>Table3[[#This Row],[DivPay]]*4</f>
        <v>10.6</v>
      </c>
      <c r="G1044" s="2">
        <f>Table3[[#This Row],[FwdDiv]]/Table3[[#This Row],[SharePrice]]</f>
        <v>4.0755123226575415E-2</v>
      </c>
    </row>
    <row r="1045" spans="2:7" x14ac:dyDescent="0.2">
      <c r="B1045" s="35">
        <v>43607</v>
      </c>
      <c r="C1045">
        <v>269.22000000000003</v>
      </c>
      <c r="E1045">
        <v>2.65</v>
      </c>
      <c r="F1045">
        <f>Table3[[#This Row],[DivPay]]*4</f>
        <v>10.6</v>
      </c>
      <c r="G1045" s="2">
        <f>Table3[[#This Row],[FwdDiv]]/Table3[[#This Row],[SharePrice]]</f>
        <v>3.9373003491568227E-2</v>
      </c>
    </row>
    <row r="1046" spans="2:7" x14ac:dyDescent="0.2">
      <c r="B1046" s="35">
        <v>43606</v>
      </c>
      <c r="C1046">
        <v>275.33</v>
      </c>
      <c r="E1046">
        <v>2.65</v>
      </c>
      <c r="F1046">
        <f>Table3[[#This Row],[DivPay]]*4</f>
        <v>10.6</v>
      </c>
      <c r="G1046" s="2">
        <f>Table3[[#This Row],[FwdDiv]]/Table3[[#This Row],[SharePrice]]</f>
        <v>3.8499255438927835E-2</v>
      </c>
    </row>
    <row r="1047" spans="2:7" x14ac:dyDescent="0.2">
      <c r="B1047" s="35">
        <v>43605</v>
      </c>
      <c r="C1047">
        <v>272.58999999999997</v>
      </c>
      <c r="E1047">
        <v>2.65</v>
      </c>
      <c r="F1047">
        <f>Table3[[#This Row],[DivPay]]*4</f>
        <v>10.6</v>
      </c>
      <c r="G1047" s="2">
        <f>Table3[[#This Row],[FwdDiv]]/Table3[[#This Row],[SharePrice]]</f>
        <v>3.8886239407168274E-2</v>
      </c>
    </row>
    <row r="1048" spans="2:7" x14ac:dyDescent="0.2">
      <c r="B1048" s="35">
        <v>43602</v>
      </c>
      <c r="C1048">
        <v>289.89</v>
      </c>
      <c r="E1048">
        <v>2.65</v>
      </c>
      <c r="F1048">
        <f>Table3[[#This Row],[DivPay]]*4</f>
        <v>10.6</v>
      </c>
      <c r="G1048" s="2">
        <f>Table3[[#This Row],[FwdDiv]]/Table3[[#This Row],[SharePrice]]</f>
        <v>3.6565593845941567E-2</v>
      </c>
    </row>
    <row r="1049" spans="2:7" x14ac:dyDescent="0.2">
      <c r="B1049" s="35">
        <v>43601</v>
      </c>
      <c r="C1049">
        <v>297.29000000000002</v>
      </c>
      <c r="E1049">
        <v>2.65</v>
      </c>
      <c r="F1049">
        <f>Table3[[#This Row],[DivPay]]*4</f>
        <v>10.6</v>
      </c>
      <c r="G1049" s="2">
        <f>Table3[[#This Row],[FwdDiv]]/Table3[[#This Row],[SharePrice]]</f>
        <v>3.5655420633051896E-2</v>
      </c>
    </row>
    <row r="1050" spans="2:7" x14ac:dyDescent="0.2">
      <c r="B1050" s="35">
        <v>43600</v>
      </c>
      <c r="C1050">
        <v>304.37</v>
      </c>
      <c r="E1050">
        <v>2.65</v>
      </c>
      <c r="F1050">
        <f>Table3[[#This Row],[DivPay]]*4</f>
        <v>10.6</v>
      </c>
      <c r="G1050" s="2">
        <f>Table3[[#This Row],[FwdDiv]]/Table3[[#This Row],[SharePrice]]</f>
        <v>3.4826034103229618E-2</v>
      </c>
    </row>
    <row r="1051" spans="2:7" x14ac:dyDescent="0.2">
      <c r="B1051" s="35">
        <v>43599</v>
      </c>
      <c r="C1051">
        <v>302</v>
      </c>
      <c r="E1051">
        <v>2.65</v>
      </c>
      <c r="F1051">
        <f>Table3[[#This Row],[DivPay]]*4</f>
        <v>10.6</v>
      </c>
      <c r="G1051" s="2">
        <f>Table3[[#This Row],[FwdDiv]]/Table3[[#This Row],[SharePrice]]</f>
        <v>3.5099337748344367E-2</v>
      </c>
    </row>
    <row r="1052" spans="2:7" x14ac:dyDescent="0.2">
      <c r="B1052" s="35">
        <v>43598</v>
      </c>
      <c r="C1052">
        <v>293.38</v>
      </c>
      <c r="E1052">
        <v>2.65</v>
      </c>
      <c r="F1052">
        <f>Table3[[#This Row],[DivPay]]*4</f>
        <v>10.6</v>
      </c>
      <c r="G1052" s="2">
        <f>Table3[[#This Row],[FwdDiv]]/Table3[[#This Row],[SharePrice]]</f>
        <v>3.6130615583884383E-2</v>
      </c>
    </row>
    <row r="1053" spans="2:7" x14ac:dyDescent="0.2">
      <c r="B1053" s="35">
        <v>43595</v>
      </c>
      <c r="C1053">
        <v>303.95999999999998</v>
      </c>
      <c r="E1053">
        <v>2.65</v>
      </c>
      <c r="F1053">
        <f>Table3[[#This Row],[DivPay]]*4</f>
        <v>10.6</v>
      </c>
      <c r="G1053" s="2">
        <f>Table3[[#This Row],[FwdDiv]]/Table3[[#This Row],[SharePrice]]</f>
        <v>3.4873009606527179E-2</v>
      </c>
    </row>
    <row r="1054" spans="2:7" x14ac:dyDescent="0.2">
      <c r="B1054" s="35">
        <v>43594</v>
      </c>
      <c r="C1054">
        <v>304.06</v>
      </c>
      <c r="E1054">
        <v>2.65</v>
      </c>
      <c r="F1054">
        <f>Table3[[#This Row],[DivPay]]*4</f>
        <v>10.6</v>
      </c>
      <c r="G1054" s="2">
        <f>Table3[[#This Row],[FwdDiv]]/Table3[[#This Row],[SharePrice]]</f>
        <v>3.4861540485430505E-2</v>
      </c>
    </row>
    <row r="1055" spans="2:7" x14ac:dyDescent="0.2">
      <c r="B1055" s="35">
        <v>43593</v>
      </c>
      <c r="C1055">
        <v>303.39</v>
      </c>
      <c r="E1055">
        <v>2.65</v>
      </c>
      <c r="F1055">
        <f>Table3[[#This Row],[DivPay]]*4</f>
        <v>10.6</v>
      </c>
      <c r="G1055" s="2">
        <f>Table3[[#This Row],[FwdDiv]]/Table3[[#This Row],[SharePrice]]</f>
        <v>3.4938527967302811E-2</v>
      </c>
    </row>
    <row r="1056" spans="2:7" x14ac:dyDescent="0.2">
      <c r="B1056" s="35">
        <v>43592</v>
      </c>
      <c r="C1056">
        <v>307.29000000000002</v>
      </c>
      <c r="E1056">
        <v>2.65</v>
      </c>
      <c r="F1056">
        <f>Table3[[#This Row],[DivPay]]*4</f>
        <v>10.6</v>
      </c>
      <c r="G1056" s="2">
        <f>Table3[[#This Row],[FwdDiv]]/Table3[[#This Row],[SharePrice]]</f>
        <v>3.4495102346317807E-2</v>
      </c>
    </row>
    <row r="1057" spans="2:7" x14ac:dyDescent="0.2">
      <c r="B1057" s="35">
        <v>43591</v>
      </c>
      <c r="C1057">
        <v>311.57</v>
      </c>
      <c r="E1057">
        <v>2.65</v>
      </c>
      <c r="F1057">
        <f>Table3[[#This Row],[DivPay]]*4</f>
        <v>10.6</v>
      </c>
      <c r="G1057" s="2">
        <f>Table3[[#This Row],[FwdDiv]]/Table3[[#This Row],[SharePrice]]</f>
        <v>3.4021247231761725E-2</v>
      </c>
    </row>
    <row r="1058" spans="2:7" x14ac:dyDescent="0.2">
      <c r="B1058" s="35">
        <v>43588</v>
      </c>
      <c r="C1058">
        <v>315.70999999999998</v>
      </c>
      <c r="E1058">
        <v>2.65</v>
      </c>
      <c r="F1058">
        <f>Table3[[#This Row],[DivPay]]*4</f>
        <v>10.6</v>
      </c>
      <c r="G1058" s="2">
        <f>Table3[[#This Row],[FwdDiv]]/Table3[[#This Row],[SharePrice]]</f>
        <v>3.3575116404295079E-2</v>
      </c>
    </row>
    <row r="1059" spans="2:7" x14ac:dyDescent="0.2">
      <c r="B1059" s="35">
        <v>43587</v>
      </c>
      <c r="C1059">
        <v>315.82</v>
      </c>
      <c r="E1059">
        <v>2.65</v>
      </c>
      <c r="F1059">
        <f>Table3[[#This Row],[DivPay]]*4</f>
        <v>10.6</v>
      </c>
      <c r="G1059" s="2">
        <f>Table3[[#This Row],[FwdDiv]]/Table3[[#This Row],[SharePrice]]</f>
        <v>3.356342220252042E-2</v>
      </c>
    </row>
    <row r="1060" spans="2:7" x14ac:dyDescent="0.2">
      <c r="B1060" s="35">
        <v>43586</v>
      </c>
      <c r="C1060">
        <v>318.89999999999998</v>
      </c>
      <c r="E1060">
        <v>2.65</v>
      </c>
      <c r="F1060">
        <f>Table3[[#This Row],[DivPay]]*4</f>
        <v>10.6</v>
      </c>
      <c r="G1060" s="2">
        <f>Table3[[#This Row],[FwdDiv]]/Table3[[#This Row],[SharePrice]]</f>
        <v>3.3239259956099089E-2</v>
      </c>
    </row>
    <row r="1061" spans="2:7" x14ac:dyDescent="0.2">
      <c r="B1061" s="35">
        <v>43585</v>
      </c>
      <c r="C1061">
        <v>318.39999999999998</v>
      </c>
      <c r="E1061">
        <v>2.65</v>
      </c>
      <c r="F1061">
        <f>Table3[[#This Row],[DivPay]]*4</f>
        <v>10.6</v>
      </c>
      <c r="G1061" s="2">
        <f>Table3[[#This Row],[FwdDiv]]/Table3[[#This Row],[SharePrice]]</f>
        <v>3.3291457286432159E-2</v>
      </c>
    </row>
    <row r="1062" spans="2:7" x14ac:dyDescent="0.2">
      <c r="B1062" s="35">
        <v>43584</v>
      </c>
      <c r="C1062">
        <v>312.72000000000003</v>
      </c>
      <c r="E1062">
        <v>2.65</v>
      </c>
      <c r="F1062">
        <f>Table3[[#This Row],[DivPay]]*4</f>
        <v>10.6</v>
      </c>
      <c r="G1062" s="2">
        <f>Table3[[#This Row],[FwdDiv]]/Table3[[#This Row],[SharePrice]]</f>
        <v>3.3896137119467894E-2</v>
      </c>
    </row>
    <row r="1063" spans="2:7" x14ac:dyDescent="0.2">
      <c r="B1063" s="35">
        <v>43581</v>
      </c>
      <c r="C1063">
        <v>310.41000000000003</v>
      </c>
      <c r="E1063">
        <v>2.65</v>
      </c>
      <c r="F1063">
        <f>Table3[[#This Row],[DivPay]]*4</f>
        <v>10.6</v>
      </c>
      <c r="G1063" s="2">
        <f>Table3[[#This Row],[FwdDiv]]/Table3[[#This Row],[SharePrice]]</f>
        <v>3.4148384394832636E-2</v>
      </c>
    </row>
    <row r="1064" spans="2:7" x14ac:dyDescent="0.2">
      <c r="B1064" s="35">
        <v>43580</v>
      </c>
      <c r="C1064">
        <v>311.82</v>
      </c>
      <c r="E1064">
        <v>2.65</v>
      </c>
      <c r="F1064">
        <f>Table3[[#This Row],[DivPay]]*4</f>
        <v>10.6</v>
      </c>
      <c r="G1064" s="2">
        <f>Table3[[#This Row],[FwdDiv]]/Table3[[#This Row],[SharePrice]]</f>
        <v>3.3993970880636264E-2</v>
      </c>
    </row>
    <row r="1065" spans="2:7" x14ac:dyDescent="0.2">
      <c r="B1065" s="35">
        <v>43579</v>
      </c>
      <c r="C1065">
        <v>314.33</v>
      </c>
      <c r="E1065">
        <v>2.65</v>
      </c>
      <c r="F1065">
        <f>Table3[[#This Row],[DivPay]]*4</f>
        <v>10.6</v>
      </c>
      <c r="G1065" s="2">
        <f>Table3[[#This Row],[FwdDiv]]/Table3[[#This Row],[SharePrice]]</f>
        <v>3.3722520917507076E-2</v>
      </c>
    </row>
    <row r="1066" spans="2:7" x14ac:dyDescent="0.2">
      <c r="B1066" s="35">
        <v>43578</v>
      </c>
      <c r="C1066">
        <v>315.64</v>
      </c>
      <c r="E1066">
        <v>2.65</v>
      </c>
      <c r="F1066">
        <f>Table3[[#This Row],[DivPay]]*4</f>
        <v>10.6</v>
      </c>
      <c r="G1066" s="2">
        <f>Table3[[#This Row],[FwdDiv]]/Table3[[#This Row],[SharePrice]]</f>
        <v>3.3582562412875425E-2</v>
      </c>
    </row>
    <row r="1067" spans="2:7" x14ac:dyDescent="0.2">
      <c r="B1067" s="35">
        <v>43577</v>
      </c>
      <c r="C1067">
        <v>315</v>
      </c>
      <c r="E1067">
        <v>2.65</v>
      </c>
      <c r="F1067">
        <f>Table3[[#This Row],[DivPay]]*4</f>
        <v>10.6</v>
      </c>
      <c r="G1067" s="2">
        <f>Table3[[#This Row],[FwdDiv]]/Table3[[#This Row],[SharePrice]]</f>
        <v>3.3650793650793646E-2</v>
      </c>
    </row>
    <row r="1068" spans="2:7" x14ac:dyDescent="0.2">
      <c r="B1068" s="35">
        <v>43573</v>
      </c>
      <c r="C1068">
        <v>318.62</v>
      </c>
      <c r="E1068">
        <v>2.65</v>
      </c>
      <c r="F1068">
        <f>Table3[[#This Row],[DivPay]]*4</f>
        <v>10.6</v>
      </c>
      <c r="G1068" s="2">
        <f>Table3[[#This Row],[FwdDiv]]/Table3[[#This Row],[SharePrice]]</f>
        <v>3.326847027807419E-2</v>
      </c>
    </row>
    <row r="1069" spans="2:7" x14ac:dyDescent="0.2">
      <c r="B1069" s="35">
        <v>43572</v>
      </c>
      <c r="C1069">
        <v>320.52999999999997</v>
      </c>
      <c r="E1069">
        <v>2.65</v>
      </c>
      <c r="F1069">
        <f>Table3[[#This Row],[DivPay]]*4</f>
        <v>10.6</v>
      </c>
      <c r="G1069" s="2">
        <f>Table3[[#This Row],[FwdDiv]]/Table3[[#This Row],[SharePrice]]</f>
        <v>3.3070227435809445E-2</v>
      </c>
    </row>
    <row r="1070" spans="2:7" x14ac:dyDescent="0.2">
      <c r="B1070" s="35">
        <v>43571</v>
      </c>
      <c r="C1070">
        <v>318.5</v>
      </c>
      <c r="E1070">
        <v>2.65</v>
      </c>
      <c r="F1070">
        <f>Table3[[#This Row],[DivPay]]*4</f>
        <v>10.6</v>
      </c>
      <c r="G1070" s="2">
        <f>Table3[[#This Row],[FwdDiv]]/Table3[[#This Row],[SharePrice]]</f>
        <v>3.3281004709576137E-2</v>
      </c>
    </row>
    <row r="1071" spans="2:7" x14ac:dyDescent="0.2">
      <c r="B1071" s="35">
        <v>43570</v>
      </c>
      <c r="C1071">
        <v>316.39999999999998</v>
      </c>
      <c r="E1071">
        <v>2.65</v>
      </c>
      <c r="F1071">
        <f>Table3[[#This Row],[DivPay]]*4</f>
        <v>10.6</v>
      </c>
      <c r="G1071" s="2">
        <f>Table3[[#This Row],[FwdDiv]]/Table3[[#This Row],[SharePrice]]</f>
        <v>3.3501896333754742E-2</v>
      </c>
    </row>
    <row r="1072" spans="2:7" x14ac:dyDescent="0.2">
      <c r="B1072" s="35">
        <v>43567</v>
      </c>
      <c r="C1072">
        <v>317.02999999999997</v>
      </c>
      <c r="E1072">
        <v>2.65</v>
      </c>
      <c r="F1072">
        <f>Table3[[#This Row],[DivPay]]*4</f>
        <v>10.6</v>
      </c>
      <c r="G1072" s="2">
        <f>Table3[[#This Row],[FwdDiv]]/Table3[[#This Row],[SharePrice]]</f>
        <v>3.343532157839952E-2</v>
      </c>
    </row>
    <row r="1073" spans="2:7" x14ac:dyDescent="0.2">
      <c r="B1073" s="35">
        <v>43566</v>
      </c>
      <c r="C1073">
        <v>309.41000000000003</v>
      </c>
      <c r="E1073">
        <v>2.65</v>
      </c>
      <c r="F1073">
        <f>Table3[[#This Row],[DivPay]]*4</f>
        <v>10.6</v>
      </c>
      <c r="G1073" s="2">
        <f>Table3[[#This Row],[FwdDiv]]/Table3[[#This Row],[SharePrice]]</f>
        <v>3.4258750525193109E-2</v>
      </c>
    </row>
    <row r="1074" spans="2:7" x14ac:dyDescent="0.2">
      <c r="B1074" s="35">
        <v>43565</v>
      </c>
      <c r="C1074">
        <v>307.51</v>
      </c>
      <c r="E1074">
        <v>2.65</v>
      </c>
      <c r="F1074">
        <f>Table3[[#This Row],[DivPay]]*4</f>
        <v>10.6</v>
      </c>
      <c r="G1074" s="2">
        <f>Table3[[#This Row],[FwdDiv]]/Table3[[#This Row],[SharePrice]]</f>
        <v>3.4470423726057686E-2</v>
      </c>
    </row>
    <row r="1075" spans="2:7" x14ac:dyDescent="0.2">
      <c r="B1075" s="35">
        <v>43564</v>
      </c>
      <c r="C1075">
        <v>303.45</v>
      </c>
      <c r="E1075">
        <v>2.65</v>
      </c>
      <c r="F1075">
        <f>Table3[[#This Row],[DivPay]]*4</f>
        <v>10.6</v>
      </c>
      <c r="G1075" s="2">
        <f>Table3[[#This Row],[FwdDiv]]/Table3[[#This Row],[SharePrice]]</f>
        <v>3.4931619706706211E-2</v>
      </c>
    </row>
    <row r="1076" spans="2:7" x14ac:dyDescent="0.2">
      <c r="B1076" s="35">
        <v>43563</v>
      </c>
      <c r="C1076">
        <v>304.48</v>
      </c>
      <c r="E1076">
        <v>2.65</v>
      </c>
      <c r="F1076">
        <f>Table3[[#This Row],[DivPay]]*4</f>
        <v>10.6</v>
      </c>
      <c r="G1076" s="2">
        <f>Table3[[#This Row],[FwdDiv]]/Table3[[#This Row],[SharePrice]]</f>
        <v>3.4813452443510244E-2</v>
      </c>
    </row>
    <row r="1077" spans="2:7" x14ac:dyDescent="0.2">
      <c r="B1077" s="35">
        <v>43560</v>
      </c>
      <c r="C1077">
        <v>304.27999999999997</v>
      </c>
      <c r="E1077">
        <v>2.65</v>
      </c>
      <c r="F1077">
        <f>Table3[[#This Row],[DivPay]]*4</f>
        <v>10.6</v>
      </c>
      <c r="G1077" s="2">
        <f>Table3[[#This Row],[FwdDiv]]/Table3[[#This Row],[SharePrice]]</f>
        <v>3.4836334954647039E-2</v>
      </c>
    </row>
    <row r="1078" spans="2:7" x14ac:dyDescent="0.2">
      <c r="B1078" s="35">
        <v>43559</v>
      </c>
      <c r="C1078">
        <v>302</v>
      </c>
      <c r="E1078">
        <v>2.65</v>
      </c>
      <c r="F1078">
        <f>Table3[[#This Row],[DivPay]]*4</f>
        <v>10.6</v>
      </c>
      <c r="G1078" s="2">
        <f>Table3[[#This Row],[FwdDiv]]/Table3[[#This Row],[SharePrice]]</f>
        <v>3.5099337748344367E-2</v>
      </c>
    </row>
    <row r="1079" spans="2:7" x14ac:dyDescent="0.2">
      <c r="B1079" s="35">
        <v>43558</v>
      </c>
      <c r="C1079">
        <v>304.2</v>
      </c>
      <c r="E1079">
        <v>2.65</v>
      </c>
      <c r="F1079">
        <f>Table3[[#This Row],[DivPay]]*4</f>
        <v>10.6</v>
      </c>
      <c r="G1079" s="2">
        <f>Table3[[#This Row],[FwdDiv]]/Table3[[#This Row],[SharePrice]]</f>
        <v>3.4845496383957925E-2</v>
      </c>
    </row>
    <row r="1080" spans="2:7" x14ac:dyDescent="0.2">
      <c r="B1080" s="35">
        <v>43557</v>
      </c>
      <c r="C1080">
        <v>303.05</v>
      </c>
      <c r="E1080">
        <v>2.65</v>
      </c>
      <c r="F1080">
        <f>Table3[[#This Row],[DivPay]]*4</f>
        <v>10.6</v>
      </c>
      <c r="G1080" s="2">
        <f>Table3[[#This Row],[FwdDiv]]/Table3[[#This Row],[SharePrice]]</f>
        <v>3.4977726447780889E-2</v>
      </c>
    </row>
    <row r="1081" spans="2:7" x14ac:dyDescent="0.2">
      <c r="B1081" s="35">
        <v>43556</v>
      </c>
      <c r="C1081">
        <v>305.79000000000002</v>
      </c>
      <c r="E1081">
        <v>2.65</v>
      </c>
      <c r="F1081">
        <f>Table3[[#This Row],[DivPay]]*4</f>
        <v>10.6</v>
      </c>
      <c r="G1081" s="2">
        <f>Table3[[#This Row],[FwdDiv]]/Table3[[#This Row],[SharePrice]]</f>
        <v>3.4664312109617706E-2</v>
      </c>
    </row>
    <row r="1082" spans="2:7" x14ac:dyDescent="0.2">
      <c r="B1082" s="35">
        <v>43553</v>
      </c>
      <c r="C1082">
        <v>300.70999999999998</v>
      </c>
      <c r="E1082">
        <v>2.65</v>
      </c>
      <c r="F1082">
        <f>Table3[[#This Row],[DivPay]]*4</f>
        <v>10.6</v>
      </c>
      <c r="G1082" s="2">
        <f>Table3[[#This Row],[FwdDiv]]/Table3[[#This Row],[SharePrice]]</f>
        <v>3.5249908549765556E-2</v>
      </c>
    </row>
    <row r="1083" spans="2:7" x14ac:dyDescent="0.2">
      <c r="B1083" s="35">
        <v>43552</v>
      </c>
      <c r="C1083">
        <v>299.07</v>
      </c>
      <c r="E1083">
        <v>2.65</v>
      </c>
      <c r="F1083">
        <f>Table3[[#This Row],[DivPay]]*4</f>
        <v>10.6</v>
      </c>
      <c r="G1083" s="2">
        <f>Table3[[#This Row],[FwdDiv]]/Table3[[#This Row],[SharePrice]]</f>
        <v>3.5443207275888587E-2</v>
      </c>
    </row>
    <row r="1084" spans="2:7" x14ac:dyDescent="0.2">
      <c r="B1084" s="35">
        <v>43551</v>
      </c>
      <c r="C1084">
        <v>295.97000000000003</v>
      </c>
      <c r="E1084">
        <v>2.65</v>
      </c>
      <c r="F1084">
        <f>Table3[[#This Row],[DivPay]]*4</f>
        <v>10.6</v>
      </c>
      <c r="G1084" s="2">
        <f>Table3[[#This Row],[FwdDiv]]/Table3[[#This Row],[SharePrice]]</f>
        <v>3.5814440652768856E-2</v>
      </c>
    </row>
    <row r="1085" spans="2:7" x14ac:dyDescent="0.2">
      <c r="B1085" s="35">
        <v>43550</v>
      </c>
      <c r="C1085">
        <v>297.02999999999997</v>
      </c>
      <c r="E1085">
        <v>2.65</v>
      </c>
      <c r="F1085">
        <f>Table3[[#This Row],[DivPay]]*4</f>
        <v>10.6</v>
      </c>
      <c r="G1085" s="2">
        <f>Table3[[#This Row],[FwdDiv]]/Table3[[#This Row],[SharePrice]]</f>
        <v>3.5686630980035688E-2</v>
      </c>
    </row>
    <row r="1086" spans="2:7" x14ac:dyDescent="0.2">
      <c r="B1086" s="35">
        <v>43549</v>
      </c>
      <c r="C1086">
        <v>292.16000000000003</v>
      </c>
      <c r="E1086">
        <v>2.65</v>
      </c>
      <c r="F1086">
        <f>Table3[[#This Row],[DivPay]]*4</f>
        <v>10.6</v>
      </c>
      <c r="G1086" s="2">
        <f>Table3[[#This Row],[FwdDiv]]/Table3[[#This Row],[SharePrice]]</f>
        <v>3.6281489594742602E-2</v>
      </c>
    </row>
    <row r="1087" spans="2:7" x14ac:dyDescent="0.2">
      <c r="B1087" s="35">
        <v>43546</v>
      </c>
      <c r="C1087">
        <v>292.64999999999998</v>
      </c>
      <c r="E1087">
        <v>2.65</v>
      </c>
      <c r="F1087">
        <f>Table3[[#This Row],[DivPay]]*4</f>
        <v>10.6</v>
      </c>
      <c r="G1087" s="2">
        <f>Table3[[#This Row],[FwdDiv]]/Table3[[#This Row],[SharePrice]]</f>
        <v>3.6220741500085425E-2</v>
      </c>
    </row>
    <row r="1088" spans="2:7" x14ac:dyDescent="0.2">
      <c r="B1088" s="35">
        <v>43545</v>
      </c>
      <c r="C1088">
        <v>296.8</v>
      </c>
      <c r="E1088">
        <v>2.65</v>
      </c>
      <c r="F1088">
        <f>Table3[[#This Row],[DivPay]]*4</f>
        <v>10.6</v>
      </c>
      <c r="G1088" s="2">
        <f>Table3[[#This Row],[FwdDiv]]/Table3[[#This Row],[SharePrice]]</f>
        <v>3.5714285714285712E-2</v>
      </c>
    </row>
    <row r="1089" spans="2:7" x14ac:dyDescent="0.2">
      <c r="B1089" s="35">
        <v>43544</v>
      </c>
      <c r="C1089">
        <v>291.02999999999997</v>
      </c>
      <c r="D1089">
        <v>2.65</v>
      </c>
      <c r="E1089">
        <v>2.65</v>
      </c>
      <c r="F1089">
        <f>Table3[[#This Row],[DivPay]]*4</f>
        <v>10.6</v>
      </c>
      <c r="G1089" s="2">
        <f>Table3[[#This Row],[FwdDiv]]/Table3[[#This Row],[SharePrice]]</f>
        <v>3.6422361955812117E-2</v>
      </c>
    </row>
    <row r="1090" spans="2:7" x14ac:dyDescent="0.2">
      <c r="B1090" s="35">
        <v>43543</v>
      </c>
      <c r="C1090">
        <v>299.31</v>
      </c>
      <c r="E1090">
        <v>2.65</v>
      </c>
      <c r="F1090">
        <f>Table3[[#This Row],[DivPay]]*4</f>
        <v>10.6</v>
      </c>
      <c r="G1090" s="2">
        <f>Table3[[#This Row],[FwdDiv]]/Table3[[#This Row],[SharePrice]]</f>
        <v>3.5414787344225047E-2</v>
      </c>
    </row>
    <row r="1091" spans="2:7" x14ac:dyDescent="0.2">
      <c r="B1091" s="35">
        <v>43542</v>
      </c>
      <c r="C1091">
        <v>293.83999999999997</v>
      </c>
      <c r="E1091">
        <v>2.65</v>
      </c>
      <c r="F1091">
        <f>Table3[[#This Row],[DivPay]]*4</f>
        <v>10.6</v>
      </c>
      <c r="G1091" s="2">
        <f>Table3[[#This Row],[FwdDiv]]/Table3[[#This Row],[SharePrice]]</f>
        <v>3.6074053906888101E-2</v>
      </c>
    </row>
    <row r="1092" spans="2:7" x14ac:dyDescent="0.2">
      <c r="B1092" s="35">
        <v>43539</v>
      </c>
      <c r="C1092">
        <v>290.29000000000002</v>
      </c>
      <c r="E1092">
        <v>2.65</v>
      </c>
      <c r="F1092">
        <f>Table3[[#This Row],[DivPay]]*4</f>
        <v>10.6</v>
      </c>
      <c r="G1092" s="2">
        <f>Table3[[#This Row],[FwdDiv]]/Table3[[#This Row],[SharePrice]]</f>
        <v>3.6515208929002028E-2</v>
      </c>
    </row>
    <row r="1093" spans="2:7" x14ac:dyDescent="0.2">
      <c r="B1093" s="35">
        <v>43538</v>
      </c>
      <c r="C1093">
        <v>268.2</v>
      </c>
      <c r="E1093">
        <v>2.65</v>
      </c>
      <c r="F1093">
        <f>Table3[[#This Row],[DivPay]]*4</f>
        <v>10.6</v>
      </c>
      <c r="G1093" s="2">
        <f>Table3[[#This Row],[FwdDiv]]/Table3[[#This Row],[SharePrice]]</f>
        <v>3.95227442207308E-2</v>
      </c>
    </row>
    <row r="1094" spans="2:7" x14ac:dyDescent="0.2">
      <c r="B1094" s="35">
        <v>43537</v>
      </c>
      <c r="C1094">
        <v>271.20999999999998</v>
      </c>
      <c r="E1094">
        <v>2.65</v>
      </c>
      <c r="F1094">
        <f>Table3[[#This Row],[DivPay]]*4</f>
        <v>10.6</v>
      </c>
      <c r="G1094" s="2">
        <f>Table3[[#This Row],[FwdDiv]]/Table3[[#This Row],[SharePrice]]</f>
        <v>3.9084104568415622E-2</v>
      </c>
    </row>
    <row r="1095" spans="2:7" x14ac:dyDescent="0.2">
      <c r="B1095" s="35">
        <v>43536</v>
      </c>
      <c r="C1095">
        <v>269.63</v>
      </c>
      <c r="E1095">
        <v>2.65</v>
      </c>
      <c r="F1095">
        <f>Table3[[#This Row],[DivPay]]*4</f>
        <v>10.6</v>
      </c>
      <c r="G1095" s="2">
        <f>Table3[[#This Row],[FwdDiv]]/Table3[[#This Row],[SharePrice]]</f>
        <v>3.9313132811630749E-2</v>
      </c>
    </row>
    <row r="1096" spans="2:7" x14ac:dyDescent="0.2">
      <c r="B1096" s="35">
        <v>43535</v>
      </c>
      <c r="C1096">
        <v>269.06</v>
      </c>
      <c r="E1096">
        <v>2.65</v>
      </c>
      <c r="F1096">
        <f>Table3[[#This Row],[DivPay]]*4</f>
        <v>10.6</v>
      </c>
      <c r="G1096" s="2">
        <f>Table3[[#This Row],[FwdDiv]]/Table3[[#This Row],[SharePrice]]</f>
        <v>3.9396417156024675E-2</v>
      </c>
    </row>
    <row r="1097" spans="2:7" x14ac:dyDescent="0.2">
      <c r="B1097" s="35">
        <v>43532</v>
      </c>
      <c r="C1097">
        <v>264.19</v>
      </c>
      <c r="E1097">
        <v>2.65</v>
      </c>
      <c r="F1097">
        <f>Table3[[#This Row],[DivPay]]*4</f>
        <v>10.6</v>
      </c>
      <c r="G1097" s="2">
        <f>Table3[[#This Row],[FwdDiv]]/Table3[[#This Row],[SharePrice]]</f>
        <v>4.0122639009803548E-2</v>
      </c>
    </row>
    <row r="1098" spans="2:7" x14ac:dyDescent="0.2">
      <c r="B1098" s="35">
        <v>43531</v>
      </c>
      <c r="C1098">
        <v>265.51</v>
      </c>
      <c r="E1098">
        <v>2.65</v>
      </c>
      <c r="F1098">
        <f>Table3[[#This Row],[DivPay]]*4</f>
        <v>10.6</v>
      </c>
      <c r="G1098" s="2">
        <f>Table3[[#This Row],[FwdDiv]]/Table3[[#This Row],[SharePrice]]</f>
        <v>3.9923166735716172E-2</v>
      </c>
    </row>
    <row r="1099" spans="2:7" x14ac:dyDescent="0.2">
      <c r="B1099" s="35">
        <v>43530</v>
      </c>
      <c r="C1099">
        <v>271.35000000000002</v>
      </c>
      <c r="E1099">
        <v>2.65</v>
      </c>
      <c r="F1099">
        <f>Table3[[#This Row],[DivPay]]*4</f>
        <v>10.6</v>
      </c>
      <c r="G1099" s="2">
        <f>Table3[[#This Row],[FwdDiv]]/Table3[[#This Row],[SharePrice]]</f>
        <v>3.9063939561451995E-2</v>
      </c>
    </row>
    <row r="1100" spans="2:7" x14ac:dyDescent="0.2">
      <c r="B1100" s="35">
        <v>43529</v>
      </c>
      <c r="C1100">
        <v>277.01</v>
      </c>
      <c r="E1100">
        <v>2.65</v>
      </c>
      <c r="F1100">
        <f>Table3[[#This Row],[DivPay]]*4</f>
        <v>10.6</v>
      </c>
      <c r="G1100" s="2">
        <f>Table3[[#This Row],[FwdDiv]]/Table3[[#This Row],[SharePrice]]</f>
        <v>3.826576657882387E-2</v>
      </c>
    </row>
    <row r="1101" spans="2:7" x14ac:dyDescent="0.2">
      <c r="B1101" s="35">
        <v>43528</v>
      </c>
      <c r="C1101">
        <v>274.89</v>
      </c>
      <c r="E1101">
        <v>2.65</v>
      </c>
      <c r="F1101">
        <f>Table3[[#This Row],[DivPay]]*4</f>
        <v>10.6</v>
      </c>
      <c r="G1101" s="2">
        <f>Table3[[#This Row],[FwdDiv]]/Table3[[#This Row],[SharePrice]]</f>
        <v>3.8560878897013352E-2</v>
      </c>
    </row>
    <row r="1102" spans="2:7" x14ac:dyDescent="0.2">
      <c r="B1102" s="35">
        <v>43525</v>
      </c>
      <c r="C1102">
        <v>272.75</v>
      </c>
      <c r="E1102">
        <v>2.65</v>
      </c>
      <c r="F1102">
        <f>Table3[[#This Row],[DivPay]]*4</f>
        <v>10.6</v>
      </c>
      <c r="G1102" s="2">
        <f>Table3[[#This Row],[FwdDiv]]/Table3[[#This Row],[SharePrice]]</f>
        <v>3.8863428047662692E-2</v>
      </c>
    </row>
    <row r="1103" spans="2:7" x14ac:dyDescent="0.2">
      <c r="B1103" s="35">
        <v>43524</v>
      </c>
      <c r="C1103">
        <v>275.36</v>
      </c>
      <c r="E1103">
        <v>2.65</v>
      </c>
      <c r="F1103">
        <f>Table3[[#This Row],[DivPay]]*4</f>
        <v>10.6</v>
      </c>
      <c r="G1103" s="2">
        <f>Table3[[#This Row],[FwdDiv]]/Table3[[#This Row],[SharePrice]]</f>
        <v>3.849506101104009E-2</v>
      </c>
    </row>
    <row r="1104" spans="2:7" x14ac:dyDescent="0.2">
      <c r="B1104" s="35">
        <v>43523</v>
      </c>
      <c r="C1104">
        <v>271.49</v>
      </c>
      <c r="E1104">
        <v>2.65</v>
      </c>
      <c r="F1104">
        <f>Table3[[#This Row],[DivPay]]*4</f>
        <v>10.6</v>
      </c>
      <c r="G1104" s="2">
        <f>Table3[[#This Row],[FwdDiv]]/Table3[[#This Row],[SharePrice]]</f>
        <v>3.9043795351578321E-2</v>
      </c>
    </row>
    <row r="1105" spans="2:7" x14ac:dyDescent="0.2">
      <c r="B1105" s="35">
        <v>43522</v>
      </c>
      <c r="C1105">
        <v>275</v>
      </c>
      <c r="E1105">
        <v>2.65</v>
      </c>
      <c r="F1105">
        <f>Table3[[#This Row],[DivPay]]*4</f>
        <v>10.6</v>
      </c>
      <c r="G1105" s="2">
        <f>Table3[[#This Row],[FwdDiv]]/Table3[[#This Row],[SharePrice]]</f>
        <v>3.8545454545454542E-2</v>
      </c>
    </row>
    <row r="1106" spans="2:7" x14ac:dyDescent="0.2">
      <c r="B1106" s="35">
        <v>43521</v>
      </c>
      <c r="C1106">
        <v>278.60000000000002</v>
      </c>
      <c r="E1106">
        <v>2.65</v>
      </c>
      <c r="F1106">
        <f>Table3[[#This Row],[DivPay]]*4</f>
        <v>10.6</v>
      </c>
      <c r="G1106" s="2">
        <f>Table3[[#This Row],[FwdDiv]]/Table3[[#This Row],[SharePrice]]</f>
        <v>3.8047379755922463E-2</v>
      </c>
    </row>
    <row r="1107" spans="2:7" x14ac:dyDescent="0.2">
      <c r="B1107" s="35">
        <v>43518</v>
      </c>
      <c r="C1107">
        <v>276.5</v>
      </c>
      <c r="E1107">
        <v>2.65</v>
      </c>
      <c r="F1107">
        <f>Table3[[#This Row],[DivPay]]*4</f>
        <v>10.6</v>
      </c>
      <c r="G1107" s="2">
        <f>Table3[[#This Row],[FwdDiv]]/Table3[[#This Row],[SharePrice]]</f>
        <v>3.8336347197106692E-2</v>
      </c>
    </row>
    <row r="1108" spans="2:7" x14ac:dyDescent="0.2">
      <c r="B1108" s="35">
        <v>43517</v>
      </c>
      <c r="C1108">
        <v>280.94</v>
      </c>
      <c r="E1108">
        <v>2.65</v>
      </c>
      <c r="F1108">
        <f>Table3[[#This Row],[DivPay]]*4</f>
        <v>10.6</v>
      </c>
      <c r="G1108" s="2">
        <f>Table3[[#This Row],[FwdDiv]]/Table3[[#This Row],[SharePrice]]</f>
        <v>3.7730476258275789E-2</v>
      </c>
    </row>
    <row r="1109" spans="2:7" x14ac:dyDescent="0.2">
      <c r="B1109" s="35">
        <v>43516</v>
      </c>
      <c r="C1109">
        <v>283.42</v>
      </c>
      <c r="E1109">
        <v>2.65</v>
      </c>
      <c r="F1109">
        <f>Table3[[#This Row],[DivPay]]*4</f>
        <v>10.6</v>
      </c>
      <c r="G1109" s="2">
        <f>Table3[[#This Row],[FwdDiv]]/Table3[[#This Row],[SharePrice]]</f>
        <v>3.7400324606590922E-2</v>
      </c>
    </row>
    <row r="1110" spans="2:7" x14ac:dyDescent="0.2">
      <c r="B1110" s="35">
        <v>43515</v>
      </c>
      <c r="C1110">
        <v>281.66000000000003</v>
      </c>
      <c r="E1110">
        <v>2.65</v>
      </c>
      <c r="F1110">
        <f>Table3[[#This Row],[DivPay]]*4</f>
        <v>10.6</v>
      </c>
      <c r="G1110" s="2">
        <f>Table3[[#This Row],[FwdDiv]]/Table3[[#This Row],[SharePrice]]</f>
        <v>3.763402684087197E-2</v>
      </c>
    </row>
    <row r="1111" spans="2:7" x14ac:dyDescent="0.2">
      <c r="B1111" s="35">
        <v>43511</v>
      </c>
      <c r="C1111">
        <v>281.93</v>
      </c>
      <c r="E1111">
        <v>2.65</v>
      </c>
      <c r="F1111">
        <f>Table3[[#This Row],[DivPay]]*4</f>
        <v>10.6</v>
      </c>
      <c r="G1111" s="2">
        <f>Table3[[#This Row],[FwdDiv]]/Table3[[#This Row],[SharePrice]]</f>
        <v>3.7597985315503846E-2</v>
      </c>
    </row>
    <row r="1112" spans="2:7" x14ac:dyDescent="0.2">
      <c r="B1112" s="35">
        <v>43510</v>
      </c>
      <c r="C1112">
        <v>281.5</v>
      </c>
      <c r="E1112">
        <v>2.65</v>
      </c>
      <c r="F1112">
        <f>Table3[[#This Row],[DivPay]]*4</f>
        <v>10.6</v>
      </c>
      <c r="G1112" s="2">
        <f>Table3[[#This Row],[FwdDiv]]/Table3[[#This Row],[SharePrice]]</f>
        <v>3.7655417406749554E-2</v>
      </c>
    </row>
    <row r="1113" spans="2:7" x14ac:dyDescent="0.2">
      <c r="B1113" s="35">
        <v>43509</v>
      </c>
      <c r="C1113">
        <v>281.32</v>
      </c>
      <c r="E1113">
        <v>2.65</v>
      </c>
      <c r="F1113">
        <f>Table3[[#This Row],[DivPay]]*4</f>
        <v>10.6</v>
      </c>
      <c r="G1113" s="2">
        <f>Table3[[#This Row],[FwdDiv]]/Table3[[#This Row],[SharePrice]]</f>
        <v>3.7679510877292766E-2</v>
      </c>
    </row>
    <row r="1114" spans="2:7" x14ac:dyDescent="0.2">
      <c r="B1114" s="35">
        <v>43508</v>
      </c>
      <c r="C1114">
        <v>279.39</v>
      </c>
      <c r="E1114">
        <v>2.65</v>
      </c>
      <c r="F1114">
        <f>Table3[[#This Row],[DivPay]]*4</f>
        <v>10.6</v>
      </c>
      <c r="G1114" s="2">
        <f>Table3[[#This Row],[FwdDiv]]/Table3[[#This Row],[SharePrice]]</f>
        <v>3.7939797415798705E-2</v>
      </c>
    </row>
    <row r="1115" spans="2:7" x14ac:dyDescent="0.2">
      <c r="B1115" s="35">
        <v>43507</v>
      </c>
      <c r="C1115">
        <v>275.72000000000003</v>
      </c>
      <c r="E1115">
        <v>2.65</v>
      </c>
      <c r="F1115">
        <f>Table3[[#This Row],[DivPay]]*4</f>
        <v>10.6</v>
      </c>
      <c r="G1115" s="2">
        <f>Table3[[#This Row],[FwdDiv]]/Table3[[#This Row],[SharePrice]]</f>
        <v>3.8444799071521832E-2</v>
      </c>
    </row>
    <row r="1116" spans="2:7" x14ac:dyDescent="0.2">
      <c r="B1116" s="35">
        <v>43504</v>
      </c>
      <c r="C1116">
        <v>274.06</v>
      </c>
      <c r="E1116">
        <v>2.65</v>
      </c>
      <c r="F1116">
        <f>Table3[[#This Row],[DivPay]]*4</f>
        <v>10.6</v>
      </c>
      <c r="G1116" s="2">
        <f>Table3[[#This Row],[FwdDiv]]/Table3[[#This Row],[SharePrice]]</f>
        <v>3.8677661825877542E-2</v>
      </c>
    </row>
    <row r="1117" spans="2:7" x14ac:dyDescent="0.2">
      <c r="B1117" s="35">
        <v>43503</v>
      </c>
      <c r="C1117">
        <v>269.08999999999997</v>
      </c>
      <c r="E1117">
        <v>2.65</v>
      </c>
      <c r="F1117">
        <f>Table3[[#This Row],[DivPay]]*4</f>
        <v>10.6</v>
      </c>
      <c r="G1117" s="2">
        <f>Table3[[#This Row],[FwdDiv]]/Table3[[#This Row],[SharePrice]]</f>
        <v>3.9392024973057341E-2</v>
      </c>
    </row>
    <row r="1118" spans="2:7" x14ac:dyDescent="0.2">
      <c r="B1118" s="35">
        <v>43502</v>
      </c>
      <c r="C1118">
        <v>276.20999999999998</v>
      </c>
      <c r="E1118">
        <v>2.65</v>
      </c>
      <c r="F1118">
        <f>Table3[[#This Row],[DivPay]]*4</f>
        <v>10.6</v>
      </c>
      <c r="G1118" s="2">
        <f>Table3[[#This Row],[FwdDiv]]/Table3[[#This Row],[SharePrice]]</f>
        <v>3.8376597516382463E-2</v>
      </c>
    </row>
    <row r="1119" spans="2:7" x14ac:dyDescent="0.2">
      <c r="B1119" s="35">
        <v>43501</v>
      </c>
      <c r="C1119">
        <v>270</v>
      </c>
      <c r="E1119">
        <v>2.65</v>
      </c>
      <c r="F1119">
        <f>Table3[[#This Row],[DivPay]]*4</f>
        <v>10.6</v>
      </c>
      <c r="G1119" s="2">
        <f>Table3[[#This Row],[FwdDiv]]/Table3[[#This Row],[SharePrice]]</f>
        <v>3.9259259259259258E-2</v>
      </c>
    </row>
    <row r="1120" spans="2:7" x14ac:dyDescent="0.2">
      <c r="B1120" s="35">
        <v>43500</v>
      </c>
      <c r="C1120">
        <v>272.12</v>
      </c>
      <c r="E1120">
        <v>2.65</v>
      </c>
      <c r="F1120">
        <f>Table3[[#This Row],[DivPay]]*4</f>
        <v>10.6</v>
      </c>
      <c r="G1120" s="2">
        <f>Table3[[#This Row],[FwdDiv]]/Table3[[#This Row],[SharePrice]]</f>
        <v>3.8953402910480668E-2</v>
      </c>
    </row>
    <row r="1121" spans="2:7" x14ac:dyDescent="0.2">
      <c r="B1121" s="35">
        <v>43497</v>
      </c>
      <c r="C1121">
        <v>266.81</v>
      </c>
      <c r="E1121">
        <v>2.65</v>
      </c>
      <c r="F1121">
        <f>Table3[[#This Row],[DivPay]]*4</f>
        <v>10.6</v>
      </c>
      <c r="G1121" s="2">
        <f>Table3[[#This Row],[FwdDiv]]/Table3[[#This Row],[SharePrice]]</f>
        <v>3.9728645852854086E-2</v>
      </c>
    </row>
    <row r="1122" spans="2:7" x14ac:dyDescent="0.2">
      <c r="B1122" s="35">
        <v>43496</v>
      </c>
      <c r="C1122">
        <v>268.25</v>
      </c>
      <c r="E1122">
        <v>2.65</v>
      </c>
      <c r="F1122">
        <f>Table3[[#This Row],[DivPay]]*4</f>
        <v>10.6</v>
      </c>
      <c r="G1122" s="2">
        <f>Table3[[#This Row],[FwdDiv]]/Table3[[#This Row],[SharePrice]]</f>
        <v>3.9515377446411926E-2</v>
      </c>
    </row>
    <row r="1123" spans="2:7" x14ac:dyDescent="0.2">
      <c r="B1123" s="35">
        <v>43495</v>
      </c>
      <c r="C1123">
        <v>270.82</v>
      </c>
      <c r="E1123">
        <v>2.65</v>
      </c>
      <c r="F1123">
        <f>Table3[[#This Row],[DivPay]]*4</f>
        <v>10.6</v>
      </c>
      <c r="G1123" s="2">
        <f>Table3[[#This Row],[FwdDiv]]/Table3[[#This Row],[SharePrice]]</f>
        <v>3.914038844989292E-2</v>
      </c>
    </row>
    <row r="1124" spans="2:7" x14ac:dyDescent="0.2">
      <c r="B1124" s="35">
        <v>43494</v>
      </c>
      <c r="C1124">
        <v>266.32</v>
      </c>
      <c r="E1124">
        <v>2.65</v>
      </c>
      <c r="F1124">
        <f>Table3[[#This Row],[DivPay]]*4</f>
        <v>10.6</v>
      </c>
      <c r="G1124" s="2">
        <f>Table3[[#This Row],[FwdDiv]]/Table3[[#This Row],[SharePrice]]</f>
        <v>3.9801742264944429E-2</v>
      </c>
    </row>
    <row r="1125" spans="2:7" x14ac:dyDescent="0.2">
      <c r="B1125" s="35">
        <v>43493</v>
      </c>
      <c r="C1125">
        <v>267.62</v>
      </c>
      <c r="E1125">
        <v>2.65</v>
      </c>
      <c r="F1125">
        <f>Table3[[#This Row],[DivPay]]*4</f>
        <v>10.6</v>
      </c>
      <c r="G1125" s="2">
        <f>Table3[[#This Row],[FwdDiv]]/Table3[[#This Row],[SharePrice]]</f>
        <v>3.9608399970106865E-2</v>
      </c>
    </row>
    <row r="1126" spans="2:7" x14ac:dyDescent="0.2">
      <c r="B1126" s="35">
        <v>43490</v>
      </c>
      <c r="C1126">
        <v>267.94</v>
      </c>
      <c r="E1126">
        <v>2.65</v>
      </c>
      <c r="F1126">
        <f>Table3[[#This Row],[DivPay]]*4</f>
        <v>10.6</v>
      </c>
      <c r="G1126" s="2">
        <f>Table3[[#This Row],[FwdDiv]]/Table3[[#This Row],[SharePrice]]</f>
        <v>3.9561095767709185E-2</v>
      </c>
    </row>
    <row r="1127" spans="2:7" x14ac:dyDescent="0.2">
      <c r="B1127" s="35">
        <v>43489</v>
      </c>
      <c r="C1127">
        <v>263.55</v>
      </c>
      <c r="E1127">
        <v>2.65</v>
      </c>
      <c r="F1127">
        <f>Table3[[#This Row],[DivPay]]*4</f>
        <v>10.6</v>
      </c>
      <c r="G1127" s="2">
        <f>Table3[[#This Row],[FwdDiv]]/Table3[[#This Row],[SharePrice]]</f>
        <v>4.0220072092582049E-2</v>
      </c>
    </row>
    <row r="1128" spans="2:7" x14ac:dyDescent="0.2">
      <c r="B1128" s="35">
        <v>43488</v>
      </c>
      <c r="C1128">
        <v>257.52</v>
      </c>
      <c r="E1128">
        <v>2.65</v>
      </c>
      <c r="F1128">
        <f>Table3[[#This Row],[DivPay]]*4</f>
        <v>10.6</v>
      </c>
      <c r="G1128" s="2">
        <f>Table3[[#This Row],[FwdDiv]]/Table3[[#This Row],[SharePrice]]</f>
        <v>4.1161851506679094E-2</v>
      </c>
    </row>
    <row r="1129" spans="2:7" x14ac:dyDescent="0.2">
      <c r="B1129" s="35">
        <v>43487</v>
      </c>
      <c r="C1129">
        <v>258.29000000000002</v>
      </c>
      <c r="E1129">
        <v>2.65</v>
      </c>
      <c r="F1129">
        <f>Table3[[#This Row],[DivPay]]*4</f>
        <v>10.6</v>
      </c>
      <c r="G1129" s="2">
        <f>Table3[[#This Row],[FwdDiv]]/Table3[[#This Row],[SharePrice]]</f>
        <v>4.1039142049634131E-2</v>
      </c>
    </row>
    <row r="1130" spans="2:7" x14ac:dyDescent="0.2">
      <c r="B1130" s="35">
        <v>43483</v>
      </c>
      <c r="C1130">
        <v>260.82</v>
      </c>
      <c r="E1130">
        <v>2.65</v>
      </c>
      <c r="F1130">
        <f>Table3[[#This Row],[DivPay]]*4</f>
        <v>10.6</v>
      </c>
      <c r="G1130" s="2">
        <f>Table3[[#This Row],[FwdDiv]]/Table3[[#This Row],[SharePrice]]</f>
        <v>4.0641055133808758E-2</v>
      </c>
    </row>
    <row r="1131" spans="2:7" x14ac:dyDescent="0.2">
      <c r="B1131" s="35">
        <v>43482</v>
      </c>
      <c r="C1131">
        <v>255.33</v>
      </c>
      <c r="E1131">
        <v>2.65</v>
      </c>
      <c r="F1131">
        <f>Table3[[#This Row],[DivPay]]*4</f>
        <v>10.6</v>
      </c>
      <c r="G1131" s="2">
        <f>Table3[[#This Row],[FwdDiv]]/Table3[[#This Row],[SharePrice]]</f>
        <v>4.1514902283319624E-2</v>
      </c>
    </row>
    <row r="1132" spans="2:7" x14ac:dyDescent="0.2">
      <c r="B1132" s="35">
        <v>43481</v>
      </c>
      <c r="C1132">
        <v>251.7</v>
      </c>
      <c r="E1132">
        <v>2.65</v>
      </c>
      <c r="F1132">
        <f>Table3[[#This Row],[DivPay]]*4</f>
        <v>10.6</v>
      </c>
      <c r="G1132" s="2">
        <f>Table3[[#This Row],[FwdDiv]]/Table3[[#This Row],[SharePrice]]</f>
        <v>4.2113627334127927E-2</v>
      </c>
    </row>
    <row r="1133" spans="2:7" x14ac:dyDescent="0.2">
      <c r="B1133" s="35">
        <v>43480</v>
      </c>
      <c r="C1133">
        <v>256.49</v>
      </c>
      <c r="E1133">
        <v>2.65</v>
      </c>
      <c r="F1133">
        <f>Table3[[#This Row],[DivPay]]*4</f>
        <v>10.6</v>
      </c>
      <c r="G1133" s="2">
        <f>Table3[[#This Row],[FwdDiv]]/Table3[[#This Row],[SharePrice]]</f>
        <v>4.132714725720301E-2</v>
      </c>
    </row>
    <row r="1134" spans="2:7" x14ac:dyDescent="0.2">
      <c r="B1134" s="35">
        <v>43479</v>
      </c>
      <c r="C1134">
        <v>250.87</v>
      </c>
      <c r="E1134">
        <v>2.65</v>
      </c>
      <c r="F1134">
        <f>Table3[[#This Row],[DivPay]]*4</f>
        <v>10.6</v>
      </c>
      <c r="G1134" s="2">
        <f>Table3[[#This Row],[FwdDiv]]/Table3[[#This Row],[SharePrice]]</f>
        <v>4.2252959700243155E-2</v>
      </c>
    </row>
    <row r="1135" spans="2:7" x14ac:dyDescent="0.2">
      <c r="B1135" s="35">
        <v>43476</v>
      </c>
      <c r="C1135">
        <v>250.57</v>
      </c>
      <c r="E1135">
        <v>2.65</v>
      </c>
      <c r="F1135">
        <f>Table3[[#This Row],[DivPay]]*4</f>
        <v>10.6</v>
      </c>
      <c r="G1135" s="2">
        <f>Table3[[#This Row],[FwdDiv]]/Table3[[#This Row],[SharePrice]]</f>
        <v>4.2303547910763462E-2</v>
      </c>
    </row>
    <row r="1136" spans="2:7" x14ac:dyDescent="0.2">
      <c r="B1136" s="35">
        <v>43475</v>
      </c>
      <c r="C1136">
        <v>249.52</v>
      </c>
      <c r="E1136">
        <v>2.65</v>
      </c>
      <c r="F1136">
        <f>Table3[[#This Row],[DivPay]]*4</f>
        <v>10.6</v>
      </c>
      <c r="G1136" s="2">
        <f>Table3[[#This Row],[FwdDiv]]/Table3[[#This Row],[SharePrice]]</f>
        <v>4.2481564604039755E-2</v>
      </c>
    </row>
    <row r="1137" spans="2:7" x14ac:dyDescent="0.2">
      <c r="B1137" s="35">
        <v>43474</v>
      </c>
      <c r="C1137">
        <v>246.28</v>
      </c>
      <c r="E1137">
        <v>2.65</v>
      </c>
      <c r="F1137">
        <f>Table3[[#This Row],[DivPay]]*4</f>
        <v>10.6</v>
      </c>
      <c r="G1137" s="2">
        <f>Table3[[#This Row],[FwdDiv]]/Table3[[#This Row],[SharePrice]]</f>
        <v>4.304044177359103E-2</v>
      </c>
    </row>
    <row r="1138" spans="2:7" x14ac:dyDescent="0.2">
      <c r="B1138" s="35">
        <v>43473</v>
      </c>
      <c r="C1138">
        <v>236.07</v>
      </c>
      <c r="E1138">
        <v>2.65</v>
      </c>
      <c r="F1138">
        <f>Table3[[#This Row],[DivPay]]*4</f>
        <v>10.6</v>
      </c>
      <c r="G1138" s="2">
        <f>Table3[[#This Row],[FwdDiv]]/Table3[[#This Row],[SharePrice]]</f>
        <v>4.490193586648028E-2</v>
      </c>
    </row>
    <row r="1139" spans="2:7" x14ac:dyDescent="0.2">
      <c r="B1139" s="35">
        <v>43472</v>
      </c>
      <c r="C1139">
        <v>237.98</v>
      </c>
      <c r="E1139">
        <v>2.65</v>
      </c>
      <c r="F1139">
        <f>Table3[[#This Row],[DivPay]]*4</f>
        <v>10.6</v>
      </c>
      <c r="G1139" s="2">
        <f>Table3[[#This Row],[FwdDiv]]/Table3[[#This Row],[SharePrice]]</f>
        <v>4.4541558114127237E-2</v>
      </c>
    </row>
    <row r="1140" spans="2:7" x14ac:dyDescent="0.2">
      <c r="B1140" s="35">
        <v>43469</v>
      </c>
      <c r="C1140">
        <v>233.23</v>
      </c>
      <c r="E1140">
        <v>2.65</v>
      </c>
      <c r="F1140">
        <f>Table3[[#This Row],[DivPay]]*4</f>
        <v>10.6</v>
      </c>
      <c r="G1140" s="2">
        <f>Table3[[#This Row],[FwdDiv]]/Table3[[#This Row],[SharePrice]]</f>
        <v>4.5448698709428463E-2</v>
      </c>
    </row>
    <row r="1141" spans="2:7" x14ac:dyDescent="0.2">
      <c r="B1141" s="35">
        <v>43468</v>
      </c>
      <c r="C1141">
        <v>230.96</v>
      </c>
      <c r="E1141">
        <v>2.65</v>
      </c>
      <c r="F1141">
        <f>Table3[[#This Row],[DivPay]]*4</f>
        <v>10.6</v>
      </c>
      <c r="G1141" s="2">
        <f>Table3[[#This Row],[FwdDiv]]/Table3[[#This Row],[SharePrice]]</f>
        <v>4.5895393141669551E-2</v>
      </c>
    </row>
    <row r="1142" spans="2:7" x14ac:dyDescent="0.2">
      <c r="B1142" s="35">
        <v>43467</v>
      </c>
      <c r="C1142">
        <v>253.51</v>
      </c>
      <c r="E1142">
        <v>2.65</v>
      </c>
      <c r="F1142">
        <f>Table3[[#This Row],[DivPay]]*4</f>
        <v>10.6</v>
      </c>
      <c r="G1142" s="2">
        <f>Table3[[#This Row],[FwdDiv]]/Table3[[#This Row],[SharePrice]]</f>
        <v>4.1812946234862529E-2</v>
      </c>
    </row>
    <row r="1143" spans="2:7" x14ac:dyDescent="0.2">
      <c r="B1143" s="35">
        <v>43465</v>
      </c>
      <c r="C1143">
        <v>254.28</v>
      </c>
      <c r="E1143">
        <v>2.65</v>
      </c>
      <c r="F1143">
        <f>Table3[[#This Row],[DivPay]]*4</f>
        <v>10.6</v>
      </c>
      <c r="G1143" s="2">
        <f>Table3[[#This Row],[FwdDiv]]/Table3[[#This Row],[SharePrice]]</f>
        <v>4.1686330029888308E-2</v>
      </c>
    </row>
    <row r="1144" spans="2:7" x14ac:dyDescent="0.2">
      <c r="B1144" s="35">
        <v>43462</v>
      </c>
      <c r="C1144">
        <v>253.59</v>
      </c>
      <c r="E1144">
        <v>2.65</v>
      </c>
      <c r="F1144">
        <f>Table3[[#This Row],[DivPay]]*4</f>
        <v>10.6</v>
      </c>
      <c r="G1144" s="2">
        <f>Table3[[#This Row],[FwdDiv]]/Table3[[#This Row],[SharePrice]]</f>
        <v>4.1799755510863991E-2</v>
      </c>
    </row>
    <row r="1145" spans="2:7" x14ac:dyDescent="0.2">
      <c r="B1145" s="35">
        <v>43461</v>
      </c>
      <c r="C1145">
        <v>250.85</v>
      </c>
      <c r="E1145">
        <v>2.65</v>
      </c>
      <c r="F1145">
        <f>Table3[[#This Row],[DivPay]]*4</f>
        <v>10.6</v>
      </c>
      <c r="G1145" s="2">
        <f>Table3[[#This Row],[FwdDiv]]/Table3[[#This Row],[SharePrice]]</f>
        <v>4.2256328483157267E-2</v>
      </c>
    </row>
    <row r="1146" spans="2:7" x14ac:dyDescent="0.2">
      <c r="B1146" s="35">
        <v>43460</v>
      </c>
      <c r="C1146">
        <v>248.14</v>
      </c>
      <c r="E1146">
        <v>2.65</v>
      </c>
      <c r="F1146">
        <f>Table3[[#This Row],[DivPay]]*4</f>
        <v>10.6</v>
      </c>
      <c r="G1146" s="2">
        <f>Table3[[#This Row],[FwdDiv]]/Table3[[#This Row],[SharePrice]]</f>
        <v>4.271782058515354E-2</v>
      </c>
    </row>
    <row r="1147" spans="2:7" x14ac:dyDescent="0.2">
      <c r="B1147" s="35">
        <v>43458</v>
      </c>
      <c r="C1147">
        <v>233.8</v>
      </c>
      <c r="E1147">
        <v>2.65</v>
      </c>
      <c r="F1147">
        <f>Table3[[#This Row],[DivPay]]*4</f>
        <v>10.6</v>
      </c>
      <c r="G1147" s="2">
        <f>Table3[[#This Row],[FwdDiv]]/Table3[[#This Row],[SharePrice]]</f>
        <v>4.5337895637296829E-2</v>
      </c>
    </row>
    <row r="1148" spans="2:7" x14ac:dyDescent="0.2">
      <c r="B1148" s="35">
        <v>43455</v>
      </c>
      <c r="C1148">
        <v>244.91</v>
      </c>
      <c r="E1148">
        <v>2.65</v>
      </c>
      <c r="F1148">
        <f>Table3[[#This Row],[DivPay]]*4</f>
        <v>10.6</v>
      </c>
      <c r="G1148" s="2">
        <f>Table3[[#This Row],[FwdDiv]]/Table3[[#This Row],[SharePrice]]</f>
        <v>4.3281205340737414E-2</v>
      </c>
    </row>
    <row r="1149" spans="2:7" x14ac:dyDescent="0.2">
      <c r="B1149" s="35">
        <v>43454</v>
      </c>
      <c r="C1149">
        <v>241.89</v>
      </c>
      <c r="E1149">
        <v>2.65</v>
      </c>
      <c r="F1149">
        <f>Table3[[#This Row],[DivPay]]*4</f>
        <v>10.6</v>
      </c>
      <c r="G1149" s="2">
        <f>Table3[[#This Row],[FwdDiv]]/Table3[[#This Row],[SharePrice]]</f>
        <v>4.3821571788829637E-2</v>
      </c>
    </row>
    <row r="1150" spans="2:7" x14ac:dyDescent="0.2">
      <c r="B1150" s="35">
        <v>43453</v>
      </c>
      <c r="C1150">
        <v>243.89</v>
      </c>
      <c r="E1150">
        <v>2.65</v>
      </c>
      <c r="F1150">
        <f>Table3[[#This Row],[DivPay]]*4</f>
        <v>10.6</v>
      </c>
      <c r="G1150" s="2">
        <f>Table3[[#This Row],[FwdDiv]]/Table3[[#This Row],[SharePrice]]</f>
        <v>4.3462216573045227E-2</v>
      </c>
    </row>
    <row r="1151" spans="2:7" x14ac:dyDescent="0.2">
      <c r="B1151" s="35">
        <v>43452</v>
      </c>
      <c r="C1151">
        <v>249.67</v>
      </c>
      <c r="D1151">
        <v>2.65</v>
      </c>
      <c r="E1151">
        <v>2.65</v>
      </c>
      <c r="F1151">
        <f>Table3[[#This Row],[DivPay]]*4</f>
        <v>10.6</v>
      </c>
      <c r="G1151" s="2">
        <f>Table3[[#This Row],[FwdDiv]]/Table3[[#This Row],[SharePrice]]</f>
        <v>4.2456041975407539E-2</v>
      </c>
    </row>
    <row r="1152" spans="2:7" x14ac:dyDescent="0.2">
      <c r="B1152" s="35">
        <v>43451</v>
      </c>
      <c r="C1152">
        <v>254.13</v>
      </c>
      <c r="E1152">
        <v>1.75</v>
      </c>
      <c r="F1152">
        <f>Table3[[#This Row],[DivPay]]*4</f>
        <v>7</v>
      </c>
      <c r="G1152" s="2">
        <f>Table3[[#This Row],[FwdDiv]]/Table3[[#This Row],[SharePrice]]</f>
        <v>2.7544957305316177E-2</v>
      </c>
    </row>
    <row r="1153" spans="2:7" x14ac:dyDescent="0.2">
      <c r="B1153" s="35">
        <v>43448</v>
      </c>
      <c r="C1153">
        <v>254.83</v>
      </c>
      <c r="E1153">
        <v>1.75</v>
      </c>
      <c r="F1153">
        <f>Table3[[#This Row],[DivPay]]*4</f>
        <v>7</v>
      </c>
      <c r="G1153" s="2">
        <f>Table3[[#This Row],[FwdDiv]]/Table3[[#This Row],[SharePrice]]</f>
        <v>2.7469293254326413E-2</v>
      </c>
    </row>
    <row r="1154" spans="2:7" x14ac:dyDescent="0.2">
      <c r="B1154" s="35">
        <v>43447</v>
      </c>
      <c r="C1154">
        <v>258.3</v>
      </c>
      <c r="E1154">
        <v>1.75</v>
      </c>
      <c r="F1154">
        <f>Table3[[#This Row],[DivPay]]*4</f>
        <v>7</v>
      </c>
      <c r="G1154" s="2">
        <f>Table3[[#This Row],[FwdDiv]]/Table3[[#This Row],[SharePrice]]</f>
        <v>2.7100271002710025E-2</v>
      </c>
    </row>
    <row r="1155" spans="2:7" x14ac:dyDescent="0.2">
      <c r="B1155" s="35">
        <v>43446</v>
      </c>
      <c r="C1155">
        <v>254.98</v>
      </c>
      <c r="E1155">
        <v>1.75</v>
      </c>
      <c r="F1155">
        <f>Table3[[#This Row],[DivPay]]*4</f>
        <v>7</v>
      </c>
      <c r="G1155" s="2">
        <f>Table3[[#This Row],[FwdDiv]]/Table3[[#This Row],[SharePrice]]</f>
        <v>2.7453133579104245E-2</v>
      </c>
    </row>
    <row r="1156" spans="2:7" x14ac:dyDescent="0.2">
      <c r="B1156" s="35">
        <v>43445</v>
      </c>
      <c r="C1156">
        <v>246.84</v>
      </c>
      <c r="E1156">
        <v>1.75</v>
      </c>
      <c r="F1156">
        <f>Table3[[#This Row],[DivPay]]*4</f>
        <v>7</v>
      </c>
      <c r="G1156" s="2">
        <f>Table3[[#This Row],[FwdDiv]]/Table3[[#This Row],[SharePrice]]</f>
        <v>2.8358450818343865E-2</v>
      </c>
    </row>
    <row r="1157" spans="2:7" x14ac:dyDescent="0.2">
      <c r="B1157" s="35">
        <v>43444</v>
      </c>
      <c r="C1157">
        <v>239.25</v>
      </c>
      <c r="E1157">
        <v>1.75</v>
      </c>
      <c r="F1157">
        <f>Table3[[#This Row],[DivPay]]*4</f>
        <v>7</v>
      </c>
      <c r="G1157" s="2">
        <f>Table3[[#This Row],[FwdDiv]]/Table3[[#This Row],[SharePrice]]</f>
        <v>2.9258098223615466E-2</v>
      </c>
    </row>
    <row r="1158" spans="2:7" x14ac:dyDescent="0.2">
      <c r="B1158" s="35">
        <v>43441</v>
      </c>
      <c r="C1158">
        <v>228.56</v>
      </c>
      <c r="E1158">
        <v>1.75</v>
      </c>
      <c r="F1158">
        <f>Table3[[#This Row],[DivPay]]*4</f>
        <v>7</v>
      </c>
      <c r="G1158" s="2">
        <f>Table3[[#This Row],[FwdDiv]]/Table3[[#This Row],[SharePrice]]</f>
        <v>3.0626531326566328E-2</v>
      </c>
    </row>
    <row r="1159" spans="2:7" x14ac:dyDescent="0.2">
      <c r="B1159" s="35">
        <v>43440</v>
      </c>
      <c r="C1159">
        <v>227.24</v>
      </c>
      <c r="E1159">
        <v>1.75</v>
      </c>
      <c r="F1159">
        <f>Table3[[#This Row],[DivPay]]*4</f>
        <v>7</v>
      </c>
      <c r="G1159" s="2">
        <f>Table3[[#This Row],[FwdDiv]]/Table3[[#This Row],[SharePrice]]</f>
        <v>3.0804435838760781E-2</v>
      </c>
    </row>
    <row r="1160" spans="2:7" x14ac:dyDescent="0.2">
      <c r="B1160" s="35">
        <v>43438</v>
      </c>
      <c r="C1160">
        <v>232.04</v>
      </c>
      <c r="E1160">
        <v>1.75</v>
      </c>
      <c r="F1160">
        <f>Table3[[#This Row],[DivPay]]*4</f>
        <v>7</v>
      </c>
      <c r="G1160" s="2">
        <f>Table3[[#This Row],[FwdDiv]]/Table3[[#This Row],[SharePrice]]</f>
        <v>3.016721254956042E-2</v>
      </c>
    </row>
    <row r="1161" spans="2:7" x14ac:dyDescent="0.2">
      <c r="B1161" s="35">
        <v>43437</v>
      </c>
      <c r="C1161">
        <v>242.07</v>
      </c>
      <c r="E1161">
        <v>1.75</v>
      </c>
      <c r="F1161">
        <f>Table3[[#This Row],[DivPay]]*4</f>
        <v>7</v>
      </c>
      <c r="G1161" s="2">
        <f>Table3[[#This Row],[FwdDiv]]/Table3[[#This Row],[SharePrice]]</f>
        <v>2.8917255339364647E-2</v>
      </c>
    </row>
    <row r="1162" spans="2:7" x14ac:dyDescent="0.2">
      <c r="B1162" s="35">
        <v>43434</v>
      </c>
      <c r="C1162">
        <v>237.41</v>
      </c>
      <c r="E1162">
        <v>1.75</v>
      </c>
      <c r="F1162">
        <f>Table3[[#This Row],[DivPay]]*4</f>
        <v>7</v>
      </c>
      <c r="G1162" s="2">
        <f>Table3[[#This Row],[FwdDiv]]/Table3[[#This Row],[SharePrice]]</f>
        <v>2.9484857419653763E-2</v>
      </c>
    </row>
    <row r="1163" spans="2:7" x14ac:dyDescent="0.2">
      <c r="B1163" s="35">
        <v>43433</v>
      </c>
      <c r="C1163">
        <v>235.78</v>
      </c>
      <c r="E1163">
        <v>1.75</v>
      </c>
      <c r="F1163">
        <f>Table3[[#This Row],[DivPay]]*4</f>
        <v>7</v>
      </c>
      <c r="G1163" s="2">
        <f>Table3[[#This Row],[FwdDiv]]/Table3[[#This Row],[SharePrice]]</f>
        <v>2.9688692849266264E-2</v>
      </c>
    </row>
    <row r="1164" spans="2:7" x14ac:dyDescent="0.2">
      <c r="B1164" s="35">
        <v>43432</v>
      </c>
      <c r="C1164">
        <v>235.22</v>
      </c>
      <c r="E1164">
        <v>1.75</v>
      </c>
      <c r="F1164">
        <f>Table3[[#This Row],[DivPay]]*4</f>
        <v>7</v>
      </c>
      <c r="G1164" s="2">
        <f>Table3[[#This Row],[FwdDiv]]/Table3[[#This Row],[SharePrice]]</f>
        <v>2.9759374202873907E-2</v>
      </c>
    </row>
    <row r="1165" spans="2:7" x14ac:dyDescent="0.2">
      <c r="B1165" s="35">
        <v>43431</v>
      </c>
      <c r="C1165">
        <v>235.83</v>
      </c>
      <c r="E1165">
        <v>1.75</v>
      </c>
      <c r="F1165">
        <f>Table3[[#This Row],[DivPay]]*4</f>
        <v>7</v>
      </c>
      <c r="G1165" s="2">
        <f>Table3[[#This Row],[FwdDiv]]/Table3[[#This Row],[SharePrice]]</f>
        <v>2.9682398337785691E-2</v>
      </c>
    </row>
    <row r="1166" spans="2:7" x14ac:dyDescent="0.2">
      <c r="B1166" s="35">
        <v>43430</v>
      </c>
      <c r="C1166">
        <v>235.31</v>
      </c>
      <c r="E1166">
        <v>1.75</v>
      </c>
      <c r="F1166">
        <f>Table3[[#This Row],[DivPay]]*4</f>
        <v>7</v>
      </c>
      <c r="G1166" s="2">
        <f>Table3[[#This Row],[FwdDiv]]/Table3[[#This Row],[SharePrice]]</f>
        <v>2.9747992010539289E-2</v>
      </c>
    </row>
    <row r="1167" spans="2:7" x14ac:dyDescent="0.2">
      <c r="B1167" s="35">
        <v>43427</v>
      </c>
      <c r="C1167">
        <v>229.9</v>
      </c>
      <c r="E1167">
        <v>1.75</v>
      </c>
      <c r="F1167">
        <f>Table3[[#This Row],[DivPay]]*4</f>
        <v>7</v>
      </c>
      <c r="G1167" s="2">
        <f>Table3[[#This Row],[FwdDiv]]/Table3[[#This Row],[SharePrice]]</f>
        <v>3.0448020878642887E-2</v>
      </c>
    </row>
    <row r="1168" spans="2:7" x14ac:dyDescent="0.2">
      <c r="B1168" s="35">
        <v>43425</v>
      </c>
      <c r="C1168">
        <v>230</v>
      </c>
      <c r="E1168">
        <v>1.75</v>
      </c>
      <c r="F1168">
        <f>Table3[[#This Row],[DivPay]]*4</f>
        <v>7</v>
      </c>
      <c r="G1168" s="2">
        <f>Table3[[#This Row],[FwdDiv]]/Table3[[#This Row],[SharePrice]]</f>
        <v>3.0434782608695653E-2</v>
      </c>
    </row>
    <row r="1169" spans="2:7" x14ac:dyDescent="0.2">
      <c r="B1169" s="35">
        <v>43424</v>
      </c>
      <c r="C1169">
        <v>227.71</v>
      </c>
      <c r="E1169">
        <v>1.75</v>
      </c>
      <c r="F1169">
        <f>Table3[[#This Row],[DivPay]]*4</f>
        <v>7</v>
      </c>
      <c r="G1169" s="2">
        <f>Table3[[#This Row],[FwdDiv]]/Table3[[#This Row],[SharePrice]]</f>
        <v>3.0740854595757761E-2</v>
      </c>
    </row>
    <row r="1170" spans="2:7" x14ac:dyDescent="0.2">
      <c r="B1170" s="35">
        <v>43423</v>
      </c>
      <c r="C1170">
        <v>229.13</v>
      </c>
      <c r="E1170">
        <v>1.75</v>
      </c>
      <c r="F1170">
        <f>Table3[[#This Row],[DivPay]]*4</f>
        <v>7</v>
      </c>
      <c r="G1170" s="2">
        <f>Table3[[#This Row],[FwdDiv]]/Table3[[#This Row],[SharePrice]]</f>
        <v>3.0550342600270588E-2</v>
      </c>
    </row>
    <row r="1171" spans="2:7" x14ac:dyDescent="0.2">
      <c r="B1171" s="35">
        <v>43420</v>
      </c>
      <c r="C1171">
        <v>237.61</v>
      </c>
      <c r="E1171">
        <v>1.75</v>
      </c>
      <c r="F1171">
        <f>Table3[[#This Row],[DivPay]]*4</f>
        <v>7</v>
      </c>
      <c r="G1171" s="2">
        <f>Table3[[#This Row],[FwdDiv]]/Table3[[#This Row],[SharePrice]]</f>
        <v>2.9460039560624551E-2</v>
      </c>
    </row>
    <row r="1172" spans="2:7" x14ac:dyDescent="0.2">
      <c r="B1172" s="35">
        <v>43419</v>
      </c>
      <c r="C1172">
        <v>236.34</v>
      </c>
      <c r="E1172">
        <v>1.75</v>
      </c>
      <c r="F1172">
        <f>Table3[[#This Row],[DivPay]]*4</f>
        <v>7</v>
      </c>
      <c r="G1172" s="2">
        <f>Table3[[#This Row],[FwdDiv]]/Table3[[#This Row],[SharePrice]]</f>
        <v>2.9618346450029618E-2</v>
      </c>
    </row>
    <row r="1173" spans="2:7" x14ac:dyDescent="0.2">
      <c r="B1173" s="35">
        <v>43418</v>
      </c>
      <c r="C1173">
        <v>226.2</v>
      </c>
      <c r="E1173">
        <v>1.75</v>
      </c>
      <c r="F1173">
        <f>Table3[[#This Row],[DivPay]]*4</f>
        <v>7</v>
      </c>
      <c r="G1173" s="2">
        <f>Table3[[#This Row],[FwdDiv]]/Table3[[#This Row],[SharePrice]]</f>
        <v>3.0946065428824051E-2</v>
      </c>
    </row>
    <row r="1174" spans="2:7" x14ac:dyDescent="0.2">
      <c r="B1174" s="35">
        <v>43417</v>
      </c>
      <c r="C1174">
        <v>224.83</v>
      </c>
      <c r="E1174">
        <v>1.75</v>
      </c>
      <c r="F1174">
        <f>Table3[[#This Row],[DivPay]]*4</f>
        <v>7</v>
      </c>
      <c r="G1174" s="2">
        <f>Table3[[#This Row],[FwdDiv]]/Table3[[#This Row],[SharePrice]]</f>
        <v>3.1134635057599072E-2</v>
      </c>
    </row>
    <row r="1175" spans="2:7" x14ac:dyDescent="0.2">
      <c r="B1175" s="35">
        <v>43416</v>
      </c>
      <c r="C1175">
        <v>223.63</v>
      </c>
      <c r="E1175">
        <v>1.75</v>
      </c>
      <c r="F1175">
        <f>Table3[[#This Row],[DivPay]]*4</f>
        <v>7</v>
      </c>
      <c r="G1175" s="2">
        <f>Table3[[#This Row],[FwdDiv]]/Table3[[#This Row],[SharePrice]]</f>
        <v>3.1301703707016057E-2</v>
      </c>
    </row>
    <row r="1176" spans="2:7" x14ac:dyDescent="0.2">
      <c r="B1176" s="35">
        <v>43413</v>
      </c>
      <c r="C1176">
        <v>238.99</v>
      </c>
      <c r="E1176">
        <v>1.75</v>
      </c>
      <c r="F1176">
        <f>Table3[[#This Row],[DivPay]]*4</f>
        <v>7</v>
      </c>
      <c r="G1176" s="2">
        <f>Table3[[#This Row],[FwdDiv]]/Table3[[#This Row],[SharePrice]]</f>
        <v>2.9289928448889075E-2</v>
      </c>
    </row>
    <row r="1177" spans="2:7" x14ac:dyDescent="0.2">
      <c r="B1177" s="35">
        <v>43412</v>
      </c>
      <c r="C1177">
        <v>240.25</v>
      </c>
      <c r="E1177">
        <v>1.75</v>
      </c>
      <c r="F1177">
        <f>Table3[[#This Row],[DivPay]]*4</f>
        <v>7</v>
      </c>
      <c r="G1177" s="2">
        <f>Table3[[#This Row],[FwdDiv]]/Table3[[#This Row],[SharePrice]]</f>
        <v>2.9136316337148804E-2</v>
      </c>
    </row>
    <row r="1178" spans="2:7" x14ac:dyDescent="0.2">
      <c r="B1178" s="35">
        <v>43411</v>
      </c>
      <c r="C1178">
        <v>234.4</v>
      </c>
      <c r="E1178">
        <v>1.75</v>
      </c>
      <c r="F1178">
        <f>Table3[[#This Row],[DivPay]]*4</f>
        <v>7</v>
      </c>
      <c r="G1178" s="2">
        <f>Table3[[#This Row],[FwdDiv]]/Table3[[#This Row],[SharePrice]]</f>
        <v>2.9863481228668942E-2</v>
      </c>
    </row>
    <row r="1179" spans="2:7" x14ac:dyDescent="0.2">
      <c r="B1179" s="35">
        <v>43410</v>
      </c>
      <c r="C1179">
        <v>228.25</v>
      </c>
      <c r="E1179">
        <v>1.75</v>
      </c>
      <c r="F1179">
        <f>Table3[[#This Row],[DivPay]]*4</f>
        <v>7</v>
      </c>
      <c r="G1179" s="2">
        <f>Table3[[#This Row],[FwdDiv]]/Table3[[#This Row],[SharePrice]]</f>
        <v>3.0668127053669222E-2</v>
      </c>
    </row>
    <row r="1180" spans="2:7" x14ac:dyDescent="0.2">
      <c r="B1180" s="35">
        <v>43409</v>
      </c>
      <c r="C1180">
        <v>220.09</v>
      </c>
      <c r="E1180">
        <v>1.75</v>
      </c>
      <c r="F1180">
        <f>Table3[[#This Row],[DivPay]]*4</f>
        <v>7</v>
      </c>
      <c r="G1180" s="2">
        <f>Table3[[#This Row],[FwdDiv]]/Table3[[#This Row],[SharePrice]]</f>
        <v>3.1805170612022357E-2</v>
      </c>
    </row>
    <row r="1181" spans="2:7" x14ac:dyDescent="0.2">
      <c r="B1181" s="35">
        <v>43406</v>
      </c>
      <c r="C1181">
        <v>220.77</v>
      </c>
      <c r="E1181">
        <v>1.75</v>
      </c>
      <c r="F1181">
        <f>Table3[[#This Row],[DivPay]]*4</f>
        <v>7</v>
      </c>
      <c r="G1181" s="2">
        <f>Table3[[#This Row],[FwdDiv]]/Table3[[#This Row],[SharePrice]]</f>
        <v>3.1707206595098972E-2</v>
      </c>
    </row>
    <row r="1182" spans="2:7" x14ac:dyDescent="0.2">
      <c r="B1182" s="35">
        <v>43405</v>
      </c>
      <c r="C1182">
        <v>229.88</v>
      </c>
      <c r="E1182">
        <v>1.75</v>
      </c>
      <c r="F1182">
        <f>Table3[[#This Row],[DivPay]]*4</f>
        <v>7</v>
      </c>
      <c r="G1182" s="2">
        <f>Table3[[#This Row],[FwdDiv]]/Table3[[#This Row],[SharePrice]]</f>
        <v>3.0450669914738125E-2</v>
      </c>
    </row>
    <row r="1183" spans="2:7" x14ac:dyDescent="0.2">
      <c r="B1183" s="35">
        <v>43404</v>
      </c>
      <c r="C1183">
        <v>223.49</v>
      </c>
      <c r="E1183">
        <v>1.75</v>
      </c>
      <c r="F1183">
        <f>Table3[[#This Row],[DivPay]]*4</f>
        <v>7</v>
      </c>
      <c r="G1183" s="2">
        <f>Table3[[#This Row],[FwdDiv]]/Table3[[#This Row],[SharePrice]]</f>
        <v>3.1321311915521947E-2</v>
      </c>
    </row>
    <row r="1184" spans="2:7" x14ac:dyDescent="0.2">
      <c r="B1184" s="35">
        <v>43403</v>
      </c>
      <c r="C1184">
        <v>221.01</v>
      </c>
      <c r="E1184">
        <v>1.75</v>
      </c>
      <c r="F1184">
        <f>Table3[[#This Row],[DivPay]]*4</f>
        <v>7</v>
      </c>
      <c r="G1184" s="2">
        <f>Table3[[#This Row],[FwdDiv]]/Table3[[#This Row],[SharePrice]]</f>
        <v>3.1672774987557127E-2</v>
      </c>
    </row>
    <row r="1185" spans="2:7" x14ac:dyDescent="0.2">
      <c r="B1185" s="35">
        <v>43402</v>
      </c>
      <c r="C1185">
        <v>211.5</v>
      </c>
      <c r="E1185">
        <v>1.75</v>
      </c>
      <c r="F1185">
        <f>Table3[[#This Row],[DivPay]]*4</f>
        <v>7</v>
      </c>
      <c r="G1185" s="2">
        <f>Table3[[#This Row],[FwdDiv]]/Table3[[#This Row],[SharePrice]]</f>
        <v>3.309692671394799E-2</v>
      </c>
    </row>
    <row r="1186" spans="2:7" x14ac:dyDescent="0.2">
      <c r="B1186" s="35">
        <v>43399</v>
      </c>
      <c r="C1186">
        <v>213.15</v>
      </c>
      <c r="E1186">
        <v>1.75</v>
      </c>
      <c r="F1186">
        <f>Table3[[#This Row],[DivPay]]*4</f>
        <v>7</v>
      </c>
      <c r="G1186" s="2">
        <f>Table3[[#This Row],[FwdDiv]]/Table3[[#This Row],[SharePrice]]</f>
        <v>3.2840722495894911E-2</v>
      </c>
    </row>
    <row r="1187" spans="2:7" x14ac:dyDescent="0.2">
      <c r="B1187" s="35">
        <v>43398</v>
      </c>
      <c r="C1187">
        <v>222.24</v>
      </c>
      <c r="E1187">
        <v>1.75</v>
      </c>
      <c r="F1187">
        <f>Table3[[#This Row],[DivPay]]*4</f>
        <v>7</v>
      </c>
      <c r="G1187" s="2">
        <f>Table3[[#This Row],[FwdDiv]]/Table3[[#This Row],[SharePrice]]</f>
        <v>3.1497480201583869E-2</v>
      </c>
    </row>
    <row r="1188" spans="2:7" x14ac:dyDescent="0.2">
      <c r="B1188" s="35">
        <v>43397</v>
      </c>
      <c r="C1188">
        <v>218.71</v>
      </c>
      <c r="E1188">
        <v>1.75</v>
      </c>
      <c r="F1188">
        <f>Table3[[#This Row],[DivPay]]*4</f>
        <v>7</v>
      </c>
      <c r="G1188" s="2">
        <f>Table3[[#This Row],[FwdDiv]]/Table3[[#This Row],[SharePrice]]</f>
        <v>3.2005852498742625E-2</v>
      </c>
    </row>
    <row r="1189" spans="2:7" x14ac:dyDescent="0.2">
      <c r="B1189" s="35">
        <v>43396</v>
      </c>
      <c r="C1189">
        <v>229.05</v>
      </c>
      <c r="E1189">
        <v>1.75</v>
      </c>
      <c r="F1189">
        <f>Table3[[#This Row],[DivPay]]*4</f>
        <v>7</v>
      </c>
      <c r="G1189" s="2">
        <f>Table3[[#This Row],[FwdDiv]]/Table3[[#This Row],[SharePrice]]</f>
        <v>3.0561012879283998E-2</v>
      </c>
    </row>
    <row r="1190" spans="2:7" x14ac:dyDescent="0.2">
      <c r="B1190" s="35">
        <v>43395</v>
      </c>
      <c r="C1190">
        <v>228.62</v>
      </c>
      <c r="E1190">
        <v>1.75</v>
      </c>
      <c r="F1190">
        <f>Table3[[#This Row],[DivPay]]*4</f>
        <v>7</v>
      </c>
      <c r="G1190" s="2">
        <f>Table3[[#This Row],[FwdDiv]]/Table3[[#This Row],[SharePrice]]</f>
        <v>3.061849357011635E-2</v>
      </c>
    </row>
    <row r="1191" spans="2:7" x14ac:dyDescent="0.2">
      <c r="B1191" s="35">
        <v>43392</v>
      </c>
      <c r="C1191">
        <v>228.28</v>
      </c>
      <c r="E1191">
        <v>1.75</v>
      </c>
      <c r="F1191">
        <f>Table3[[#This Row],[DivPay]]*4</f>
        <v>7</v>
      </c>
      <c r="G1191" s="2">
        <f>Table3[[#This Row],[FwdDiv]]/Table3[[#This Row],[SharePrice]]</f>
        <v>3.0664096723322237E-2</v>
      </c>
    </row>
    <row r="1192" spans="2:7" x14ac:dyDescent="0.2">
      <c r="B1192" s="35">
        <v>43391</v>
      </c>
      <c r="C1192">
        <v>228.02</v>
      </c>
      <c r="E1192">
        <v>1.75</v>
      </c>
      <c r="F1192">
        <f>Table3[[#This Row],[DivPay]]*4</f>
        <v>7</v>
      </c>
      <c r="G1192" s="2">
        <f>Table3[[#This Row],[FwdDiv]]/Table3[[#This Row],[SharePrice]]</f>
        <v>3.0699061485834574E-2</v>
      </c>
    </row>
    <row r="1193" spans="2:7" x14ac:dyDescent="0.2">
      <c r="B1193" s="35">
        <v>43390</v>
      </c>
      <c r="C1193">
        <v>237.17</v>
      </c>
      <c r="E1193">
        <v>1.75</v>
      </c>
      <c r="F1193">
        <f>Table3[[#This Row],[DivPay]]*4</f>
        <v>7</v>
      </c>
      <c r="G1193" s="2">
        <f>Table3[[#This Row],[FwdDiv]]/Table3[[#This Row],[SharePrice]]</f>
        <v>2.9514694101277567E-2</v>
      </c>
    </row>
    <row r="1194" spans="2:7" x14ac:dyDescent="0.2">
      <c r="B1194" s="35">
        <v>43389</v>
      </c>
      <c r="C1194">
        <v>238.32</v>
      </c>
      <c r="E1194">
        <v>1.75</v>
      </c>
      <c r="F1194">
        <f>Table3[[#This Row],[DivPay]]*4</f>
        <v>7</v>
      </c>
      <c r="G1194" s="2">
        <f>Table3[[#This Row],[FwdDiv]]/Table3[[#This Row],[SharePrice]]</f>
        <v>2.9372272574689495E-2</v>
      </c>
    </row>
    <row r="1195" spans="2:7" x14ac:dyDescent="0.2">
      <c r="B1195" s="35">
        <v>43388</v>
      </c>
      <c r="C1195">
        <v>232.47</v>
      </c>
      <c r="E1195">
        <v>1.75</v>
      </c>
      <c r="F1195">
        <f>Table3[[#This Row],[DivPay]]*4</f>
        <v>7</v>
      </c>
      <c r="G1195" s="2">
        <f>Table3[[#This Row],[FwdDiv]]/Table3[[#This Row],[SharePrice]]</f>
        <v>3.0111412225233364E-2</v>
      </c>
    </row>
    <row r="1196" spans="2:7" x14ac:dyDescent="0.2">
      <c r="B1196" s="35">
        <v>43385</v>
      </c>
      <c r="C1196">
        <v>232.95</v>
      </c>
      <c r="E1196">
        <v>1.75</v>
      </c>
      <c r="F1196">
        <f>Table3[[#This Row],[DivPay]]*4</f>
        <v>7</v>
      </c>
      <c r="G1196" s="2">
        <f>Table3[[#This Row],[FwdDiv]]/Table3[[#This Row],[SharePrice]]</f>
        <v>3.0049366816913503E-2</v>
      </c>
    </row>
    <row r="1197" spans="2:7" x14ac:dyDescent="0.2">
      <c r="B1197" s="35">
        <v>43384</v>
      </c>
      <c r="C1197">
        <v>228.9</v>
      </c>
      <c r="E1197">
        <v>1.75</v>
      </c>
      <c r="F1197">
        <f>Table3[[#This Row],[DivPay]]*4</f>
        <v>7</v>
      </c>
      <c r="G1197" s="2">
        <f>Table3[[#This Row],[FwdDiv]]/Table3[[#This Row],[SharePrice]]</f>
        <v>3.0581039755351681E-2</v>
      </c>
    </row>
    <row r="1198" spans="2:7" x14ac:dyDescent="0.2">
      <c r="B1198" s="35">
        <v>43383</v>
      </c>
      <c r="C1198">
        <v>231.83</v>
      </c>
      <c r="E1198">
        <v>1.75</v>
      </c>
      <c r="F1198">
        <f>Table3[[#This Row],[DivPay]]*4</f>
        <v>7</v>
      </c>
      <c r="G1198" s="2">
        <f>Table3[[#This Row],[FwdDiv]]/Table3[[#This Row],[SharePrice]]</f>
        <v>3.0194539101928135E-2</v>
      </c>
    </row>
    <row r="1199" spans="2:7" x14ac:dyDescent="0.2">
      <c r="B1199" s="35">
        <v>43382</v>
      </c>
      <c r="C1199">
        <v>244.7</v>
      </c>
      <c r="E1199">
        <v>1.75</v>
      </c>
      <c r="F1199">
        <f>Table3[[#This Row],[DivPay]]*4</f>
        <v>7</v>
      </c>
      <c r="G1199" s="2">
        <f>Table3[[#This Row],[FwdDiv]]/Table3[[#This Row],[SharePrice]]</f>
        <v>2.8606456885982838E-2</v>
      </c>
    </row>
    <row r="1200" spans="2:7" x14ac:dyDescent="0.2">
      <c r="B1200" s="35">
        <v>43381</v>
      </c>
      <c r="C1200">
        <v>241.37</v>
      </c>
      <c r="E1200">
        <v>1.75</v>
      </c>
      <c r="F1200">
        <f>Table3[[#This Row],[DivPay]]*4</f>
        <v>7</v>
      </c>
      <c r="G1200" s="2">
        <f>Table3[[#This Row],[FwdDiv]]/Table3[[#This Row],[SharePrice]]</f>
        <v>2.9001118614575133E-2</v>
      </c>
    </row>
    <row r="1201" spans="2:7" x14ac:dyDescent="0.2">
      <c r="B1201" s="35">
        <v>43378</v>
      </c>
      <c r="C1201">
        <v>244.23</v>
      </c>
      <c r="E1201">
        <v>1.75</v>
      </c>
      <c r="F1201">
        <f>Table3[[#This Row],[DivPay]]*4</f>
        <v>7</v>
      </c>
      <c r="G1201" s="2">
        <f>Table3[[#This Row],[FwdDiv]]/Table3[[#This Row],[SharePrice]]</f>
        <v>2.8661507595299514E-2</v>
      </c>
    </row>
    <row r="1202" spans="2:7" x14ac:dyDescent="0.2">
      <c r="B1202" s="35">
        <v>43377</v>
      </c>
      <c r="C1202">
        <v>248.17</v>
      </c>
      <c r="E1202">
        <v>1.75</v>
      </c>
      <c r="F1202">
        <f>Table3[[#This Row],[DivPay]]*4</f>
        <v>7</v>
      </c>
      <c r="G1202" s="2">
        <f>Table3[[#This Row],[FwdDiv]]/Table3[[#This Row],[SharePrice]]</f>
        <v>2.8206471370431561E-2</v>
      </c>
    </row>
    <row r="1203" spans="2:7" x14ac:dyDescent="0.2">
      <c r="B1203" s="35">
        <v>43376</v>
      </c>
      <c r="C1203">
        <v>249.42</v>
      </c>
      <c r="E1203">
        <v>1.75</v>
      </c>
      <c r="F1203">
        <f>Table3[[#This Row],[DivPay]]*4</f>
        <v>7</v>
      </c>
      <c r="G1203" s="2">
        <f>Table3[[#This Row],[FwdDiv]]/Table3[[#This Row],[SharePrice]]</f>
        <v>2.8065111057653757E-2</v>
      </c>
    </row>
    <row r="1204" spans="2:7" x14ac:dyDescent="0.2">
      <c r="B1204" s="35">
        <v>43375</v>
      </c>
      <c r="C1204">
        <v>248.1</v>
      </c>
      <c r="E1204">
        <v>1.75</v>
      </c>
      <c r="F1204">
        <f>Table3[[#This Row],[DivPay]]*4</f>
        <v>7</v>
      </c>
      <c r="G1204" s="2">
        <f>Table3[[#This Row],[FwdDiv]]/Table3[[#This Row],[SharePrice]]</f>
        <v>2.8214429665457477E-2</v>
      </c>
    </row>
    <row r="1205" spans="2:7" x14ac:dyDescent="0.2">
      <c r="B1205" s="35">
        <v>43374</v>
      </c>
      <c r="C1205">
        <v>249.51</v>
      </c>
      <c r="E1205">
        <v>1.75</v>
      </c>
      <c r="F1205">
        <f>Table3[[#This Row],[DivPay]]*4</f>
        <v>7</v>
      </c>
      <c r="G1205" s="2">
        <f>Table3[[#This Row],[FwdDiv]]/Table3[[#This Row],[SharePrice]]</f>
        <v>2.805498777604104E-2</v>
      </c>
    </row>
    <row r="1206" spans="2:7" x14ac:dyDescent="0.2">
      <c r="B1206" s="35">
        <v>43371</v>
      </c>
      <c r="C1206">
        <v>246.73</v>
      </c>
      <c r="E1206">
        <v>1.75</v>
      </c>
      <c r="F1206">
        <f>Table3[[#This Row],[DivPay]]*4</f>
        <v>7</v>
      </c>
      <c r="G1206" s="2">
        <f>Table3[[#This Row],[FwdDiv]]/Table3[[#This Row],[SharePrice]]</f>
        <v>2.8371093908320839E-2</v>
      </c>
    </row>
    <row r="1207" spans="2:7" x14ac:dyDescent="0.2">
      <c r="B1207" s="35">
        <v>43370</v>
      </c>
      <c r="C1207">
        <v>246.45</v>
      </c>
      <c r="E1207">
        <v>1.75</v>
      </c>
      <c r="F1207">
        <f>Table3[[#This Row],[DivPay]]*4</f>
        <v>7</v>
      </c>
      <c r="G1207" s="2">
        <f>Table3[[#This Row],[FwdDiv]]/Table3[[#This Row],[SharePrice]]</f>
        <v>2.8403327246906068E-2</v>
      </c>
    </row>
    <row r="1208" spans="2:7" x14ac:dyDescent="0.2">
      <c r="B1208" s="35">
        <v>43369</v>
      </c>
      <c r="C1208">
        <v>245.43</v>
      </c>
      <c r="E1208">
        <v>1.75</v>
      </c>
      <c r="F1208">
        <f>Table3[[#This Row],[DivPay]]*4</f>
        <v>7</v>
      </c>
      <c r="G1208" s="2">
        <f>Table3[[#This Row],[FwdDiv]]/Table3[[#This Row],[SharePrice]]</f>
        <v>2.8521370655584077E-2</v>
      </c>
    </row>
    <row r="1209" spans="2:7" x14ac:dyDescent="0.2">
      <c r="B1209" s="35">
        <v>43368</v>
      </c>
      <c r="C1209">
        <v>247.65</v>
      </c>
      <c r="E1209">
        <v>1.75</v>
      </c>
      <c r="F1209">
        <f>Table3[[#This Row],[DivPay]]*4</f>
        <v>7</v>
      </c>
      <c r="G1209" s="2">
        <f>Table3[[#This Row],[FwdDiv]]/Table3[[#This Row],[SharePrice]]</f>
        <v>2.8265697557036139E-2</v>
      </c>
    </row>
    <row r="1210" spans="2:7" x14ac:dyDescent="0.2">
      <c r="B1210" s="35">
        <v>43367</v>
      </c>
      <c r="C1210">
        <v>249.45</v>
      </c>
      <c r="E1210">
        <v>1.75</v>
      </c>
      <c r="F1210">
        <f>Table3[[#This Row],[DivPay]]*4</f>
        <v>7</v>
      </c>
      <c r="G1210" s="2">
        <f>Table3[[#This Row],[FwdDiv]]/Table3[[#This Row],[SharePrice]]</f>
        <v>2.8061735818801364E-2</v>
      </c>
    </row>
    <row r="1211" spans="2:7" x14ac:dyDescent="0.2">
      <c r="B1211" s="35">
        <v>43364</v>
      </c>
      <c r="C1211">
        <v>248.1</v>
      </c>
      <c r="E1211">
        <v>1.75</v>
      </c>
      <c r="F1211">
        <f>Table3[[#This Row],[DivPay]]*4</f>
        <v>7</v>
      </c>
      <c r="G1211" s="2">
        <f>Table3[[#This Row],[FwdDiv]]/Table3[[#This Row],[SharePrice]]</f>
        <v>2.8214429665457477E-2</v>
      </c>
    </row>
    <row r="1212" spans="2:7" x14ac:dyDescent="0.2">
      <c r="B1212" s="35">
        <v>43363</v>
      </c>
      <c r="C1212">
        <v>244.93</v>
      </c>
      <c r="E1212">
        <v>1.75</v>
      </c>
      <c r="F1212">
        <f>Table3[[#This Row],[DivPay]]*4</f>
        <v>7</v>
      </c>
      <c r="G1212" s="2">
        <f>Table3[[#This Row],[FwdDiv]]/Table3[[#This Row],[SharePrice]]</f>
        <v>2.8579594169762787E-2</v>
      </c>
    </row>
    <row r="1213" spans="2:7" x14ac:dyDescent="0.2">
      <c r="B1213" s="35">
        <v>43362</v>
      </c>
      <c r="C1213">
        <v>241.79</v>
      </c>
      <c r="E1213">
        <v>1.75</v>
      </c>
      <c r="F1213">
        <f>Table3[[#This Row],[DivPay]]*4</f>
        <v>7</v>
      </c>
      <c r="G1213" s="2">
        <f>Table3[[#This Row],[FwdDiv]]/Table3[[#This Row],[SharePrice]]</f>
        <v>2.8950742379751024E-2</v>
      </c>
    </row>
    <row r="1214" spans="2:7" x14ac:dyDescent="0.2">
      <c r="B1214" s="35">
        <v>43361</v>
      </c>
      <c r="C1214">
        <v>239.73</v>
      </c>
      <c r="D1214">
        <v>1.75</v>
      </c>
      <c r="E1214">
        <v>1.75</v>
      </c>
      <c r="F1214">
        <f>Table3[[#This Row],[DivPay]]*4</f>
        <v>7</v>
      </c>
      <c r="G1214" s="2">
        <f>Table3[[#This Row],[FwdDiv]]/Table3[[#This Row],[SharePrice]]</f>
        <v>2.9199516122304259E-2</v>
      </c>
    </row>
    <row r="1215" spans="2:7" x14ac:dyDescent="0.2">
      <c r="B1215" s="35">
        <v>43360</v>
      </c>
      <c r="C1215">
        <v>234.83</v>
      </c>
      <c r="E1215">
        <v>1.75</v>
      </c>
      <c r="F1215">
        <f>Table3[[#This Row],[DivPay]]*4</f>
        <v>7</v>
      </c>
      <c r="G1215" s="2">
        <f>Table3[[#This Row],[FwdDiv]]/Table3[[#This Row],[SharePrice]]</f>
        <v>2.9808797853766552E-2</v>
      </c>
    </row>
    <row r="1216" spans="2:7" x14ac:dyDescent="0.2">
      <c r="B1216" s="35">
        <v>43357</v>
      </c>
      <c r="C1216">
        <v>236.34</v>
      </c>
      <c r="E1216">
        <v>1.75</v>
      </c>
      <c r="F1216">
        <f>Table3[[#This Row],[DivPay]]*4</f>
        <v>7</v>
      </c>
      <c r="G1216" s="2">
        <f>Table3[[#This Row],[FwdDiv]]/Table3[[#This Row],[SharePrice]]</f>
        <v>2.9618346450029618E-2</v>
      </c>
    </row>
    <row r="1217" spans="2:7" x14ac:dyDescent="0.2">
      <c r="B1217" s="35">
        <v>43356</v>
      </c>
      <c r="C1217">
        <v>235.42</v>
      </c>
      <c r="E1217">
        <v>1.75</v>
      </c>
      <c r="F1217">
        <f>Table3[[#This Row],[DivPay]]*4</f>
        <v>7</v>
      </c>
      <c r="G1217" s="2">
        <f>Table3[[#This Row],[FwdDiv]]/Table3[[#This Row],[SharePrice]]</f>
        <v>2.9734092260640558E-2</v>
      </c>
    </row>
    <row r="1218" spans="2:7" x14ac:dyDescent="0.2">
      <c r="B1218" s="35">
        <v>43355</v>
      </c>
      <c r="C1218">
        <v>229.89</v>
      </c>
      <c r="E1218">
        <v>1.75</v>
      </c>
      <c r="F1218">
        <f>Table3[[#This Row],[DivPay]]*4</f>
        <v>7</v>
      </c>
      <c r="G1218" s="2">
        <f>Table3[[#This Row],[FwdDiv]]/Table3[[#This Row],[SharePrice]]</f>
        <v>3.0449345339075212E-2</v>
      </c>
    </row>
    <row r="1219" spans="2:7" x14ac:dyDescent="0.2">
      <c r="B1219" s="35">
        <v>43354</v>
      </c>
      <c r="C1219">
        <v>232.55</v>
      </c>
      <c r="E1219">
        <v>1.75</v>
      </c>
      <c r="F1219">
        <f>Table3[[#This Row],[DivPay]]*4</f>
        <v>7</v>
      </c>
      <c r="G1219" s="2">
        <f>Table3[[#This Row],[FwdDiv]]/Table3[[#This Row],[SharePrice]]</f>
        <v>3.0101053536873788E-2</v>
      </c>
    </row>
    <row r="1220" spans="2:7" x14ac:dyDescent="0.2">
      <c r="B1220" s="35">
        <v>43353</v>
      </c>
      <c r="C1220">
        <v>240.61</v>
      </c>
      <c r="E1220">
        <v>1.75</v>
      </c>
      <c r="F1220">
        <f>Table3[[#This Row],[DivPay]]*4</f>
        <v>7</v>
      </c>
      <c r="G1220" s="2">
        <f>Table3[[#This Row],[FwdDiv]]/Table3[[#This Row],[SharePrice]]</f>
        <v>2.9092722663230954E-2</v>
      </c>
    </row>
    <row r="1221" spans="2:7" x14ac:dyDescent="0.2">
      <c r="B1221" s="35">
        <v>43350</v>
      </c>
      <c r="C1221">
        <v>232.58</v>
      </c>
      <c r="E1221">
        <v>1.75</v>
      </c>
      <c r="F1221">
        <f>Table3[[#This Row],[DivPay]]*4</f>
        <v>7</v>
      </c>
      <c r="G1221" s="2">
        <f>Table3[[#This Row],[FwdDiv]]/Table3[[#This Row],[SharePrice]]</f>
        <v>3.0097170865938602E-2</v>
      </c>
    </row>
    <row r="1222" spans="2:7" x14ac:dyDescent="0.2">
      <c r="B1222" s="35">
        <v>43349</v>
      </c>
      <c r="C1222">
        <v>215.97</v>
      </c>
      <c r="E1222">
        <v>1.75</v>
      </c>
      <c r="F1222">
        <f>Table3[[#This Row],[DivPay]]*4</f>
        <v>7</v>
      </c>
      <c r="G1222" s="2">
        <f>Table3[[#This Row],[FwdDiv]]/Table3[[#This Row],[SharePrice]]</f>
        <v>3.2411909061443721E-2</v>
      </c>
    </row>
    <row r="1223" spans="2:7" x14ac:dyDescent="0.2">
      <c r="B1223" s="35">
        <v>43348</v>
      </c>
      <c r="C1223">
        <v>221.42</v>
      </c>
      <c r="E1223">
        <v>1.75</v>
      </c>
      <c r="F1223">
        <f>Table3[[#This Row],[DivPay]]*4</f>
        <v>7</v>
      </c>
      <c r="G1223" s="2">
        <f>Table3[[#This Row],[FwdDiv]]/Table3[[#This Row],[SharePrice]]</f>
        <v>3.1614126998464456E-2</v>
      </c>
    </row>
    <row r="1224" spans="2:7" x14ac:dyDescent="0.2">
      <c r="B1224" s="35">
        <v>43347</v>
      </c>
      <c r="C1224">
        <v>219.43</v>
      </c>
      <c r="E1224">
        <v>1.75</v>
      </c>
      <c r="F1224">
        <f>Table3[[#This Row],[DivPay]]*4</f>
        <v>7</v>
      </c>
      <c r="G1224" s="2">
        <f>Table3[[#This Row],[FwdDiv]]/Table3[[#This Row],[SharePrice]]</f>
        <v>3.1900833978945449E-2</v>
      </c>
    </row>
    <row r="1225" spans="2:7" x14ac:dyDescent="0.2">
      <c r="B1225" s="35">
        <v>43343</v>
      </c>
      <c r="C1225">
        <v>219.03</v>
      </c>
      <c r="E1225">
        <v>1.75</v>
      </c>
      <c r="F1225">
        <f>Table3[[#This Row],[DivPay]]*4</f>
        <v>7</v>
      </c>
      <c r="G1225" s="2">
        <f>Table3[[#This Row],[FwdDiv]]/Table3[[#This Row],[SharePrice]]</f>
        <v>3.1959092361776922E-2</v>
      </c>
    </row>
    <row r="1226" spans="2:7" x14ac:dyDescent="0.2">
      <c r="B1226" s="35">
        <v>43342</v>
      </c>
      <c r="C1226">
        <v>216.65</v>
      </c>
      <c r="E1226">
        <v>1.75</v>
      </c>
      <c r="F1226">
        <f>Table3[[#This Row],[DivPay]]*4</f>
        <v>7</v>
      </c>
      <c r="G1226" s="2">
        <f>Table3[[#This Row],[FwdDiv]]/Table3[[#This Row],[SharePrice]]</f>
        <v>3.2310177705977383E-2</v>
      </c>
    </row>
    <row r="1227" spans="2:7" x14ac:dyDescent="0.2">
      <c r="B1227" s="35">
        <v>43341</v>
      </c>
      <c r="C1227">
        <v>214.99</v>
      </c>
      <c r="E1227">
        <v>1.75</v>
      </c>
      <c r="F1227">
        <f>Table3[[#This Row],[DivPay]]*4</f>
        <v>7</v>
      </c>
      <c r="G1227" s="2">
        <f>Table3[[#This Row],[FwdDiv]]/Table3[[#This Row],[SharePrice]]</f>
        <v>3.2559653937392435E-2</v>
      </c>
    </row>
    <row r="1228" spans="2:7" x14ac:dyDescent="0.2">
      <c r="B1228" s="35">
        <v>43340</v>
      </c>
      <c r="C1228">
        <v>214.43</v>
      </c>
      <c r="E1228">
        <v>1.75</v>
      </c>
      <c r="F1228">
        <f>Table3[[#This Row],[DivPay]]*4</f>
        <v>7</v>
      </c>
      <c r="G1228" s="2">
        <f>Table3[[#This Row],[FwdDiv]]/Table3[[#This Row],[SharePrice]]</f>
        <v>3.2644685911486268E-2</v>
      </c>
    </row>
    <row r="1229" spans="2:7" x14ac:dyDescent="0.2">
      <c r="B1229" s="35">
        <v>43339</v>
      </c>
      <c r="C1229">
        <v>212.97</v>
      </c>
      <c r="E1229">
        <v>1.75</v>
      </c>
      <c r="F1229">
        <f>Table3[[#This Row],[DivPay]]*4</f>
        <v>7</v>
      </c>
      <c r="G1229" s="2">
        <f>Table3[[#This Row],[FwdDiv]]/Table3[[#This Row],[SharePrice]]</f>
        <v>3.2868479128515753E-2</v>
      </c>
    </row>
    <row r="1230" spans="2:7" x14ac:dyDescent="0.2">
      <c r="B1230" s="35">
        <v>43336</v>
      </c>
      <c r="C1230">
        <v>209</v>
      </c>
      <c r="E1230">
        <v>1.75</v>
      </c>
      <c r="F1230">
        <f>Table3[[#This Row],[DivPay]]*4</f>
        <v>7</v>
      </c>
      <c r="G1230" s="2">
        <f>Table3[[#This Row],[FwdDiv]]/Table3[[#This Row],[SharePrice]]</f>
        <v>3.3492822966507178E-2</v>
      </c>
    </row>
    <row r="1231" spans="2:7" x14ac:dyDescent="0.2">
      <c r="B1231" s="35">
        <v>43335</v>
      </c>
      <c r="C1231">
        <v>205.59</v>
      </c>
      <c r="E1231">
        <v>1.75</v>
      </c>
      <c r="F1231">
        <f>Table3[[#This Row],[DivPay]]*4</f>
        <v>7</v>
      </c>
      <c r="G1231" s="2">
        <f>Table3[[#This Row],[FwdDiv]]/Table3[[#This Row],[SharePrice]]</f>
        <v>3.4048348655090224E-2</v>
      </c>
    </row>
    <row r="1232" spans="2:7" x14ac:dyDescent="0.2">
      <c r="B1232" s="35">
        <v>43334</v>
      </c>
      <c r="C1232">
        <v>207.54</v>
      </c>
      <c r="E1232">
        <v>1.75</v>
      </c>
      <c r="F1232">
        <f>Table3[[#This Row],[DivPay]]*4</f>
        <v>7</v>
      </c>
      <c r="G1232" s="2">
        <f>Table3[[#This Row],[FwdDiv]]/Table3[[#This Row],[SharePrice]]</f>
        <v>3.3728437891490798E-2</v>
      </c>
    </row>
    <row r="1233" spans="2:7" x14ac:dyDescent="0.2">
      <c r="B1233" s="35">
        <v>43333</v>
      </c>
      <c r="C1233">
        <v>210.51</v>
      </c>
      <c r="E1233">
        <v>1.75</v>
      </c>
      <c r="F1233">
        <f>Table3[[#This Row],[DivPay]]*4</f>
        <v>7</v>
      </c>
      <c r="G1233" s="2">
        <f>Table3[[#This Row],[FwdDiv]]/Table3[[#This Row],[SharePrice]]</f>
        <v>3.3252577074723295E-2</v>
      </c>
    </row>
    <row r="1234" spans="2:7" x14ac:dyDescent="0.2">
      <c r="B1234" s="35">
        <v>43332</v>
      </c>
      <c r="C1234">
        <v>206.72</v>
      </c>
      <c r="E1234">
        <v>1.75</v>
      </c>
      <c r="F1234">
        <f>Table3[[#This Row],[DivPay]]*4</f>
        <v>7</v>
      </c>
      <c r="G1234" s="2">
        <f>Table3[[#This Row],[FwdDiv]]/Table3[[#This Row],[SharePrice]]</f>
        <v>3.3862229102167185E-2</v>
      </c>
    </row>
    <row r="1235" spans="2:7" x14ac:dyDescent="0.2">
      <c r="B1235" s="35">
        <v>43329</v>
      </c>
      <c r="C1235">
        <v>209.27</v>
      </c>
      <c r="E1235">
        <v>1.75</v>
      </c>
      <c r="F1235">
        <f>Table3[[#This Row],[DivPay]]*4</f>
        <v>7</v>
      </c>
      <c r="G1235" s="2">
        <f>Table3[[#This Row],[FwdDiv]]/Table3[[#This Row],[SharePrice]]</f>
        <v>3.344961055096287E-2</v>
      </c>
    </row>
    <row r="1236" spans="2:7" x14ac:dyDescent="0.2">
      <c r="B1236" s="35">
        <v>43328</v>
      </c>
      <c r="C1236">
        <v>208.69</v>
      </c>
      <c r="E1236">
        <v>1.75</v>
      </c>
      <c r="F1236">
        <f>Table3[[#This Row],[DivPay]]*4</f>
        <v>7</v>
      </c>
      <c r="G1236" s="2">
        <f>Table3[[#This Row],[FwdDiv]]/Table3[[#This Row],[SharePrice]]</f>
        <v>3.3542575111409269E-2</v>
      </c>
    </row>
    <row r="1237" spans="2:7" x14ac:dyDescent="0.2">
      <c r="B1237" s="35">
        <v>43327</v>
      </c>
      <c r="C1237">
        <v>206.58</v>
      </c>
      <c r="E1237">
        <v>1.75</v>
      </c>
      <c r="F1237">
        <f>Table3[[#This Row],[DivPay]]*4</f>
        <v>7</v>
      </c>
      <c r="G1237" s="2">
        <f>Table3[[#This Row],[FwdDiv]]/Table3[[#This Row],[SharePrice]]</f>
        <v>3.3885177655145704E-2</v>
      </c>
    </row>
    <row r="1238" spans="2:7" x14ac:dyDescent="0.2">
      <c r="B1238" s="35">
        <v>43326</v>
      </c>
      <c r="C1238">
        <v>207.3</v>
      </c>
      <c r="E1238">
        <v>1.75</v>
      </c>
      <c r="F1238">
        <f>Table3[[#This Row],[DivPay]]*4</f>
        <v>7</v>
      </c>
      <c r="G1238" s="2">
        <f>Table3[[#This Row],[FwdDiv]]/Table3[[#This Row],[SharePrice]]</f>
        <v>3.3767486734201636E-2</v>
      </c>
    </row>
    <row r="1239" spans="2:7" x14ac:dyDescent="0.2">
      <c r="B1239" s="35">
        <v>43325</v>
      </c>
      <c r="C1239">
        <v>211.08</v>
      </c>
      <c r="E1239">
        <v>1.75</v>
      </c>
      <c r="F1239">
        <f>Table3[[#This Row],[DivPay]]*4</f>
        <v>7</v>
      </c>
      <c r="G1239" s="2">
        <f>Table3[[#This Row],[FwdDiv]]/Table3[[#This Row],[SharePrice]]</f>
        <v>3.3162781883646006E-2</v>
      </c>
    </row>
    <row r="1240" spans="2:7" x14ac:dyDescent="0.2">
      <c r="B1240" s="35">
        <v>43322</v>
      </c>
      <c r="C1240">
        <v>212.23</v>
      </c>
      <c r="E1240">
        <v>1.75</v>
      </c>
      <c r="F1240">
        <f>Table3[[#This Row],[DivPay]]*4</f>
        <v>7</v>
      </c>
      <c r="G1240" s="2">
        <f>Table3[[#This Row],[FwdDiv]]/Table3[[#This Row],[SharePrice]]</f>
        <v>3.2983084389577345E-2</v>
      </c>
    </row>
    <row r="1241" spans="2:7" x14ac:dyDescent="0.2">
      <c r="B1241" s="35">
        <v>43321</v>
      </c>
      <c r="C1241">
        <v>216.58</v>
      </c>
      <c r="E1241">
        <v>1.75</v>
      </c>
      <c r="F1241">
        <f>Table3[[#This Row],[DivPay]]*4</f>
        <v>7</v>
      </c>
      <c r="G1241" s="2">
        <f>Table3[[#This Row],[FwdDiv]]/Table3[[#This Row],[SharePrice]]</f>
        <v>3.232062055591467E-2</v>
      </c>
    </row>
    <row r="1242" spans="2:7" x14ac:dyDescent="0.2">
      <c r="B1242" s="35">
        <v>43320</v>
      </c>
      <c r="C1242">
        <v>219.46</v>
      </c>
      <c r="E1242">
        <v>1.75</v>
      </c>
      <c r="F1242">
        <f>Table3[[#This Row],[DivPay]]*4</f>
        <v>7</v>
      </c>
      <c r="G1242" s="2">
        <f>Table3[[#This Row],[FwdDiv]]/Table3[[#This Row],[SharePrice]]</f>
        <v>3.1896473161396155E-2</v>
      </c>
    </row>
    <row r="1243" spans="2:7" x14ac:dyDescent="0.2">
      <c r="B1243" s="35">
        <v>43319</v>
      </c>
      <c r="C1243">
        <v>220.31</v>
      </c>
      <c r="E1243">
        <v>1.75</v>
      </c>
      <c r="F1243">
        <f>Table3[[#This Row],[DivPay]]*4</f>
        <v>7</v>
      </c>
      <c r="G1243" s="2">
        <f>Table3[[#This Row],[FwdDiv]]/Table3[[#This Row],[SharePrice]]</f>
        <v>3.1773410194725613E-2</v>
      </c>
    </row>
    <row r="1244" spans="2:7" x14ac:dyDescent="0.2">
      <c r="B1244" s="35">
        <v>43318</v>
      </c>
      <c r="C1244">
        <v>216.95</v>
      </c>
      <c r="E1244">
        <v>1.75</v>
      </c>
      <c r="F1244">
        <f>Table3[[#This Row],[DivPay]]*4</f>
        <v>7</v>
      </c>
      <c r="G1244" s="2">
        <f>Table3[[#This Row],[FwdDiv]]/Table3[[#This Row],[SharePrice]]</f>
        <v>3.2265498962894677E-2</v>
      </c>
    </row>
    <row r="1245" spans="2:7" x14ac:dyDescent="0.2">
      <c r="B1245" s="35">
        <v>43315</v>
      </c>
      <c r="C1245">
        <v>217.81</v>
      </c>
      <c r="E1245">
        <v>1.75</v>
      </c>
      <c r="F1245">
        <f>Table3[[#This Row],[DivPay]]*4</f>
        <v>7</v>
      </c>
      <c r="G1245" s="2">
        <f>Table3[[#This Row],[FwdDiv]]/Table3[[#This Row],[SharePrice]]</f>
        <v>3.2138102015518109E-2</v>
      </c>
    </row>
    <row r="1246" spans="2:7" x14ac:dyDescent="0.2">
      <c r="B1246" s="35">
        <v>43314</v>
      </c>
      <c r="C1246">
        <v>216.35</v>
      </c>
      <c r="E1246">
        <v>1.75</v>
      </c>
      <c r="F1246">
        <f>Table3[[#This Row],[DivPay]]*4</f>
        <v>7</v>
      </c>
      <c r="G1246" s="2">
        <f>Table3[[#This Row],[FwdDiv]]/Table3[[#This Row],[SharePrice]]</f>
        <v>3.2354980355904783E-2</v>
      </c>
    </row>
    <row r="1247" spans="2:7" x14ac:dyDescent="0.2">
      <c r="B1247" s="35">
        <v>43313</v>
      </c>
      <c r="C1247">
        <v>216.8</v>
      </c>
      <c r="E1247">
        <v>1.75</v>
      </c>
      <c r="F1247">
        <f>Table3[[#This Row],[DivPay]]*4</f>
        <v>7</v>
      </c>
      <c r="G1247" s="2">
        <f>Table3[[#This Row],[FwdDiv]]/Table3[[#This Row],[SharePrice]]</f>
        <v>3.2287822878228782E-2</v>
      </c>
    </row>
    <row r="1248" spans="2:7" x14ac:dyDescent="0.2">
      <c r="B1248" s="35">
        <v>43312</v>
      </c>
      <c r="C1248">
        <v>221.77</v>
      </c>
      <c r="E1248">
        <v>1.75</v>
      </c>
      <c r="F1248">
        <f>Table3[[#This Row],[DivPay]]*4</f>
        <v>7</v>
      </c>
      <c r="G1248" s="2">
        <f>Table3[[#This Row],[FwdDiv]]/Table3[[#This Row],[SharePrice]]</f>
        <v>3.1564233214591696E-2</v>
      </c>
    </row>
    <row r="1249" spans="2:7" x14ac:dyDescent="0.2">
      <c r="B1249" s="35">
        <v>43311</v>
      </c>
      <c r="C1249">
        <v>225.19</v>
      </c>
      <c r="E1249">
        <v>1.75</v>
      </c>
      <c r="F1249">
        <f>Table3[[#This Row],[DivPay]]*4</f>
        <v>7</v>
      </c>
      <c r="G1249" s="2">
        <f>Table3[[#This Row],[FwdDiv]]/Table3[[#This Row],[SharePrice]]</f>
        <v>3.1084861672365557E-2</v>
      </c>
    </row>
    <row r="1250" spans="2:7" x14ac:dyDescent="0.2">
      <c r="B1250" s="35">
        <v>43308</v>
      </c>
      <c r="C1250">
        <v>221.05</v>
      </c>
      <c r="E1250">
        <v>1.75</v>
      </c>
      <c r="F1250">
        <f>Table3[[#This Row],[DivPay]]*4</f>
        <v>7</v>
      </c>
      <c r="G1250" s="2">
        <f>Table3[[#This Row],[FwdDiv]]/Table3[[#This Row],[SharePrice]]</f>
        <v>3.1667043655281606E-2</v>
      </c>
    </row>
    <row r="1251" spans="2:7" x14ac:dyDescent="0.2">
      <c r="B1251" s="35">
        <v>43307</v>
      </c>
      <c r="C1251">
        <v>223.18</v>
      </c>
      <c r="E1251">
        <v>1.75</v>
      </c>
      <c r="F1251">
        <f>Table3[[#This Row],[DivPay]]*4</f>
        <v>7</v>
      </c>
      <c r="G1251" s="2">
        <f>Table3[[#This Row],[FwdDiv]]/Table3[[#This Row],[SharePrice]]</f>
        <v>3.136481763598889E-2</v>
      </c>
    </row>
    <row r="1252" spans="2:7" x14ac:dyDescent="0.2">
      <c r="B1252" s="35">
        <v>43306</v>
      </c>
      <c r="C1252">
        <v>225.97</v>
      </c>
      <c r="E1252">
        <v>1.75</v>
      </c>
      <c r="F1252">
        <f>Table3[[#This Row],[DivPay]]*4</f>
        <v>7</v>
      </c>
      <c r="G1252" s="2">
        <f>Table3[[#This Row],[FwdDiv]]/Table3[[#This Row],[SharePrice]]</f>
        <v>3.0977563393370801E-2</v>
      </c>
    </row>
    <row r="1253" spans="2:7" x14ac:dyDescent="0.2">
      <c r="B1253" s="35">
        <v>43305</v>
      </c>
      <c r="C1253">
        <v>217.34</v>
      </c>
      <c r="E1253">
        <v>1.75</v>
      </c>
      <c r="F1253">
        <f>Table3[[#This Row],[DivPay]]*4</f>
        <v>7</v>
      </c>
      <c r="G1253" s="2">
        <f>Table3[[#This Row],[FwdDiv]]/Table3[[#This Row],[SharePrice]]</f>
        <v>3.2207600993834545E-2</v>
      </c>
    </row>
    <row r="1254" spans="2:7" x14ac:dyDescent="0.2">
      <c r="B1254" s="35">
        <v>43304</v>
      </c>
      <c r="C1254">
        <v>216.72</v>
      </c>
      <c r="E1254">
        <v>1.75</v>
      </c>
      <c r="F1254">
        <f>Table3[[#This Row],[DivPay]]*4</f>
        <v>7</v>
      </c>
      <c r="G1254" s="2">
        <f>Table3[[#This Row],[FwdDiv]]/Table3[[#This Row],[SharePrice]]</f>
        <v>3.2299741602067181E-2</v>
      </c>
    </row>
    <row r="1255" spans="2:7" x14ac:dyDescent="0.2">
      <c r="B1255" s="35">
        <v>43301</v>
      </c>
      <c r="C1255">
        <v>210.33</v>
      </c>
      <c r="E1255">
        <v>1.75</v>
      </c>
      <c r="F1255">
        <f>Table3[[#This Row],[DivPay]]*4</f>
        <v>7</v>
      </c>
      <c r="G1255" s="2">
        <f>Table3[[#This Row],[FwdDiv]]/Table3[[#This Row],[SharePrice]]</f>
        <v>3.328103456473161E-2</v>
      </c>
    </row>
    <row r="1256" spans="2:7" x14ac:dyDescent="0.2">
      <c r="B1256" s="35">
        <v>43300</v>
      </c>
      <c r="C1256">
        <v>210.37</v>
      </c>
      <c r="E1256">
        <v>1.75</v>
      </c>
      <c r="F1256">
        <f>Table3[[#This Row],[DivPay]]*4</f>
        <v>7</v>
      </c>
      <c r="G1256" s="2">
        <f>Table3[[#This Row],[FwdDiv]]/Table3[[#This Row],[SharePrice]]</f>
        <v>3.327470646955364E-2</v>
      </c>
    </row>
    <row r="1257" spans="2:7" x14ac:dyDescent="0.2">
      <c r="B1257" s="35">
        <v>43299</v>
      </c>
      <c r="C1257">
        <v>208.78</v>
      </c>
      <c r="E1257">
        <v>1.75</v>
      </c>
      <c r="F1257">
        <f>Table3[[#This Row],[DivPay]]*4</f>
        <v>7</v>
      </c>
      <c r="G1257" s="2">
        <f>Table3[[#This Row],[FwdDiv]]/Table3[[#This Row],[SharePrice]]</f>
        <v>3.3528115719896542E-2</v>
      </c>
    </row>
    <row r="1258" spans="2:7" x14ac:dyDescent="0.2">
      <c r="B1258" s="35">
        <v>43298</v>
      </c>
      <c r="C1258">
        <v>208.31</v>
      </c>
      <c r="E1258">
        <v>1.75</v>
      </c>
      <c r="F1258">
        <f>Table3[[#This Row],[DivPay]]*4</f>
        <v>7</v>
      </c>
      <c r="G1258" s="2">
        <f>Table3[[#This Row],[FwdDiv]]/Table3[[#This Row],[SharePrice]]</f>
        <v>3.3603763621525611E-2</v>
      </c>
    </row>
    <row r="1259" spans="2:7" x14ac:dyDescent="0.2">
      <c r="B1259" s="35">
        <v>43297</v>
      </c>
      <c r="C1259">
        <v>203.25</v>
      </c>
      <c r="E1259">
        <v>1.75</v>
      </c>
      <c r="F1259">
        <f>Table3[[#This Row],[DivPay]]*4</f>
        <v>7</v>
      </c>
      <c r="G1259" s="2">
        <f>Table3[[#This Row],[FwdDiv]]/Table3[[#This Row],[SharePrice]]</f>
        <v>3.4440344403444033E-2</v>
      </c>
    </row>
    <row r="1260" spans="2:7" x14ac:dyDescent="0.2">
      <c r="B1260" s="35">
        <v>43294</v>
      </c>
      <c r="C1260">
        <v>202.46</v>
      </c>
      <c r="E1260">
        <v>1.75</v>
      </c>
      <c r="F1260">
        <f>Table3[[#This Row],[DivPay]]*4</f>
        <v>7</v>
      </c>
      <c r="G1260" s="2">
        <f>Table3[[#This Row],[FwdDiv]]/Table3[[#This Row],[SharePrice]]</f>
        <v>3.4574730811024398E-2</v>
      </c>
    </row>
    <row r="1261" spans="2:7" x14ac:dyDescent="0.2">
      <c r="B1261" s="35">
        <v>43293</v>
      </c>
      <c r="C1261">
        <v>209.98</v>
      </c>
      <c r="E1261">
        <v>1.75</v>
      </c>
      <c r="F1261">
        <f>Table3[[#This Row],[DivPay]]*4</f>
        <v>7</v>
      </c>
      <c r="G1261" s="2">
        <f>Table3[[#This Row],[FwdDiv]]/Table3[[#This Row],[SharePrice]]</f>
        <v>3.3336508238879896E-2</v>
      </c>
    </row>
    <row r="1262" spans="2:7" x14ac:dyDescent="0.2">
      <c r="B1262" s="35">
        <v>43292</v>
      </c>
      <c r="C1262">
        <v>243.44</v>
      </c>
      <c r="E1262">
        <v>1.75</v>
      </c>
      <c r="F1262">
        <f>Table3[[#This Row],[DivPay]]*4</f>
        <v>7</v>
      </c>
      <c r="G1262" s="2">
        <f>Table3[[#This Row],[FwdDiv]]/Table3[[#This Row],[SharePrice]]</f>
        <v>2.8754518567203419E-2</v>
      </c>
    </row>
    <row r="1263" spans="2:7" x14ac:dyDescent="0.2">
      <c r="B1263" s="35">
        <v>43291</v>
      </c>
      <c r="C1263">
        <v>250.56</v>
      </c>
      <c r="E1263">
        <v>1.75</v>
      </c>
      <c r="F1263">
        <f>Table3[[#This Row],[DivPay]]*4</f>
        <v>7</v>
      </c>
      <c r="G1263" s="2">
        <f>Table3[[#This Row],[FwdDiv]]/Table3[[#This Row],[SharePrice]]</f>
        <v>2.793742017879949E-2</v>
      </c>
    </row>
    <row r="1264" spans="2:7" x14ac:dyDescent="0.2">
      <c r="B1264" s="35">
        <v>43290</v>
      </c>
      <c r="C1264">
        <v>247.43</v>
      </c>
      <c r="E1264">
        <v>1.75</v>
      </c>
      <c r="F1264">
        <f>Table3[[#This Row],[DivPay]]*4</f>
        <v>7</v>
      </c>
      <c r="G1264" s="2">
        <f>Table3[[#This Row],[FwdDiv]]/Table3[[#This Row],[SharePrice]]</f>
        <v>2.8290829729620499E-2</v>
      </c>
    </row>
    <row r="1265" spans="2:7" x14ac:dyDescent="0.2">
      <c r="B1265" s="35">
        <v>43287</v>
      </c>
      <c r="C1265">
        <v>247.68</v>
      </c>
      <c r="E1265">
        <v>1.75</v>
      </c>
      <c r="F1265">
        <f>Table3[[#This Row],[DivPay]]*4</f>
        <v>7</v>
      </c>
      <c r="G1265" s="2">
        <f>Table3[[#This Row],[FwdDiv]]/Table3[[#This Row],[SharePrice]]</f>
        <v>2.8262273901808785E-2</v>
      </c>
    </row>
    <row r="1266" spans="2:7" x14ac:dyDescent="0.2">
      <c r="B1266" s="35">
        <v>43286</v>
      </c>
      <c r="C1266">
        <v>245.4</v>
      </c>
      <c r="E1266">
        <v>1.75</v>
      </c>
      <c r="F1266">
        <f>Table3[[#This Row],[DivPay]]*4</f>
        <v>7</v>
      </c>
      <c r="G1266" s="2">
        <f>Table3[[#This Row],[FwdDiv]]/Table3[[#This Row],[SharePrice]]</f>
        <v>2.8524857375713121E-2</v>
      </c>
    </row>
    <row r="1267" spans="2:7" x14ac:dyDescent="0.2">
      <c r="B1267" s="35">
        <v>43284</v>
      </c>
      <c r="C1267">
        <v>239.29</v>
      </c>
      <c r="E1267">
        <v>1.75</v>
      </c>
      <c r="F1267">
        <f>Table3[[#This Row],[DivPay]]*4</f>
        <v>7</v>
      </c>
      <c r="G1267" s="2">
        <f>Table3[[#This Row],[FwdDiv]]/Table3[[#This Row],[SharePrice]]</f>
        <v>2.9253207405240504E-2</v>
      </c>
    </row>
    <row r="1268" spans="2:7" x14ac:dyDescent="0.2">
      <c r="B1268" s="35">
        <v>43283</v>
      </c>
      <c r="C1268">
        <v>242.05</v>
      </c>
      <c r="E1268">
        <v>1.75</v>
      </c>
      <c r="F1268">
        <f>Table3[[#This Row],[DivPay]]*4</f>
        <v>7</v>
      </c>
      <c r="G1268" s="2">
        <f>Table3[[#This Row],[FwdDiv]]/Table3[[#This Row],[SharePrice]]</f>
        <v>2.891964470150795E-2</v>
      </c>
    </row>
    <row r="1269" spans="2:7" x14ac:dyDescent="0.2">
      <c r="B1269" s="35">
        <v>43280</v>
      </c>
      <c r="C1269">
        <v>242.64</v>
      </c>
      <c r="E1269">
        <v>1.75</v>
      </c>
      <c r="F1269">
        <f>Table3[[#This Row],[DivPay]]*4</f>
        <v>7</v>
      </c>
      <c r="G1269" s="2">
        <f>Table3[[#This Row],[FwdDiv]]/Table3[[#This Row],[SharePrice]]</f>
        <v>2.8849324101549622E-2</v>
      </c>
    </row>
    <row r="1270" spans="2:7" x14ac:dyDescent="0.2">
      <c r="B1270" s="35">
        <v>43279</v>
      </c>
      <c r="C1270">
        <v>244.9</v>
      </c>
      <c r="E1270">
        <v>1.75</v>
      </c>
      <c r="F1270">
        <f>Table3[[#This Row],[DivPay]]*4</f>
        <v>7</v>
      </c>
      <c r="G1270" s="2">
        <f>Table3[[#This Row],[FwdDiv]]/Table3[[#This Row],[SharePrice]]</f>
        <v>2.8583095140873826E-2</v>
      </c>
    </row>
    <row r="1271" spans="2:7" x14ac:dyDescent="0.2">
      <c r="B1271" s="35">
        <v>43278</v>
      </c>
      <c r="C1271">
        <v>247.11</v>
      </c>
      <c r="E1271">
        <v>1.75</v>
      </c>
      <c r="F1271">
        <f>Table3[[#This Row],[DivPay]]*4</f>
        <v>7</v>
      </c>
      <c r="G1271" s="2">
        <f>Table3[[#This Row],[FwdDiv]]/Table3[[#This Row],[SharePrice]]</f>
        <v>2.8327465501193798E-2</v>
      </c>
    </row>
    <row r="1272" spans="2:7" x14ac:dyDescent="0.2">
      <c r="B1272" s="35">
        <v>43277</v>
      </c>
      <c r="C1272">
        <v>251.54</v>
      </c>
      <c r="E1272">
        <v>1.75</v>
      </c>
      <c r="F1272">
        <f>Table3[[#This Row],[DivPay]]*4</f>
        <v>7</v>
      </c>
      <c r="G1272" s="2">
        <f>Table3[[#This Row],[FwdDiv]]/Table3[[#This Row],[SharePrice]]</f>
        <v>2.7828575972012406E-2</v>
      </c>
    </row>
    <row r="1273" spans="2:7" x14ac:dyDescent="0.2">
      <c r="B1273" s="35">
        <v>43276</v>
      </c>
      <c r="C1273">
        <v>252.42</v>
      </c>
      <c r="E1273">
        <v>1.75</v>
      </c>
      <c r="F1273">
        <f>Table3[[#This Row],[DivPay]]*4</f>
        <v>7</v>
      </c>
      <c r="G1273" s="2">
        <f>Table3[[#This Row],[FwdDiv]]/Table3[[#This Row],[SharePrice]]</f>
        <v>2.7731558513588463E-2</v>
      </c>
    </row>
    <row r="1274" spans="2:7" x14ac:dyDescent="0.2">
      <c r="B1274" s="35">
        <v>43273</v>
      </c>
      <c r="C1274">
        <v>259.70999999999998</v>
      </c>
      <c r="E1274">
        <v>1.75</v>
      </c>
      <c r="F1274">
        <f>Table3[[#This Row],[DivPay]]*4</f>
        <v>7</v>
      </c>
      <c r="G1274" s="2">
        <f>Table3[[#This Row],[FwdDiv]]/Table3[[#This Row],[SharePrice]]</f>
        <v>2.6953140040814758E-2</v>
      </c>
    </row>
    <row r="1275" spans="2:7" x14ac:dyDescent="0.2">
      <c r="B1275" s="35">
        <v>43272</v>
      </c>
      <c r="C1275">
        <v>259.64999999999998</v>
      </c>
      <c r="E1275">
        <v>1.75</v>
      </c>
      <c r="F1275">
        <f>Table3[[#This Row],[DivPay]]*4</f>
        <v>7</v>
      </c>
      <c r="G1275" s="2">
        <f>Table3[[#This Row],[FwdDiv]]/Table3[[#This Row],[SharePrice]]</f>
        <v>2.695936838051223E-2</v>
      </c>
    </row>
    <row r="1276" spans="2:7" x14ac:dyDescent="0.2">
      <c r="B1276" s="35">
        <v>43271</v>
      </c>
      <c r="C1276">
        <v>261.22000000000003</v>
      </c>
      <c r="E1276">
        <v>1.75</v>
      </c>
      <c r="F1276">
        <f>Table3[[#This Row],[DivPay]]*4</f>
        <v>7</v>
      </c>
      <c r="G1276" s="2">
        <f>Table3[[#This Row],[FwdDiv]]/Table3[[#This Row],[SharePrice]]</f>
        <v>2.6797335579205266E-2</v>
      </c>
    </row>
    <row r="1277" spans="2:7" x14ac:dyDescent="0.2">
      <c r="B1277" s="35">
        <v>43270</v>
      </c>
      <c r="C1277">
        <v>260.95</v>
      </c>
      <c r="D1277">
        <v>1.75</v>
      </c>
      <c r="E1277">
        <v>1.75</v>
      </c>
      <c r="F1277">
        <f>Table3[[#This Row],[DivPay]]*4</f>
        <v>7</v>
      </c>
      <c r="G1277" s="2">
        <f>Table3[[#This Row],[FwdDiv]]/Table3[[#This Row],[SharePrice]]</f>
        <v>2.6825062272465991E-2</v>
      </c>
    </row>
    <row r="1278" spans="2:7" x14ac:dyDescent="0.2">
      <c r="B1278" s="35">
        <v>43269</v>
      </c>
      <c r="C1278">
        <v>264.5</v>
      </c>
      <c r="E1278">
        <v>1.75</v>
      </c>
      <c r="F1278">
        <f>Table3[[#This Row],[DivPay]]*4</f>
        <v>7</v>
      </c>
      <c r="G1278" s="2">
        <f>Table3[[#This Row],[FwdDiv]]/Table3[[#This Row],[SharePrice]]</f>
        <v>2.6465028355387523E-2</v>
      </c>
    </row>
    <row r="1279" spans="2:7" x14ac:dyDescent="0.2">
      <c r="B1279" s="35">
        <v>43266</v>
      </c>
      <c r="C1279">
        <v>270.23</v>
      </c>
      <c r="E1279">
        <v>1.75</v>
      </c>
      <c r="F1279">
        <f>Table3[[#This Row],[DivPay]]*4</f>
        <v>7</v>
      </c>
      <c r="G1279" s="2">
        <f>Table3[[#This Row],[FwdDiv]]/Table3[[#This Row],[SharePrice]]</f>
        <v>2.5903859675091588E-2</v>
      </c>
    </row>
    <row r="1280" spans="2:7" x14ac:dyDescent="0.2">
      <c r="B1280" s="35">
        <v>43265</v>
      </c>
      <c r="C1280">
        <v>268.45999999999998</v>
      </c>
      <c r="E1280">
        <v>1.75</v>
      </c>
      <c r="F1280">
        <f>Table3[[#This Row],[DivPay]]*4</f>
        <v>7</v>
      </c>
      <c r="G1280" s="2">
        <f>Table3[[#This Row],[FwdDiv]]/Table3[[#This Row],[SharePrice]]</f>
        <v>2.6074647992252106E-2</v>
      </c>
    </row>
    <row r="1281" spans="2:7" x14ac:dyDescent="0.2">
      <c r="B1281" s="35">
        <v>43264</v>
      </c>
      <c r="C1281">
        <v>263.58</v>
      </c>
      <c r="E1281">
        <v>1.75</v>
      </c>
      <c r="F1281">
        <f>Table3[[#This Row],[DivPay]]*4</f>
        <v>7</v>
      </c>
      <c r="G1281" s="2">
        <f>Table3[[#This Row],[FwdDiv]]/Table3[[#This Row],[SharePrice]]</f>
        <v>2.6557401927308599E-2</v>
      </c>
    </row>
    <row r="1282" spans="2:7" x14ac:dyDescent="0.2">
      <c r="B1282" s="35">
        <v>43263</v>
      </c>
      <c r="C1282">
        <v>261.43</v>
      </c>
      <c r="E1282">
        <v>1.75</v>
      </c>
      <c r="F1282">
        <f>Table3[[#This Row],[DivPay]]*4</f>
        <v>7</v>
      </c>
      <c r="G1282" s="2">
        <f>Table3[[#This Row],[FwdDiv]]/Table3[[#This Row],[SharePrice]]</f>
        <v>2.6775809968251539E-2</v>
      </c>
    </row>
    <row r="1283" spans="2:7" x14ac:dyDescent="0.2">
      <c r="B1283" s="35">
        <v>43262</v>
      </c>
      <c r="C1283">
        <v>260.83</v>
      </c>
      <c r="E1283">
        <v>1.75</v>
      </c>
      <c r="F1283">
        <f>Table3[[#This Row],[DivPay]]*4</f>
        <v>7</v>
      </c>
      <c r="G1283" s="2">
        <f>Table3[[#This Row],[FwdDiv]]/Table3[[#This Row],[SharePrice]]</f>
        <v>2.6837403672890389E-2</v>
      </c>
    </row>
    <row r="1284" spans="2:7" x14ac:dyDescent="0.2">
      <c r="B1284" s="35">
        <v>43259</v>
      </c>
      <c r="C1284">
        <v>257.97000000000003</v>
      </c>
      <c r="E1284">
        <v>1.75</v>
      </c>
      <c r="F1284">
        <f>Table3[[#This Row],[DivPay]]*4</f>
        <v>7</v>
      </c>
      <c r="G1284" s="2">
        <f>Table3[[#This Row],[FwdDiv]]/Table3[[#This Row],[SharePrice]]</f>
        <v>2.7134938171105166E-2</v>
      </c>
    </row>
    <row r="1285" spans="2:7" x14ac:dyDescent="0.2">
      <c r="B1285" s="35">
        <v>43258</v>
      </c>
      <c r="C1285">
        <v>264.68</v>
      </c>
      <c r="E1285">
        <v>1.75</v>
      </c>
      <c r="F1285">
        <f>Table3[[#This Row],[DivPay]]*4</f>
        <v>7</v>
      </c>
      <c r="G1285" s="2">
        <f>Table3[[#This Row],[FwdDiv]]/Table3[[#This Row],[SharePrice]]</f>
        <v>2.644703037630346E-2</v>
      </c>
    </row>
    <row r="1286" spans="2:7" x14ac:dyDescent="0.2">
      <c r="B1286" s="35">
        <v>43257</v>
      </c>
      <c r="C1286">
        <v>263.52</v>
      </c>
      <c r="E1286">
        <v>1.75</v>
      </c>
      <c r="F1286">
        <f>Table3[[#This Row],[DivPay]]*4</f>
        <v>7</v>
      </c>
      <c r="G1286" s="2">
        <f>Table3[[#This Row],[FwdDiv]]/Table3[[#This Row],[SharePrice]]</f>
        <v>2.6563448694596238E-2</v>
      </c>
    </row>
    <row r="1287" spans="2:7" x14ac:dyDescent="0.2">
      <c r="B1287" s="35">
        <v>43256</v>
      </c>
      <c r="C1287">
        <v>259.26</v>
      </c>
      <c r="E1287">
        <v>1.75</v>
      </c>
      <c r="F1287">
        <f>Table3[[#This Row],[DivPay]]*4</f>
        <v>7</v>
      </c>
      <c r="G1287" s="2">
        <f>Table3[[#This Row],[FwdDiv]]/Table3[[#This Row],[SharePrice]]</f>
        <v>2.6999922857363266E-2</v>
      </c>
    </row>
    <row r="1288" spans="2:7" x14ac:dyDescent="0.2">
      <c r="B1288" s="35">
        <v>43255</v>
      </c>
      <c r="C1288">
        <v>258.37</v>
      </c>
      <c r="E1288">
        <v>1.75</v>
      </c>
      <c r="F1288">
        <f>Table3[[#This Row],[DivPay]]*4</f>
        <v>7</v>
      </c>
      <c r="G1288" s="2">
        <f>Table3[[#This Row],[FwdDiv]]/Table3[[#This Row],[SharePrice]]</f>
        <v>2.7092928745597399E-2</v>
      </c>
    </row>
    <row r="1289" spans="2:7" x14ac:dyDescent="0.2">
      <c r="B1289" s="35">
        <v>43252</v>
      </c>
      <c r="C1289">
        <v>256.33999999999997</v>
      </c>
      <c r="E1289">
        <v>1.75</v>
      </c>
      <c r="F1289">
        <f>Table3[[#This Row],[DivPay]]*4</f>
        <v>7</v>
      </c>
      <c r="G1289" s="2">
        <f>Table3[[#This Row],[FwdDiv]]/Table3[[#This Row],[SharePrice]]</f>
        <v>2.7307482250136541E-2</v>
      </c>
    </row>
    <row r="1290" spans="2:7" x14ac:dyDescent="0.2">
      <c r="B1290" s="35">
        <v>43251</v>
      </c>
      <c r="C1290">
        <v>252.07</v>
      </c>
      <c r="E1290">
        <v>1.75</v>
      </c>
      <c r="F1290">
        <f>Table3[[#This Row],[DivPay]]*4</f>
        <v>7</v>
      </c>
      <c r="G1290" s="2">
        <f>Table3[[#This Row],[FwdDiv]]/Table3[[#This Row],[SharePrice]]</f>
        <v>2.7770063871146906E-2</v>
      </c>
    </row>
    <row r="1291" spans="2:7" x14ac:dyDescent="0.2">
      <c r="B1291" s="35">
        <v>43250</v>
      </c>
      <c r="C1291">
        <v>249.4</v>
      </c>
      <c r="E1291">
        <v>1.75</v>
      </c>
      <c r="F1291">
        <f>Table3[[#This Row],[DivPay]]*4</f>
        <v>7</v>
      </c>
      <c r="G1291" s="2">
        <f>Table3[[#This Row],[FwdDiv]]/Table3[[#This Row],[SharePrice]]</f>
        <v>2.8067361668003207E-2</v>
      </c>
    </row>
    <row r="1292" spans="2:7" x14ac:dyDescent="0.2">
      <c r="B1292" s="35">
        <v>43249</v>
      </c>
      <c r="C1292">
        <v>249.69</v>
      </c>
      <c r="E1292">
        <v>1.75</v>
      </c>
      <c r="F1292">
        <f>Table3[[#This Row],[DivPay]]*4</f>
        <v>7</v>
      </c>
      <c r="G1292" s="2">
        <f>Table3[[#This Row],[FwdDiv]]/Table3[[#This Row],[SharePrice]]</f>
        <v>2.8034763106251751E-2</v>
      </c>
    </row>
    <row r="1293" spans="2:7" x14ac:dyDescent="0.2">
      <c r="B1293" s="35">
        <v>43245</v>
      </c>
      <c r="C1293">
        <v>250.03</v>
      </c>
      <c r="E1293">
        <v>1.75</v>
      </c>
      <c r="F1293">
        <f>Table3[[#This Row],[DivPay]]*4</f>
        <v>7</v>
      </c>
      <c r="G1293" s="2">
        <f>Table3[[#This Row],[FwdDiv]]/Table3[[#This Row],[SharePrice]]</f>
        <v>2.7996640403151623E-2</v>
      </c>
    </row>
    <row r="1294" spans="2:7" x14ac:dyDescent="0.2">
      <c r="B1294" s="35">
        <v>43244</v>
      </c>
      <c r="C1294">
        <v>243.53</v>
      </c>
      <c r="E1294">
        <v>1.75</v>
      </c>
      <c r="F1294">
        <f>Table3[[#This Row],[DivPay]]*4</f>
        <v>7</v>
      </c>
      <c r="G1294" s="2">
        <f>Table3[[#This Row],[FwdDiv]]/Table3[[#This Row],[SharePrice]]</f>
        <v>2.8743891922966371E-2</v>
      </c>
    </row>
    <row r="1295" spans="2:7" x14ac:dyDescent="0.2">
      <c r="B1295" s="35">
        <v>43243</v>
      </c>
      <c r="C1295">
        <v>240.56</v>
      </c>
      <c r="E1295">
        <v>1.75</v>
      </c>
      <c r="F1295">
        <f>Table3[[#This Row],[DivPay]]*4</f>
        <v>7</v>
      </c>
      <c r="G1295" s="2">
        <f>Table3[[#This Row],[FwdDiv]]/Table3[[#This Row],[SharePrice]]</f>
        <v>2.9098769537745262E-2</v>
      </c>
    </row>
    <row r="1296" spans="2:7" x14ac:dyDescent="0.2">
      <c r="B1296" s="35">
        <v>43242</v>
      </c>
      <c r="C1296">
        <v>238.49</v>
      </c>
      <c r="E1296">
        <v>1.75</v>
      </c>
      <c r="F1296">
        <f>Table3[[#This Row],[DivPay]]*4</f>
        <v>7</v>
      </c>
      <c r="G1296" s="2">
        <f>Table3[[#This Row],[FwdDiv]]/Table3[[#This Row],[SharePrice]]</f>
        <v>2.9351335485764601E-2</v>
      </c>
    </row>
    <row r="1297" spans="2:7" x14ac:dyDescent="0.2">
      <c r="B1297" s="35">
        <v>43241</v>
      </c>
      <c r="C1297">
        <v>239.05</v>
      </c>
      <c r="E1297">
        <v>1.75</v>
      </c>
      <c r="F1297">
        <f>Table3[[#This Row],[DivPay]]*4</f>
        <v>7</v>
      </c>
      <c r="G1297" s="2">
        <f>Table3[[#This Row],[FwdDiv]]/Table3[[#This Row],[SharePrice]]</f>
        <v>2.9282576866764273E-2</v>
      </c>
    </row>
    <row r="1298" spans="2:7" x14ac:dyDescent="0.2">
      <c r="B1298" s="35">
        <v>43238</v>
      </c>
      <c r="C1298">
        <v>235.99</v>
      </c>
      <c r="E1298">
        <v>1.75</v>
      </c>
      <c r="F1298">
        <f>Table3[[#This Row],[DivPay]]*4</f>
        <v>7</v>
      </c>
      <c r="G1298" s="2">
        <f>Table3[[#This Row],[FwdDiv]]/Table3[[#This Row],[SharePrice]]</f>
        <v>2.966227382516208E-2</v>
      </c>
    </row>
    <row r="1299" spans="2:7" x14ac:dyDescent="0.2">
      <c r="B1299" s="35">
        <v>43237</v>
      </c>
      <c r="C1299">
        <v>239.45</v>
      </c>
      <c r="E1299">
        <v>1.75</v>
      </c>
      <c r="F1299">
        <f>Table3[[#This Row],[DivPay]]*4</f>
        <v>7</v>
      </c>
      <c r="G1299" s="2">
        <f>Table3[[#This Row],[FwdDiv]]/Table3[[#This Row],[SharePrice]]</f>
        <v>2.9233660471914807E-2</v>
      </c>
    </row>
    <row r="1300" spans="2:7" x14ac:dyDescent="0.2">
      <c r="B1300" s="35">
        <v>43236</v>
      </c>
      <c r="C1300">
        <v>240.51</v>
      </c>
      <c r="E1300">
        <v>1.75</v>
      </c>
      <c r="F1300">
        <f>Table3[[#This Row],[DivPay]]*4</f>
        <v>7</v>
      </c>
      <c r="G1300" s="2">
        <f>Table3[[#This Row],[FwdDiv]]/Table3[[#This Row],[SharePrice]]</f>
        <v>2.9104818926447965E-2</v>
      </c>
    </row>
    <row r="1301" spans="2:7" x14ac:dyDescent="0.2">
      <c r="B1301" s="35">
        <v>43235</v>
      </c>
      <c r="C1301">
        <v>241.58</v>
      </c>
      <c r="E1301">
        <v>1.75</v>
      </c>
      <c r="F1301">
        <f>Table3[[#This Row],[DivPay]]*4</f>
        <v>7</v>
      </c>
      <c r="G1301" s="2">
        <f>Table3[[#This Row],[FwdDiv]]/Table3[[#This Row],[SharePrice]]</f>
        <v>2.8975908601705437E-2</v>
      </c>
    </row>
    <row r="1302" spans="2:7" x14ac:dyDescent="0.2">
      <c r="B1302" s="35">
        <v>43234</v>
      </c>
      <c r="C1302">
        <v>244.76</v>
      </c>
      <c r="E1302">
        <v>1.75</v>
      </c>
      <c r="F1302">
        <f>Table3[[#This Row],[DivPay]]*4</f>
        <v>7</v>
      </c>
      <c r="G1302" s="2">
        <f>Table3[[#This Row],[FwdDiv]]/Table3[[#This Row],[SharePrice]]</f>
        <v>2.859944435365256E-2</v>
      </c>
    </row>
    <row r="1303" spans="2:7" x14ac:dyDescent="0.2">
      <c r="B1303" s="35">
        <v>43231</v>
      </c>
      <c r="C1303">
        <v>243.38</v>
      </c>
      <c r="E1303">
        <v>1.75</v>
      </c>
      <c r="F1303">
        <f>Table3[[#This Row],[DivPay]]*4</f>
        <v>7</v>
      </c>
      <c r="G1303" s="2">
        <f>Table3[[#This Row],[FwdDiv]]/Table3[[#This Row],[SharePrice]]</f>
        <v>2.8761607362971484E-2</v>
      </c>
    </row>
    <row r="1304" spans="2:7" x14ac:dyDescent="0.2">
      <c r="B1304" s="35">
        <v>43230</v>
      </c>
      <c r="C1304">
        <v>243.51</v>
      </c>
      <c r="E1304">
        <v>1.75</v>
      </c>
      <c r="F1304">
        <f>Table3[[#This Row],[DivPay]]*4</f>
        <v>7</v>
      </c>
      <c r="G1304" s="2">
        <f>Table3[[#This Row],[FwdDiv]]/Table3[[#This Row],[SharePrice]]</f>
        <v>2.8746252720627492E-2</v>
      </c>
    </row>
    <row r="1305" spans="2:7" x14ac:dyDescent="0.2">
      <c r="B1305" s="35">
        <v>43229</v>
      </c>
      <c r="C1305">
        <v>238.05</v>
      </c>
      <c r="E1305">
        <v>1.75</v>
      </c>
      <c r="F1305">
        <f>Table3[[#This Row],[DivPay]]*4</f>
        <v>7</v>
      </c>
      <c r="G1305" s="2">
        <f>Table3[[#This Row],[FwdDiv]]/Table3[[#This Row],[SharePrice]]</f>
        <v>2.9405587061541692E-2</v>
      </c>
    </row>
    <row r="1306" spans="2:7" x14ac:dyDescent="0.2">
      <c r="B1306" s="35">
        <v>43228</v>
      </c>
      <c r="C1306">
        <v>238.85</v>
      </c>
      <c r="E1306">
        <v>1.75</v>
      </c>
      <c r="F1306">
        <f>Table3[[#This Row],[DivPay]]*4</f>
        <v>7</v>
      </c>
      <c r="G1306" s="2">
        <f>Table3[[#This Row],[FwdDiv]]/Table3[[#This Row],[SharePrice]]</f>
        <v>2.9307096504082062E-2</v>
      </c>
    </row>
    <row r="1307" spans="2:7" x14ac:dyDescent="0.2">
      <c r="B1307" s="35">
        <v>43227</v>
      </c>
      <c r="C1307">
        <v>235.97</v>
      </c>
      <c r="E1307">
        <v>1.75</v>
      </c>
      <c r="F1307">
        <f>Table3[[#This Row],[DivPay]]*4</f>
        <v>7</v>
      </c>
      <c r="G1307" s="2">
        <f>Table3[[#This Row],[FwdDiv]]/Table3[[#This Row],[SharePrice]]</f>
        <v>2.9664787896766538E-2</v>
      </c>
    </row>
    <row r="1308" spans="2:7" x14ac:dyDescent="0.2">
      <c r="B1308" s="35">
        <v>43224</v>
      </c>
      <c r="C1308">
        <v>230.52</v>
      </c>
      <c r="E1308">
        <v>1.75</v>
      </c>
      <c r="F1308">
        <f>Table3[[#This Row],[DivPay]]*4</f>
        <v>7</v>
      </c>
      <c r="G1308" s="2">
        <f>Table3[[#This Row],[FwdDiv]]/Table3[[#This Row],[SharePrice]]</f>
        <v>3.036612875238591E-2</v>
      </c>
    </row>
    <row r="1309" spans="2:7" x14ac:dyDescent="0.2">
      <c r="B1309" s="35">
        <v>43223</v>
      </c>
      <c r="C1309">
        <v>225.25</v>
      </c>
      <c r="E1309">
        <v>1.75</v>
      </c>
      <c r="F1309">
        <f>Table3[[#This Row],[DivPay]]*4</f>
        <v>7</v>
      </c>
      <c r="G1309" s="2">
        <f>Table3[[#This Row],[FwdDiv]]/Table3[[#This Row],[SharePrice]]</f>
        <v>3.1076581576026639E-2</v>
      </c>
    </row>
    <row r="1310" spans="2:7" x14ac:dyDescent="0.2">
      <c r="B1310" s="35">
        <v>43222</v>
      </c>
      <c r="C1310">
        <v>228.74</v>
      </c>
      <c r="E1310">
        <v>1.75</v>
      </c>
      <c r="F1310">
        <f>Table3[[#This Row],[DivPay]]*4</f>
        <v>7</v>
      </c>
      <c r="G1310" s="2">
        <f>Table3[[#This Row],[FwdDiv]]/Table3[[#This Row],[SharePrice]]</f>
        <v>3.0602430707353325E-2</v>
      </c>
    </row>
    <row r="1311" spans="2:7" x14ac:dyDescent="0.2">
      <c r="B1311" s="35">
        <v>43221</v>
      </c>
      <c r="C1311">
        <v>230.38</v>
      </c>
      <c r="E1311">
        <v>1.75</v>
      </c>
      <c r="F1311">
        <f>Table3[[#This Row],[DivPay]]*4</f>
        <v>7</v>
      </c>
      <c r="G1311" s="2">
        <f>Table3[[#This Row],[FwdDiv]]/Table3[[#This Row],[SharePrice]]</f>
        <v>3.038458199496484E-2</v>
      </c>
    </row>
    <row r="1312" spans="2:7" x14ac:dyDescent="0.2">
      <c r="B1312" s="35">
        <v>43220</v>
      </c>
      <c r="C1312">
        <v>229.42</v>
      </c>
      <c r="E1312">
        <v>1.75</v>
      </c>
      <c r="F1312">
        <f>Table3[[#This Row],[DivPay]]*4</f>
        <v>7</v>
      </c>
      <c r="G1312" s="2">
        <f>Table3[[#This Row],[FwdDiv]]/Table3[[#This Row],[SharePrice]]</f>
        <v>3.0511725220120304E-2</v>
      </c>
    </row>
    <row r="1313" spans="2:7" x14ac:dyDescent="0.2">
      <c r="B1313" s="35">
        <v>43217</v>
      </c>
      <c r="C1313">
        <v>232.78</v>
      </c>
      <c r="E1313">
        <v>1.75</v>
      </c>
      <c r="F1313">
        <f>Table3[[#This Row],[DivPay]]*4</f>
        <v>7</v>
      </c>
      <c r="G1313" s="2">
        <f>Table3[[#This Row],[FwdDiv]]/Table3[[#This Row],[SharePrice]]</f>
        <v>3.0071311968382163E-2</v>
      </c>
    </row>
    <row r="1314" spans="2:7" x14ac:dyDescent="0.2">
      <c r="B1314" s="35">
        <v>43216</v>
      </c>
      <c r="C1314">
        <v>230.42</v>
      </c>
      <c r="E1314">
        <v>1.75</v>
      </c>
      <c r="F1314">
        <f>Table3[[#This Row],[DivPay]]*4</f>
        <v>7</v>
      </c>
      <c r="G1314" s="2">
        <f>Table3[[#This Row],[FwdDiv]]/Table3[[#This Row],[SharePrice]]</f>
        <v>3.0379307351792381E-2</v>
      </c>
    </row>
    <row r="1315" spans="2:7" x14ac:dyDescent="0.2">
      <c r="B1315" s="35">
        <v>43215</v>
      </c>
      <c r="C1315">
        <v>229</v>
      </c>
      <c r="E1315">
        <v>1.75</v>
      </c>
      <c r="F1315">
        <f>Table3[[#This Row],[DivPay]]*4</f>
        <v>7</v>
      </c>
      <c r="G1315" s="2">
        <f>Table3[[#This Row],[FwdDiv]]/Table3[[#This Row],[SharePrice]]</f>
        <v>3.0567685589519649E-2</v>
      </c>
    </row>
    <row r="1316" spans="2:7" x14ac:dyDescent="0.2">
      <c r="B1316" s="35">
        <v>43214</v>
      </c>
      <c r="C1316">
        <v>228.39</v>
      </c>
      <c r="E1316">
        <v>1.75</v>
      </c>
      <c r="F1316">
        <f>Table3[[#This Row],[DivPay]]*4</f>
        <v>7</v>
      </c>
      <c r="G1316" s="2">
        <f>Table3[[#This Row],[FwdDiv]]/Table3[[#This Row],[SharePrice]]</f>
        <v>3.0649327904023822E-2</v>
      </c>
    </row>
    <row r="1317" spans="2:7" x14ac:dyDescent="0.2">
      <c r="B1317" s="35">
        <v>43213</v>
      </c>
      <c r="C1317">
        <v>233.45</v>
      </c>
      <c r="E1317">
        <v>1.75</v>
      </c>
      <c r="F1317">
        <f>Table3[[#This Row],[DivPay]]*4</f>
        <v>7</v>
      </c>
      <c r="G1317" s="2">
        <f>Table3[[#This Row],[FwdDiv]]/Table3[[#This Row],[SharePrice]]</f>
        <v>2.9985007496251874E-2</v>
      </c>
    </row>
    <row r="1318" spans="2:7" x14ac:dyDescent="0.2">
      <c r="B1318" s="35">
        <v>43210</v>
      </c>
      <c r="C1318">
        <v>237.12</v>
      </c>
      <c r="E1318">
        <v>1.75</v>
      </c>
      <c r="F1318">
        <f>Table3[[#This Row],[DivPay]]*4</f>
        <v>7</v>
      </c>
      <c r="G1318" s="2">
        <f>Table3[[#This Row],[FwdDiv]]/Table3[[#This Row],[SharePrice]]</f>
        <v>2.9520917678812417E-2</v>
      </c>
    </row>
    <row r="1319" spans="2:7" x14ac:dyDescent="0.2">
      <c r="B1319" s="35">
        <v>43209</v>
      </c>
      <c r="C1319">
        <v>242.86</v>
      </c>
      <c r="E1319">
        <v>1.75</v>
      </c>
      <c r="F1319">
        <f>Table3[[#This Row],[DivPay]]*4</f>
        <v>7</v>
      </c>
      <c r="G1319" s="2">
        <f>Table3[[#This Row],[FwdDiv]]/Table3[[#This Row],[SharePrice]]</f>
        <v>2.8823190315408052E-2</v>
      </c>
    </row>
    <row r="1320" spans="2:7" x14ac:dyDescent="0.2">
      <c r="B1320" s="35">
        <v>43208</v>
      </c>
      <c r="C1320">
        <v>249.59</v>
      </c>
      <c r="E1320">
        <v>1.75</v>
      </c>
      <c r="F1320">
        <f>Table3[[#This Row],[DivPay]]*4</f>
        <v>7</v>
      </c>
      <c r="G1320" s="2">
        <f>Table3[[#This Row],[FwdDiv]]/Table3[[#This Row],[SharePrice]]</f>
        <v>2.8045995432509314E-2</v>
      </c>
    </row>
    <row r="1321" spans="2:7" x14ac:dyDescent="0.2">
      <c r="B1321" s="35">
        <v>43207</v>
      </c>
      <c r="C1321">
        <v>251.74</v>
      </c>
      <c r="E1321">
        <v>1.75</v>
      </c>
      <c r="F1321">
        <f>Table3[[#This Row],[DivPay]]*4</f>
        <v>7</v>
      </c>
      <c r="G1321" s="2">
        <f>Table3[[#This Row],[FwdDiv]]/Table3[[#This Row],[SharePrice]]</f>
        <v>2.7806466989751331E-2</v>
      </c>
    </row>
    <row r="1322" spans="2:7" x14ac:dyDescent="0.2">
      <c r="B1322" s="35">
        <v>43206</v>
      </c>
      <c r="C1322">
        <v>249.37</v>
      </c>
      <c r="E1322">
        <v>1.75</v>
      </c>
      <c r="F1322">
        <f>Table3[[#This Row],[DivPay]]*4</f>
        <v>7</v>
      </c>
      <c r="G1322" s="2">
        <f>Table3[[#This Row],[FwdDiv]]/Table3[[#This Row],[SharePrice]]</f>
        <v>2.8070738260416249E-2</v>
      </c>
    </row>
    <row r="1323" spans="2:7" x14ac:dyDescent="0.2">
      <c r="B1323" s="35">
        <v>43203</v>
      </c>
      <c r="C1323">
        <v>246.94</v>
      </c>
      <c r="E1323">
        <v>1.75</v>
      </c>
      <c r="F1323">
        <f>Table3[[#This Row],[DivPay]]*4</f>
        <v>7</v>
      </c>
      <c r="G1323" s="2">
        <f>Table3[[#This Row],[FwdDiv]]/Table3[[#This Row],[SharePrice]]</f>
        <v>2.8346966874544424E-2</v>
      </c>
    </row>
    <row r="1324" spans="2:7" x14ac:dyDescent="0.2">
      <c r="B1324" s="35">
        <v>43202</v>
      </c>
      <c r="C1324">
        <v>239.43</v>
      </c>
      <c r="E1324">
        <v>1.75</v>
      </c>
      <c r="F1324">
        <f>Table3[[#This Row],[DivPay]]*4</f>
        <v>7</v>
      </c>
      <c r="G1324" s="2">
        <f>Table3[[#This Row],[FwdDiv]]/Table3[[#This Row],[SharePrice]]</f>
        <v>2.9236102409890156E-2</v>
      </c>
    </row>
    <row r="1325" spans="2:7" x14ac:dyDescent="0.2">
      <c r="B1325" s="35">
        <v>43201</v>
      </c>
      <c r="C1325">
        <v>240.32</v>
      </c>
      <c r="E1325">
        <v>1.75</v>
      </c>
      <c r="F1325">
        <f>Table3[[#This Row],[DivPay]]*4</f>
        <v>7</v>
      </c>
      <c r="G1325" s="2">
        <f>Table3[[#This Row],[FwdDiv]]/Table3[[#This Row],[SharePrice]]</f>
        <v>2.9127829560585888E-2</v>
      </c>
    </row>
    <row r="1326" spans="2:7" x14ac:dyDescent="0.2">
      <c r="B1326" s="35">
        <v>43200</v>
      </c>
      <c r="C1326">
        <v>239.75</v>
      </c>
      <c r="E1326">
        <v>1.75</v>
      </c>
      <c r="F1326">
        <f>Table3[[#This Row],[DivPay]]*4</f>
        <v>7</v>
      </c>
      <c r="G1326" s="2">
        <f>Table3[[#This Row],[FwdDiv]]/Table3[[#This Row],[SharePrice]]</f>
        <v>2.9197080291970802E-2</v>
      </c>
    </row>
    <row r="1327" spans="2:7" x14ac:dyDescent="0.2">
      <c r="B1327" s="35">
        <v>43199</v>
      </c>
      <c r="C1327">
        <v>234.74</v>
      </c>
      <c r="E1327">
        <v>1.75</v>
      </c>
      <c r="F1327">
        <f>Table3[[#This Row],[DivPay]]*4</f>
        <v>7</v>
      </c>
      <c r="G1327" s="2">
        <f>Table3[[#This Row],[FwdDiv]]/Table3[[#This Row],[SharePrice]]</f>
        <v>2.9820226633722417E-2</v>
      </c>
    </row>
    <row r="1328" spans="2:7" x14ac:dyDescent="0.2">
      <c r="B1328" s="35">
        <v>43196</v>
      </c>
      <c r="C1328">
        <v>228.87</v>
      </c>
      <c r="E1328">
        <v>1.75</v>
      </c>
      <c r="F1328">
        <f>Table3[[#This Row],[DivPay]]*4</f>
        <v>7</v>
      </c>
      <c r="G1328" s="2">
        <f>Table3[[#This Row],[FwdDiv]]/Table3[[#This Row],[SharePrice]]</f>
        <v>3.0585048280683355E-2</v>
      </c>
    </row>
    <row r="1329" spans="2:7" x14ac:dyDescent="0.2">
      <c r="B1329" s="35">
        <v>43195</v>
      </c>
      <c r="C1329">
        <v>236.31</v>
      </c>
      <c r="E1329">
        <v>1.75</v>
      </c>
      <c r="F1329">
        <f>Table3[[#This Row],[DivPay]]*4</f>
        <v>7</v>
      </c>
      <c r="G1329" s="2">
        <f>Table3[[#This Row],[FwdDiv]]/Table3[[#This Row],[SharePrice]]</f>
        <v>2.9622106554949009E-2</v>
      </c>
    </row>
    <row r="1330" spans="2:7" x14ac:dyDescent="0.2">
      <c r="B1330" s="35">
        <v>43194</v>
      </c>
      <c r="C1330">
        <v>236.99</v>
      </c>
      <c r="E1330">
        <v>1.75</v>
      </c>
      <c r="F1330">
        <f>Table3[[#This Row],[DivPay]]*4</f>
        <v>7</v>
      </c>
      <c r="G1330" s="2">
        <f>Table3[[#This Row],[FwdDiv]]/Table3[[#This Row],[SharePrice]]</f>
        <v>2.9537111270517741E-2</v>
      </c>
    </row>
    <row r="1331" spans="2:7" x14ac:dyDescent="0.2">
      <c r="B1331" s="35">
        <v>43193</v>
      </c>
      <c r="C1331">
        <v>236.78</v>
      </c>
      <c r="E1331">
        <v>1.75</v>
      </c>
      <c r="F1331">
        <f>Table3[[#This Row],[DivPay]]*4</f>
        <v>7</v>
      </c>
      <c r="G1331" s="2">
        <f>Table3[[#This Row],[FwdDiv]]/Table3[[#This Row],[SharePrice]]</f>
        <v>2.9563307711799984E-2</v>
      </c>
    </row>
    <row r="1332" spans="2:7" x14ac:dyDescent="0.2">
      <c r="B1332" s="35">
        <v>43192</v>
      </c>
      <c r="C1332">
        <v>227.68</v>
      </c>
      <c r="E1332">
        <v>1.75</v>
      </c>
      <c r="F1332">
        <f>Table3[[#This Row],[DivPay]]*4</f>
        <v>7</v>
      </c>
      <c r="G1332" s="2">
        <f>Table3[[#This Row],[FwdDiv]]/Table3[[#This Row],[SharePrice]]</f>
        <v>3.0744905130007025E-2</v>
      </c>
    </row>
    <row r="1333" spans="2:7" x14ac:dyDescent="0.2">
      <c r="B1333" s="35">
        <v>43188</v>
      </c>
      <c r="C1333">
        <v>235.65</v>
      </c>
      <c r="E1333">
        <v>1.75</v>
      </c>
      <c r="F1333">
        <f>Table3[[#This Row],[DivPay]]*4</f>
        <v>7</v>
      </c>
      <c r="G1333" s="2">
        <f>Table3[[#This Row],[FwdDiv]]/Table3[[#This Row],[SharePrice]]</f>
        <v>2.9705071079991513E-2</v>
      </c>
    </row>
    <row r="1334" spans="2:7" x14ac:dyDescent="0.2">
      <c r="B1334" s="35">
        <v>43187</v>
      </c>
      <c r="C1334">
        <v>236.68</v>
      </c>
      <c r="E1334">
        <v>1.75</v>
      </c>
      <c r="F1334">
        <f>Table3[[#This Row],[DivPay]]*4</f>
        <v>7</v>
      </c>
      <c r="G1334" s="2">
        <f>Table3[[#This Row],[FwdDiv]]/Table3[[#This Row],[SharePrice]]</f>
        <v>2.9575798546560755E-2</v>
      </c>
    </row>
    <row r="1335" spans="2:7" x14ac:dyDescent="0.2">
      <c r="B1335" s="35">
        <v>43186</v>
      </c>
      <c r="C1335">
        <v>244.37</v>
      </c>
      <c r="E1335">
        <v>1.75</v>
      </c>
      <c r="F1335">
        <f>Table3[[#This Row],[DivPay]]*4</f>
        <v>7</v>
      </c>
      <c r="G1335" s="2">
        <f>Table3[[#This Row],[FwdDiv]]/Table3[[#This Row],[SharePrice]]</f>
        <v>2.8645087367516472E-2</v>
      </c>
    </row>
    <row r="1336" spans="2:7" x14ac:dyDescent="0.2">
      <c r="B1336" s="35">
        <v>43185</v>
      </c>
      <c r="C1336">
        <v>247.73</v>
      </c>
      <c r="E1336">
        <v>1.75</v>
      </c>
      <c r="F1336">
        <f>Table3[[#This Row],[DivPay]]*4</f>
        <v>7</v>
      </c>
      <c r="G1336" s="2">
        <f>Table3[[#This Row],[FwdDiv]]/Table3[[#This Row],[SharePrice]]</f>
        <v>2.8256569652444195E-2</v>
      </c>
    </row>
    <row r="1337" spans="2:7" x14ac:dyDescent="0.2">
      <c r="B1337" s="35">
        <v>43182</v>
      </c>
      <c r="C1337">
        <v>242.48</v>
      </c>
      <c r="E1337">
        <v>1.75</v>
      </c>
      <c r="F1337">
        <f>Table3[[#This Row],[DivPay]]*4</f>
        <v>7</v>
      </c>
      <c r="G1337" s="2">
        <f>Table3[[#This Row],[FwdDiv]]/Table3[[#This Row],[SharePrice]]</f>
        <v>2.8868360277136261E-2</v>
      </c>
    </row>
    <row r="1338" spans="2:7" x14ac:dyDescent="0.2">
      <c r="B1338" s="35">
        <v>43181</v>
      </c>
      <c r="C1338">
        <v>243.57</v>
      </c>
      <c r="E1338">
        <v>1.75</v>
      </c>
      <c r="F1338">
        <f>Table3[[#This Row],[DivPay]]*4</f>
        <v>7</v>
      </c>
      <c r="G1338" s="2">
        <f>Table3[[#This Row],[FwdDiv]]/Table3[[#This Row],[SharePrice]]</f>
        <v>2.8739171490741882E-2</v>
      </c>
    </row>
    <row r="1339" spans="2:7" x14ac:dyDescent="0.2">
      <c r="B1339" s="35">
        <v>43180</v>
      </c>
      <c r="C1339">
        <v>246</v>
      </c>
      <c r="D1339">
        <v>1.75</v>
      </c>
      <c r="E1339">
        <v>1.75</v>
      </c>
      <c r="F1339">
        <f>Table3[[#This Row],[DivPay]]*4</f>
        <v>7</v>
      </c>
      <c r="G1339" s="2">
        <f>Table3[[#This Row],[FwdDiv]]/Table3[[#This Row],[SharePrice]]</f>
        <v>2.8455284552845527E-2</v>
      </c>
    </row>
    <row r="1340" spans="2:7" x14ac:dyDescent="0.2">
      <c r="B1340" s="35">
        <v>43179</v>
      </c>
      <c r="C1340">
        <v>242.36</v>
      </c>
      <c r="E1340">
        <v>1.75</v>
      </c>
      <c r="F1340">
        <f>Table3[[#This Row],[DivPay]]*4</f>
        <v>7</v>
      </c>
      <c r="G1340" s="2">
        <f>Table3[[#This Row],[FwdDiv]]/Table3[[#This Row],[SharePrice]]</f>
        <v>2.8882653903284369E-2</v>
      </c>
    </row>
    <row r="1341" spans="2:7" x14ac:dyDescent="0.2">
      <c r="B1341" s="35">
        <v>43178</v>
      </c>
      <c r="C1341">
        <v>244.95</v>
      </c>
      <c r="E1341">
        <v>1.75</v>
      </c>
      <c r="F1341">
        <f>Table3[[#This Row],[DivPay]]*4</f>
        <v>7</v>
      </c>
      <c r="G1341" s="2">
        <f>Table3[[#This Row],[FwdDiv]]/Table3[[#This Row],[SharePrice]]</f>
        <v>2.8577260665441927E-2</v>
      </c>
    </row>
    <row r="1342" spans="2:7" x14ac:dyDescent="0.2">
      <c r="B1342" s="35">
        <v>43175</v>
      </c>
      <c r="C1342">
        <v>254.87</v>
      </c>
      <c r="E1342">
        <v>1.75</v>
      </c>
      <c r="F1342">
        <f>Table3[[#This Row],[DivPay]]*4</f>
        <v>7</v>
      </c>
      <c r="G1342" s="2">
        <f>Table3[[#This Row],[FwdDiv]]/Table3[[#This Row],[SharePrice]]</f>
        <v>2.7464982147761604E-2</v>
      </c>
    </row>
    <row r="1343" spans="2:7" x14ac:dyDescent="0.2">
      <c r="B1343" s="35">
        <v>43174</v>
      </c>
      <c r="C1343">
        <v>267.76</v>
      </c>
      <c r="E1343">
        <v>1.75</v>
      </c>
      <c r="F1343">
        <f>Table3[[#This Row],[DivPay]]*4</f>
        <v>7</v>
      </c>
      <c r="G1343" s="2">
        <f>Table3[[#This Row],[FwdDiv]]/Table3[[#This Row],[SharePrice]]</f>
        <v>2.6142814460711084E-2</v>
      </c>
    </row>
    <row r="1344" spans="2:7" x14ac:dyDescent="0.2">
      <c r="B1344" s="35">
        <v>43173</v>
      </c>
      <c r="C1344">
        <v>260.58999999999997</v>
      </c>
      <c r="E1344">
        <v>1.75</v>
      </c>
      <c r="F1344">
        <f>Table3[[#This Row],[DivPay]]*4</f>
        <v>7</v>
      </c>
      <c r="G1344" s="2">
        <f>Table3[[#This Row],[FwdDiv]]/Table3[[#This Row],[SharePrice]]</f>
        <v>2.6862120572546916E-2</v>
      </c>
    </row>
    <row r="1345" spans="2:7" x14ac:dyDescent="0.2">
      <c r="B1345" s="35">
        <v>43172</v>
      </c>
      <c r="C1345">
        <v>261.22000000000003</v>
      </c>
      <c r="E1345">
        <v>1.75</v>
      </c>
      <c r="F1345">
        <f>Table3[[#This Row],[DivPay]]*4</f>
        <v>7</v>
      </c>
      <c r="G1345" s="2">
        <f>Table3[[#This Row],[FwdDiv]]/Table3[[#This Row],[SharePrice]]</f>
        <v>2.6797335579205266E-2</v>
      </c>
    </row>
    <row r="1346" spans="2:7" x14ac:dyDescent="0.2">
      <c r="B1346" s="35">
        <v>43171</v>
      </c>
      <c r="C1346">
        <v>262.83999999999997</v>
      </c>
      <c r="E1346">
        <v>1.75</v>
      </c>
      <c r="F1346">
        <f>Table3[[#This Row],[DivPay]]*4</f>
        <v>7</v>
      </c>
      <c r="G1346" s="2">
        <f>Table3[[#This Row],[FwdDiv]]/Table3[[#This Row],[SharePrice]]</f>
        <v>2.6632171663369352E-2</v>
      </c>
    </row>
    <row r="1347" spans="2:7" x14ac:dyDescent="0.2">
      <c r="B1347" s="35">
        <v>43168</v>
      </c>
      <c r="C1347">
        <v>253.78</v>
      </c>
      <c r="E1347">
        <v>1.75</v>
      </c>
      <c r="F1347">
        <f>Table3[[#This Row],[DivPay]]*4</f>
        <v>7</v>
      </c>
      <c r="G1347" s="2">
        <f>Table3[[#This Row],[FwdDiv]]/Table3[[#This Row],[SharePrice]]</f>
        <v>2.7582945858617699E-2</v>
      </c>
    </row>
    <row r="1348" spans="2:7" x14ac:dyDescent="0.2">
      <c r="B1348" s="35">
        <v>43167</v>
      </c>
      <c r="C1348">
        <v>246.95</v>
      </c>
      <c r="E1348">
        <v>1.75</v>
      </c>
      <c r="F1348">
        <f>Table3[[#This Row],[DivPay]]*4</f>
        <v>7</v>
      </c>
      <c r="G1348" s="2">
        <f>Table3[[#This Row],[FwdDiv]]/Table3[[#This Row],[SharePrice]]</f>
        <v>2.8345818991698725E-2</v>
      </c>
    </row>
    <row r="1349" spans="2:7" x14ac:dyDescent="0.2">
      <c r="B1349" s="35">
        <v>43166</v>
      </c>
      <c r="C1349">
        <v>247.05</v>
      </c>
      <c r="E1349">
        <v>1.75</v>
      </c>
      <c r="F1349">
        <f>Table3[[#This Row],[DivPay]]*4</f>
        <v>7</v>
      </c>
      <c r="G1349" s="2">
        <f>Table3[[#This Row],[FwdDiv]]/Table3[[#This Row],[SharePrice]]</f>
        <v>2.8334345274235985E-2</v>
      </c>
    </row>
    <row r="1350" spans="2:7" x14ac:dyDescent="0.2">
      <c r="B1350" s="35">
        <v>43165</v>
      </c>
      <c r="C1350">
        <v>250.96</v>
      </c>
      <c r="E1350">
        <v>1.75</v>
      </c>
      <c r="F1350">
        <f>Table3[[#This Row],[DivPay]]*4</f>
        <v>7</v>
      </c>
      <c r="G1350" s="2">
        <f>Table3[[#This Row],[FwdDiv]]/Table3[[#This Row],[SharePrice]]</f>
        <v>2.7892891297417913E-2</v>
      </c>
    </row>
    <row r="1351" spans="2:7" x14ac:dyDescent="0.2">
      <c r="B1351" s="35">
        <v>43164</v>
      </c>
      <c r="C1351">
        <v>246.98</v>
      </c>
      <c r="E1351">
        <v>1.75</v>
      </c>
      <c r="F1351">
        <f>Table3[[#This Row],[DivPay]]*4</f>
        <v>7</v>
      </c>
      <c r="G1351" s="2">
        <f>Table3[[#This Row],[FwdDiv]]/Table3[[#This Row],[SharePrice]]</f>
        <v>2.8342375900882663E-2</v>
      </c>
    </row>
    <row r="1352" spans="2:7" x14ac:dyDescent="0.2">
      <c r="B1352" s="35">
        <v>43161</v>
      </c>
      <c r="C1352">
        <v>250.87</v>
      </c>
      <c r="E1352">
        <v>1.75</v>
      </c>
      <c r="F1352">
        <f>Table3[[#This Row],[DivPay]]*4</f>
        <v>7</v>
      </c>
      <c r="G1352" s="2">
        <f>Table3[[#This Row],[FwdDiv]]/Table3[[#This Row],[SharePrice]]</f>
        <v>2.7902897915254913E-2</v>
      </c>
    </row>
    <row r="1353" spans="2:7" x14ac:dyDescent="0.2">
      <c r="B1353" s="35">
        <v>43160</v>
      </c>
      <c r="C1353">
        <v>243.31</v>
      </c>
      <c r="E1353">
        <v>1.75</v>
      </c>
      <c r="F1353">
        <f>Table3[[#This Row],[DivPay]]*4</f>
        <v>7</v>
      </c>
      <c r="G1353" s="2">
        <f>Table3[[#This Row],[FwdDiv]]/Table3[[#This Row],[SharePrice]]</f>
        <v>2.8769882043483623E-2</v>
      </c>
    </row>
    <row r="1354" spans="2:7" x14ac:dyDescent="0.2">
      <c r="B1354" s="35">
        <v>43159</v>
      </c>
      <c r="C1354">
        <v>246.46</v>
      </c>
      <c r="E1354">
        <v>1.75</v>
      </c>
      <c r="F1354">
        <f>Table3[[#This Row],[DivPay]]*4</f>
        <v>7</v>
      </c>
      <c r="G1354" s="2">
        <f>Table3[[#This Row],[FwdDiv]]/Table3[[#This Row],[SharePrice]]</f>
        <v>2.8402174795098597E-2</v>
      </c>
    </row>
    <row r="1355" spans="2:7" x14ac:dyDescent="0.2">
      <c r="B1355" s="35">
        <v>43158</v>
      </c>
      <c r="C1355">
        <v>251.81</v>
      </c>
      <c r="E1355">
        <v>1.75</v>
      </c>
      <c r="F1355">
        <f>Table3[[#This Row],[DivPay]]*4</f>
        <v>7</v>
      </c>
      <c r="G1355" s="2">
        <f>Table3[[#This Row],[FwdDiv]]/Table3[[#This Row],[SharePrice]]</f>
        <v>2.7798737143084069E-2</v>
      </c>
    </row>
    <row r="1356" spans="2:7" x14ac:dyDescent="0.2">
      <c r="B1356" s="35">
        <v>43157</v>
      </c>
      <c r="C1356">
        <v>252.95</v>
      </c>
      <c r="E1356">
        <v>1.75</v>
      </c>
      <c r="F1356">
        <f>Table3[[#This Row],[DivPay]]*4</f>
        <v>7</v>
      </c>
      <c r="G1356" s="2">
        <f>Table3[[#This Row],[FwdDiv]]/Table3[[#This Row],[SharePrice]]</f>
        <v>2.7673453251630759E-2</v>
      </c>
    </row>
    <row r="1357" spans="2:7" x14ac:dyDescent="0.2">
      <c r="B1357" s="35">
        <v>43154</v>
      </c>
      <c r="C1357">
        <v>253.71</v>
      </c>
      <c r="E1357">
        <v>1.75</v>
      </c>
      <c r="F1357">
        <f>Table3[[#This Row],[DivPay]]*4</f>
        <v>7</v>
      </c>
      <c r="G1357" s="2">
        <f>Table3[[#This Row],[FwdDiv]]/Table3[[#This Row],[SharePrice]]</f>
        <v>2.7590556146781759E-2</v>
      </c>
    </row>
    <row r="1358" spans="2:7" x14ac:dyDescent="0.2">
      <c r="B1358" s="35">
        <v>43153</v>
      </c>
      <c r="C1358">
        <v>249.35</v>
      </c>
      <c r="E1358">
        <v>1.75</v>
      </c>
      <c r="F1358">
        <f>Table3[[#This Row],[DivPay]]*4</f>
        <v>7</v>
      </c>
      <c r="G1358" s="2">
        <f>Table3[[#This Row],[FwdDiv]]/Table3[[#This Row],[SharePrice]]</f>
        <v>2.807298977341087E-2</v>
      </c>
    </row>
    <row r="1359" spans="2:7" x14ac:dyDescent="0.2">
      <c r="B1359" s="35">
        <v>43152</v>
      </c>
      <c r="C1359">
        <v>248.62</v>
      </c>
      <c r="E1359">
        <v>1.75</v>
      </c>
      <c r="F1359">
        <f>Table3[[#This Row],[DivPay]]*4</f>
        <v>7</v>
      </c>
      <c r="G1359" s="2">
        <f>Table3[[#This Row],[FwdDiv]]/Table3[[#This Row],[SharePrice]]</f>
        <v>2.8155417906845788E-2</v>
      </c>
    </row>
    <row r="1360" spans="2:7" x14ac:dyDescent="0.2">
      <c r="B1360" s="35">
        <v>43151</v>
      </c>
      <c r="C1360">
        <v>249.62</v>
      </c>
      <c r="E1360">
        <v>1.75</v>
      </c>
      <c r="F1360">
        <f>Table3[[#This Row],[DivPay]]*4</f>
        <v>7</v>
      </c>
      <c r="G1360" s="2">
        <f>Table3[[#This Row],[FwdDiv]]/Table3[[#This Row],[SharePrice]]</f>
        <v>2.8042624789680313E-2</v>
      </c>
    </row>
    <row r="1361" spans="2:7" x14ac:dyDescent="0.2">
      <c r="B1361" s="35">
        <v>43147</v>
      </c>
      <c r="C1361">
        <v>248.89</v>
      </c>
      <c r="E1361">
        <v>1.75</v>
      </c>
      <c r="F1361">
        <f>Table3[[#This Row],[DivPay]]*4</f>
        <v>7</v>
      </c>
      <c r="G1361" s="2">
        <f>Table3[[#This Row],[FwdDiv]]/Table3[[#This Row],[SharePrice]]</f>
        <v>2.8124874442524813E-2</v>
      </c>
    </row>
    <row r="1362" spans="2:7" x14ac:dyDescent="0.2">
      <c r="B1362" s="35">
        <v>43146</v>
      </c>
      <c r="C1362">
        <v>251.83</v>
      </c>
      <c r="E1362">
        <v>1.75</v>
      </c>
      <c r="F1362">
        <f>Table3[[#This Row],[DivPay]]*4</f>
        <v>7</v>
      </c>
      <c r="G1362" s="2">
        <f>Table3[[#This Row],[FwdDiv]]/Table3[[#This Row],[SharePrice]]</f>
        <v>2.7796529404757176E-2</v>
      </c>
    </row>
    <row r="1363" spans="2:7" x14ac:dyDescent="0.2">
      <c r="B1363" s="35">
        <v>43145</v>
      </c>
      <c r="C1363">
        <v>247.66</v>
      </c>
      <c r="E1363">
        <v>1.75</v>
      </c>
      <c r="F1363">
        <f>Table3[[#This Row],[DivPay]]*4</f>
        <v>7</v>
      </c>
      <c r="G1363" s="2">
        <f>Table3[[#This Row],[FwdDiv]]/Table3[[#This Row],[SharePrice]]</f>
        <v>2.826455624646693E-2</v>
      </c>
    </row>
    <row r="1364" spans="2:7" x14ac:dyDescent="0.2">
      <c r="B1364" s="35">
        <v>43144</v>
      </c>
      <c r="C1364">
        <v>245.86</v>
      </c>
      <c r="E1364">
        <v>1.75</v>
      </c>
      <c r="F1364">
        <f>Table3[[#This Row],[DivPay]]*4</f>
        <v>7</v>
      </c>
      <c r="G1364" s="2">
        <f>Table3[[#This Row],[FwdDiv]]/Table3[[#This Row],[SharePrice]]</f>
        <v>2.8471487838607337E-2</v>
      </c>
    </row>
    <row r="1365" spans="2:7" x14ac:dyDescent="0.2">
      <c r="B1365" s="35">
        <v>43143</v>
      </c>
      <c r="C1365">
        <v>244.4</v>
      </c>
      <c r="E1365">
        <v>1.75</v>
      </c>
      <c r="F1365">
        <f>Table3[[#This Row],[DivPay]]*4</f>
        <v>7</v>
      </c>
      <c r="G1365" s="2">
        <f>Table3[[#This Row],[FwdDiv]]/Table3[[#This Row],[SharePrice]]</f>
        <v>2.8641571194762683E-2</v>
      </c>
    </row>
    <row r="1366" spans="2:7" x14ac:dyDescent="0.2">
      <c r="B1366" s="35">
        <v>43140</v>
      </c>
      <c r="C1366">
        <v>235.5</v>
      </c>
      <c r="E1366">
        <v>1.75</v>
      </c>
      <c r="F1366">
        <f>Table3[[#This Row],[DivPay]]*4</f>
        <v>7</v>
      </c>
      <c r="G1366" s="2">
        <f>Table3[[#This Row],[FwdDiv]]/Table3[[#This Row],[SharePrice]]</f>
        <v>2.9723991507430998E-2</v>
      </c>
    </row>
    <row r="1367" spans="2:7" x14ac:dyDescent="0.2">
      <c r="B1367" s="35">
        <v>43139</v>
      </c>
      <c r="C1367">
        <v>229.57</v>
      </c>
      <c r="E1367">
        <v>1.75</v>
      </c>
      <c r="F1367">
        <f>Table3[[#This Row],[DivPay]]*4</f>
        <v>7</v>
      </c>
      <c r="G1367" s="2">
        <f>Table3[[#This Row],[FwdDiv]]/Table3[[#This Row],[SharePrice]]</f>
        <v>3.0491788996820143E-2</v>
      </c>
    </row>
    <row r="1368" spans="2:7" x14ac:dyDescent="0.2">
      <c r="B1368" s="35">
        <v>43138</v>
      </c>
      <c r="C1368">
        <v>237.38</v>
      </c>
      <c r="E1368">
        <v>1.75</v>
      </c>
      <c r="F1368">
        <f>Table3[[#This Row],[DivPay]]*4</f>
        <v>7</v>
      </c>
      <c r="G1368" s="2">
        <f>Table3[[#This Row],[FwdDiv]]/Table3[[#This Row],[SharePrice]]</f>
        <v>2.9488583705451175E-2</v>
      </c>
    </row>
    <row r="1369" spans="2:7" x14ac:dyDescent="0.2">
      <c r="B1369" s="35">
        <v>43137</v>
      </c>
      <c r="C1369">
        <v>240.38</v>
      </c>
      <c r="E1369">
        <v>1.75</v>
      </c>
      <c r="F1369">
        <f>Table3[[#This Row],[DivPay]]*4</f>
        <v>7</v>
      </c>
      <c r="G1369" s="2">
        <f>Table3[[#This Row],[FwdDiv]]/Table3[[#This Row],[SharePrice]]</f>
        <v>2.9120559114735003E-2</v>
      </c>
    </row>
    <row r="1370" spans="2:7" x14ac:dyDescent="0.2">
      <c r="B1370" s="35">
        <v>43136</v>
      </c>
      <c r="C1370">
        <v>228.1</v>
      </c>
      <c r="E1370">
        <v>1.75</v>
      </c>
      <c r="F1370">
        <f>Table3[[#This Row],[DivPay]]*4</f>
        <v>7</v>
      </c>
      <c r="G1370" s="2">
        <f>Table3[[#This Row],[FwdDiv]]/Table3[[#This Row],[SharePrice]]</f>
        <v>3.0688294607628234E-2</v>
      </c>
    </row>
    <row r="1371" spans="2:7" x14ac:dyDescent="0.2">
      <c r="B1371" s="35">
        <v>43133</v>
      </c>
      <c r="C1371">
        <v>235.48</v>
      </c>
      <c r="E1371">
        <v>1.75</v>
      </c>
      <c r="F1371">
        <f>Table3[[#This Row],[DivPay]]*4</f>
        <v>7</v>
      </c>
      <c r="G1371" s="2">
        <f>Table3[[#This Row],[FwdDiv]]/Table3[[#This Row],[SharePrice]]</f>
        <v>2.9726516052318668E-2</v>
      </c>
    </row>
    <row r="1372" spans="2:7" x14ac:dyDescent="0.2">
      <c r="B1372" s="35">
        <v>43132</v>
      </c>
      <c r="C1372">
        <v>238.79</v>
      </c>
      <c r="E1372">
        <v>1.75</v>
      </c>
      <c r="F1372">
        <f>Table3[[#This Row],[DivPay]]*4</f>
        <v>7</v>
      </c>
      <c r="G1372" s="2">
        <f>Table3[[#This Row],[FwdDiv]]/Table3[[#This Row],[SharePrice]]</f>
        <v>2.9314460404539555E-2</v>
      </c>
    </row>
    <row r="1373" spans="2:7" x14ac:dyDescent="0.2">
      <c r="B1373" s="35">
        <v>43131</v>
      </c>
      <c r="C1373">
        <v>248.03</v>
      </c>
      <c r="E1373">
        <v>1.75</v>
      </c>
      <c r="F1373">
        <f>Table3[[#This Row],[DivPay]]*4</f>
        <v>7</v>
      </c>
      <c r="G1373" s="2">
        <f>Table3[[#This Row],[FwdDiv]]/Table3[[#This Row],[SharePrice]]</f>
        <v>2.8222392452525905E-2</v>
      </c>
    </row>
    <row r="1374" spans="2:7" x14ac:dyDescent="0.2">
      <c r="B1374" s="35">
        <v>43130</v>
      </c>
      <c r="C1374">
        <v>240.98</v>
      </c>
      <c r="E1374">
        <v>1.75</v>
      </c>
      <c r="F1374">
        <f>Table3[[#This Row],[DivPay]]*4</f>
        <v>7</v>
      </c>
      <c r="G1374" s="2">
        <f>Table3[[#This Row],[FwdDiv]]/Table3[[#This Row],[SharePrice]]</f>
        <v>2.9048053780396713E-2</v>
      </c>
    </row>
    <row r="1375" spans="2:7" x14ac:dyDescent="0.2">
      <c r="B1375" s="35">
        <v>43129</v>
      </c>
      <c r="C1375">
        <v>245.47</v>
      </c>
      <c r="E1375">
        <v>1.75</v>
      </c>
      <c r="F1375">
        <f>Table3[[#This Row],[DivPay]]*4</f>
        <v>7</v>
      </c>
      <c r="G1375" s="2">
        <f>Table3[[#This Row],[FwdDiv]]/Table3[[#This Row],[SharePrice]]</f>
        <v>2.8516723021143112E-2</v>
      </c>
    </row>
    <row r="1376" spans="2:7" x14ac:dyDescent="0.2">
      <c r="B1376" s="35">
        <v>43126</v>
      </c>
      <c r="C1376">
        <v>250.79</v>
      </c>
      <c r="E1376">
        <v>1.75</v>
      </c>
      <c r="F1376">
        <f>Table3[[#This Row],[DivPay]]*4</f>
        <v>7</v>
      </c>
      <c r="G1376" s="2">
        <f>Table3[[#This Row],[FwdDiv]]/Table3[[#This Row],[SharePrice]]</f>
        <v>2.791179871605726E-2</v>
      </c>
    </row>
    <row r="1377" spans="2:7" x14ac:dyDescent="0.2">
      <c r="B1377" s="35">
        <v>43125</v>
      </c>
      <c r="C1377">
        <v>247.29</v>
      </c>
      <c r="E1377">
        <v>1.75</v>
      </c>
      <c r="F1377">
        <f>Table3[[#This Row],[DivPay]]*4</f>
        <v>7</v>
      </c>
      <c r="G1377" s="2">
        <f>Table3[[#This Row],[FwdDiv]]/Table3[[#This Row],[SharePrice]]</f>
        <v>2.830684621294836E-2</v>
      </c>
    </row>
    <row r="1378" spans="2:7" x14ac:dyDescent="0.2">
      <c r="B1378" s="35">
        <v>43124</v>
      </c>
      <c r="C1378">
        <v>256.86</v>
      </c>
      <c r="E1378">
        <v>1.75</v>
      </c>
      <c r="F1378">
        <f>Table3[[#This Row],[DivPay]]*4</f>
        <v>7</v>
      </c>
      <c r="G1378" s="2">
        <f>Table3[[#This Row],[FwdDiv]]/Table3[[#This Row],[SharePrice]]</f>
        <v>2.7252199641828231E-2</v>
      </c>
    </row>
    <row r="1379" spans="2:7" x14ac:dyDescent="0.2">
      <c r="B1379" s="35">
        <v>43123</v>
      </c>
      <c r="C1379">
        <v>262.89999999999998</v>
      </c>
      <c r="E1379">
        <v>1.75</v>
      </c>
      <c r="F1379">
        <f>Table3[[#This Row],[DivPay]]*4</f>
        <v>7</v>
      </c>
      <c r="G1379" s="2">
        <f>Table3[[#This Row],[FwdDiv]]/Table3[[#This Row],[SharePrice]]</f>
        <v>2.6626093571700267E-2</v>
      </c>
    </row>
    <row r="1380" spans="2:7" x14ac:dyDescent="0.2">
      <c r="B1380" s="35">
        <v>43122</v>
      </c>
      <c r="C1380">
        <v>262.11</v>
      </c>
      <c r="E1380">
        <v>1.75</v>
      </c>
      <c r="F1380">
        <f>Table3[[#This Row],[DivPay]]*4</f>
        <v>7</v>
      </c>
      <c r="G1380" s="2">
        <f>Table3[[#This Row],[FwdDiv]]/Table3[[#This Row],[SharePrice]]</f>
        <v>2.6706344664453853E-2</v>
      </c>
    </row>
    <row r="1381" spans="2:7" x14ac:dyDescent="0.2">
      <c r="B1381" s="35">
        <v>43119</v>
      </c>
      <c r="C1381">
        <v>266.39</v>
      </c>
      <c r="E1381">
        <v>1.75</v>
      </c>
      <c r="F1381">
        <f>Table3[[#This Row],[DivPay]]*4</f>
        <v>7</v>
      </c>
      <c r="G1381" s="2">
        <f>Table3[[#This Row],[FwdDiv]]/Table3[[#This Row],[SharePrice]]</f>
        <v>2.6277262660009761E-2</v>
      </c>
    </row>
    <row r="1382" spans="2:7" x14ac:dyDescent="0.2">
      <c r="B1382" s="35">
        <v>43118</v>
      </c>
      <c r="C1382">
        <v>269.8</v>
      </c>
      <c r="E1382">
        <v>1.75</v>
      </c>
      <c r="F1382">
        <f>Table3[[#This Row],[DivPay]]*4</f>
        <v>7</v>
      </c>
      <c r="G1382" s="2">
        <f>Table3[[#This Row],[FwdDiv]]/Table3[[#This Row],[SharePrice]]</f>
        <v>2.5945144551519642E-2</v>
      </c>
    </row>
    <row r="1383" spans="2:7" x14ac:dyDescent="0.2">
      <c r="B1383" s="35">
        <v>43117</v>
      </c>
      <c r="C1383">
        <v>265.81</v>
      </c>
      <c r="E1383">
        <v>1.75</v>
      </c>
      <c r="F1383">
        <f>Table3[[#This Row],[DivPay]]*4</f>
        <v>7</v>
      </c>
      <c r="G1383" s="2">
        <f>Table3[[#This Row],[FwdDiv]]/Table3[[#This Row],[SharePrice]]</f>
        <v>2.6334599902185771E-2</v>
      </c>
    </row>
    <row r="1384" spans="2:7" x14ac:dyDescent="0.2">
      <c r="B1384" s="35">
        <v>43116</v>
      </c>
      <c r="C1384">
        <v>263.25</v>
      </c>
      <c r="E1384">
        <v>1.75</v>
      </c>
      <c r="F1384">
        <f>Table3[[#This Row],[DivPay]]*4</f>
        <v>7</v>
      </c>
      <c r="G1384" s="2">
        <f>Table3[[#This Row],[FwdDiv]]/Table3[[#This Row],[SharePrice]]</f>
        <v>2.6590693257359924E-2</v>
      </c>
    </row>
    <row r="1385" spans="2:7" x14ac:dyDescent="0.2">
      <c r="B1385" s="35">
        <v>43112</v>
      </c>
      <c r="C1385">
        <v>264.29000000000002</v>
      </c>
      <c r="E1385">
        <v>1.75</v>
      </c>
      <c r="F1385">
        <f>Table3[[#This Row],[DivPay]]*4</f>
        <v>7</v>
      </c>
      <c r="G1385" s="2">
        <f>Table3[[#This Row],[FwdDiv]]/Table3[[#This Row],[SharePrice]]</f>
        <v>2.6486056982859735E-2</v>
      </c>
    </row>
    <row r="1386" spans="2:7" x14ac:dyDescent="0.2">
      <c r="B1386" s="35">
        <v>43111</v>
      </c>
      <c r="C1386">
        <v>263.5</v>
      </c>
      <c r="E1386">
        <v>1.75</v>
      </c>
      <c r="F1386">
        <f>Table3[[#This Row],[DivPay]]*4</f>
        <v>7</v>
      </c>
      <c r="G1386" s="2">
        <f>Table3[[#This Row],[FwdDiv]]/Table3[[#This Row],[SharePrice]]</f>
        <v>2.6565464895635674E-2</v>
      </c>
    </row>
    <row r="1387" spans="2:7" x14ac:dyDescent="0.2">
      <c r="B1387" s="35">
        <v>43110</v>
      </c>
      <c r="C1387">
        <v>262.83</v>
      </c>
      <c r="E1387">
        <v>1.75</v>
      </c>
      <c r="F1387">
        <f>Table3[[#This Row],[DivPay]]*4</f>
        <v>7</v>
      </c>
      <c r="G1387" s="2">
        <f>Table3[[#This Row],[FwdDiv]]/Table3[[#This Row],[SharePrice]]</f>
        <v>2.6633184948445764E-2</v>
      </c>
    </row>
    <row r="1388" spans="2:7" x14ac:dyDescent="0.2">
      <c r="B1388" s="35">
        <v>43109</v>
      </c>
      <c r="C1388">
        <v>268.5</v>
      </c>
      <c r="E1388">
        <v>1.75</v>
      </c>
      <c r="F1388">
        <f>Table3[[#This Row],[DivPay]]*4</f>
        <v>7</v>
      </c>
      <c r="G1388" s="2">
        <f>Table3[[#This Row],[FwdDiv]]/Table3[[#This Row],[SharePrice]]</f>
        <v>2.6070763500931099E-2</v>
      </c>
    </row>
    <row r="1389" spans="2:7" x14ac:dyDescent="0.2">
      <c r="B1389" s="35">
        <v>43108</v>
      </c>
      <c r="C1389">
        <v>272.27</v>
      </c>
      <c r="E1389">
        <v>1.75</v>
      </c>
      <c r="F1389">
        <f>Table3[[#This Row],[DivPay]]*4</f>
        <v>7</v>
      </c>
      <c r="G1389" s="2">
        <f>Table3[[#This Row],[FwdDiv]]/Table3[[#This Row],[SharePrice]]</f>
        <v>2.5709773386711723E-2</v>
      </c>
    </row>
    <row r="1390" spans="2:7" x14ac:dyDescent="0.2">
      <c r="B1390" s="35">
        <v>43105</v>
      </c>
      <c r="C1390">
        <v>271.62</v>
      </c>
      <c r="E1390">
        <v>1.75</v>
      </c>
      <c r="F1390">
        <f>Table3[[#This Row],[DivPay]]*4</f>
        <v>7</v>
      </c>
      <c r="G1390" s="2">
        <f>Table3[[#This Row],[FwdDiv]]/Table3[[#This Row],[SharePrice]]</f>
        <v>2.5771298137103306E-2</v>
      </c>
    </row>
    <row r="1391" spans="2:7" x14ac:dyDescent="0.2">
      <c r="B1391" s="35">
        <v>43104</v>
      </c>
      <c r="C1391">
        <v>270.02</v>
      </c>
      <c r="E1391">
        <v>1.75</v>
      </c>
      <c r="F1391">
        <f>Table3[[#This Row],[DivPay]]*4</f>
        <v>7</v>
      </c>
      <c r="G1391" s="2">
        <f>Table3[[#This Row],[FwdDiv]]/Table3[[#This Row],[SharePrice]]</f>
        <v>2.5924005629212654E-2</v>
      </c>
    </row>
    <row r="1392" spans="2:7" x14ac:dyDescent="0.2">
      <c r="B1392" s="35">
        <v>43103</v>
      </c>
      <c r="C1392">
        <v>269.93</v>
      </c>
      <c r="E1392">
        <v>1.75</v>
      </c>
      <c r="F1392">
        <f>Table3[[#This Row],[DivPay]]*4</f>
        <v>7</v>
      </c>
      <c r="G1392" s="2">
        <f>Table3[[#This Row],[FwdDiv]]/Table3[[#This Row],[SharePrice]]</f>
        <v>2.5932649205349535E-2</v>
      </c>
    </row>
    <row r="1393" spans="2:7" x14ac:dyDescent="0.2">
      <c r="B1393" s="35">
        <v>43102</v>
      </c>
      <c r="C1393">
        <v>267.01</v>
      </c>
      <c r="E1393">
        <v>1.75</v>
      </c>
      <c r="F1393">
        <f>Table3[[#This Row],[DivPay]]*4</f>
        <v>7</v>
      </c>
      <c r="G1393" s="2">
        <f>Table3[[#This Row],[FwdDiv]]/Table3[[#This Row],[SharePrice]]</f>
        <v>2.6216246582524999E-2</v>
      </c>
    </row>
    <row r="1394" spans="2:7" x14ac:dyDescent="0.2">
      <c r="B1394" s="35">
        <v>43098</v>
      </c>
      <c r="C1394">
        <v>256.89999999999998</v>
      </c>
      <c r="E1394">
        <v>1.75</v>
      </c>
      <c r="F1394">
        <f>Table3[[#This Row],[DivPay]]*4</f>
        <v>7</v>
      </c>
      <c r="G1394" s="2">
        <f>Table3[[#This Row],[FwdDiv]]/Table3[[#This Row],[SharePrice]]</f>
        <v>2.7247956403269758E-2</v>
      </c>
    </row>
    <row r="1395" spans="2:7" x14ac:dyDescent="0.2">
      <c r="B1395" s="35">
        <v>43097</v>
      </c>
      <c r="C1395">
        <v>260.42</v>
      </c>
      <c r="E1395">
        <v>1.75</v>
      </c>
      <c r="F1395">
        <f>Table3[[#This Row],[DivPay]]*4</f>
        <v>7</v>
      </c>
      <c r="G1395" s="2">
        <f>Table3[[#This Row],[FwdDiv]]/Table3[[#This Row],[SharePrice]]</f>
        <v>2.6879655940403962E-2</v>
      </c>
    </row>
    <row r="1396" spans="2:7" x14ac:dyDescent="0.2">
      <c r="B1396" s="35">
        <v>43096</v>
      </c>
      <c r="C1396">
        <v>259.12</v>
      </c>
      <c r="E1396">
        <v>1.75</v>
      </c>
      <c r="F1396">
        <f>Table3[[#This Row],[DivPay]]*4</f>
        <v>7</v>
      </c>
      <c r="G1396" s="2">
        <f>Table3[[#This Row],[FwdDiv]]/Table3[[#This Row],[SharePrice]]</f>
        <v>2.7014510651435626E-2</v>
      </c>
    </row>
    <row r="1397" spans="2:7" x14ac:dyDescent="0.2">
      <c r="B1397" s="35">
        <v>43095</v>
      </c>
      <c r="C1397">
        <v>258.10000000000002</v>
      </c>
      <c r="E1397">
        <v>1.75</v>
      </c>
      <c r="F1397">
        <f>Table3[[#This Row],[DivPay]]*4</f>
        <v>7</v>
      </c>
      <c r="G1397" s="2">
        <f>Table3[[#This Row],[FwdDiv]]/Table3[[#This Row],[SharePrice]]</f>
        <v>2.7121270825261525E-2</v>
      </c>
    </row>
    <row r="1398" spans="2:7" x14ac:dyDescent="0.2">
      <c r="B1398" s="35">
        <v>43091</v>
      </c>
      <c r="C1398">
        <v>262.35000000000002</v>
      </c>
      <c r="E1398">
        <v>1.75</v>
      </c>
      <c r="F1398">
        <f>Table3[[#This Row],[DivPay]]*4</f>
        <v>7</v>
      </c>
      <c r="G1398" s="2">
        <f>Table3[[#This Row],[FwdDiv]]/Table3[[#This Row],[SharePrice]]</f>
        <v>2.6681913474366301E-2</v>
      </c>
    </row>
    <row r="1399" spans="2:7" x14ac:dyDescent="0.2">
      <c r="B1399" s="35">
        <v>43090</v>
      </c>
      <c r="C1399">
        <v>261.52999999999997</v>
      </c>
      <c r="E1399">
        <v>1.75</v>
      </c>
      <c r="F1399">
        <f>Table3[[#This Row],[DivPay]]*4</f>
        <v>7</v>
      </c>
      <c r="G1399" s="2">
        <f>Table3[[#This Row],[FwdDiv]]/Table3[[#This Row],[SharePrice]]</f>
        <v>2.6765571827323829E-2</v>
      </c>
    </row>
    <row r="1400" spans="2:7" x14ac:dyDescent="0.2">
      <c r="B1400" s="35">
        <v>43089</v>
      </c>
      <c r="C1400">
        <v>265.64</v>
      </c>
      <c r="E1400">
        <v>1.75</v>
      </c>
      <c r="F1400">
        <f>Table3[[#This Row],[DivPay]]*4</f>
        <v>7</v>
      </c>
      <c r="G1400" s="2">
        <f>Table3[[#This Row],[FwdDiv]]/Table3[[#This Row],[SharePrice]]</f>
        <v>2.6351453094413495E-2</v>
      </c>
    </row>
    <row r="1401" spans="2:7" x14ac:dyDescent="0.2">
      <c r="B1401" s="35">
        <v>43088</v>
      </c>
      <c r="C1401">
        <v>263.7</v>
      </c>
      <c r="E1401">
        <v>1.75</v>
      </c>
      <c r="F1401">
        <f>Table3[[#This Row],[DivPay]]*4</f>
        <v>7</v>
      </c>
      <c r="G1401" s="2">
        <f>Table3[[#This Row],[FwdDiv]]/Table3[[#This Row],[SharePrice]]</f>
        <v>2.6545316647705729E-2</v>
      </c>
    </row>
    <row r="1402" spans="2:7" x14ac:dyDescent="0.2">
      <c r="B1402" s="35">
        <v>43087</v>
      </c>
      <c r="C1402">
        <v>264.39</v>
      </c>
      <c r="D1402">
        <v>1.75</v>
      </c>
      <c r="E1402">
        <v>1.75</v>
      </c>
      <c r="F1402">
        <f>Table3[[#This Row],[DivPay]]*4</f>
        <v>7</v>
      </c>
      <c r="G1402" s="2">
        <f>Table3[[#This Row],[FwdDiv]]/Table3[[#This Row],[SharePrice]]</f>
        <v>2.6476039184537996E-2</v>
      </c>
    </row>
    <row r="1403" spans="2:7" x14ac:dyDescent="0.2">
      <c r="B1403" s="35">
        <v>43084</v>
      </c>
      <c r="C1403">
        <v>265.73</v>
      </c>
      <c r="E1403">
        <v>1.02</v>
      </c>
      <c r="F1403">
        <f>Table3[[#This Row],[DivPay]]*4</f>
        <v>4.08</v>
      </c>
      <c r="G1403" s="2">
        <f>Table3[[#This Row],[FwdDiv]]/Table3[[#This Row],[SharePrice]]</f>
        <v>1.5353930681518834E-2</v>
      </c>
    </row>
    <row r="1404" spans="2:7" x14ac:dyDescent="0.2">
      <c r="B1404" s="35">
        <v>43083</v>
      </c>
      <c r="C1404">
        <v>259.33999999999997</v>
      </c>
      <c r="E1404">
        <v>1.02</v>
      </c>
      <c r="F1404">
        <f>Table3[[#This Row],[DivPay]]*4</f>
        <v>4.08</v>
      </c>
      <c r="G1404" s="2">
        <f>Table3[[#This Row],[FwdDiv]]/Table3[[#This Row],[SharePrice]]</f>
        <v>1.5732243387059461E-2</v>
      </c>
    </row>
    <row r="1405" spans="2:7" x14ac:dyDescent="0.2">
      <c r="B1405" s="35">
        <v>43082</v>
      </c>
      <c r="C1405">
        <v>262.02999999999997</v>
      </c>
      <c r="E1405">
        <v>1.02</v>
      </c>
      <c r="F1405">
        <f>Table3[[#This Row],[DivPay]]*4</f>
        <v>4.08</v>
      </c>
      <c r="G1405" s="2">
        <f>Table3[[#This Row],[FwdDiv]]/Table3[[#This Row],[SharePrice]]</f>
        <v>1.557073617524711E-2</v>
      </c>
    </row>
    <row r="1406" spans="2:7" x14ac:dyDescent="0.2">
      <c r="B1406" s="35">
        <v>43081</v>
      </c>
      <c r="C1406">
        <v>258.7</v>
      </c>
      <c r="E1406">
        <v>1.02</v>
      </c>
      <c r="F1406">
        <f>Table3[[#This Row],[DivPay]]*4</f>
        <v>4.08</v>
      </c>
      <c r="G1406" s="2">
        <f>Table3[[#This Row],[FwdDiv]]/Table3[[#This Row],[SharePrice]]</f>
        <v>1.5771163509856977E-2</v>
      </c>
    </row>
    <row r="1407" spans="2:7" x14ac:dyDescent="0.2">
      <c r="B1407" s="35">
        <v>43080</v>
      </c>
      <c r="C1407">
        <v>259.95</v>
      </c>
      <c r="E1407">
        <v>1.02</v>
      </c>
      <c r="F1407">
        <f>Table3[[#This Row],[DivPay]]*4</f>
        <v>4.08</v>
      </c>
      <c r="G1407" s="2">
        <f>Table3[[#This Row],[FwdDiv]]/Table3[[#This Row],[SharePrice]]</f>
        <v>1.5695326024235432E-2</v>
      </c>
    </row>
    <row r="1408" spans="2:7" x14ac:dyDescent="0.2">
      <c r="B1408" s="35">
        <v>43077</v>
      </c>
      <c r="C1408">
        <v>259.91000000000003</v>
      </c>
      <c r="E1408">
        <v>1.02</v>
      </c>
      <c r="F1408">
        <f>Table3[[#This Row],[DivPay]]*4</f>
        <v>4.08</v>
      </c>
      <c r="G1408" s="2">
        <f>Table3[[#This Row],[FwdDiv]]/Table3[[#This Row],[SharePrice]]</f>
        <v>1.5697741525912814E-2</v>
      </c>
    </row>
    <row r="1409" spans="2:7" x14ac:dyDescent="0.2">
      <c r="B1409" s="35">
        <v>43076</v>
      </c>
      <c r="C1409">
        <v>263.89</v>
      </c>
      <c r="E1409">
        <v>1.02</v>
      </c>
      <c r="F1409">
        <f>Table3[[#This Row],[DivPay]]*4</f>
        <v>4.08</v>
      </c>
      <c r="G1409" s="2">
        <f>Table3[[#This Row],[FwdDiv]]/Table3[[#This Row],[SharePrice]]</f>
        <v>1.5460987532684075E-2</v>
      </c>
    </row>
    <row r="1410" spans="2:7" x14ac:dyDescent="0.2">
      <c r="B1410" s="35">
        <v>43075</v>
      </c>
      <c r="C1410">
        <v>263.89</v>
      </c>
      <c r="E1410">
        <v>1.02</v>
      </c>
      <c r="F1410">
        <f>Table3[[#This Row],[DivPay]]*4</f>
        <v>4.08</v>
      </c>
      <c r="G1410" s="2">
        <f>Table3[[#This Row],[FwdDiv]]/Table3[[#This Row],[SharePrice]]</f>
        <v>1.5460987532684075E-2</v>
      </c>
    </row>
    <row r="1411" spans="2:7" x14ac:dyDescent="0.2">
      <c r="B1411" s="35">
        <v>43074</v>
      </c>
      <c r="C1411">
        <v>261.64999999999998</v>
      </c>
      <c r="E1411">
        <v>1.02</v>
      </c>
      <c r="F1411">
        <f>Table3[[#This Row],[DivPay]]*4</f>
        <v>4.08</v>
      </c>
      <c r="G1411" s="2">
        <f>Table3[[#This Row],[FwdDiv]]/Table3[[#This Row],[SharePrice]]</f>
        <v>1.5593349894897766E-2</v>
      </c>
    </row>
    <row r="1412" spans="2:7" x14ac:dyDescent="0.2">
      <c r="B1412" s="35">
        <v>43073</v>
      </c>
      <c r="C1412">
        <v>263.61</v>
      </c>
      <c r="E1412">
        <v>1.02</v>
      </c>
      <c r="F1412">
        <f>Table3[[#This Row],[DivPay]]*4</f>
        <v>4.08</v>
      </c>
      <c r="G1412" s="2">
        <f>Table3[[#This Row],[FwdDiv]]/Table3[[#This Row],[SharePrice]]</f>
        <v>1.5477409809946512E-2</v>
      </c>
    </row>
    <row r="1413" spans="2:7" x14ac:dyDescent="0.2">
      <c r="B1413" s="35">
        <v>43070</v>
      </c>
      <c r="C1413">
        <v>271.56</v>
      </c>
      <c r="E1413">
        <v>1.02</v>
      </c>
      <c r="F1413">
        <f>Table3[[#This Row],[DivPay]]*4</f>
        <v>4.08</v>
      </c>
      <c r="G1413" s="2">
        <f>Table3[[#This Row],[FwdDiv]]/Table3[[#This Row],[SharePrice]]</f>
        <v>1.5024304021210782E-2</v>
      </c>
    </row>
    <row r="1414" spans="2:7" x14ac:dyDescent="0.2">
      <c r="B1414" s="35">
        <v>43068</v>
      </c>
      <c r="C1414">
        <v>271.5</v>
      </c>
      <c r="E1414">
        <v>1.02</v>
      </c>
      <c r="F1414">
        <f>Table3[[#This Row],[DivPay]]*4</f>
        <v>4.08</v>
      </c>
      <c r="G1414" s="2">
        <f>Table3[[#This Row],[FwdDiv]]/Table3[[#This Row],[SharePrice]]</f>
        <v>1.5027624309392265E-2</v>
      </c>
    </row>
    <row r="1415" spans="2:7" x14ac:dyDescent="0.2">
      <c r="B1415" s="35">
        <v>43067</v>
      </c>
      <c r="C1415">
        <v>277.39999999999998</v>
      </c>
      <c r="E1415">
        <v>1.02</v>
      </c>
      <c r="F1415">
        <f>Table3[[#This Row],[DivPay]]*4</f>
        <v>4.08</v>
      </c>
      <c r="G1415" s="2">
        <f>Table3[[#This Row],[FwdDiv]]/Table3[[#This Row],[SharePrice]]</f>
        <v>1.4708002883922136E-2</v>
      </c>
    </row>
    <row r="1416" spans="2:7" x14ac:dyDescent="0.2">
      <c r="B1416" s="35">
        <v>43066</v>
      </c>
      <c r="C1416">
        <v>284.62</v>
      </c>
      <c r="E1416">
        <v>1.02</v>
      </c>
      <c r="F1416">
        <f>Table3[[#This Row],[DivPay]]*4</f>
        <v>4.08</v>
      </c>
      <c r="G1416" s="2">
        <f>Table3[[#This Row],[FwdDiv]]/Table3[[#This Row],[SharePrice]]</f>
        <v>1.4334902677253883E-2</v>
      </c>
    </row>
    <row r="1417" spans="2:7" x14ac:dyDescent="0.2">
      <c r="B1417" s="35">
        <v>43063</v>
      </c>
      <c r="C1417">
        <v>282.38</v>
      </c>
      <c r="E1417">
        <v>1.02</v>
      </c>
      <c r="F1417">
        <f>Table3[[#This Row],[DivPay]]*4</f>
        <v>4.08</v>
      </c>
      <c r="G1417" s="2">
        <f>Table3[[#This Row],[FwdDiv]]/Table3[[#This Row],[SharePrice]]</f>
        <v>1.4448615341029819E-2</v>
      </c>
    </row>
    <row r="1418" spans="2:7" x14ac:dyDescent="0.2">
      <c r="B1418" s="35">
        <v>43061</v>
      </c>
      <c r="C1418">
        <v>275.37</v>
      </c>
      <c r="E1418">
        <v>1.02</v>
      </c>
      <c r="F1418">
        <f>Table3[[#This Row],[DivPay]]*4</f>
        <v>4.08</v>
      </c>
      <c r="G1418" s="2">
        <f>Table3[[#This Row],[FwdDiv]]/Table3[[#This Row],[SharePrice]]</f>
        <v>1.4816428804880707E-2</v>
      </c>
    </row>
    <row r="1419" spans="2:7" x14ac:dyDescent="0.2">
      <c r="B1419" s="35">
        <v>43060</v>
      </c>
      <c r="C1419">
        <v>276.58999999999997</v>
      </c>
      <c r="E1419">
        <v>1.02</v>
      </c>
      <c r="F1419">
        <f>Table3[[#This Row],[DivPay]]*4</f>
        <v>4.08</v>
      </c>
      <c r="G1419" s="2">
        <f>Table3[[#This Row],[FwdDiv]]/Table3[[#This Row],[SharePrice]]</f>
        <v>1.4751075599262448E-2</v>
      </c>
    </row>
    <row r="1420" spans="2:7" x14ac:dyDescent="0.2">
      <c r="B1420" s="35">
        <v>43059</v>
      </c>
      <c r="C1420">
        <v>274.88</v>
      </c>
      <c r="E1420">
        <v>1.02</v>
      </c>
      <c r="F1420">
        <f>Table3[[#This Row],[DivPay]]*4</f>
        <v>4.08</v>
      </c>
      <c r="G1420" s="2">
        <f>Table3[[#This Row],[FwdDiv]]/Table3[[#This Row],[SharePrice]]</f>
        <v>1.4842840512223517E-2</v>
      </c>
    </row>
    <row r="1421" spans="2:7" x14ac:dyDescent="0.2">
      <c r="B1421" s="35">
        <v>43056</v>
      </c>
      <c r="C1421">
        <v>271.86</v>
      </c>
      <c r="E1421">
        <v>1.02</v>
      </c>
      <c r="F1421">
        <f>Table3[[#This Row],[DivPay]]*4</f>
        <v>4.08</v>
      </c>
      <c r="G1421" s="2">
        <f>Table3[[#This Row],[FwdDiv]]/Table3[[#This Row],[SharePrice]]</f>
        <v>1.5007724564113882E-2</v>
      </c>
    </row>
    <row r="1422" spans="2:7" x14ac:dyDescent="0.2">
      <c r="B1422" s="35">
        <v>43055</v>
      </c>
      <c r="C1422">
        <v>272.11</v>
      </c>
      <c r="E1422">
        <v>1.02</v>
      </c>
      <c r="F1422">
        <f>Table3[[#This Row],[DivPay]]*4</f>
        <v>4.08</v>
      </c>
      <c r="G1422" s="2">
        <f>Table3[[#This Row],[FwdDiv]]/Table3[[#This Row],[SharePrice]]</f>
        <v>1.4993936275770827E-2</v>
      </c>
    </row>
    <row r="1423" spans="2:7" x14ac:dyDescent="0.2">
      <c r="B1423" s="35">
        <v>43054</v>
      </c>
      <c r="C1423">
        <v>265.60000000000002</v>
      </c>
      <c r="E1423">
        <v>1.02</v>
      </c>
      <c r="F1423">
        <f>Table3[[#This Row],[DivPay]]*4</f>
        <v>4.08</v>
      </c>
      <c r="G1423" s="2">
        <f>Table3[[#This Row],[FwdDiv]]/Table3[[#This Row],[SharePrice]]</f>
        <v>1.5361445783132529E-2</v>
      </c>
    </row>
    <row r="1424" spans="2:7" x14ac:dyDescent="0.2">
      <c r="B1424" s="35">
        <v>43053</v>
      </c>
      <c r="C1424">
        <v>263.26</v>
      </c>
      <c r="E1424">
        <v>1.02</v>
      </c>
      <c r="F1424">
        <f>Table3[[#This Row],[DivPay]]*4</f>
        <v>4.08</v>
      </c>
      <c r="G1424" s="2">
        <f>Table3[[#This Row],[FwdDiv]]/Table3[[#This Row],[SharePrice]]</f>
        <v>1.5497986781128922E-2</v>
      </c>
    </row>
    <row r="1425" spans="2:7" x14ac:dyDescent="0.2">
      <c r="B1425" s="35">
        <v>43052</v>
      </c>
      <c r="C1425">
        <v>265.01</v>
      </c>
      <c r="E1425">
        <v>1.02</v>
      </c>
      <c r="F1425">
        <f>Table3[[#This Row],[DivPay]]*4</f>
        <v>4.08</v>
      </c>
      <c r="G1425" s="2">
        <f>Table3[[#This Row],[FwdDiv]]/Table3[[#This Row],[SharePrice]]</f>
        <v>1.5395645447341611E-2</v>
      </c>
    </row>
    <row r="1426" spans="2:7" x14ac:dyDescent="0.2">
      <c r="B1426" s="35">
        <v>43049</v>
      </c>
      <c r="C1426">
        <v>264.95999999999998</v>
      </c>
      <c r="E1426">
        <v>1.02</v>
      </c>
      <c r="F1426">
        <f>Table3[[#This Row],[DivPay]]*4</f>
        <v>4.08</v>
      </c>
      <c r="G1426" s="2">
        <f>Table3[[#This Row],[FwdDiv]]/Table3[[#This Row],[SharePrice]]</f>
        <v>1.5398550724637682E-2</v>
      </c>
    </row>
    <row r="1427" spans="2:7" x14ac:dyDescent="0.2">
      <c r="B1427" s="35">
        <v>43048</v>
      </c>
      <c r="C1427">
        <v>265.64</v>
      </c>
      <c r="E1427">
        <v>1.02</v>
      </c>
      <c r="F1427">
        <f>Table3[[#This Row],[DivPay]]*4</f>
        <v>4.08</v>
      </c>
      <c r="G1427" s="2">
        <f>Table3[[#This Row],[FwdDiv]]/Table3[[#This Row],[SharePrice]]</f>
        <v>1.5359132660743865E-2</v>
      </c>
    </row>
    <row r="1428" spans="2:7" x14ac:dyDescent="0.2">
      <c r="B1428" s="35">
        <v>43047</v>
      </c>
      <c r="C1428">
        <v>272.39999999999998</v>
      </c>
      <c r="E1428">
        <v>1.02</v>
      </c>
      <c r="F1428">
        <f>Table3[[#This Row],[DivPay]]*4</f>
        <v>4.08</v>
      </c>
      <c r="G1428" s="2">
        <f>Table3[[#This Row],[FwdDiv]]/Table3[[#This Row],[SharePrice]]</f>
        <v>1.4977973568281939E-2</v>
      </c>
    </row>
    <row r="1429" spans="2:7" x14ac:dyDescent="0.2">
      <c r="B1429" s="35">
        <v>43046</v>
      </c>
      <c r="C1429">
        <v>271.32</v>
      </c>
      <c r="E1429">
        <v>1.02</v>
      </c>
      <c r="F1429">
        <f>Table3[[#This Row],[DivPay]]*4</f>
        <v>4.08</v>
      </c>
      <c r="G1429" s="2">
        <f>Table3[[#This Row],[FwdDiv]]/Table3[[#This Row],[SharePrice]]</f>
        <v>1.5037593984962407E-2</v>
      </c>
    </row>
    <row r="1430" spans="2:7" x14ac:dyDescent="0.2">
      <c r="B1430" s="35">
        <v>43045</v>
      </c>
      <c r="C1430">
        <v>277.52</v>
      </c>
      <c r="E1430">
        <v>1.02</v>
      </c>
      <c r="F1430">
        <f>Table3[[#This Row],[DivPay]]*4</f>
        <v>4.08</v>
      </c>
      <c r="G1430" s="2">
        <f>Table3[[#This Row],[FwdDiv]]/Table3[[#This Row],[SharePrice]]</f>
        <v>1.4701643124819834E-2</v>
      </c>
    </row>
    <row r="1431" spans="2:7" x14ac:dyDescent="0.2">
      <c r="B1431" s="35">
        <v>43042</v>
      </c>
      <c r="C1431">
        <v>273.63</v>
      </c>
      <c r="E1431">
        <v>1.02</v>
      </c>
      <c r="F1431">
        <f>Table3[[#This Row],[DivPay]]*4</f>
        <v>4.08</v>
      </c>
      <c r="G1431" s="2">
        <f>Table3[[#This Row],[FwdDiv]]/Table3[[#This Row],[SharePrice]]</f>
        <v>1.4910645762526039E-2</v>
      </c>
    </row>
    <row r="1432" spans="2:7" x14ac:dyDescent="0.2">
      <c r="B1432" s="35">
        <v>43041</v>
      </c>
      <c r="C1432">
        <v>259.5</v>
      </c>
      <c r="E1432">
        <v>1.02</v>
      </c>
      <c r="F1432">
        <f>Table3[[#This Row],[DivPay]]*4</f>
        <v>4.08</v>
      </c>
      <c r="G1432" s="2">
        <f>Table3[[#This Row],[FwdDiv]]/Table3[[#This Row],[SharePrice]]</f>
        <v>1.5722543352601155E-2</v>
      </c>
    </row>
    <row r="1433" spans="2:7" x14ac:dyDescent="0.2">
      <c r="B1433" s="35">
        <v>43040</v>
      </c>
      <c r="C1433">
        <v>259.29000000000002</v>
      </c>
      <c r="E1433">
        <v>1.02</v>
      </c>
      <c r="F1433">
        <f>Table3[[#This Row],[DivPay]]*4</f>
        <v>4.08</v>
      </c>
      <c r="G1433" s="2">
        <f>Table3[[#This Row],[FwdDiv]]/Table3[[#This Row],[SharePrice]]</f>
        <v>1.5735277102857805E-2</v>
      </c>
    </row>
    <row r="1434" spans="2:7" x14ac:dyDescent="0.2">
      <c r="B1434" s="35">
        <v>43039</v>
      </c>
      <c r="C1434">
        <v>263.91000000000003</v>
      </c>
      <c r="E1434">
        <v>1.02</v>
      </c>
      <c r="F1434">
        <f>Table3[[#This Row],[DivPay]]*4</f>
        <v>4.08</v>
      </c>
      <c r="G1434" s="2">
        <f>Table3[[#This Row],[FwdDiv]]/Table3[[#This Row],[SharePrice]]</f>
        <v>1.5459815846311242E-2</v>
      </c>
    </row>
    <row r="1435" spans="2:7" x14ac:dyDescent="0.2">
      <c r="B1435" s="35">
        <v>43038</v>
      </c>
      <c r="C1435">
        <v>261.23</v>
      </c>
      <c r="E1435">
        <v>1.02</v>
      </c>
      <c r="F1435">
        <f>Table3[[#This Row],[DivPay]]*4</f>
        <v>4.08</v>
      </c>
      <c r="G1435" s="2">
        <f>Table3[[#This Row],[FwdDiv]]/Table3[[#This Row],[SharePrice]]</f>
        <v>1.5618420548941544E-2</v>
      </c>
    </row>
    <row r="1436" spans="2:7" x14ac:dyDescent="0.2">
      <c r="B1436" s="35">
        <v>43035</v>
      </c>
      <c r="C1436">
        <v>252.9</v>
      </c>
      <c r="E1436">
        <v>1.02</v>
      </c>
      <c r="F1436">
        <f>Table3[[#This Row],[DivPay]]*4</f>
        <v>4.08</v>
      </c>
      <c r="G1436" s="2">
        <f>Table3[[#This Row],[FwdDiv]]/Table3[[#This Row],[SharePrice]]</f>
        <v>1.6132858837485171E-2</v>
      </c>
    </row>
    <row r="1437" spans="2:7" x14ac:dyDescent="0.2">
      <c r="B1437" s="35">
        <v>43034</v>
      </c>
      <c r="C1437">
        <v>243.76</v>
      </c>
      <c r="E1437">
        <v>1.02</v>
      </c>
      <c r="F1437">
        <f>Table3[[#This Row],[DivPay]]*4</f>
        <v>4.08</v>
      </c>
      <c r="G1437" s="2">
        <f>Table3[[#This Row],[FwdDiv]]/Table3[[#This Row],[SharePrice]]</f>
        <v>1.6737774860518542E-2</v>
      </c>
    </row>
    <row r="1438" spans="2:7" x14ac:dyDescent="0.2">
      <c r="B1438" s="35">
        <v>43033</v>
      </c>
      <c r="C1438">
        <v>245.82</v>
      </c>
      <c r="E1438">
        <v>1.02</v>
      </c>
      <c r="F1438">
        <f>Table3[[#This Row],[DivPay]]*4</f>
        <v>4.08</v>
      </c>
      <c r="G1438" s="2">
        <f>Table3[[#This Row],[FwdDiv]]/Table3[[#This Row],[SharePrice]]</f>
        <v>1.6597510373443983E-2</v>
      </c>
    </row>
    <row r="1439" spans="2:7" x14ac:dyDescent="0.2">
      <c r="B1439" s="35">
        <v>43032</v>
      </c>
      <c r="C1439">
        <v>247.68</v>
      </c>
      <c r="E1439">
        <v>1.02</v>
      </c>
      <c r="F1439">
        <f>Table3[[#This Row],[DivPay]]*4</f>
        <v>4.08</v>
      </c>
      <c r="G1439" s="2">
        <f>Table3[[#This Row],[FwdDiv]]/Table3[[#This Row],[SharePrice]]</f>
        <v>1.6472868217054265E-2</v>
      </c>
    </row>
    <row r="1440" spans="2:7" x14ac:dyDescent="0.2">
      <c r="B1440" s="35">
        <v>43031</v>
      </c>
      <c r="C1440">
        <v>244.27</v>
      </c>
      <c r="E1440">
        <v>1.02</v>
      </c>
      <c r="F1440">
        <f>Table3[[#This Row],[DivPay]]*4</f>
        <v>4.08</v>
      </c>
      <c r="G1440" s="2">
        <f>Table3[[#This Row],[FwdDiv]]/Table3[[#This Row],[SharePrice]]</f>
        <v>1.6702828836942726E-2</v>
      </c>
    </row>
    <row r="1441" spans="2:7" x14ac:dyDescent="0.2">
      <c r="B1441" s="35">
        <v>43028</v>
      </c>
      <c r="C1441">
        <v>244.24</v>
      </c>
      <c r="E1441">
        <v>1.02</v>
      </c>
      <c r="F1441">
        <f>Table3[[#This Row],[DivPay]]*4</f>
        <v>4.08</v>
      </c>
      <c r="G1441" s="2">
        <f>Table3[[#This Row],[FwdDiv]]/Table3[[#This Row],[SharePrice]]</f>
        <v>1.6704880445463477E-2</v>
      </c>
    </row>
    <row r="1442" spans="2:7" x14ac:dyDescent="0.2">
      <c r="B1442" s="35">
        <v>43027</v>
      </c>
      <c r="C1442">
        <v>244.29</v>
      </c>
      <c r="E1442">
        <v>1.02</v>
      </c>
      <c r="F1442">
        <f>Table3[[#This Row],[DivPay]]*4</f>
        <v>4.08</v>
      </c>
      <c r="G1442" s="2">
        <f>Table3[[#This Row],[FwdDiv]]/Table3[[#This Row],[SharePrice]]</f>
        <v>1.6701461377870565E-2</v>
      </c>
    </row>
    <row r="1443" spans="2:7" x14ac:dyDescent="0.2">
      <c r="B1443" s="35">
        <v>43026</v>
      </c>
      <c r="C1443">
        <v>244</v>
      </c>
      <c r="E1443">
        <v>1.02</v>
      </c>
      <c r="F1443">
        <f>Table3[[#This Row],[DivPay]]*4</f>
        <v>4.08</v>
      </c>
      <c r="G1443" s="2">
        <f>Table3[[#This Row],[FwdDiv]]/Table3[[#This Row],[SharePrice]]</f>
        <v>1.6721311475409836E-2</v>
      </c>
    </row>
    <row r="1444" spans="2:7" x14ac:dyDescent="0.2">
      <c r="B1444" s="35">
        <v>43025</v>
      </c>
      <c r="C1444">
        <v>242.62</v>
      </c>
      <c r="E1444">
        <v>1.02</v>
      </c>
      <c r="F1444">
        <f>Table3[[#This Row],[DivPay]]*4</f>
        <v>4.08</v>
      </c>
      <c r="G1444" s="2">
        <f>Table3[[#This Row],[FwdDiv]]/Table3[[#This Row],[SharePrice]]</f>
        <v>1.6816420740252247E-2</v>
      </c>
    </row>
    <row r="1445" spans="2:7" x14ac:dyDescent="0.2">
      <c r="B1445" s="35">
        <v>43024</v>
      </c>
      <c r="C1445">
        <v>246.67</v>
      </c>
      <c r="E1445">
        <v>1.02</v>
      </c>
      <c r="F1445">
        <f>Table3[[#This Row],[DivPay]]*4</f>
        <v>4.08</v>
      </c>
      <c r="G1445" s="2">
        <f>Table3[[#This Row],[FwdDiv]]/Table3[[#This Row],[SharePrice]]</f>
        <v>1.6540317022742938E-2</v>
      </c>
    </row>
    <row r="1446" spans="2:7" x14ac:dyDescent="0.2">
      <c r="B1446" s="35">
        <v>43021</v>
      </c>
      <c r="C1446">
        <v>247.96</v>
      </c>
      <c r="E1446">
        <v>1.02</v>
      </c>
      <c r="F1446">
        <f>Table3[[#This Row],[DivPay]]*4</f>
        <v>4.08</v>
      </c>
      <c r="G1446" s="2">
        <f>Table3[[#This Row],[FwdDiv]]/Table3[[#This Row],[SharePrice]]</f>
        <v>1.6454266817228586E-2</v>
      </c>
    </row>
    <row r="1447" spans="2:7" x14ac:dyDescent="0.2">
      <c r="B1447" s="35">
        <v>43020</v>
      </c>
      <c r="C1447">
        <v>248.74</v>
      </c>
      <c r="E1447">
        <v>1.02</v>
      </c>
      <c r="F1447">
        <f>Table3[[#This Row],[DivPay]]*4</f>
        <v>4.08</v>
      </c>
      <c r="G1447" s="2">
        <f>Table3[[#This Row],[FwdDiv]]/Table3[[#This Row],[SharePrice]]</f>
        <v>1.6402669454048405E-2</v>
      </c>
    </row>
    <row r="1448" spans="2:7" x14ac:dyDescent="0.2">
      <c r="B1448" s="35">
        <v>43019</v>
      </c>
      <c r="C1448">
        <v>250.4</v>
      </c>
      <c r="E1448">
        <v>1.02</v>
      </c>
      <c r="F1448">
        <f>Table3[[#This Row],[DivPay]]*4</f>
        <v>4.08</v>
      </c>
      <c r="G1448" s="2">
        <f>Table3[[#This Row],[FwdDiv]]/Table3[[#This Row],[SharePrice]]</f>
        <v>1.6293929712460065E-2</v>
      </c>
    </row>
    <row r="1449" spans="2:7" x14ac:dyDescent="0.2">
      <c r="B1449" s="35">
        <v>43018</v>
      </c>
      <c r="C1449">
        <v>245.99</v>
      </c>
      <c r="E1449">
        <v>1.02</v>
      </c>
      <c r="F1449">
        <f>Table3[[#This Row],[DivPay]]*4</f>
        <v>4.08</v>
      </c>
      <c r="G1449" s="2">
        <f>Table3[[#This Row],[FwdDiv]]/Table3[[#This Row],[SharePrice]]</f>
        <v>1.6586040082930201E-2</v>
      </c>
    </row>
    <row r="1450" spans="2:7" x14ac:dyDescent="0.2">
      <c r="B1450" s="35">
        <v>43017</v>
      </c>
      <c r="C1450">
        <v>246.42</v>
      </c>
      <c r="E1450">
        <v>1.02</v>
      </c>
      <c r="F1450">
        <f>Table3[[#This Row],[DivPay]]*4</f>
        <v>4.08</v>
      </c>
      <c r="G1450" s="2">
        <f>Table3[[#This Row],[FwdDiv]]/Table3[[#This Row],[SharePrice]]</f>
        <v>1.6557097638178721E-2</v>
      </c>
    </row>
    <row r="1451" spans="2:7" x14ac:dyDescent="0.2">
      <c r="B1451" s="35">
        <v>43014</v>
      </c>
      <c r="C1451">
        <v>245.74</v>
      </c>
      <c r="E1451">
        <v>1.02</v>
      </c>
      <c r="F1451">
        <f>Table3[[#This Row],[DivPay]]*4</f>
        <v>4.08</v>
      </c>
      <c r="G1451" s="2">
        <f>Table3[[#This Row],[FwdDiv]]/Table3[[#This Row],[SharePrice]]</f>
        <v>1.6602913648571662E-2</v>
      </c>
    </row>
    <row r="1452" spans="2:7" x14ac:dyDescent="0.2">
      <c r="B1452" s="35">
        <v>43013</v>
      </c>
      <c r="C1452">
        <v>243.67</v>
      </c>
      <c r="E1452">
        <v>1.02</v>
      </c>
      <c r="F1452">
        <f>Table3[[#This Row],[DivPay]]*4</f>
        <v>4.08</v>
      </c>
      <c r="G1452" s="2">
        <f>Table3[[#This Row],[FwdDiv]]/Table3[[#This Row],[SharePrice]]</f>
        <v>1.6743956991012436E-2</v>
      </c>
    </row>
    <row r="1453" spans="2:7" x14ac:dyDescent="0.2">
      <c r="B1453" s="35">
        <v>43012</v>
      </c>
      <c r="C1453">
        <v>242</v>
      </c>
      <c r="E1453">
        <v>1.02</v>
      </c>
      <c r="F1453">
        <f>Table3[[#This Row],[DivPay]]*4</f>
        <v>4.08</v>
      </c>
      <c r="G1453" s="2">
        <f>Table3[[#This Row],[FwdDiv]]/Table3[[#This Row],[SharePrice]]</f>
        <v>1.6859504132231404E-2</v>
      </c>
    </row>
    <row r="1454" spans="2:7" x14ac:dyDescent="0.2">
      <c r="B1454" s="35">
        <v>43011</v>
      </c>
      <c r="C1454">
        <v>239.5</v>
      </c>
      <c r="E1454">
        <v>1.02</v>
      </c>
      <c r="F1454">
        <f>Table3[[#This Row],[DivPay]]*4</f>
        <v>4.08</v>
      </c>
      <c r="G1454" s="2">
        <f>Table3[[#This Row],[FwdDiv]]/Table3[[#This Row],[SharePrice]]</f>
        <v>1.7035490605427975E-2</v>
      </c>
    </row>
    <row r="1455" spans="2:7" x14ac:dyDescent="0.2">
      <c r="B1455" s="35">
        <v>43010</v>
      </c>
      <c r="C1455">
        <v>240.47</v>
      </c>
      <c r="E1455">
        <v>1.02</v>
      </c>
      <c r="F1455">
        <f>Table3[[#This Row],[DivPay]]*4</f>
        <v>4.08</v>
      </c>
      <c r="G1455" s="2">
        <f>Table3[[#This Row],[FwdDiv]]/Table3[[#This Row],[SharePrice]]</f>
        <v>1.6966773402087579E-2</v>
      </c>
    </row>
    <row r="1456" spans="2:7" x14ac:dyDescent="0.2">
      <c r="B1456" s="35">
        <v>43006</v>
      </c>
      <c r="C1456">
        <v>242.94</v>
      </c>
      <c r="E1456">
        <v>1.02</v>
      </c>
      <c r="F1456">
        <f>Table3[[#This Row],[DivPay]]*4</f>
        <v>4.08</v>
      </c>
      <c r="G1456" s="2">
        <f>Table3[[#This Row],[FwdDiv]]/Table3[[#This Row],[SharePrice]]</f>
        <v>1.6794270190170414E-2</v>
      </c>
    </row>
    <row r="1457" spans="2:7" x14ac:dyDescent="0.2">
      <c r="B1457" s="35">
        <v>43005</v>
      </c>
      <c r="C1457">
        <v>240.58</v>
      </c>
      <c r="E1457">
        <v>1.02</v>
      </c>
      <c r="F1457">
        <f>Table3[[#This Row],[DivPay]]*4</f>
        <v>4.08</v>
      </c>
      <c r="G1457" s="2">
        <f>Table3[[#This Row],[FwdDiv]]/Table3[[#This Row],[SharePrice]]</f>
        <v>1.6959015712029263E-2</v>
      </c>
    </row>
    <row r="1458" spans="2:7" x14ac:dyDescent="0.2">
      <c r="B1458" s="35">
        <v>43004</v>
      </c>
      <c r="C1458">
        <v>237.27</v>
      </c>
      <c r="E1458">
        <v>1.02</v>
      </c>
      <c r="F1458">
        <f>Table3[[#This Row],[DivPay]]*4</f>
        <v>4.08</v>
      </c>
      <c r="G1458" s="2">
        <f>Table3[[#This Row],[FwdDiv]]/Table3[[#This Row],[SharePrice]]</f>
        <v>1.7195599949424704E-2</v>
      </c>
    </row>
    <row r="1459" spans="2:7" x14ac:dyDescent="0.2">
      <c r="B1459" s="35">
        <v>43003</v>
      </c>
      <c r="C1459">
        <v>235.51</v>
      </c>
      <c r="E1459">
        <v>1.02</v>
      </c>
      <c r="F1459">
        <f>Table3[[#This Row],[DivPay]]*4</f>
        <v>4.08</v>
      </c>
      <c r="G1459" s="2">
        <f>Table3[[#This Row],[FwdDiv]]/Table3[[#This Row],[SharePrice]]</f>
        <v>1.7324105133539977E-2</v>
      </c>
    </row>
    <row r="1460" spans="2:7" x14ac:dyDescent="0.2">
      <c r="B1460" s="35">
        <v>43000</v>
      </c>
      <c r="C1460">
        <v>239.24</v>
      </c>
      <c r="E1460">
        <v>1.02</v>
      </c>
      <c r="F1460">
        <f>Table3[[#This Row],[DivPay]]*4</f>
        <v>4.08</v>
      </c>
      <c r="G1460" s="2">
        <f>Table3[[#This Row],[FwdDiv]]/Table3[[#This Row],[SharePrice]]</f>
        <v>1.7054004347099146E-2</v>
      </c>
    </row>
    <row r="1461" spans="2:7" x14ac:dyDescent="0.2">
      <c r="B1461" s="35">
        <v>42999</v>
      </c>
      <c r="C1461">
        <v>240.38</v>
      </c>
      <c r="E1461">
        <v>1.02</v>
      </c>
      <c r="F1461">
        <f>Table3[[#This Row],[DivPay]]*4</f>
        <v>4.08</v>
      </c>
      <c r="G1461" s="2">
        <f>Table3[[#This Row],[FwdDiv]]/Table3[[#This Row],[SharePrice]]</f>
        <v>1.6973125884016973E-2</v>
      </c>
    </row>
    <row r="1462" spans="2:7" x14ac:dyDescent="0.2">
      <c r="B1462" s="35">
        <v>42998</v>
      </c>
      <c r="C1462">
        <v>242.91</v>
      </c>
      <c r="E1462">
        <v>1.02</v>
      </c>
      <c r="F1462">
        <f>Table3[[#This Row],[DivPay]]*4</f>
        <v>4.08</v>
      </c>
      <c r="G1462" s="2">
        <f>Table3[[#This Row],[FwdDiv]]/Table3[[#This Row],[SharePrice]]</f>
        <v>1.6796344325058665E-2</v>
      </c>
    </row>
    <row r="1463" spans="2:7" x14ac:dyDescent="0.2">
      <c r="B1463" s="35">
        <v>42997</v>
      </c>
      <c r="C1463">
        <v>249.76</v>
      </c>
      <c r="E1463">
        <v>1.02</v>
      </c>
      <c r="F1463">
        <f>Table3[[#This Row],[DivPay]]*4</f>
        <v>4.08</v>
      </c>
      <c r="G1463" s="2">
        <f>Table3[[#This Row],[FwdDiv]]/Table3[[#This Row],[SharePrice]]</f>
        <v>1.6335682254964769E-2</v>
      </c>
    </row>
    <row r="1464" spans="2:7" x14ac:dyDescent="0.2">
      <c r="B1464" s="35">
        <v>42996</v>
      </c>
      <c r="C1464">
        <v>249.82</v>
      </c>
      <c r="D1464">
        <v>1.02</v>
      </c>
      <c r="E1464">
        <v>1.02</v>
      </c>
      <c r="F1464">
        <f>Table3[[#This Row],[DivPay]]*4</f>
        <v>4.08</v>
      </c>
      <c r="G1464" s="2">
        <f>Table3[[#This Row],[FwdDiv]]/Table3[[#This Row],[SharePrice]]</f>
        <v>1.6331758866383796E-2</v>
      </c>
    </row>
    <row r="1465" spans="2:7" x14ac:dyDescent="0.2">
      <c r="B1465" s="35">
        <v>42993</v>
      </c>
      <c r="C1465">
        <v>250.55</v>
      </c>
      <c r="E1465">
        <v>1.02</v>
      </c>
      <c r="F1465">
        <f>Table3[[#This Row],[DivPay]]*4</f>
        <v>4.08</v>
      </c>
      <c r="G1465" s="2">
        <f>Table3[[#This Row],[FwdDiv]]/Table3[[#This Row],[SharePrice]]</f>
        <v>1.6284174815406106E-2</v>
      </c>
    </row>
    <row r="1466" spans="2:7" x14ac:dyDescent="0.2">
      <c r="B1466" s="35">
        <v>42992</v>
      </c>
      <c r="C1466">
        <v>246.95</v>
      </c>
      <c r="E1466">
        <v>1.02</v>
      </c>
      <c r="F1466">
        <f>Table3[[#This Row],[DivPay]]*4</f>
        <v>4.08</v>
      </c>
      <c r="G1466" s="2">
        <f>Table3[[#This Row],[FwdDiv]]/Table3[[#This Row],[SharePrice]]</f>
        <v>1.6521563069447256E-2</v>
      </c>
    </row>
    <row r="1467" spans="2:7" x14ac:dyDescent="0.2">
      <c r="B1467" s="35">
        <v>42991</v>
      </c>
      <c r="C1467">
        <v>246.24</v>
      </c>
      <c r="E1467">
        <v>1.02</v>
      </c>
      <c r="F1467">
        <f>Table3[[#This Row],[DivPay]]*4</f>
        <v>4.08</v>
      </c>
      <c r="G1467" s="2">
        <f>Table3[[#This Row],[FwdDiv]]/Table3[[#This Row],[SharePrice]]</f>
        <v>1.6569200779727095E-2</v>
      </c>
    </row>
    <row r="1468" spans="2:7" x14ac:dyDescent="0.2">
      <c r="B1468" s="35">
        <v>42990</v>
      </c>
      <c r="C1468">
        <v>247.14</v>
      </c>
      <c r="E1468">
        <v>1.02</v>
      </c>
      <c r="F1468">
        <f>Table3[[#This Row],[DivPay]]*4</f>
        <v>4.08</v>
      </c>
      <c r="G1468" s="2">
        <f>Table3[[#This Row],[FwdDiv]]/Table3[[#This Row],[SharePrice]]</f>
        <v>1.6508861374119933E-2</v>
      </c>
    </row>
    <row r="1469" spans="2:7" x14ac:dyDescent="0.2">
      <c r="B1469" s="35">
        <v>42989</v>
      </c>
      <c r="C1469">
        <v>247.74</v>
      </c>
      <c r="E1469">
        <v>1.02</v>
      </c>
      <c r="F1469">
        <f>Table3[[#This Row],[DivPay]]*4</f>
        <v>4.08</v>
      </c>
      <c r="G1469" s="2">
        <f>Table3[[#This Row],[FwdDiv]]/Table3[[#This Row],[SharePrice]]</f>
        <v>1.6468878663114556E-2</v>
      </c>
    </row>
    <row r="1470" spans="2:7" x14ac:dyDescent="0.2">
      <c r="B1470" s="35">
        <v>42986</v>
      </c>
      <c r="C1470">
        <v>244.11</v>
      </c>
      <c r="E1470">
        <v>1.02</v>
      </c>
      <c r="F1470">
        <f>Table3[[#This Row],[DivPay]]*4</f>
        <v>4.08</v>
      </c>
      <c r="G1470" s="2">
        <f>Table3[[#This Row],[FwdDiv]]/Table3[[#This Row],[SharePrice]]</f>
        <v>1.671377657613371E-2</v>
      </c>
    </row>
    <row r="1471" spans="2:7" x14ac:dyDescent="0.2">
      <c r="B1471" s="35">
        <v>42985</v>
      </c>
      <c r="C1471">
        <v>246.55</v>
      </c>
      <c r="E1471">
        <v>1.02</v>
      </c>
      <c r="F1471">
        <f>Table3[[#This Row],[DivPay]]*4</f>
        <v>4.08</v>
      </c>
      <c r="G1471" s="2">
        <f>Table3[[#This Row],[FwdDiv]]/Table3[[#This Row],[SharePrice]]</f>
        <v>1.6548367471101198E-2</v>
      </c>
    </row>
    <row r="1472" spans="2:7" x14ac:dyDescent="0.2">
      <c r="B1472" s="35">
        <v>42984</v>
      </c>
      <c r="C1472">
        <v>249.38</v>
      </c>
      <c r="E1472">
        <v>1.02</v>
      </c>
      <c r="F1472">
        <f>Table3[[#This Row],[DivPay]]*4</f>
        <v>4.08</v>
      </c>
      <c r="G1472" s="2">
        <f>Table3[[#This Row],[FwdDiv]]/Table3[[#This Row],[SharePrice]]</f>
        <v>1.6360574224075709E-2</v>
      </c>
    </row>
    <row r="1473" spans="2:7" x14ac:dyDescent="0.2">
      <c r="B1473" s="35">
        <v>42983</v>
      </c>
      <c r="C1473">
        <v>249.05</v>
      </c>
      <c r="E1473">
        <v>1.02</v>
      </c>
      <c r="F1473">
        <f>Table3[[#This Row],[DivPay]]*4</f>
        <v>4.08</v>
      </c>
      <c r="G1473" s="2">
        <f>Table3[[#This Row],[FwdDiv]]/Table3[[#This Row],[SharePrice]]</f>
        <v>1.6382252559726963E-2</v>
      </c>
    </row>
    <row r="1474" spans="2:7" x14ac:dyDescent="0.2">
      <c r="B1474" s="35">
        <v>42979</v>
      </c>
      <c r="C1474">
        <v>252.73</v>
      </c>
      <c r="E1474">
        <v>1.02</v>
      </c>
      <c r="F1474">
        <f>Table3[[#This Row],[DivPay]]*4</f>
        <v>4.08</v>
      </c>
      <c r="G1474" s="2">
        <f>Table3[[#This Row],[FwdDiv]]/Table3[[#This Row],[SharePrice]]</f>
        <v>1.6143710679381158E-2</v>
      </c>
    </row>
    <row r="1475" spans="2:7" x14ac:dyDescent="0.2">
      <c r="B1475" s="35">
        <v>42978</v>
      </c>
      <c r="C1475">
        <v>252.07</v>
      </c>
      <c r="E1475">
        <v>1.02</v>
      </c>
      <c r="F1475">
        <f>Table3[[#This Row],[DivPay]]*4</f>
        <v>4.08</v>
      </c>
      <c r="G1475" s="2">
        <f>Table3[[#This Row],[FwdDiv]]/Table3[[#This Row],[SharePrice]]</f>
        <v>1.6185980084897054E-2</v>
      </c>
    </row>
    <row r="1476" spans="2:7" x14ac:dyDescent="0.2">
      <c r="B1476" s="35">
        <v>42977</v>
      </c>
      <c r="C1476">
        <v>246.02</v>
      </c>
      <c r="E1476">
        <v>1.02</v>
      </c>
      <c r="F1476">
        <f>Table3[[#This Row],[DivPay]]*4</f>
        <v>4.08</v>
      </c>
      <c r="G1476" s="2">
        <f>Table3[[#This Row],[FwdDiv]]/Table3[[#This Row],[SharePrice]]</f>
        <v>1.6584017559548005E-2</v>
      </c>
    </row>
    <row r="1477" spans="2:7" x14ac:dyDescent="0.2">
      <c r="B1477" s="35">
        <v>42976</v>
      </c>
      <c r="C1477">
        <v>241.73</v>
      </c>
      <c r="E1477">
        <v>1.02</v>
      </c>
      <c r="F1477">
        <f>Table3[[#This Row],[DivPay]]*4</f>
        <v>4.08</v>
      </c>
      <c r="G1477" s="2">
        <f>Table3[[#This Row],[FwdDiv]]/Table3[[#This Row],[SharePrice]]</f>
        <v>1.6878335332809333E-2</v>
      </c>
    </row>
    <row r="1478" spans="2:7" x14ac:dyDescent="0.2">
      <c r="B1478" s="35">
        <v>42975</v>
      </c>
      <c r="C1478">
        <v>243.25</v>
      </c>
      <c r="E1478">
        <v>1.02</v>
      </c>
      <c r="F1478">
        <f>Table3[[#This Row],[DivPay]]*4</f>
        <v>4.08</v>
      </c>
      <c r="G1478" s="2">
        <f>Table3[[#This Row],[FwdDiv]]/Table3[[#This Row],[SharePrice]]</f>
        <v>1.6772867420349436E-2</v>
      </c>
    </row>
    <row r="1479" spans="2:7" x14ac:dyDescent="0.2">
      <c r="B1479" s="35">
        <v>42972</v>
      </c>
      <c r="C1479">
        <v>245.59</v>
      </c>
      <c r="E1479">
        <v>1.02</v>
      </c>
      <c r="F1479">
        <f>Table3[[#This Row],[DivPay]]*4</f>
        <v>4.08</v>
      </c>
      <c r="G1479" s="2">
        <f>Table3[[#This Row],[FwdDiv]]/Table3[[#This Row],[SharePrice]]</f>
        <v>1.6613054277454294E-2</v>
      </c>
    </row>
    <row r="1480" spans="2:7" x14ac:dyDescent="0.2">
      <c r="B1480" s="35">
        <v>42971</v>
      </c>
      <c r="C1480">
        <v>255.05</v>
      </c>
      <c r="E1480">
        <v>1.02</v>
      </c>
      <c r="F1480">
        <f>Table3[[#This Row],[DivPay]]*4</f>
        <v>4.08</v>
      </c>
      <c r="G1480" s="2">
        <f>Table3[[#This Row],[FwdDiv]]/Table3[[#This Row],[SharePrice]]</f>
        <v>1.5996863360125464E-2</v>
      </c>
    </row>
    <row r="1481" spans="2:7" x14ac:dyDescent="0.2">
      <c r="B1481" s="35">
        <v>42970</v>
      </c>
      <c r="C1481">
        <v>256.92</v>
      </c>
      <c r="E1481">
        <v>1.02</v>
      </c>
      <c r="F1481">
        <f>Table3[[#This Row],[DivPay]]*4</f>
        <v>4.08</v>
      </c>
      <c r="G1481" s="2">
        <f>Table3[[#This Row],[FwdDiv]]/Table3[[#This Row],[SharePrice]]</f>
        <v>1.5880429705744978E-2</v>
      </c>
    </row>
    <row r="1482" spans="2:7" x14ac:dyDescent="0.2">
      <c r="B1482" s="35">
        <v>42969</v>
      </c>
      <c r="C1482">
        <v>255.19</v>
      </c>
      <c r="E1482">
        <v>1.02</v>
      </c>
      <c r="F1482">
        <f>Table3[[#This Row],[DivPay]]*4</f>
        <v>4.08</v>
      </c>
      <c r="G1482" s="2">
        <f>Table3[[#This Row],[FwdDiv]]/Table3[[#This Row],[SharePrice]]</f>
        <v>1.5988087307496377E-2</v>
      </c>
    </row>
    <row r="1483" spans="2:7" x14ac:dyDescent="0.2">
      <c r="B1483" s="35">
        <v>42968</v>
      </c>
      <c r="C1483">
        <v>249.62</v>
      </c>
      <c r="E1483">
        <v>1.02</v>
      </c>
      <c r="F1483">
        <f>Table3[[#This Row],[DivPay]]*4</f>
        <v>4.08</v>
      </c>
      <c r="G1483" s="2">
        <f>Table3[[#This Row],[FwdDiv]]/Table3[[#This Row],[SharePrice]]</f>
        <v>1.6344844163127953E-2</v>
      </c>
    </row>
    <row r="1484" spans="2:7" x14ac:dyDescent="0.2">
      <c r="B1484" s="35">
        <v>42965</v>
      </c>
      <c r="C1484">
        <v>249.37</v>
      </c>
      <c r="E1484">
        <v>1.02</v>
      </c>
      <c r="F1484">
        <f>Table3[[#This Row],[DivPay]]*4</f>
        <v>4.08</v>
      </c>
      <c r="G1484" s="2">
        <f>Table3[[#This Row],[FwdDiv]]/Table3[[#This Row],[SharePrice]]</f>
        <v>1.63612303003569E-2</v>
      </c>
    </row>
    <row r="1485" spans="2:7" x14ac:dyDescent="0.2">
      <c r="B1485" s="35">
        <v>42964</v>
      </c>
      <c r="C1485">
        <v>246.95</v>
      </c>
      <c r="E1485">
        <v>1.02</v>
      </c>
      <c r="F1485">
        <f>Table3[[#This Row],[DivPay]]*4</f>
        <v>4.08</v>
      </c>
      <c r="G1485" s="2">
        <f>Table3[[#This Row],[FwdDiv]]/Table3[[#This Row],[SharePrice]]</f>
        <v>1.6521563069447256E-2</v>
      </c>
    </row>
    <row r="1486" spans="2:7" x14ac:dyDescent="0.2">
      <c r="B1486" s="35">
        <v>42963</v>
      </c>
      <c r="C1486">
        <v>253.42</v>
      </c>
      <c r="E1486">
        <v>1.02</v>
      </c>
      <c r="F1486">
        <f>Table3[[#This Row],[DivPay]]*4</f>
        <v>4.08</v>
      </c>
      <c r="G1486" s="2">
        <f>Table3[[#This Row],[FwdDiv]]/Table3[[#This Row],[SharePrice]]</f>
        <v>1.6099755346855024E-2</v>
      </c>
    </row>
    <row r="1487" spans="2:7" x14ac:dyDescent="0.2">
      <c r="B1487" s="35">
        <v>42962</v>
      </c>
      <c r="C1487">
        <v>253.69</v>
      </c>
      <c r="E1487">
        <v>1.02</v>
      </c>
      <c r="F1487">
        <f>Table3[[#This Row],[DivPay]]*4</f>
        <v>4.08</v>
      </c>
      <c r="G1487" s="2">
        <f>Table3[[#This Row],[FwdDiv]]/Table3[[#This Row],[SharePrice]]</f>
        <v>1.608262052110844E-2</v>
      </c>
    </row>
    <row r="1488" spans="2:7" x14ac:dyDescent="0.2">
      <c r="B1488" s="35">
        <v>42961</v>
      </c>
      <c r="C1488">
        <v>250.91</v>
      </c>
      <c r="E1488">
        <v>1.02</v>
      </c>
      <c r="F1488">
        <f>Table3[[#This Row],[DivPay]]*4</f>
        <v>4.08</v>
      </c>
      <c r="G1488" s="2">
        <f>Table3[[#This Row],[FwdDiv]]/Table3[[#This Row],[SharePrice]]</f>
        <v>1.6260810649236779E-2</v>
      </c>
    </row>
    <row r="1489" spans="2:7" x14ac:dyDescent="0.2">
      <c r="B1489" s="35">
        <v>42958</v>
      </c>
      <c r="C1489">
        <v>244.17</v>
      </c>
      <c r="E1489">
        <v>1.02</v>
      </c>
      <c r="F1489">
        <f>Table3[[#This Row],[DivPay]]*4</f>
        <v>4.08</v>
      </c>
      <c r="G1489" s="2">
        <f>Table3[[#This Row],[FwdDiv]]/Table3[[#This Row],[SharePrice]]</f>
        <v>1.6709669492566654E-2</v>
      </c>
    </row>
    <row r="1490" spans="2:7" x14ac:dyDescent="0.2">
      <c r="B1490" s="35">
        <v>42957</v>
      </c>
      <c r="C1490">
        <v>240.71</v>
      </c>
      <c r="E1490">
        <v>1.02</v>
      </c>
      <c r="F1490">
        <f>Table3[[#This Row],[DivPay]]*4</f>
        <v>4.08</v>
      </c>
      <c r="G1490" s="2">
        <f>Table3[[#This Row],[FwdDiv]]/Table3[[#This Row],[SharePrice]]</f>
        <v>1.6949856674006065E-2</v>
      </c>
    </row>
    <row r="1491" spans="2:7" x14ac:dyDescent="0.2">
      <c r="B1491" s="35">
        <v>42956</v>
      </c>
      <c r="C1491">
        <v>249.17</v>
      </c>
      <c r="E1491">
        <v>1.02</v>
      </c>
      <c r="F1491">
        <f>Table3[[#This Row],[DivPay]]*4</f>
        <v>4.08</v>
      </c>
      <c r="G1491" s="2">
        <f>Table3[[#This Row],[FwdDiv]]/Table3[[#This Row],[SharePrice]]</f>
        <v>1.6374362884777463E-2</v>
      </c>
    </row>
    <row r="1492" spans="2:7" x14ac:dyDescent="0.2">
      <c r="B1492" s="35">
        <v>42955</v>
      </c>
      <c r="C1492">
        <v>251.36</v>
      </c>
      <c r="E1492">
        <v>1.02</v>
      </c>
      <c r="F1492">
        <f>Table3[[#This Row],[DivPay]]*4</f>
        <v>4.08</v>
      </c>
      <c r="G1492" s="2">
        <f>Table3[[#This Row],[FwdDiv]]/Table3[[#This Row],[SharePrice]]</f>
        <v>1.6231699554423933E-2</v>
      </c>
    </row>
    <row r="1493" spans="2:7" x14ac:dyDescent="0.2">
      <c r="B1493" s="35">
        <v>42954</v>
      </c>
      <c r="C1493">
        <v>252.44</v>
      </c>
      <c r="E1493">
        <v>1.02</v>
      </c>
      <c r="F1493">
        <f>Table3[[#This Row],[DivPay]]*4</f>
        <v>4.08</v>
      </c>
      <c r="G1493" s="2">
        <f>Table3[[#This Row],[FwdDiv]]/Table3[[#This Row],[SharePrice]]</f>
        <v>1.6162256377753131E-2</v>
      </c>
    </row>
    <row r="1494" spans="2:7" x14ac:dyDescent="0.2">
      <c r="B1494" s="35">
        <v>42951</v>
      </c>
      <c r="C1494">
        <v>249.17</v>
      </c>
      <c r="E1494">
        <v>1.02</v>
      </c>
      <c r="F1494">
        <f>Table3[[#This Row],[DivPay]]*4</f>
        <v>4.08</v>
      </c>
      <c r="G1494" s="2">
        <f>Table3[[#This Row],[FwdDiv]]/Table3[[#This Row],[SharePrice]]</f>
        <v>1.6374362884777463E-2</v>
      </c>
    </row>
    <row r="1495" spans="2:7" x14ac:dyDescent="0.2">
      <c r="B1495" s="35">
        <v>42950</v>
      </c>
      <c r="C1495">
        <v>250.29</v>
      </c>
      <c r="E1495">
        <v>1.02</v>
      </c>
      <c r="F1495">
        <f>Table3[[#This Row],[DivPay]]*4</f>
        <v>4.08</v>
      </c>
      <c r="G1495" s="2">
        <f>Table3[[#This Row],[FwdDiv]]/Table3[[#This Row],[SharePrice]]</f>
        <v>1.6301090734747694E-2</v>
      </c>
    </row>
    <row r="1496" spans="2:7" x14ac:dyDescent="0.2">
      <c r="B1496" s="35">
        <v>42949</v>
      </c>
      <c r="C1496">
        <v>253.36</v>
      </c>
      <c r="E1496">
        <v>1.02</v>
      </c>
      <c r="F1496">
        <f>Table3[[#This Row],[DivPay]]*4</f>
        <v>4.08</v>
      </c>
      <c r="G1496" s="2">
        <f>Table3[[#This Row],[FwdDiv]]/Table3[[#This Row],[SharePrice]]</f>
        <v>1.6103568045468898E-2</v>
      </c>
    </row>
    <row r="1497" spans="2:7" x14ac:dyDescent="0.2">
      <c r="B1497" s="35">
        <v>42948</v>
      </c>
      <c r="C1497">
        <v>248.39</v>
      </c>
      <c r="E1497">
        <v>1.02</v>
      </c>
      <c r="F1497">
        <f>Table3[[#This Row],[DivPay]]*4</f>
        <v>4.08</v>
      </c>
      <c r="G1497" s="2">
        <f>Table3[[#This Row],[FwdDiv]]/Table3[[#This Row],[SharePrice]]</f>
        <v>1.6425782036313862E-2</v>
      </c>
    </row>
    <row r="1498" spans="2:7" x14ac:dyDescent="0.2">
      <c r="B1498" s="35">
        <v>42947</v>
      </c>
      <c r="C1498">
        <v>246.66</v>
      </c>
      <c r="E1498">
        <v>1.02</v>
      </c>
      <c r="F1498">
        <f>Table3[[#This Row],[DivPay]]*4</f>
        <v>4.08</v>
      </c>
      <c r="G1498" s="2">
        <f>Table3[[#This Row],[FwdDiv]]/Table3[[#This Row],[SharePrice]]</f>
        <v>1.6540987594259305E-2</v>
      </c>
    </row>
    <row r="1499" spans="2:7" x14ac:dyDescent="0.2">
      <c r="B1499" s="35">
        <v>42944</v>
      </c>
      <c r="C1499">
        <v>250.37</v>
      </c>
      <c r="E1499">
        <v>1.02</v>
      </c>
      <c r="F1499">
        <f>Table3[[#This Row],[DivPay]]*4</f>
        <v>4.08</v>
      </c>
      <c r="G1499" s="2">
        <f>Table3[[#This Row],[FwdDiv]]/Table3[[#This Row],[SharePrice]]</f>
        <v>1.6295882094500141E-2</v>
      </c>
    </row>
    <row r="1500" spans="2:7" x14ac:dyDescent="0.2">
      <c r="B1500" s="35">
        <v>42943</v>
      </c>
      <c r="C1500">
        <v>250.95</v>
      </c>
      <c r="E1500">
        <v>1.02</v>
      </c>
      <c r="F1500">
        <f>Table3[[#This Row],[DivPay]]*4</f>
        <v>4.08</v>
      </c>
      <c r="G1500" s="2">
        <f>Table3[[#This Row],[FwdDiv]]/Table3[[#This Row],[SharePrice]]</f>
        <v>1.6258218768679021E-2</v>
      </c>
    </row>
    <row r="1501" spans="2:7" x14ac:dyDescent="0.2">
      <c r="B1501" s="35">
        <v>42942</v>
      </c>
      <c r="C1501">
        <v>257.01</v>
      </c>
      <c r="E1501">
        <v>1.02</v>
      </c>
      <c r="F1501">
        <f>Table3[[#This Row],[DivPay]]*4</f>
        <v>4.08</v>
      </c>
      <c r="G1501" s="2">
        <f>Table3[[#This Row],[FwdDiv]]/Table3[[#This Row],[SharePrice]]</f>
        <v>1.5874868682152446E-2</v>
      </c>
    </row>
    <row r="1502" spans="2:7" x14ac:dyDescent="0.2">
      <c r="B1502" s="35">
        <v>42941</v>
      </c>
      <c r="C1502">
        <v>254.3</v>
      </c>
      <c r="E1502">
        <v>1.02</v>
      </c>
      <c r="F1502">
        <f>Table3[[#This Row],[DivPay]]*4</f>
        <v>4.08</v>
      </c>
      <c r="G1502" s="2">
        <f>Table3[[#This Row],[FwdDiv]]/Table3[[#This Row],[SharePrice]]</f>
        <v>1.6044042469524185E-2</v>
      </c>
    </row>
    <row r="1503" spans="2:7" x14ac:dyDescent="0.2">
      <c r="B1503" s="35">
        <v>42940</v>
      </c>
      <c r="C1503">
        <v>253.03</v>
      </c>
      <c r="E1503">
        <v>1.02</v>
      </c>
      <c r="F1503">
        <f>Table3[[#This Row],[DivPay]]*4</f>
        <v>4.08</v>
      </c>
      <c r="G1503" s="2">
        <f>Table3[[#This Row],[FwdDiv]]/Table3[[#This Row],[SharePrice]]</f>
        <v>1.612457020906612E-2</v>
      </c>
    </row>
    <row r="1504" spans="2:7" x14ac:dyDescent="0.2">
      <c r="B1504" s="35">
        <v>42937</v>
      </c>
      <c r="C1504">
        <v>253.11</v>
      </c>
      <c r="E1504">
        <v>1.02</v>
      </c>
      <c r="F1504">
        <f>Table3[[#This Row],[DivPay]]*4</f>
        <v>4.08</v>
      </c>
      <c r="G1504" s="2">
        <f>Table3[[#This Row],[FwdDiv]]/Table3[[#This Row],[SharePrice]]</f>
        <v>1.6119473746592391E-2</v>
      </c>
    </row>
    <row r="1505" spans="2:7" x14ac:dyDescent="0.2">
      <c r="B1505" s="35">
        <v>42936</v>
      </c>
      <c r="C1505">
        <v>253.43</v>
      </c>
      <c r="E1505">
        <v>1.02</v>
      </c>
      <c r="F1505">
        <f>Table3[[#This Row],[DivPay]]*4</f>
        <v>4.08</v>
      </c>
      <c r="G1505" s="2">
        <f>Table3[[#This Row],[FwdDiv]]/Table3[[#This Row],[SharePrice]]</f>
        <v>1.6099120072603876E-2</v>
      </c>
    </row>
    <row r="1506" spans="2:7" x14ac:dyDescent="0.2">
      <c r="B1506" s="35">
        <v>42935</v>
      </c>
      <c r="C1506">
        <v>254.4</v>
      </c>
      <c r="E1506">
        <v>1.02</v>
      </c>
      <c r="F1506">
        <f>Table3[[#This Row],[DivPay]]*4</f>
        <v>4.08</v>
      </c>
      <c r="G1506" s="2">
        <f>Table3[[#This Row],[FwdDiv]]/Table3[[#This Row],[SharePrice]]</f>
        <v>1.6037735849056604E-2</v>
      </c>
    </row>
    <row r="1507" spans="2:7" x14ac:dyDescent="0.2">
      <c r="B1507" s="35">
        <v>42934</v>
      </c>
      <c r="C1507">
        <v>250.88</v>
      </c>
      <c r="E1507">
        <v>1.02</v>
      </c>
      <c r="F1507">
        <f>Table3[[#This Row],[DivPay]]*4</f>
        <v>4.08</v>
      </c>
      <c r="G1507" s="2">
        <f>Table3[[#This Row],[FwdDiv]]/Table3[[#This Row],[SharePrice]]</f>
        <v>1.6262755102040817E-2</v>
      </c>
    </row>
    <row r="1508" spans="2:7" x14ac:dyDescent="0.2">
      <c r="B1508" s="35">
        <v>42933</v>
      </c>
      <c r="C1508">
        <v>249.02</v>
      </c>
      <c r="E1508">
        <v>1.02</v>
      </c>
      <c r="F1508">
        <f>Table3[[#This Row],[DivPay]]*4</f>
        <v>4.08</v>
      </c>
      <c r="G1508" s="2">
        <f>Table3[[#This Row],[FwdDiv]]/Table3[[#This Row],[SharePrice]]</f>
        <v>1.6384226166572965E-2</v>
      </c>
    </row>
    <row r="1509" spans="2:7" x14ac:dyDescent="0.2">
      <c r="B1509" s="35">
        <v>42930</v>
      </c>
      <c r="C1509">
        <v>250.29</v>
      </c>
      <c r="E1509">
        <v>1.02</v>
      </c>
      <c r="F1509">
        <f>Table3[[#This Row],[DivPay]]*4</f>
        <v>4.08</v>
      </c>
      <c r="G1509" s="2">
        <f>Table3[[#This Row],[FwdDiv]]/Table3[[#This Row],[SharePrice]]</f>
        <v>1.6301090734747694E-2</v>
      </c>
    </row>
    <row r="1510" spans="2:7" x14ac:dyDescent="0.2">
      <c r="B1510" s="35">
        <v>42929</v>
      </c>
      <c r="C1510">
        <v>247.31</v>
      </c>
      <c r="E1510">
        <v>1.02</v>
      </c>
      <c r="F1510">
        <f>Table3[[#This Row],[DivPay]]*4</f>
        <v>4.08</v>
      </c>
      <c r="G1510" s="2">
        <f>Table3[[#This Row],[FwdDiv]]/Table3[[#This Row],[SharePrice]]</f>
        <v>1.6497513242489183E-2</v>
      </c>
    </row>
    <row r="1511" spans="2:7" x14ac:dyDescent="0.2">
      <c r="B1511" s="35">
        <v>42928</v>
      </c>
      <c r="C1511">
        <v>246.42</v>
      </c>
      <c r="E1511">
        <v>1.02</v>
      </c>
      <c r="F1511">
        <f>Table3[[#This Row],[DivPay]]*4</f>
        <v>4.08</v>
      </c>
      <c r="G1511" s="2">
        <f>Table3[[#This Row],[FwdDiv]]/Table3[[#This Row],[SharePrice]]</f>
        <v>1.6557097638178721E-2</v>
      </c>
    </row>
    <row r="1512" spans="2:7" x14ac:dyDescent="0.2">
      <c r="B1512" s="35">
        <v>42927</v>
      </c>
      <c r="C1512">
        <v>240.89</v>
      </c>
      <c r="E1512">
        <v>1.02</v>
      </c>
      <c r="F1512">
        <f>Table3[[#This Row],[DivPay]]*4</f>
        <v>4.08</v>
      </c>
      <c r="G1512" s="2">
        <f>Table3[[#This Row],[FwdDiv]]/Table3[[#This Row],[SharePrice]]</f>
        <v>1.6937191249117856E-2</v>
      </c>
    </row>
    <row r="1513" spans="2:7" x14ac:dyDescent="0.2">
      <c r="B1513" s="35">
        <v>42926</v>
      </c>
      <c r="C1513">
        <v>241.77</v>
      </c>
      <c r="E1513">
        <v>1.02</v>
      </c>
      <c r="F1513">
        <f>Table3[[#This Row],[DivPay]]*4</f>
        <v>4.08</v>
      </c>
      <c r="G1513" s="2">
        <f>Table3[[#This Row],[FwdDiv]]/Table3[[#This Row],[SharePrice]]</f>
        <v>1.6875542871323986E-2</v>
      </c>
    </row>
    <row r="1514" spans="2:7" x14ac:dyDescent="0.2">
      <c r="B1514" s="35">
        <v>42923</v>
      </c>
      <c r="C1514">
        <v>239.62</v>
      </c>
      <c r="E1514">
        <v>1.02</v>
      </c>
      <c r="F1514">
        <f>Table3[[#This Row],[DivPay]]*4</f>
        <v>4.08</v>
      </c>
      <c r="G1514" s="2">
        <f>Table3[[#This Row],[FwdDiv]]/Table3[[#This Row],[SharePrice]]</f>
        <v>1.702695935230782E-2</v>
      </c>
    </row>
    <row r="1515" spans="2:7" x14ac:dyDescent="0.2">
      <c r="B1515" s="35">
        <v>42922</v>
      </c>
      <c r="C1515">
        <v>235.04</v>
      </c>
      <c r="E1515">
        <v>1.02</v>
      </c>
      <c r="F1515">
        <f>Table3[[#This Row],[DivPay]]*4</f>
        <v>4.08</v>
      </c>
      <c r="G1515" s="2">
        <f>Table3[[#This Row],[FwdDiv]]/Table3[[#This Row],[SharePrice]]</f>
        <v>1.7358747447243025E-2</v>
      </c>
    </row>
    <row r="1516" spans="2:7" x14ac:dyDescent="0.2">
      <c r="B1516" s="35">
        <v>42921</v>
      </c>
      <c r="C1516">
        <v>231.61</v>
      </c>
      <c r="E1516">
        <v>1.02</v>
      </c>
      <c r="F1516">
        <f>Table3[[#This Row],[DivPay]]*4</f>
        <v>4.08</v>
      </c>
      <c r="G1516" s="2">
        <f>Table3[[#This Row],[FwdDiv]]/Table3[[#This Row],[SharePrice]]</f>
        <v>1.7615819696904279E-2</v>
      </c>
    </row>
    <row r="1517" spans="2:7" x14ac:dyDescent="0.2">
      <c r="B1517" s="35">
        <v>42919</v>
      </c>
      <c r="C1517">
        <v>229.76</v>
      </c>
      <c r="E1517">
        <v>1.02</v>
      </c>
      <c r="F1517">
        <f>Table3[[#This Row],[DivPay]]*4</f>
        <v>4.08</v>
      </c>
      <c r="G1517" s="2">
        <f>Table3[[#This Row],[FwdDiv]]/Table3[[#This Row],[SharePrice]]</f>
        <v>1.7757660167130922E-2</v>
      </c>
    </row>
    <row r="1518" spans="2:7" x14ac:dyDescent="0.2">
      <c r="B1518" s="35">
        <v>42916</v>
      </c>
      <c r="C1518">
        <v>233.05</v>
      </c>
      <c r="E1518">
        <v>1.02</v>
      </c>
      <c r="F1518">
        <f>Table3[[#This Row],[DivPay]]*4</f>
        <v>4.08</v>
      </c>
      <c r="G1518" s="2">
        <f>Table3[[#This Row],[FwdDiv]]/Table3[[#This Row],[SharePrice]]</f>
        <v>1.7506972752628192E-2</v>
      </c>
    </row>
    <row r="1519" spans="2:7" x14ac:dyDescent="0.2">
      <c r="B1519" s="35">
        <v>42915</v>
      </c>
      <c r="C1519">
        <v>234.04</v>
      </c>
      <c r="E1519">
        <v>1.02</v>
      </c>
      <c r="F1519">
        <f>Table3[[#This Row],[DivPay]]*4</f>
        <v>4.08</v>
      </c>
      <c r="G1519" s="2">
        <f>Table3[[#This Row],[FwdDiv]]/Table3[[#This Row],[SharePrice]]</f>
        <v>1.7432917450008547E-2</v>
      </c>
    </row>
    <row r="1520" spans="2:7" x14ac:dyDescent="0.2">
      <c r="B1520" s="35">
        <v>42914</v>
      </c>
      <c r="C1520">
        <v>241.05</v>
      </c>
      <c r="E1520">
        <v>1.02</v>
      </c>
      <c r="F1520">
        <f>Table3[[#This Row],[DivPay]]*4</f>
        <v>4.08</v>
      </c>
      <c r="G1520" s="2">
        <f>Table3[[#This Row],[FwdDiv]]/Table3[[#This Row],[SharePrice]]</f>
        <v>1.6925948973242066E-2</v>
      </c>
    </row>
    <row r="1521" spans="2:7" x14ac:dyDescent="0.2">
      <c r="B1521" s="35">
        <v>42913</v>
      </c>
      <c r="C1521">
        <v>235.33</v>
      </c>
      <c r="E1521">
        <v>1.02</v>
      </c>
      <c r="F1521">
        <f>Table3[[#This Row],[DivPay]]*4</f>
        <v>4.08</v>
      </c>
      <c r="G1521" s="2">
        <f>Table3[[#This Row],[FwdDiv]]/Table3[[#This Row],[SharePrice]]</f>
        <v>1.7337356053201886E-2</v>
      </c>
    </row>
    <row r="1522" spans="2:7" x14ac:dyDescent="0.2">
      <c r="B1522" s="35">
        <v>42912</v>
      </c>
      <c r="C1522">
        <v>242.75</v>
      </c>
      <c r="E1522">
        <v>1.02</v>
      </c>
      <c r="F1522">
        <f>Table3[[#This Row],[DivPay]]*4</f>
        <v>4.08</v>
      </c>
      <c r="G1522" s="2">
        <f>Table3[[#This Row],[FwdDiv]]/Table3[[#This Row],[SharePrice]]</f>
        <v>1.6807415036045315E-2</v>
      </c>
    </row>
    <row r="1523" spans="2:7" x14ac:dyDescent="0.2">
      <c r="B1523" s="35">
        <v>42909</v>
      </c>
      <c r="C1523">
        <v>245.26</v>
      </c>
      <c r="E1523">
        <v>1.02</v>
      </c>
      <c r="F1523">
        <f>Table3[[#This Row],[DivPay]]*4</f>
        <v>4.08</v>
      </c>
      <c r="G1523" s="2">
        <f>Table3[[#This Row],[FwdDiv]]/Table3[[#This Row],[SharePrice]]</f>
        <v>1.6635407322841068E-2</v>
      </c>
    </row>
    <row r="1524" spans="2:7" x14ac:dyDescent="0.2">
      <c r="B1524" s="35">
        <v>42908</v>
      </c>
      <c r="C1524">
        <v>244.04</v>
      </c>
      <c r="E1524">
        <v>1.02</v>
      </c>
      <c r="F1524">
        <f>Table3[[#This Row],[DivPay]]*4</f>
        <v>4.08</v>
      </c>
      <c r="G1524" s="2">
        <f>Table3[[#This Row],[FwdDiv]]/Table3[[#This Row],[SharePrice]]</f>
        <v>1.6718570726110476E-2</v>
      </c>
    </row>
    <row r="1525" spans="2:7" x14ac:dyDescent="0.2">
      <c r="B1525" s="35">
        <v>42907</v>
      </c>
      <c r="C1525">
        <v>245.12</v>
      </c>
      <c r="E1525">
        <v>1.02</v>
      </c>
      <c r="F1525">
        <f>Table3[[#This Row],[DivPay]]*4</f>
        <v>4.08</v>
      </c>
      <c r="G1525" s="2">
        <f>Table3[[#This Row],[FwdDiv]]/Table3[[#This Row],[SharePrice]]</f>
        <v>1.6644908616187989E-2</v>
      </c>
    </row>
    <row r="1526" spans="2:7" x14ac:dyDescent="0.2">
      <c r="B1526" s="35">
        <v>42906</v>
      </c>
      <c r="C1526">
        <v>239.99</v>
      </c>
      <c r="E1526">
        <v>1.02</v>
      </c>
      <c r="F1526">
        <f>Table3[[#This Row],[DivPay]]*4</f>
        <v>4.08</v>
      </c>
      <c r="G1526" s="2">
        <f>Table3[[#This Row],[FwdDiv]]/Table3[[#This Row],[SharePrice]]</f>
        <v>1.7000708362848452E-2</v>
      </c>
    </row>
    <row r="1527" spans="2:7" x14ac:dyDescent="0.2">
      <c r="B1527" s="35">
        <v>42905</v>
      </c>
      <c r="C1527">
        <v>241.15</v>
      </c>
      <c r="E1527">
        <v>1.02</v>
      </c>
      <c r="F1527">
        <f>Table3[[#This Row],[DivPay]]*4</f>
        <v>4.08</v>
      </c>
      <c r="G1527" s="2">
        <f>Table3[[#This Row],[FwdDiv]]/Table3[[#This Row],[SharePrice]]</f>
        <v>1.6918930126477296E-2</v>
      </c>
    </row>
    <row r="1528" spans="2:7" x14ac:dyDescent="0.2">
      <c r="B1528" s="35">
        <v>42902</v>
      </c>
      <c r="C1528">
        <v>236.25</v>
      </c>
      <c r="E1528">
        <v>1.02</v>
      </c>
      <c r="F1528">
        <f>Table3[[#This Row],[DivPay]]*4</f>
        <v>4.08</v>
      </c>
      <c r="G1528" s="2">
        <f>Table3[[#This Row],[FwdDiv]]/Table3[[#This Row],[SharePrice]]</f>
        <v>1.7269841269841268E-2</v>
      </c>
    </row>
    <row r="1529" spans="2:7" x14ac:dyDescent="0.2">
      <c r="B1529" s="35">
        <v>42901</v>
      </c>
      <c r="C1529">
        <v>237.99</v>
      </c>
      <c r="D1529">
        <v>1.02</v>
      </c>
      <c r="E1529">
        <v>1.02</v>
      </c>
      <c r="F1529">
        <f>Table3[[#This Row],[DivPay]]*4</f>
        <v>4.08</v>
      </c>
      <c r="G1529" s="2">
        <f>Table3[[#This Row],[FwdDiv]]/Table3[[#This Row],[SharePrice]]</f>
        <v>1.7143577461237867E-2</v>
      </c>
    </row>
    <row r="1530" spans="2:7" x14ac:dyDescent="0.2">
      <c r="B1530" s="35">
        <v>42900</v>
      </c>
      <c r="C1530">
        <v>240.54</v>
      </c>
      <c r="E1530">
        <v>1.02</v>
      </c>
      <c r="F1530">
        <f>Table3[[#This Row],[DivPay]]*4</f>
        <v>4.08</v>
      </c>
      <c r="G1530" s="2">
        <f>Table3[[#This Row],[FwdDiv]]/Table3[[#This Row],[SharePrice]]</f>
        <v>1.696183586929409E-2</v>
      </c>
    </row>
    <row r="1531" spans="2:7" x14ac:dyDescent="0.2">
      <c r="B1531" s="35">
        <v>42899</v>
      </c>
      <c r="C1531">
        <v>242.94</v>
      </c>
      <c r="E1531">
        <v>1.02</v>
      </c>
      <c r="F1531">
        <f>Table3[[#This Row],[DivPay]]*4</f>
        <v>4.08</v>
      </c>
      <c r="G1531" s="2">
        <f>Table3[[#This Row],[FwdDiv]]/Table3[[#This Row],[SharePrice]]</f>
        <v>1.6794270190170414E-2</v>
      </c>
    </row>
    <row r="1532" spans="2:7" x14ac:dyDescent="0.2">
      <c r="B1532" s="35">
        <v>42898</v>
      </c>
      <c r="C1532">
        <v>242.67</v>
      </c>
      <c r="E1532">
        <v>1.02</v>
      </c>
      <c r="F1532">
        <f>Table3[[#This Row],[DivPay]]*4</f>
        <v>4.08</v>
      </c>
      <c r="G1532" s="2">
        <f>Table3[[#This Row],[FwdDiv]]/Table3[[#This Row],[SharePrice]]</f>
        <v>1.6812955865990853E-2</v>
      </c>
    </row>
    <row r="1533" spans="2:7" x14ac:dyDescent="0.2">
      <c r="B1533" s="35">
        <v>42895</v>
      </c>
      <c r="C1533">
        <v>243.34</v>
      </c>
      <c r="E1533">
        <v>1.02</v>
      </c>
      <c r="F1533">
        <f>Table3[[#This Row],[DivPay]]*4</f>
        <v>4.08</v>
      </c>
      <c r="G1533" s="2">
        <f>Table3[[#This Row],[FwdDiv]]/Table3[[#This Row],[SharePrice]]</f>
        <v>1.6766663927015698E-2</v>
      </c>
    </row>
    <row r="1534" spans="2:7" x14ac:dyDescent="0.2">
      <c r="B1534" s="35">
        <v>42894</v>
      </c>
      <c r="C1534">
        <v>254.95</v>
      </c>
      <c r="E1534">
        <v>1.02</v>
      </c>
      <c r="F1534">
        <f>Table3[[#This Row],[DivPay]]*4</f>
        <v>4.08</v>
      </c>
      <c r="G1534" s="2">
        <f>Table3[[#This Row],[FwdDiv]]/Table3[[#This Row],[SharePrice]]</f>
        <v>1.6003137870170624E-2</v>
      </c>
    </row>
    <row r="1535" spans="2:7" x14ac:dyDescent="0.2">
      <c r="B1535" s="35">
        <v>42893</v>
      </c>
      <c r="C1535">
        <v>254.28</v>
      </c>
      <c r="E1535">
        <v>1.02</v>
      </c>
      <c r="F1535">
        <f>Table3[[#This Row],[DivPay]]*4</f>
        <v>4.08</v>
      </c>
      <c r="G1535" s="2">
        <f>Table3[[#This Row],[FwdDiv]]/Table3[[#This Row],[SharePrice]]</f>
        <v>1.6045304388862671E-2</v>
      </c>
    </row>
    <row r="1536" spans="2:7" x14ac:dyDescent="0.2">
      <c r="B1536" s="35">
        <v>42892</v>
      </c>
      <c r="C1536">
        <v>253.86</v>
      </c>
      <c r="E1536">
        <v>1.02</v>
      </c>
      <c r="F1536">
        <f>Table3[[#This Row],[DivPay]]*4</f>
        <v>4.08</v>
      </c>
      <c r="G1536" s="2">
        <f>Table3[[#This Row],[FwdDiv]]/Table3[[#This Row],[SharePrice]]</f>
        <v>1.6071850626329473E-2</v>
      </c>
    </row>
    <row r="1537" spans="2:7" x14ac:dyDescent="0.2">
      <c r="B1537" s="35">
        <v>42891</v>
      </c>
      <c r="C1537">
        <v>252.21</v>
      </c>
      <c r="E1537">
        <v>1.02</v>
      </c>
      <c r="F1537">
        <f>Table3[[#This Row],[DivPay]]*4</f>
        <v>4.08</v>
      </c>
      <c r="G1537" s="2">
        <f>Table3[[#This Row],[FwdDiv]]/Table3[[#This Row],[SharePrice]]</f>
        <v>1.6176995361008684E-2</v>
      </c>
    </row>
    <row r="1538" spans="2:7" x14ac:dyDescent="0.2">
      <c r="B1538" s="35">
        <v>42888</v>
      </c>
      <c r="C1538">
        <v>254.53</v>
      </c>
      <c r="E1538">
        <v>1.02</v>
      </c>
      <c r="F1538">
        <f>Table3[[#This Row],[DivPay]]*4</f>
        <v>4.08</v>
      </c>
      <c r="G1538" s="2">
        <f>Table3[[#This Row],[FwdDiv]]/Table3[[#This Row],[SharePrice]]</f>
        <v>1.6029544650925234E-2</v>
      </c>
    </row>
    <row r="1539" spans="2:7" x14ac:dyDescent="0.2">
      <c r="B1539" s="35">
        <v>42887</v>
      </c>
      <c r="C1539">
        <v>234.59</v>
      </c>
      <c r="E1539">
        <v>1.02</v>
      </c>
      <c r="F1539">
        <f>Table3[[#This Row],[DivPay]]*4</f>
        <v>4.08</v>
      </c>
      <c r="G1539" s="2">
        <f>Table3[[#This Row],[FwdDiv]]/Table3[[#This Row],[SharePrice]]</f>
        <v>1.7392045696747516E-2</v>
      </c>
    </row>
    <row r="1540" spans="2:7" x14ac:dyDescent="0.2">
      <c r="B1540" s="35">
        <v>42886</v>
      </c>
      <c r="C1540">
        <v>239.48</v>
      </c>
      <c r="E1540">
        <v>1.02</v>
      </c>
      <c r="F1540">
        <f>Table3[[#This Row],[DivPay]]*4</f>
        <v>4.08</v>
      </c>
      <c r="G1540" s="2">
        <f>Table3[[#This Row],[FwdDiv]]/Table3[[#This Row],[SharePrice]]</f>
        <v>1.7036913312176383E-2</v>
      </c>
    </row>
    <row r="1541" spans="2:7" x14ac:dyDescent="0.2">
      <c r="B1541" s="35">
        <v>42885</v>
      </c>
      <c r="C1541">
        <v>239.82</v>
      </c>
      <c r="E1541">
        <v>1.02</v>
      </c>
      <c r="F1541">
        <f>Table3[[#This Row],[DivPay]]*4</f>
        <v>4.08</v>
      </c>
      <c r="G1541" s="2">
        <f>Table3[[#This Row],[FwdDiv]]/Table3[[#This Row],[SharePrice]]</f>
        <v>1.7012759569677259E-2</v>
      </c>
    </row>
    <row r="1542" spans="2:7" x14ac:dyDescent="0.2">
      <c r="B1542" s="35">
        <v>42881</v>
      </c>
      <c r="C1542">
        <v>241.21</v>
      </c>
      <c r="E1542">
        <v>1.02</v>
      </c>
      <c r="F1542">
        <f>Table3[[#This Row],[DivPay]]*4</f>
        <v>4.08</v>
      </c>
      <c r="G1542" s="2">
        <f>Table3[[#This Row],[FwdDiv]]/Table3[[#This Row],[SharePrice]]</f>
        <v>1.6914721611873473E-2</v>
      </c>
    </row>
    <row r="1543" spans="2:7" x14ac:dyDescent="0.2">
      <c r="B1543" s="35">
        <v>42880</v>
      </c>
      <c r="C1543">
        <v>240.86</v>
      </c>
      <c r="E1543">
        <v>1.02</v>
      </c>
      <c r="F1543">
        <f>Table3[[#This Row],[DivPay]]*4</f>
        <v>4.08</v>
      </c>
      <c r="G1543" s="2">
        <f>Table3[[#This Row],[FwdDiv]]/Table3[[#This Row],[SharePrice]]</f>
        <v>1.6939300838661464E-2</v>
      </c>
    </row>
    <row r="1544" spans="2:7" x14ac:dyDescent="0.2">
      <c r="B1544" s="35">
        <v>42879</v>
      </c>
      <c r="C1544">
        <v>239.6</v>
      </c>
      <c r="E1544">
        <v>1.02</v>
      </c>
      <c r="F1544">
        <f>Table3[[#This Row],[DivPay]]*4</f>
        <v>4.08</v>
      </c>
      <c r="G1544" s="2">
        <f>Table3[[#This Row],[FwdDiv]]/Table3[[#This Row],[SharePrice]]</f>
        <v>1.702838063439065E-2</v>
      </c>
    </row>
    <row r="1545" spans="2:7" x14ac:dyDescent="0.2">
      <c r="B1545" s="35">
        <v>42878</v>
      </c>
      <c r="C1545">
        <v>236.54</v>
      </c>
      <c r="E1545">
        <v>1.02</v>
      </c>
      <c r="F1545">
        <f>Table3[[#This Row],[DivPay]]*4</f>
        <v>4.08</v>
      </c>
      <c r="G1545" s="2">
        <f>Table3[[#This Row],[FwdDiv]]/Table3[[#This Row],[SharePrice]]</f>
        <v>1.7248668301344382E-2</v>
      </c>
    </row>
    <row r="1546" spans="2:7" x14ac:dyDescent="0.2">
      <c r="B1546" s="35">
        <v>42877</v>
      </c>
      <c r="C1546">
        <v>238.38</v>
      </c>
      <c r="E1546">
        <v>1.02</v>
      </c>
      <c r="F1546">
        <f>Table3[[#This Row],[DivPay]]*4</f>
        <v>4.08</v>
      </c>
      <c r="G1546" s="2">
        <f>Table3[[#This Row],[FwdDiv]]/Table3[[#This Row],[SharePrice]]</f>
        <v>1.7115529826327712E-2</v>
      </c>
    </row>
    <row r="1547" spans="2:7" x14ac:dyDescent="0.2">
      <c r="B1547" s="35">
        <v>42874</v>
      </c>
      <c r="C1547">
        <v>234.1</v>
      </c>
      <c r="E1547">
        <v>1.02</v>
      </c>
      <c r="F1547">
        <f>Table3[[#This Row],[DivPay]]*4</f>
        <v>4.08</v>
      </c>
      <c r="G1547" s="2">
        <f>Table3[[#This Row],[FwdDiv]]/Table3[[#This Row],[SharePrice]]</f>
        <v>1.742844938060658E-2</v>
      </c>
    </row>
    <row r="1548" spans="2:7" x14ac:dyDescent="0.2">
      <c r="B1548" s="35">
        <v>42873</v>
      </c>
      <c r="C1548">
        <v>237.66</v>
      </c>
      <c r="E1548">
        <v>1.02</v>
      </c>
      <c r="F1548">
        <f>Table3[[#This Row],[DivPay]]*4</f>
        <v>4.08</v>
      </c>
      <c r="G1548" s="2">
        <f>Table3[[#This Row],[FwdDiv]]/Table3[[#This Row],[SharePrice]]</f>
        <v>1.7167381974248927E-2</v>
      </c>
    </row>
    <row r="1549" spans="2:7" x14ac:dyDescent="0.2">
      <c r="B1549" s="35">
        <v>42872</v>
      </c>
      <c r="C1549">
        <v>231.18</v>
      </c>
      <c r="E1549">
        <v>1.02</v>
      </c>
      <c r="F1549">
        <f>Table3[[#This Row],[DivPay]]*4</f>
        <v>4.08</v>
      </c>
      <c r="G1549" s="2">
        <f>Table3[[#This Row],[FwdDiv]]/Table3[[#This Row],[SharePrice]]</f>
        <v>1.7648585517778353E-2</v>
      </c>
    </row>
    <row r="1550" spans="2:7" x14ac:dyDescent="0.2">
      <c r="B1550" s="35">
        <v>42871</v>
      </c>
      <c r="C1550">
        <v>240.68</v>
      </c>
      <c r="E1550">
        <v>1.02</v>
      </c>
      <c r="F1550">
        <f>Table3[[#This Row],[DivPay]]*4</f>
        <v>4.08</v>
      </c>
      <c r="G1550" s="2">
        <f>Table3[[#This Row],[FwdDiv]]/Table3[[#This Row],[SharePrice]]</f>
        <v>1.6951969419976731E-2</v>
      </c>
    </row>
    <row r="1551" spans="2:7" x14ac:dyDescent="0.2">
      <c r="B1551" s="35">
        <v>42870</v>
      </c>
      <c r="C1551">
        <v>239.03</v>
      </c>
      <c r="E1551">
        <v>1.02</v>
      </c>
      <c r="F1551">
        <f>Table3[[#This Row],[DivPay]]*4</f>
        <v>4.08</v>
      </c>
      <c r="G1551" s="2">
        <f>Table3[[#This Row],[FwdDiv]]/Table3[[#This Row],[SharePrice]]</f>
        <v>1.7068987156423882E-2</v>
      </c>
    </row>
    <row r="1552" spans="2:7" x14ac:dyDescent="0.2">
      <c r="B1552" s="35">
        <v>42867</v>
      </c>
      <c r="C1552">
        <v>235.96</v>
      </c>
      <c r="E1552">
        <v>1.02</v>
      </c>
      <c r="F1552">
        <f>Table3[[#This Row],[DivPay]]*4</f>
        <v>4.08</v>
      </c>
      <c r="G1552" s="2">
        <f>Table3[[#This Row],[FwdDiv]]/Table3[[#This Row],[SharePrice]]</f>
        <v>1.7291066282420747E-2</v>
      </c>
    </row>
    <row r="1553" spans="2:7" x14ac:dyDescent="0.2">
      <c r="B1553" s="35">
        <v>42866</v>
      </c>
      <c r="C1553">
        <v>231.09</v>
      </c>
      <c r="E1553">
        <v>1.02</v>
      </c>
      <c r="F1553">
        <f>Table3[[#This Row],[DivPay]]*4</f>
        <v>4.08</v>
      </c>
      <c r="G1553" s="2">
        <f>Table3[[#This Row],[FwdDiv]]/Table3[[#This Row],[SharePrice]]</f>
        <v>1.7655458912112162E-2</v>
      </c>
    </row>
    <row r="1554" spans="2:7" x14ac:dyDescent="0.2">
      <c r="B1554" s="35">
        <v>42865</v>
      </c>
      <c r="C1554">
        <v>231.33</v>
      </c>
      <c r="E1554">
        <v>1.02</v>
      </c>
      <c r="F1554">
        <f>Table3[[#This Row],[DivPay]]*4</f>
        <v>4.08</v>
      </c>
      <c r="G1554" s="2">
        <f>Table3[[#This Row],[FwdDiv]]/Table3[[#This Row],[SharePrice]]</f>
        <v>1.7637141745558294E-2</v>
      </c>
    </row>
    <row r="1555" spans="2:7" x14ac:dyDescent="0.2">
      <c r="B1555" s="35">
        <v>42864</v>
      </c>
      <c r="C1555">
        <v>228.46</v>
      </c>
      <c r="E1555">
        <v>1.02</v>
      </c>
      <c r="F1555">
        <f>Table3[[#This Row],[DivPay]]*4</f>
        <v>4.08</v>
      </c>
      <c r="G1555" s="2">
        <f>Table3[[#This Row],[FwdDiv]]/Table3[[#This Row],[SharePrice]]</f>
        <v>1.7858706119233125E-2</v>
      </c>
    </row>
    <row r="1556" spans="2:7" x14ac:dyDescent="0.2">
      <c r="B1556" s="35">
        <v>42863</v>
      </c>
      <c r="C1556">
        <v>225.08</v>
      </c>
      <c r="E1556">
        <v>1.02</v>
      </c>
      <c r="F1556">
        <f>Table3[[#This Row],[DivPay]]*4</f>
        <v>4.08</v>
      </c>
      <c r="G1556" s="2">
        <f>Table3[[#This Row],[FwdDiv]]/Table3[[#This Row],[SharePrice]]</f>
        <v>1.8126888217522657E-2</v>
      </c>
    </row>
    <row r="1557" spans="2:7" x14ac:dyDescent="0.2">
      <c r="B1557" s="35">
        <v>42860</v>
      </c>
      <c r="C1557">
        <v>226.45</v>
      </c>
      <c r="E1557">
        <v>1.02</v>
      </c>
      <c r="F1557">
        <f>Table3[[#This Row],[DivPay]]*4</f>
        <v>4.08</v>
      </c>
      <c r="G1557" s="2">
        <f>Table3[[#This Row],[FwdDiv]]/Table3[[#This Row],[SharePrice]]</f>
        <v>1.8017222344888499E-2</v>
      </c>
    </row>
    <row r="1558" spans="2:7" x14ac:dyDescent="0.2">
      <c r="B1558" s="35">
        <v>42859</v>
      </c>
      <c r="C1558">
        <v>223.4</v>
      </c>
      <c r="E1558">
        <v>1.02</v>
      </c>
      <c r="F1558">
        <f>Table3[[#This Row],[DivPay]]*4</f>
        <v>4.08</v>
      </c>
      <c r="G1558" s="2">
        <f>Table3[[#This Row],[FwdDiv]]/Table3[[#This Row],[SharePrice]]</f>
        <v>1.8263205013428829E-2</v>
      </c>
    </row>
    <row r="1559" spans="2:7" x14ac:dyDescent="0.2">
      <c r="B1559" s="35">
        <v>42858</v>
      </c>
      <c r="C1559">
        <v>224.9</v>
      </c>
      <c r="E1559">
        <v>1.02</v>
      </c>
      <c r="F1559">
        <f>Table3[[#This Row],[DivPay]]*4</f>
        <v>4.08</v>
      </c>
      <c r="G1559" s="2">
        <f>Table3[[#This Row],[FwdDiv]]/Table3[[#This Row],[SharePrice]]</f>
        <v>1.8141396176078257E-2</v>
      </c>
    </row>
    <row r="1560" spans="2:7" x14ac:dyDescent="0.2">
      <c r="B1560" s="35">
        <v>42857</v>
      </c>
      <c r="C1560">
        <v>225.45</v>
      </c>
      <c r="E1560">
        <v>1.02</v>
      </c>
      <c r="F1560">
        <f>Table3[[#This Row],[DivPay]]*4</f>
        <v>4.08</v>
      </c>
      <c r="G1560" s="2">
        <f>Table3[[#This Row],[FwdDiv]]/Table3[[#This Row],[SharePrice]]</f>
        <v>1.809713905522289E-2</v>
      </c>
    </row>
    <row r="1561" spans="2:7" x14ac:dyDescent="0.2">
      <c r="B1561" s="35">
        <v>42856</v>
      </c>
      <c r="C1561">
        <v>221.32</v>
      </c>
      <c r="E1561">
        <v>1.02</v>
      </c>
      <c r="F1561">
        <f>Table3[[#This Row],[DivPay]]*4</f>
        <v>4.08</v>
      </c>
      <c r="G1561" s="2">
        <f>Table3[[#This Row],[FwdDiv]]/Table3[[#This Row],[SharePrice]]</f>
        <v>1.8434845472618835E-2</v>
      </c>
    </row>
    <row r="1562" spans="2:7" x14ac:dyDescent="0.2">
      <c r="B1562" s="35">
        <v>42853</v>
      </c>
      <c r="C1562">
        <v>220.81</v>
      </c>
      <c r="E1562">
        <v>1.02</v>
      </c>
      <c r="F1562">
        <f>Table3[[#This Row],[DivPay]]*4</f>
        <v>4.08</v>
      </c>
      <c r="G1562" s="2">
        <f>Table3[[#This Row],[FwdDiv]]/Table3[[#This Row],[SharePrice]]</f>
        <v>1.8477424029708801E-2</v>
      </c>
    </row>
    <row r="1563" spans="2:7" x14ac:dyDescent="0.2">
      <c r="B1563" s="35">
        <v>42852</v>
      </c>
      <c r="C1563">
        <v>223.09</v>
      </c>
      <c r="E1563">
        <v>1.02</v>
      </c>
      <c r="F1563">
        <f>Table3[[#This Row],[DivPay]]*4</f>
        <v>4.08</v>
      </c>
      <c r="G1563" s="2">
        <f>Table3[[#This Row],[FwdDiv]]/Table3[[#This Row],[SharePrice]]</f>
        <v>1.8288583083060649E-2</v>
      </c>
    </row>
    <row r="1564" spans="2:7" x14ac:dyDescent="0.2">
      <c r="B1564" s="35">
        <v>42851</v>
      </c>
      <c r="C1564">
        <v>221.68</v>
      </c>
      <c r="E1564">
        <v>1.02</v>
      </c>
      <c r="F1564">
        <f>Table3[[#This Row],[DivPay]]*4</f>
        <v>4.08</v>
      </c>
      <c r="G1564" s="2">
        <f>Table3[[#This Row],[FwdDiv]]/Table3[[#This Row],[SharePrice]]</f>
        <v>1.8404907975460124E-2</v>
      </c>
    </row>
    <row r="1565" spans="2:7" x14ac:dyDescent="0.2">
      <c r="B1565" s="35">
        <v>42850</v>
      </c>
      <c r="C1565">
        <v>223.2</v>
      </c>
      <c r="E1565">
        <v>1.02</v>
      </c>
      <c r="F1565">
        <f>Table3[[#This Row],[DivPay]]*4</f>
        <v>4.08</v>
      </c>
      <c r="G1565" s="2">
        <f>Table3[[#This Row],[FwdDiv]]/Table3[[#This Row],[SharePrice]]</f>
        <v>1.8279569892473119E-2</v>
      </c>
    </row>
    <row r="1566" spans="2:7" x14ac:dyDescent="0.2">
      <c r="B1566" s="35">
        <v>42849</v>
      </c>
      <c r="C1566">
        <v>221.24</v>
      </c>
      <c r="E1566">
        <v>1.02</v>
      </c>
      <c r="F1566">
        <f>Table3[[#This Row],[DivPay]]*4</f>
        <v>4.08</v>
      </c>
      <c r="G1566" s="2">
        <f>Table3[[#This Row],[FwdDiv]]/Table3[[#This Row],[SharePrice]]</f>
        <v>1.8441511480744893E-2</v>
      </c>
    </row>
    <row r="1567" spans="2:7" x14ac:dyDescent="0.2">
      <c r="B1567" s="35">
        <v>42846</v>
      </c>
      <c r="C1567">
        <v>217.66</v>
      </c>
      <c r="E1567">
        <v>1.02</v>
      </c>
      <c r="F1567">
        <f>Table3[[#This Row],[DivPay]]*4</f>
        <v>4.08</v>
      </c>
      <c r="G1567" s="2">
        <f>Table3[[#This Row],[FwdDiv]]/Table3[[#This Row],[SharePrice]]</f>
        <v>1.8744831388403934E-2</v>
      </c>
    </row>
    <row r="1568" spans="2:7" x14ac:dyDescent="0.2">
      <c r="B1568" s="35">
        <v>42845</v>
      </c>
      <c r="C1568">
        <v>218.21</v>
      </c>
      <c r="E1568">
        <v>1.02</v>
      </c>
      <c r="F1568">
        <f>Table3[[#This Row],[DivPay]]*4</f>
        <v>4.08</v>
      </c>
      <c r="G1568" s="2">
        <f>Table3[[#This Row],[FwdDiv]]/Table3[[#This Row],[SharePrice]]</f>
        <v>1.869758489528436E-2</v>
      </c>
    </row>
    <row r="1569" spans="2:7" x14ac:dyDescent="0.2">
      <c r="B1569" s="35">
        <v>42844</v>
      </c>
      <c r="C1569">
        <v>213.63</v>
      </c>
      <c r="E1569">
        <v>1.02</v>
      </c>
      <c r="F1569">
        <f>Table3[[#This Row],[DivPay]]*4</f>
        <v>4.08</v>
      </c>
      <c r="G1569" s="2">
        <f>Table3[[#This Row],[FwdDiv]]/Table3[[#This Row],[SharePrice]]</f>
        <v>1.9098441230164305E-2</v>
      </c>
    </row>
    <row r="1570" spans="2:7" x14ac:dyDescent="0.2">
      <c r="B1570" s="35">
        <v>42843</v>
      </c>
      <c r="C1570">
        <v>213.1</v>
      </c>
      <c r="E1570">
        <v>1.02</v>
      </c>
      <c r="F1570">
        <f>Table3[[#This Row],[DivPay]]*4</f>
        <v>4.08</v>
      </c>
      <c r="G1570" s="2">
        <f>Table3[[#This Row],[FwdDiv]]/Table3[[#This Row],[SharePrice]]</f>
        <v>1.9145940872829659E-2</v>
      </c>
    </row>
    <row r="1571" spans="2:7" x14ac:dyDescent="0.2">
      <c r="B1571" s="35">
        <v>42842</v>
      </c>
      <c r="C1571">
        <v>213.87</v>
      </c>
      <c r="E1571">
        <v>1.02</v>
      </c>
      <c r="F1571">
        <f>Table3[[#This Row],[DivPay]]*4</f>
        <v>4.08</v>
      </c>
      <c r="G1571" s="2">
        <f>Table3[[#This Row],[FwdDiv]]/Table3[[#This Row],[SharePrice]]</f>
        <v>1.9077009398232571E-2</v>
      </c>
    </row>
    <row r="1572" spans="2:7" x14ac:dyDescent="0.2">
      <c r="B1572" s="35">
        <v>42838</v>
      </c>
      <c r="C1572">
        <v>211.32</v>
      </c>
      <c r="E1572">
        <v>1.02</v>
      </c>
      <c r="F1572">
        <f>Table3[[#This Row],[DivPay]]*4</f>
        <v>4.08</v>
      </c>
      <c r="G1572" s="2">
        <f>Table3[[#This Row],[FwdDiv]]/Table3[[#This Row],[SharePrice]]</f>
        <v>1.9307211811470756E-2</v>
      </c>
    </row>
    <row r="1573" spans="2:7" x14ac:dyDescent="0.2">
      <c r="B1573" s="35">
        <v>42837</v>
      </c>
      <c r="C1573">
        <v>209.2</v>
      </c>
      <c r="E1573">
        <v>1.02</v>
      </c>
      <c r="F1573">
        <f>Table3[[#This Row],[DivPay]]*4</f>
        <v>4.08</v>
      </c>
      <c r="G1573" s="2">
        <f>Table3[[#This Row],[FwdDiv]]/Table3[[#This Row],[SharePrice]]</f>
        <v>1.9502868068833654E-2</v>
      </c>
    </row>
    <row r="1574" spans="2:7" x14ac:dyDescent="0.2">
      <c r="B1574" s="35">
        <v>42836</v>
      </c>
      <c r="C1574">
        <v>217.55</v>
      </c>
      <c r="E1574">
        <v>1.02</v>
      </c>
      <c r="F1574">
        <f>Table3[[#This Row],[DivPay]]*4</f>
        <v>4.08</v>
      </c>
      <c r="G1574" s="2">
        <f>Table3[[#This Row],[FwdDiv]]/Table3[[#This Row],[SharePrice]]</f>
        <v>1.8754309354171453E-2</v>
      </c>
    </row>
    <row r="1575" spans="2:7" x14ac:dyDescent="0.2">
      <c r="B1575" s="35">
        <v>42835</v>
      </c>
      <c r="C1575">
        <v>218.02</v>
      </c>
      <c r="E1575">
        <v>1.02</v>
      </c>
      <c r="F1575">
        <f>Table3[[#This Row],[DivPay]]*4</f>
        <v>4.08</v>
      </c>
      <c r="G1575" s="2">
        <f>Table3[[#This Row],[FwdDiv]]/Table3[[#This Row],[SharePrice]]</f>
        <v>1.8713879460599943E-2</v>
      </c>
    </row>
    <row r="1576" spans="2:7" x14ac:dyDescent="0.2">
      <c r="B1576" s="35">
        <v>42832</v>
      </c>
      <c r="C1576">
        <v>218.25</v>
      </c>
      <c r="E1576">
        <v>1.02</v>
      </c>
      <c r="F1576">
        <f>Table3[[#This Row],[DivPay]]*4</f>
        <v>4.08</v>
      </c>
      <c r="G1576" s="2">
        <f>Table3[[#This Row],[FwdDiv]]/Table3[[#This Row],[SharePrice]]</f>
        <v>1.8694158075601375E-2</v>
      </c>
    </row>
    <row r="1577" spans="2:7" x14ac:dyDescent="0.2">
      <c r="B1577" s="35">
        <v>42831</v>
      </c>
      <c r="C1577">
        <v>217.5</v>
      </c>
      <c r="E1577">
        <v>1.02</v>
      </c>
      <c r="F1577">
        <f>Table3[[#This Row],[DivPay]]*4</f>
        <v>4.08</v>
      </c>
      <c r="G1577" s="2">
        <f>Table3[[#This Row],[FwdDiv]]/Table3[[#This Row],[SharePrice]]</f>
        <v>1.8758620689655173E-2</v>
      </c>
    </row>
    <row r="1578" spans="2:7" x14ac:dyDescent="0.2">
      <c r="B1578" s="35">
        <v>42830</v>
      </c>
      <c r="C1578">
        <v>217.13</v>
      </c>
      <c r="E1578">
        <v>1.02</v>
      </c>
      <c r="F1578">
        <f>Table3[[#This Row],[DivPay]]*4</f>
        <v>4.08</v>
      </c>
      <c r="G1578" s="2">
        <f>Table3[[#This Row],[FwdDiv]]/Table3[[#This Row],[SharePrice]]</f>
        <v>1.8790586284714226E-2</v>
      </c>
    </row>
    <row r="1579" spans="2:7" x14ac:dyDescent="0.2">
      <c r="B1579" s="35">
        <v>42829</v>
      </c>
      <c r="C1579">
        <v>218.96</v>
      </c>
      <c r="E1579">
        <v>1.02</v>
      </c>
      <c r="F1579">
        <f>Table3[[#This Row],[DivPay]]*4</f>
        <v>4.08</v>
      </c>
      <c r="G1579" s="2">
        <f>Table3[[#This Row],[FwdDiv]]/Table3[[#This Row],[SharePrice]]</f>
        <v>1.8633540372670808E-2</v>
      </c>
    </row>
    <row r="1580" spans="2:7" x14ac:dyDescent="0.2">
      <c r="B1580" s="35">
        <v>42828</v>
      </c>
      <c r="C1580">
        <v>218.8</v>
      </c>
      <c r="E1580">
        <v>1.02</v>
      </c>
      <c r="F1580">
        <f>Table3[[#This Row],[DivPay]]*4</f>
        <v>4.08</v>
      </c>
      <c r="G1580" s="2">
        <f>Table3[[#This Row],[FwdDiv]]/Table3[[#This Row],[SharePrice]]</f>
        <v>1.8647166361974405E-2</v>
      </c>
    </row>
    <row r="1581" spans="2:7" x14ac:dyDescent="0.2">
      <c r="B1581" s="35">
        <v>42825</v>
      </c>
      <c r="C1581">
        <v>218.96</v>
      </c>
      <c r="E1581">
        <v>1.02</v>
      </c>
      <c r="F1581">
        <f>Table3[[#This Row],[DivPay]]*4</f>
        <v>4.08</v>
      </c>
      <c r="G1581" s="2">
        <f>Table3[[#This Row],[FwdDiv]]/Table3[[#This Row],[SharePrice]]</f>
        <v>1.8633540372670808E-2</v>
      </c>
    </row>
    <row r="1582" spans="2:7" x14ac:dyDescent="0.2">
      <c r="B1582" s="35">
        <v>42824</v>
      </c>
      <c r="C1582">
        <v>220.04</v>
      </c>
      <c r="E1582">
        <v>1.02</v>
      </c>
      <c r="F1582">
        <f>Table3[[#This Row],[DivPay]]*4</f>
        <v>4.08</v>
      </c>
      <c r="G1582" s="2">
        <f>Table3[[#This Row],[FwdDiv]]/Table3[[#This Row],[SharePrice]]</f>
        <v>1.854208325758953E-2</v>
      </c>
    </row>
    <row r="1583" spans="2:7" x14ac:dyDescent="0.2">
      <c r="B1583" s="35">
        <v>42823</v>
      </c>
      <c r="C1583">
        <v>221.31</v>
      </c>
      <c r="E1583">
        <v>1.02</v>
      </c>
      <c r="F1583">
        <f>Table3[[#This Row],[DivPay]]*4</f>
        <v>4.08</v>
      </c>
      <c r="G1583" s="2">
        <f>Table3[[#This Row],[FwdDiv]]/Table3[[#This Row],[SharePrice]]</f>
        <v>1.8435678460078622E-2</v>
      </c>
    </row>
    <row r="1584" spans="2:7" x14ac:dyDescent="0.2">
      <c r="B1584" s="35">
        <v>42822</v>
      </c>
      <c r="C1584">
        <v>220.95</v>
      </c>
      <c r="E1584">
        <v>1.02</v>
      </c>
      <c r="F1584">
        <f>Table3[[#This Row],[DivPay]]*4</f>
        <v>4.08</v>
      </c>
      <c r="G1584" s="2">
        <f>Table3[[#This Row],[FwdDiv]]/Table3[[#This Row],[SharePrice]]</f>
        <v>1.8465716225390363E-2</v>
      </c>
    </row>
    <row r="1585" spans="2:7" x14ac:dyDescent="0.2">
      <c r="B1585" s="35">
        <v>42821</v>
      </c>
      <c r="C1585">
        <v>219.05</v>
      </c>
      <c r="E1585">
        <v>1.02</v>
      </c>
      <c r="F1585">
        <f>Table3[[#This Row],[DivPay]]*4</f>
        <v>4.08</v>
      </c>
      <c r="G1585" s="2">
        <f>Table3[[#This Row],[FwdDiv]]/Table3[[#This Row],[SharePrice]]</f>
        <v>1.8625884501255421E-2</v>
      </c>
    </row>
    <row r="1586" spans="2:7" x14ac:dyDescent="0.2">
      <c r="B1586" s="35">
        <v>42818</v>
      </c>
      <c r="C1586">
        <v>218.97</v>
      </c>
      <c r="E1586">
        <v>1.02</v>
      </c>
      <c r="F1586">
        <f>Table3[[#This Row],[DivPay]]*4</f>
        <v>4.08</v>
      </c>
      <c r="G1586" s="2">
        <f>Table3[[#This Row],[FwdDiv]]/Table3[[#This Row],[SharePrice]]</f>
        <v>1.8632689409508151E-2</v>
      </c>
    </row>
    <row r="1587" spans="2:7" x14ac:dyDescent="0.2">
      <c r="B1587" s="35">
        <v>42817</v>
      </c>
      <c r="C1587">
        <v>216.86</v>
      </c>
      <c r="E1587">
        <v>1.02</v>
      </c>
      <c r="F1587">
        <f>Table3[[#This Row],[DivPay]]*4</f>
        <v>4.08</v>
      </c>
      <c r="G1587" s="2">
        <f>Table3[[#This Row],[FwdDiv]]/Table3[[#This Row],[SharePrice]]</f>
        <v>1.8813981370469426E-2</v>
      </c>
    </row>
    <row r="1588" spans="2:7" x14ac:dyDescent="0.2">
      <c r="B1588" s="35">
        <v>42816</v>
      </c>
      <c r="C1588">
        <v>217.42</v>
      </c>
      <c r="E1588">
        <v>1.02</v>
      </c>
      <c r="F1588">
        <f>Table3[[#This Row],[DivPay]]*4</f>
        <v>4.08</v>
      </c>
      <c r="G1588" s="2">
        <f>Table3[[#This Row],[FwdDiv]]/Table3[[#This Row],[SharePrice]]</f>
        <v>1.8765522950970472E-2</v>
      </c>
    </row>
    <row r="1589" spans="2:7" x14ac:dyDescent="0.2">
      <c r="B1589" s="35">
        <v>42815</v>
      </c>
      <c r="C1589">
        <v>216.02</v>
      </c>
      <c r="E1589">
        <v>1.02</v>
      </c>
      <c r="F1589">
        <f>Table3[[#This Row],[DivPay]]*4</f>
        <v>4.08</v>
      </c>
      <c r="G1589" s="2">
        <f>Table3[[#This Row],[FwdDiv]]/Table3[[#This Row],[SharePrice]]</f>
        <v>1.8887140079622257E-2</v>
      </c>
    </row>
    <row r="1590" spans="2:7" x14ac:dyDescent="0.2">
      <c r="B1590" s="35">
        <v>42814</v>
      </c>
      <c r="C1590">
        <v>221.24</v>
      </c>
      <c r="E1590">
        <v>1.02</v>
      </c>
      <c r="F1590">
        <f>Table3[[#This Row],[DivPay]]*4</f>
        <v>4.08</v>
      </c>
      <c r="G1590" s="2">
        <f>Table3[[#This Row],[FwdDiv]]/Table3[[#This Row],[SharePrice]]</f>
        <v>1.8441511480744893E-2</v>
      </c>
    </row>
    <row r="1591" spans="2:7" x14ac:dyDescent="0.2">
      <c r="B1591" s="35">
        <v>42811</v>
      </c>
      <c r="C1591">
        <v>221.18</v>
      </c>
      <c r="E1591">
        <v>1.02</v>
      </c>
      <c r="F1591">
        <f>Table3[[#This Row],[DivPay]]*4</f>
        <v>4.08</v>
      </c>
      <c r="G1591" s="2">
        <f>Table3[[#This Row],[FwdDiv]]/Table3[[#This Row],[SharePrice]]</f>
        <v>1.8446514151369924E-2</v>
      </c>
    </row>
    <row r="1592" spans="2:7" x14ac:dyDescent="0.2">
      <c r="B1592" s="35">
        <v>42810</v>
      </c>
      <c r="C1592">
        <v>222.36</v>
      </c>
      <c r="D1592">
        <v>1.02</v>
      </c>
      <c r="E1592">
        <v>1.02</v>
      </c>
      <c r="F1592">
        <f>Table3[[#This Row],[DivPay]]*4</f>
        <v>4.08</v>
      </c>
      <c r="G1592" s="2">
        <f>Table3[[#This Row],[FwdDiv]]/Table3[[#This Row],[SharePrice]]</f>
        <v>1.8348623853211007E-2</v>
      </c>
    </row>
    <row r="1593" spans="2:7" x14ac:dyDescent="0.2">
      <c r="B1593" s="35">
        <v>42809</v>
      </c>
      <c r="C1593">
        <v>225.93</v>
      </c>
      <c r="E1593">
        <v>1.02</v>
      </c>
      <c r="F1593">
        <f>Table3[[#This Row],[DivPay]]*4</f>
        <v>4.08</v>
      </c>
      <c r="G1593" s="2">
        <f>Table3[[#This Row],[FwdDiv]]/Table3[[#This Row],[SharePrice]]</f>
        <v>1.8058690744920992E-2</v>
      </c>
    </row>
    <row r="1594" spans="2:7" x14ac:dyDescent="0.2">
      <c r="B1594" s="35">
        <v>42808</v>
      </c>
      <c r="C1594">
        <v>224.35</v>
      </c>
      <c r="E1594">
        <v>1.02</v>
      </c>
      <c r="F1594">
        <f>Table3[[#This Row],[DivPay]]*4</f>
        <v>4.08</v>
      </c>
      <c r="G1594" s="2">
        <f>Table3[[#This Row],[FwdDiv]]/Table3[[#This Row],[SharePrice]]</f>
        <v>1.8185870291954537E-2</v>
      </c>
    </row>
    <row r="1595" spans="2:7" x14ac:dyDescent="0.2">
      <c r="B1595" s="35">
        <v>42807</v>
      </c>
      <c r="C1595">
        <v>226.45</v>
      </c>
      <c r="E1595">
        <v>1.02</v>
      </c>
      <c r="F1595">
        <f>Table3[[#This Row],[DivPay]]*4</f>
        <v>4.08</v>
      </c>
      <c r="G1595" s="2">
        <f>Table3[[#This Row],[FwdDiv]]/Table3[[#This Row],[SharePrice]]</f>
        <v>1.8017222344888499E-2</v>
      </c>
    </row>
    <row r="1596" spans="2:7" x14ac:dyDescent="0.2">
      <c r="B1596" s="35">
        <v>42804</v>
      </c>
      <c r="C1596">
        <v>226.35</v>
      </c>
      <c r="E1596">
        <v>1.02</v>
      </c>
      <c r="F1596">
        <f>Table3[[#This Row],[DivPay]]*4</f>
        <v>4.08</v>
      </c>
      <c r="G1596" s="2">
        <f>Table3[[#This Row],[FwdDiv]]/Table3[[#This Row],[SharePrice]]</f>
        <v>1.802518223989397E-2</v>
      </c>
    </row>
    <row r="1597" spans="2:7" x14ac:dyDescent="0.2">
      <c r="B1597" s="35">
        <v>42803</v>
      </c>
      <c r="C1597">
        <v>222.01</v>
      </c>
      <c r="E1597">
        <v>1.02</v>
      </c>
      <c r="F1597">
        <f>Table3[[#This Row],[DivPay]]*4</f>
        <v>4.08</v>
      </c>
      <c r="G1597" s="2">
        <f>Table3[[#This Row],[FwdDiv]]/Table3[[#This Row],[SharePrice]]</f>
        <v>1.8377550560785553E-2</v>
      </c>
    </row>
    <row r="1598" spans="2:7" x14ac:dyDescent="0.2">
      <c r="B1598" s="35">
        <v>42802</v>
      </c>
      <c r="C1598">
        <v>219.63</v>
      </c>
      <c r="E1598">
        <v>1.02</v>
      </c>
      <c r="F1598">
        <f>Table3[[#This Row],[DivPay]]*4</f>
        <v>4.08</v>
      </c>
      <c r="G1598" s="2">
        <f>Table3[[#This Row],[FwdDiv]]/Table3[[#This Row],[SharePrice]]</f>
        <v>1.8576697172517417E-2</v>
      </c>
    </row>
    <row r="1599" spans="2:7" x14ac:dyDescent="0.2">
      <c r="B1599" s="35">
        <v>42801</v>
      </c>
      <c r="C1599">
        <v>219.25</v>
      </c>
      <c r="E1599">
        <v>1.02</v>
      </c>
      <c r="F1599">
        <f>Table3[[#This Row],[DivPay]]*4</f>
        <v>4.08</v>
      </c>
      <c r="G1599" s="2">
        <f>Table3[[#This Row],[FwdDiv]]/Table3[[#This Row],[SharePrice]]</f>
        <v>1.8608893956670466E-2</v>
      </c>
    </row>
    <row r="1600" spans="2:7" x14ac:dyDescent="0.2">
      <c r="B1600" s="35">
        <v>42800</v>
      </c>
      <c r="C1600">
        <v>217.94</v>
      </c>
      <c r="E1600">
        <v>1.02</v>
      </c>
      <c r="F1600">
        <f>Table3[[#This Row],[DivPay]]*4</f>
        <v>4.08</v>
      </c>
      <c r="G1600" s="2">
        <f>Table3[[#This Row],[FwdDiv]]/Table3[[#This Row],[SharePrice]]</f>
        <v>1.8720748829953199E-2</v>
      </c>
    </row>
    <row r="1601" spans="2:7" x14ac:dyDescent="0.2">
      <c r="B1601" s="35">
        <v>42797</v>
      </c>
      <c r="C1601">
        <v>218.32</v>
      </c>
      <c r="E1601">
        <v>1.02</v>
      </c>
      <c r="F1601">
        <f>Table3[[#This Row],[DivPay]]*4</f>
        <v>4.08</v>
      </c>
      <c r="G1601" s="2">
        <f>Table3[[#This Row],[FwdDiv]]/Table3[[#This Row],[SharePrice]]</f>
        <v>1.868816416269696E-2</v>
      </c>
    </row>
    <row r="1602" spans="2:7" x14ac:dyDescent="0.2">
      <c r="B1602" s="35">
        <v>42796</v>
      </c>
      <c r="C1602">
        <v>217.29</v>
      </c>
      <c r="E1602">
        <v>1.02</v>
      </c>
      <c r="F1602">
        <f>Table3[[#This Row],[DivPay]]*4</f>
        <v>4.08</v>
      </c>
      <c r="G1602" s="2">
        <f>Table3[[#This Row],[FwdDiv]]/Table3[[#This Row],[SharePrice]]</f>
        <v>1.8776749965483917E-2</v>
      </c>
    </row>
    <row r="1603" spans="2:7" x14ac:dyDescent="0.2">
      <c r="B1603" s="35">
        <v>42795</v>
      </c>
      <c r="C1603">
        <v>215.14</v>
      </c>
      <c r="E1603">
        <v>1.02</v>
      </c>
      <c r="F1603">
        <f>Table3[[#This Row],[DivPay]]*4</f>
        <v>4.08</v>
      </c>
      <c r="G1603" s="2">
        <f>Table3[[#This Row],[FwdDiv]]/Table3[[#This Row],[SharePrice]]</f>
        <v>1.8964395277493728E-2</v>
      </c>
    </row>
    <row r="1604" spans="2:7" x14ac:dyDescent="0.2">
      <c r="B1604" s="35">
        <v>42794</v>
      </c>
      <c r="C1604">
        <v>210.93</v>
      </c>
      <c r="E1604">
        <v>1.02</v>
      </c>
      <c r="F1604">
        <f>Table3[[#This Row],[DivPay]]*4</f>
        <v>4.08</v>
      </c>
      <c r="G1604" s="2">
        <f>Table3[[#This Row],[FwdDiv]]/Table3[[#This Row],[SharePrice]]</f>
        <v>1.9342909970132272E-2</v>
      </c>
    </row>
    <row r="1605" spans="2:7" x14ac:dyDescent="0.2">
      <c r="B1605" s="35">
        <v>42793</v>
      </c>
      <c r="C1605">
        <v>213.28</v>
      </c>
      <c r="E1605">
        <v>1.02</v>
      </c>
      <c r="F1605">
        <f>Table3[[#This Row],[DivPay]]*4</f>
        <v>4.08</v>
      </c>
      <c r="G1605" s="2">
        <f>Table3[[#This Row],[FwdDiv]]/Table3[[#This Row],[SharePrice]]</f>
        <v>1.9129782445611403E-2</v>
      </c>
    </row>
    <row r="1606" spans="2:7" x14ac:dyDescent="0.2">
      <c r="B1606" s="35">
        <v>42790</v>
      </c>
      <c r="C1606">
        <v>210.37</v>
      </c>
      <c r="E1606">
        <v>1.02</v>
      </c>
      <c r="F1606">
        <f>Table3[[#This Row],[DivPay]]*4</f>
        <v>4.08</v>
      </c>
      <c r="G1606" s="2">
        <f>Table3[[#This Row],[FwdDiv]]/Table3[[#This Row],[SharePrice]]</f>
        <v>1.9394400342254123E-2</v>
      </c>
    </row>
    <row r="1607" spans="2:7" x14ac:dyDescent="0.2">
      <c r="B1607" s="35">
        <v>42789</v>
      </c>
      <c r="C1607">
        <v>210.58</v>
      </c>
      <c r="E1607">
        <v>1.02</v>
      </c>
      <c r="F1607">
        <f>Table3[[#This Row],[DivPay]]*4</f>
        <v>4.08</v>
      </c>
      <c r="G1607" s="2">
        <f>Table3[[#This Row],[FwdDiv]]/Table3[[#This Row],[SharePrice]]</f>
        <v>1.9375059359863233E-2</v>
      </c>
    </row>
    <row r="1608" spans="2:7" x14ac:dyDescent="0.2">
      <c r="B1608" s="35">
        <v>42788</v>
      </c>
      <c r="C1608">
        <v>214.16</v>
      </c>
      <c r="E1608">
        <v>1.02</v>
      </c>
      <c r="F1608">
        <f>Table3[[#This Row],[DivPay]]*4</f>
        <v>4.08</v>
      </c>
      <c r="G1608" s="2">
        <f>Table3[[#This Row],[FwdDiv]]/Table3[[#This Row],[SharePrice]]</f>
        <v>1.9051176690324991E-2</v>
      </c>
    </row>
    <row r="1609" spans="2:7" x14ac:dyDescent="0.2">
      <c r="B1609" s="35">
        <v>42787</v>
      </c>
      <c r="C1609">
        <v>212.75</v>
      </c>
      <c r="E1609">
        <v>1.02</v>
      </c>
      <c r="F1609">
        <f>Table3[[#This Row],[DivPay]]*4</f>
        <v>4.08</v>
      </c>
      <c r="G1609" s="2">
        <f>Table3[[#This Row],[FwdDiv]]/Table3[[#This Row],[SharePrice]]</f>
        <v>1.917743830787309E-2</v>
      </c>
    </row>
    <row r="1610" spans="2:7" x14ac:dyDescent="0.2">
      <c r="B1610" s="35">
        <v>42783</v>
      </c>
      <c r="C1610">
        <v>210.41</v>
      </c>
      <c r="E1610">
        <v>1.02</v>
      </c>
      <c r="F1610">
        <f>Table3[[#This Row],[DivPay]]*4</f>
        <v>4.08</v>
      </c>
      <c r="G1610" s="2">
        <f>Table3[[#This Row],[FwdDiv]]/Table3[[#This Row],[SharePrice]]</f>
        <v>1.9390713369136447E-2</v>
      </c>
    </row>
    <row r="1611" spans="2:7" x14ac:dyDescent="0.2">
      <c r="B1611" s="35">
        <v>42782</v>
      </c>
      <c r="C1611">
        <v>208.18</v>
      </c>
      <c r="E1611">
        <v>1.02</v>
      </c>
      <c r="F1611">
        <f>Table3[[#This Row],[DivPay]]*4</f>
        <v>4.08</v>
      </c>
      <c r="G1611" s="2">
        <f>Table3[[#This Row],[FwdDiv]]/Table3[[#This Row],[SharePrice]]</f>
        <v>1.9598424440388125E-2</v>
      </c>
    </row>
    <row r="1612" spans="2:7" x14ac:dyDescent="0.2">
      <c r="B1612" s="35">
        <v>42781</v>
      </c>
      <c r="C1612">
        <v>205.99</v>
      </c>
      <c r="E1612">
        <v>1.02</v>
      </c>
      <c r="F1612">
        <f>Table3[[#This Row],[DivPay]]*4</f>
        <v>4.08</v>
      </c>
      <c r="G1612" s="2">
        <f>Table3[[#This Row],[FwdDiv]]/Table3[[#This Row],[SharePrice]]</f>
        <v>1.9806786737220253E-2</v>
      </c>
    </row>
    <row r="1613" spans="2:7" x14ac:dyDescent="0.2">
      <c r="B1613" s="35">
        <v>42780</v>
      </c>
      <c r="C1613">
        <v>205.33</v>
      </c>
      <c r="E1613">
        <v>1.02</v>
      </c>
      <c r="F1613">
        <f>Table3[[#This Row],[DivPay]]*4</f>
        <v>4.08</v>
      </c>
      <c r="G1613" s="2">
        <f>Table3[[#This Row],[FwdDiv]]/Table3[[#This Row],[SharePrice]]</f>
        <v>1.9870452442409779E-2</v>
      </c>
    </row>
    <row r="1614" spans="2:7" x14ac:dyDescent="0.2">
      <c r="B1614" s="35">
        <v>42779</v>
      </c>
      <c r="C1614">
        <v>206.71</v>
      </c>
      <c r="E1614">
        <v>1.02</v>
      </c>
      <c r="F1614">
        <f>Table3[[#This Row],[DivPay]]*4</f>
        <v>4.08</v>
      </c>
      <c r="G1614" s="2">
        <f>Table3[[#This Row],[FwdDiv]]/Table3[[#This Row],[SharePrice]]</f>
        <v>1.9737796913550383E-2</v>
      </c>
    </row>
    <row r="1615" spans="2:7" x14ac:dyDescent="0.2">
      <c r="B1615" s="35">
        <v>42776</v>
      </c>
      <c r="C1615">
        <v>205.52</v>
      </c>
      <c r="E1615">
        <v>1.02</v>
      </c>
      <c r="F1615">
        <f>Table3[[#This Row],[DivPay]]*4</f>
        <v>4.08</v>
      </c>
      <c r="G1615" s="2">
        <f>Table3[[#This Row],[FwdDiv]]/Table3[[#This Row],[SharePrice]]</f>
        <v>1.9852082522382249E-2</v>
      </c>
    </row>
    <row r="1616" spans="2:7" x14ac:dyDescent="0.2">
      <c r="B1616" s="35">
        <v>42775</v>
      </c>
      <c r="C1616">
        <v>205.34</v>
      </c>
      <c r="E1616">
        <v>1.02</v>
      </c>
      <c r="F1616">
        <f>Table3[[#This Row],[DivPay]]*4</f>
        <v>4.08</v>
      </c>
      <c r="G1616" s="2">
        <f>Table3[[#This Row],[FwdDiv]]/Table3[[#This Row],[SharePrice]]</f>
        <v>1.9869484756988409E-2</v>
      </c>
    </row>
    <row r="1617" spans="2:7" x14ac:dyDescent="0.2">
      <c r="B1617" s="35">
        <v>42774</v>
      </c>
      <c r="C1617">
        <v>206.89</v>
      </c>
      <c r="E1617">
        <v>1.02</v>
      </c>
      <c r="F1617">
        <f>Table3[[#This Row],[DivPay]]*4</f>
        <v>4.08</v>
      </c>
      <c r="G1617" s="2">
        <f>Table3[[#This Row],[FwdDiv]]/Table3[[#This Row],[SharePrice]]</f>
        <v>1.9720624486442073E-2</v>
      </c>
    </row>
    <row r="1618" spans="2:7" x14ac:dyDescent="0.2">
      <c r="B1618" s="35">
        <v>42773</v>
      </c>
      <c r="C1618">
        <v>205.91</v>
      </c>
      <c r="E1618">
        <v>1.02</v>
      </c>
      <c r="F1618">
        <f>Table3[[#This Row],[DivPay]]*4</f>
        <v>4.08</v>
      </c>
      <c r="G1618" s="2">
        <f>Table3[[#This Row],[FwdDiv]]/Table3[[#This Row],[SharePrice]]</f>
        <v>1.9814482055266865E-2</v>
      </c>
    </row>
    <row r="1619" spans="2:7" x14ac:dyDescent="0.2">
      <c r="B1619" s="35">
        <v>42772</v>
      </c>
      <c r="C1619">
        <v>206.56</v>
      </c>
      <c r="E1619">
        <v>1.02</v>
      </c>
      <c r="F1619">
        <f>Table3[[#This Row],[DivPay]]*4</f>
        <v>4.08</v>
      </c>
      <c r="G1619" s="2">
        <f>Table3[[#This Row],[FwdDiv]]/Table3[[#This Row],[SharePrice]]</f>
        <v>1.9752130131680867E-2</v>
      </c>
    </row>
    <row r="1620" spans="2:7" x14ac:dyDescent="0.2">
      <c r="B1620" s="35">
        <v>42769</v>
      </c>
      <c r="C1620">
        <v>206.16</v>
      </c>
      <c r="E1620">
        <v>1.02</v>
      </c>
      <c r="F1620">
        <f>Table3[[#This Row],[DivPay]]*4</f>
        <v>4.08</v>
      </c>
      <c r="G1620" s="2">
        <f>Table3[[#This Row],[FwdDiv]]/Table3[[#This Row],[SharePrice]]</f>
        <v>1.9790454016298021E-2</v>
      </c>
    </row>
    <row r="1621" spans="2:7" x14ac:dyDescent="0.2">
      <c r="B1621" s="35">
        <v>42768</v>
      </c>
      <c r="C1621">
        <v>204.05</v>
      </c>
      <c r="E1621">
        <v>1.02</v>
      </c>
      <c r="F1621">
        <f>Table3[[#This Row],[DivPay]]*4</f>
        <v>4.08</v>
      </c>
      <c r="G1621" s="2">
        <f>Table3[[#This Row],[FwdDiv]]/Table3[[#This Row],[SharePrice]]</f>
        <v>1.9995099240382258E-2</v>
      </c>
    </row>
    <row r="1622" spans="2:7" x14ac:dyDescent="0.2">
      <c r="B1622" s="35">
        <v>42767</v>
      </c>
      <c r="C1622">
        <v>203.69</v>
      </c>
      <c r="E1622">
        <v>1.02</v>
      </c>
      <c r="F1622">
        <f>Table3[[#This Row],[DivPay]]*4</f>
        <v>4.08</v>
      </c>
      <c r="G1622" s="2">
        <f>Table3[[#This Row],[FwdDiv]]/Table3[[#This Row],[SharePrice]]</f>
        <v>2.0030438411311306E-2</v>
      </c>
    </row>
    <row r="1623" spans="2:7" x14ac:dyDescent="0.2">
      <c r="B1623" s="35">
        <v>42766</v>
      </c>
      <c r="C1623">
        <v>199.5</v>
      </c>
      <c r="E1623">
        <v>1.02</v>
      </c>
      <c r="F1623">
        <f>Table3[[#This Row],[DivPay]]*4</f>
        <v>4.08</v>
      </c>
      <c r="G1623" s="2">
        <f>Table3[[#This Row],[FwdDiv]]/Table3[[#This Row],[SharePrice]]</f>
        <v>2.0451127819548873E-2</v>
      </c>
    </row>
    <row r="1624" spans="2:7" x14ac:dyDescent="0.2">
      <c r="B1624" s="35">
        <v>42765</v>
      </c>
      <c r="C1624">
        <v>203.22</v>
      </c>
      <c r="E1624">
        <v>1.02</v>
      </c>
      <c r="F1624">
        <f>Table3[[#This Row],[DivPay]]*4</f>
        <v>4.08</v>
      </c>
      <c r="G1624" s="2">
        <f>Table3[[#This Row],[FwdDiv]]/Table3[[#This Row],[SharePrice]]</f>
        <v>2.0076764098021848E-2</v>
      </c>
    </row>
    <row r="1625" spans="2:7" x14ac:dyDescent="0.2">
      <c r="B1625" s="35">
        <v>42762</v>
      </c>
      <c r="C1625">
        <v>205.71</v>
      </c>
      <c r="E1625">
        <v>1.02</v>
      </c>
      <c r="F1625">
        <f>Table3[[#This Row],[DivPay]]*4</f>
        <v>4.08</v>
      </c>
      <c r="G1625" s="2">
        <f>Table3[[#This Row],[FwdDiv]]/Table3[[#This Row],[SharePrice]]</f>
        <v>1.9833746536386174E-2</v>
      </c>
    </row>
    <row r="1626" spans="2:7" x14ac:dyDescent="0.2">
      <c r="B1626" s="35">
        <v>42761</v>
      </c>
      <c r="C1626">
        <v>204.17</v>
      </c>
      <c r="E1626">
        <v>1.02</v>
      </c>
      <c r="F1626">
        <f>Table3[[#This Row],[DivPay]]*4</f>
        <v>4.08</v>
      </c>
      <c r="G1626" s="2">
        <f>Table3[[#This Row],[FwdDiv]]/Table3[[#This Row],[SharePrice]]</f>
        <v>1.9983347210657788E-2</v>
      </c>
    </row>
    <row r="1627" spans="2:7" x14ac:dyDescent="0.2">
      <c r="B1627" s="35">
        <v>42760</v>
      </c>
      <c r="C1627">
        <v>202.48</v>
      </c>
      <c r="E1627">
        <v>1.02</v>
      </c>
      <c r="F1627">
        <f>Table3[[#This Row],[DivPay]]*4</f>
        <v>4.08</v>
      </c>
      <c r="G1627" s="2">
        <f>Table3[[#This Row],[FwdDiv]]/Table3[[#This Row],[SharePrice]]</f>
        <v>2.0150138285262742E-2</v>
      </c>
    </row>
    <row r="1628" spans="2:7" x14ac:dyDescent="0.2">
      <c r="B1628" s="35">
        <v>42759</v>
      </c>
      <c r="C1628">
        <v>197.75</v>
      </c>
      <c r="E1628">
        <v>1.02</v>
      </c>
      <c r="F1628">
        <f>Table3[[#This Row],[DivPay]]*4</f>
        <v>4.08</v>
      </c>
      <c r="G1628" s="2">
        <f>Table3[[#This Row],[FwdDiv]]/Table3[[#This Row],[SharePrice]]</f>
        <v>2.0632111251580279E-2</v>
      </c>
    </row>
    <row r="1629" spans="2:7" x14ac:dyDescent="0.2">
      <c r="B1629" s="35">
        <v>42758</v>
      </c>
      <c r="C1629">
        <v>191</v>
      </c>
      <c r="E1629">
        <v>1.02</v>
      </c>
      <c r="F1629">
        <f>Table3[[#This Row],[DivPay]]*4</f>
        <v>4.08</v>
      </c>
      <c r="G1629" s="2">
        <f>Table3[[#This Row],[FwdDiv]]/Table3[[#This Row],[SharePrice]]</f>
        <v>2.1361256544502619E-2</v>
      </c>
    </row>
    <row r="1630" spans="2:7" x14ac:dyDescent="0.2">
      <c r="B1630" s="35">
        <v>42755</v>
      </c>
      <c r="C1630">
        <v>191.08</v>
      </c>
      <c r="E1630">
        <v>1.02</v>
      </c>
      <c r="F1630">
        <f>Table3[[#This Row],[DivPay]]*4</f>
        <v>4.08</v>
      </c>
      <c r="G1630" s="2">
        <f>Table3[[#This Row],[FwdDiv]]/Table3[[#This Row],[SharePrice]]</f>
        <v>2.1352313167259787E-2</v>
      </c>
    </row>
    <row r="1631" spans="2:7" x14ac:dyDescent="0.2">
      <c r="B1631" s="35">
        <v>42754</v>
      </c>
      <c r="C1631">
        <v>185.56</v>
      </c>
      <c r="E1631">
        <v>1.02</v>
      </c>
      <c r="F1631">
        <f>Table3[[#This Row],[DivPay]]*4</f>
        <v>4.08</v>
      </c>
      <c r="G1631" s="2">
        <f>Table3[[#This Row],[FwdDiv]]/Table3[[#This Row],[SharePrice]]</f>
        <v>2.1987497305453761E-2</v>
      </c>
    </row>
    <row r="1632" spans="2:7" x14ac:dyDescent="0.2">
      <c r="B1632" s="35">
        <v>42753</v>
      </c>
      <c r="C1632">
        <v>185.02</v>
      </c>
      <c r="E1632">
        <v>1.02</v>
      </c>
      <c r="F1632">
        <f>Table3[[#This Row],[DivPay]]*4</f>
        <v>4.08</v>
      </c>
      <c r="G1632" s="2">
        <f>Table3[[#This Row],[FwdDiv]]/Table3[[#This Row],[SharePrice]]</f>
        <v>2.2051670089720029E-2</v>
      </c>
    </row>
    <row r="1633" spans="2:7" x14ac:dyDescent="0.2">
      <c r="B1633" s="35">
        <v>42752</v>
      </c>
      <c r="C1633">
        <v>179.11</v>
      </c>
      <c r="E1633">
        <v>1.02</v>
      </c>
      <c r="F1633">
        <f>Table3[[#This Row],[DivPay]]*4</f>
        <v>4.08</v>
      </c>
      <c r="G1633" s="2">
        <f>Table3[[#This Row],[FwdDiv]]/Table3[[#This Row],[SharePrice]]</f>
        <v>2.2779297638322819E-2</v>
      </c>
    </row>
    <row r="1634" spans="2:7" x14ac:dyDescent="0.2">
      <c r="B1634" s="35">
        <v>42748</v>
      </c>
      <c r="C1634">
        <v>180.45</v>
      </c>
      <c r="E1634">
        <v>1.02</v>
      </c>
      <c r="F1634">
        <f>Table3[[#This Row],[DivPay]]*4</f>
        <v>4.08</v>
      </c>
      <c r="G1634" s="2">
        <f>Table3[[#This Row],[FwdDiv]]/Table3[[#This Row],[SharePrice]]</f>
        <v>2.2610141313383212E-2</v>
      </c>
    </row>
    <row r="1635" spans="2:7" x14ac:dyDescent="0.2">
      <c r="B1635" s="35">
        <v>42747</v>
      </c>
      <c r="C1635">
        <v>178.86</v>
      </c>
      <c r="E1635">
        <v>1.02</v>
      </c>
      <c r="F1635">
        <f>Table3[[#This Row],[DivPay]]*4</f>
        <v>4.08</v>
      </c>
      <c r="G1635" s="2">
        <f>Table3[[#This Row],[FwdDiv]]/Table3[[#This Row],[SharePrice]]</f>
        <v>2.2811137202281111E-2</v>
      </c>
    </row>
    <row r="1636" spans="2:7" x14ac:dyDescent="0.2">
      <c r="B1636" s="35">
        <v>42746</v>
      </c>
      <c r="C1636">
        <v>179.42</v>
      </c>
      <c r="E1636">
        <v>1.02</v>
      </c>
      <c r="F1636">
        <f>Table3[[#This Row],[DivPay]]*4</f>
        <v>4.08</v>
      </c>
      <c r="G1636" s="2">
        <f>Table3[[#This Row],[FwdDiv]]/Table3[[#This Row],[SharePrice]]</f>
        <v>2.2739939806041692E-2</v>
      </c>
    </row>
    <row r="1637" spans="2:7" x14ac:dyDescent="0.2">
      <c r="B1637" s="35">
        <v>42745</v>
      </c>
      <c r="C1637">
        <v>180.57</v>
      </c>
      <c r="E1637">
        <v>1.02</v>
      </c>
      <c r="F1637">
        <f>Table3[[#This Row],[DivPay]]*4</f>
        <v>4.08</v>
      </c>
      <c r="G1637" s="2">
        <f>Table3[[#This Row],[FwdDiv]]/Table3[[#This Row],[SharePrice]]</f>
        <v>2.2595115467685663E-2</v>
      </c>
    </row>
    <row r="1638" spans="2:7" x14ac:dyDescent="0.2">
      <c r="B1638" s="35">
        <v>42744</v>
      </c>
      <c r="C1638">
        <v>176.97</v>
      </c>
      <c r="E1638">
        <v>1.02</v>
      </c>
      <c r="F1638">
        <f>Table3[[#This Row],[DivPay]]*4</f>
        <v>4.08</v>
      </c>
      <c r="G1638" s="2">
        <f>Table3[[#This Row],[FwdDiv]]/Table3[[#This Row],[SharePrice]]</f>
        <v>2.3054755043227668E-2</v>
      </c>
    </row>
    <row r="1639" spans="2:7" x14ac:dyDescent="0.2">
      <c r="B1639" s="35">
        <v>42741</v>
      </c>
      <c r="C1639">
        <v>176.59</v>
      </c>
      <c r="E1639">
        <v>1.02</v>
      </c>
      <c r="F1639">
        <f>Table3[[#This Row],[DivPay]]*4</f>
        <v>4.08</v>
      </c>
      <c r="G1639" s="2">
        <f>Table3[[#This Row],[FwdDiv]]/Table3[[#This Row],[SharePrice]]</f>
        <v>2.3104366045642449E-2</v>
      </c>
    </row>
    <row r="1640" spans="2:7" x14ac:dyDescent="0.2">
      <c r="B1640" s="35">
        <v>42740</v>
      </c>
      <c r="C1640">
        <v>174.28</v>
      </c>
      <c r="E1640">
        <v>1.02</v>
      </c>
      <c r="F1640">
        <f>Table3[[#This Row],[DivPay]]*4</f>
        <v>4.08</v>
      </c>
      <c r="G1640" s="2">
        <f>Table3[[#This Row],[FwdDiv]]/Table3[[#This Row],[SharePrice]]</f>
        <v>2.3410603626348406E-2</v>
      </c>
    </row>
    <row r="1641" spans="2:7" x14ac:dyDescent="0.2">
      <c r="B1641" s="35">
        <v>42739</v>
      </c>
      <c r="C1641">
        <v>177.07</v>
      </c>
      <c r="E1641">
        <v>1.02</v>
      </c>
      <c r="F1641">
        <f>Table3[[#This Row],[DivPay]]*4</f>
        <v>4.08</v>
      </c>
      <c r="G1641" s="2">
        <f>Table3[[#This Row],[FwdDiv]]/Table3[[#This Row],[SharePrice]]</f>
        <v>2.304173490709889E-2</v>
      </c>
    </row>
    <row r="1642" spans="2:7" x14ac:dyDescent="0.2">
      <c r="B1642" s="35">
        <v>42738</v>
      </c>
      <c r="C1642">
        <v>178.34</v>
      </c>
      <c r="E1642">
        <v>1.02</v>
      </c>
      <c r="F1642">
        <f>Table3[[#This Row],[DivPay]]*4</f>
        <v>4.08</v>
      </c>
      <c r="G1642" s="2">
        <f>Table3[[#This Row],[FwdDiv]]/Table3[[#This Row],[SharePrice]]</f>
        <v>2.287764943366603E-2</v>
      </c>
    </row>
    <row r="1643" spans="2:7" x14ac:dyDescent="0.2">
      <c r="B1643" s="35">
        <v>42734</v>
      </c>
      <c r="C1643">
        <v>176.77</v>
      </c>
      <c r="E1643">
        <v>1.02</v>
      </c>
      <c r="F1643">
        <f>Table3[[#This Row],[DivPay]]*4</f>
        <v>4.08</v>
      </c>
      <c r="G1643" s="2">
        <f>Table3[[#This Row],[FwdDiv]]/Table3[[#This Row],[SharePrice]]</f>
        <v>2.3080839508966451E-2</v>
      </c>
    </row>
    <row r="1644" spans="2:7" x14ac:dyDescent="0.2">
      <c r="B1644" s="35">
        <v>42733</v>
      </c>
      <c r="C1644">
        <v>179.87</v>
      </c>
      <c r="E1644">
        <v>1.02</v>
      </c>
      <c r="F1644">
        <f>Table3[[#This Row],[DivPay]]*4</f>
        <v>4.08</v>
      </c>
      <c r="G1644" s="2">
        <f>Table3[[#This Row],[FwdDiv]]/Table3[[#This Row],[SharePrice]]</f>
        <v>2.2683048868627341E-2</v>
      </c>
    </row>
    <row r="1645" spans="2:7" x14ac:dyDescent="0.2">
      <c r="B1645" s="35">
        <v>42732</v>
      </c>
      <c r="C1645">
        <v>180.19</v>
      </c>
      <c r="E1645">
        <v>1.02</v>
      </c>
      <c r="F1645">
        <f>Table3[[#This Row],[DivPay]]*4</f>
        <v>4.08</v>
      </c>
      <c r="G1645" s="2">
        <f>Table3[[#This Row],[FwdDiv]]/Table3[[#This Row],[SharePrice]]</f>
        <v>2.2642765969254675E-2</v>
      </c>
    </row>
    <row r="1646" spans="2:7" x14ac:dyDescent="0.2">
      <c r="B1646" s="35">
        <v>42731</v>
      </c>
      <c r="C1646">
        <v>182.31</v>
      </c>
      <c r="E1646">
        <v>1.02</v>
      </c>
      <c r="F1646">
        <f>Table3[[#This Row],[DivPay]]*4</f>
        <v>4.08</v>
      </c>
      <c r="G1646" s="2">
        <f>Table3[[#This Row],[FwdDiv]]/Table3[[#This Row],[SharePrice]]</f>
        <v>2.237946355109429E-2</v>
      </c>
    </row>
    <row r="1647" spans="2:7" x14ac:dyDescent="0.2">
      <c r="B1647" s="35">
        <v>42727</v>
      </c>
      <c r="C1647">
        <v>181.94</v>
      </c>
      <c r="E1647">
        <v>1.02</v>
      </c>
      <c r="F1647">
        <f>Table3[[#This Row],[DivPay]]*4</f>
        <v>4.08</v>
      </c>
      <c r="G1647" s="2">
        <f>Table3[[#This Row],[FwdDiv]]/Table3[[#This Row],[SharePrice]]</f>
        <v>2.2424975266571397E-2</v>
      </c>
    </row>
    <row r="1648" spans="2:7" x14ac:dyDescent="0.2">
      <c r="B1648" s="35">
        <v>42726</v>
      </c>
      <c r="C1648">
        <v>180.6</v>
      </c>
      <c r="E1648">
        <v>1.02</v>
      </c>
      <c r="F1648">
        <f>Table3[[#This Row],[DivPay]]*4</f>
        <v>4.08</v>
      </c>
      <c r="G1648" s="2">
        <f>Table3[[#This Row],[FwdDiv]]/Table3[[#This Row],[SharePrice]]</f>
        <v>2.2591362126245847E-2</v>
      </c>
    </row>
    <row r="1649" spans="2:7" x14ac:dyDescent="0.2">
      <c r="B1649" s="35">
        <v>42725</v>
      </c>
      <c r="C1649">
        <v>182.29</v>
      </c>
      <c r="E1649">
        <v>1.02</v>
      </c>
      <c r="F1649">
        <f>Table3[[#This Row],[DivPay]]*4</f>
        <v>4.08</v>
      </c>
      <c r="G1649" s="2">
        <f>Table3[[#This Row],[FwdDiv]]/Table3[[#This Row],[SharePrice]]</f>
        <v>2.2381918920401558E-2</v>
      </c>
    </row>
    <row r="1650" spans="2:7" x14ac:dyDescent="0.2">
      <c r="B1650" s="35">
        <v>42724</v>
      </c>
      <c r="C1650">
        <v>182.07</v>
      </c>
      <c r="E1650">
        <v>1.02</v>
      </c>
      <c r="F1650">
        <f>Table3[[#This Row],[DivPay]]*4</f>
        <v>4.08</v>
      </c>
      <c r="G1650" s="2">
        <f>Table3[[#This Row],[FwdDiv]]/Table3[[#This Row],[SharePrice]]</f>
        <v>2.2408963585434174E-2</v>
      </c>
    </row>
    <row r="1651" spans="2:7" x14ac:dyDescent="0.2">
      <c r="B1651" s="35">
        <v>42723</v>
      </c>
      <c r="C1651">
        <v>180.46</v>
      </c>
      <c r="E1651">
        <v>1.02</v>
      </c>
      <c r="F1651">
        <f>Table3[[#This Row],[DivPay]]*4</f>
        <v>4.08</v>
      </c>
      <c r="G1651" s="2">
        <f>Table3[[#This Row],[FwdDiv]]/Table3[[#This Row],[SharePrice]]</f>
        <v>2.2608888396320515E-2</v>
      </c>
    </row>
    <row r="1652" spans="2:7" x14ac:dyDescent="0.2">
      <c r="B1652" s="35">
        <v>42720</v>
      </c>
      <c r="C1652">
        <v>178.42</v>
      </c>
      <c r="E1652">
        <v>1.02</v>
      </c>
      <c r="F1652">
        <f>Table3[[#This Row],[DivPay]]*4</f>
        <v>4.08</v>
      </c>
      <c r="G1652" s="2">
        <f>Table3[[#This Row],[FwdDiv]]/Table3[[#This Row],[SharePrice]]</f>
        <v>2.2867391548032735E-2</v>
      </c>
    </row>
    <row r="1653" spans="2:7" x14ac:dyDescent="0.2">
      <c r="B1653" s="35">
        <v>42719</v>
      </c>
      <c r="C1653">
        <v>180.01</v>
      </c>
      <c r="E1653">
        <v>1.02</v>
      </c>
      <c r="F1653">
        <f>Table3[[#This Row],[DivPay]]*4</f>
        <v>4.08</v>
      </c>
      <c r="G1653" s="2">
        <f>Table3[[#This Row],[FwdDiv]]/Table3[[#This Row],[SharePrice]]</f>
        <v>2.266540747736237E-2</v>
      </c>
    </row>
    <row r="1654" spans="2:7" x14ac:dyDescent="0.2">
      <c r="B1654" s="35">
        <v>42718</v>
      </c>
      <c r="C1654">
        <v>177.62</v>
      </c>
      <c r="D1654">
        <v>1.02</v>
      </c>
      <c r="E1654">
        <v>1.02</v>
      </c>
      <c r="F1654">
        <f>Table3[[#This Row],[DivPay]]*4</f>
        <v>4.08</v>
      </c>
      <c r="G1654" s="2">
        <f>Table3[[#This Row],[FwdDiv]]/Table3[[#This Row],[SharePrice]]</f>
        <v>2.2970386217768268E-2</v>
      </c>
    </row>
    <row r="1655" spans="2:7" x14ac:dyDescent="0.2">
      <c r="B1655" s="35">
        <v>42717</v>
      </c>
      <c r="C1655">
        <v>179.44</v>
      </c>
      <c r="E1655">
        <v>0.51</v>
      </c>
      <c r="F1655">
        <f>Table3[[#This Row],[DivPay]]*4</f>
        <v>2.04</v>
      </c>
      <c r="G1655" s="2">
        <f>Table3[[#This Row],[FwdDiv]]/Table3[[#This Row],[SharePrice]]</f>
        <v>1.1368702630405706E-2</v>
      </c>
    </row>
    <row r="1656" spans="2:7" x14ac:dyDescent="0.2">
      <c r="B1656" s="35">
        <v>42716</v>
      </c>
      <c r="C1656">
        <v>178.16</v>
      </c>
      <c r="E1656">
        <v>0.51</v>
      </c>
      <c r="F1656">
        <f>Table3[[#This Row],[DivPay]]*4</f>
        <v>2.04</v>
      </c>
      <c r="G1656" s="2">
        <f>Table3[[#This Row],[FwdDiv]]/Table3[[#This Row],[SharePrice]]</f>
        <v>1.1450381679389313E-2</v>
      </c>
    </row>
    <row r="1657" spans="2:7" x14ac:dyDescent="0.2">
      <c r="B1657" s="35">
        <v>42713</v>
      </c>
      <c r="C1657">
        <v>179.09</v>
      </c>
      <c r="E1657">
        <v>0.51</v>
      </c>
      <c r="F1657">
        <f>Table3[[#This Row],[DivPay]]*4</f>
        <v>2.04</v>
      </c>
      <c r="G1657" s="2">
        <f>Table3[[#This Row],[FwdDiv]]/Table3[[#This Row],[SharePrice]]</f>
        <v>1.1390920766095259E-2</v>
      </c>
    </row>
    <row r="1658" spans="2:7" x14ac:dyDescent="0.2">
      <c r="B1658" s="35">
        <v>42712</v>
      </c>
      <c r="C1658">
        <v>170.71</v>
      </c>
      <c r="E1658">
        <v>0.51</v>
      </c>
      <c r="F1658">
        <f>Table3[[#This Row],[DivPay]]*4</f>
        <v>2.04</v>
      </c>
      <c r="G1658" s="2">
        <f>Table3[[#This Row],[FwdDiv]]/Table3[[#This Row],[SharePrice]]</f>
        <v>1.1950090797258507E-2</v>
      </c>
    </row>
    <row r="1659" spans="2:7" x14ac:dyDescent="0.2">
      <c r="B1659" s="35">
        <v>42711</v>
      </c>
      <c r="C1659">
        <v>168.55</v>
      </c>
      <c r="E1659">
        <v>0.51</v>
      </c>
      <c r="F1659">
        <f>Table3[[#This Row],[DivPay]]*4</f>
        <v>2.04</v>
      </c>
      <c r="G1659" s="2">
        <f>Table3[[#This Row],[FwdDiv]]/Table3[[#This Row],[SharePrice]]</f>
        <v>1.2103233461880747E-2</v>
      </c>
    </row>
    <row r="1660" spans="2:7" x14ac:dyDescent="0.2">
      <c r="B1660" s="35">
        <v>42710</v>
      </c>
      <c r="C1660">
        <v>164.76</v>
      </c>
      <c r="E1660">
        <v>0.51</v>
      </c>
      <c r="F1660">
        <f>Table3[[#This Row],[DivPay]]*4</f>
        <v>2.04</v>
      </c>
      <c r="G1660" s="2">
        <f>Table3[[#This Row],[FwdDiv]]/Table3[[#This Row],[SharePrice]]</f>
        <v>1.238164603058995E-2</v>
      </c>
    </row>
    <row r="1661" spans="2:7" x14ac:dyDescent="0.2">
      <c r="B1661" s="35">
        <v>42709</v>
      </c>
      <c r="C1661">
        <v>166.13</v>
      </c>
      <c r="E1661">
        <v>0.51</v>
      </c>
      <c r="F1661">
        <f>Table3[[#This Row],[DivPay]]*4</f>
        <v>2.04</v>
      </c>
      <c r="G1661" s="2">
        <f>Table3[[#This Row],[FwdDiv]]/Table3[[#This Row],[SharePrice]]</f>
        <v>1.2279540119183772E-2</v>
      </c>
    </row>
    <row r="1662" spans="2:7" x14ac:dyDescent="0.2">
      <c r="B1662" s="35">
        <v>42706</v>
      </c>
      <c r="C1662">
        <v>164.22</v>
      </c>
      <c r="E1662">
        <v>0.51</v>
      </c>
      <c r="F1662">
        <f>Table3[[#This Row],[DivPay]]*4</f>
        <v>2.04</v>
      </c>
      <c r="G1662" s="2">
        <f>Table3[[#This Row],[FwdDiv]]/Table3[[#This Row],[SharePrice]]</f>
        <v>1.2422360248447206E-2</v>
      </c>
    </row>
    <row r="1663" spans="2:7" x14ac:dyDescent="0.2">
      <c r="B1663" s="35">
        <v>42705</v>
      </c>
      <c r="C1663">
        <v>162.79</v>
      </c>
      <c r="E1663">
        <v>0.51</v>
      </c>
      <c r="F1663">
        <f>Table3[[#This Row],[DivPay]]*4</f>
        <v>2.04</v>
      </c>
      <c r="G1663" s="2">
        <f>Table3[[#This Row],[FwdDiv]]/Table3[[#This Row],[SharePrice]]</f>
        <v>1.2531482277781192E-2</v>
      </c>
    </row>
    <row r="1664" spans="2:7" x14ac:dyDescent="0.2">
      <c r="B1664" s="35">
        <v>42704</v>
      </c>
      <c r="C1664">
        <v>170.49</v>
      </c>
      <c r="E1664">
        <v>0.51</v>
      </c>
      <c r="F1664">
        <f>Table3[[#This Row],[DivPay]]*4</f>
        <v>2.04</v>
      </c>
      <c r="G1664" s="2">
        <f>Table3[[#This Row],[FwdDiv]]/Table3[[#This Row],[SharePrice]]</f>
        <v>1.1965511173675876E-2</v>
      </c>
    </row>
    <row r="1665" spans="2:7" x14ac:dyDescent="0.2">
      <c r="B1665" s="35">
        <v>42703</v>
      </c>
      <c r="C1665">
        <v>175.45</v>
      </c>
      <c r="E1665">
        <v>0.51</v>
      </c>
      <c r="F1665">
        <f>Table3[[#This Row],[DivPay]]*4</f>
        <v>2.04</v>
      </c>
      <c r="G1665" s="2">
        <f>Table3[[#This Row],[FwdDiv]]/Table3[[#This Row],[SharePrice]]</f>
        <v>1.1627244229125108E-2</v>
      </c>
    </row>
    <row r="1666" spans="2:7" x14ac:dyDescent="0.2">
      <c r="B1666" s="35">
        <v>42702</v>
      </c>
      <c r="C1666">
        <v>174.65</v>
      </c>
      <c r="E1666">
        <v>0.51</v>
      </c>
      <c r="F1666">
        <f>Table3[[#This Row],[DivPay]]*4</f>
        <v>2.04</v>
      </c>
      <c r="G1666" s="2">
        <f>Table3[[#This Row],[FwdDiv]]/Table3[[#This Row],[SharePrice]]</f>
        <v>1.1680503864872602E-2</v>
      </c>
    </row>
    <row r="1667" spans="2:7" x14ac:dyDescent="0.2">
      <c r="B1667" s="35">
        <v>42699</v>
      </c>
      <c r="C1667">
        <v>176.75</v>
      </c>
      <c r="E1667">
        <v>0.51</v>
      </c>
      <c r="F1667">
        <f>Table3[[#This Row],[DivPay]]*4</f>
        <v>2.04</v>
      </c>
      <c r="G1667" s="2">
        <f>Table3[[#This Row],[FwdDiv]]/Table3[[#This Row],[SharePrice]]</f>
        <v>1.1541725601131541E-2</v>
      </c>
    </row>
    <row r="1668" spans="2:7" x14ac:dyDescent="0.2">
      <c r="B1668" s="35">
        <v>42697</v>
      </c>
      <c r="C1668">
        <v>177.08</v>
      </c>
      <c r="E1668">
        <v>0.51</v>
      </c>
      <c r="F1668">
        <f>Table3[[#This Row],[DivPay]]*4</f>
        <v>2.04</v>
      </c>
      <c r="G1668" s="2">
        <f>Table3[[#This Row],[FwdDiv]]/Table3[[#This Row],[SharePrice]]</f>
        <v>1.1520216851140727E-2</v>
      </c>
    </row>
    <row r="1669" spans="2:7" x14ac:dyDescent="0.2">
      <c r="B1669" s="35">
        <v>42696</v>
      </c>
      <c r="C1669">
        <v>177.02</v>
      </c>
      <c r="E1669">
        <v>0.51</v>
      </c>
      <c r="F1669">
        <f>Table3[[#This Row],[DivPay]]*4</f>
        <v>2.04</v>
      </c>
      <c r="G1669" s="2">
        <f>Table3[[#This Row],[FwdDiv]]/Table3[[#This Row],[SharePrice]]</f>
        <v>1.1524121568184385E-2</v>
      </c>
    </row>
    <row r="1670" spans="2:7" x14ac:dyDescent="0.2">
      <c r="B1670" s="35">
        <v>42695</v>
      </c>
      <c r="C1670">
        <v>172.58</v>
      </c>
      <c r="E1670">
        <v>0.51</v>
      </c>
      <c r="F1670">
        <f>Table3[[#This Row],[DivPay]]*4</f>
        <v>2.04</v>
      </c>
      <c r="G1670" s="2">
        <f>Table3[[#This Row],[FwdDiv]]/Table3[[#This Row],[SharePrice]]</f>
        <v>1.1820604936840885E-2</v>
      </c>
    </row>
    <row r="1671" spans="2:7" x14ac:dyDescent="0.2">
      <c r="B1671" s="35">
        <v>42692</v>
      </c>
      <c r="C1671">
        <v>168.16</v>
      </c>
      <c r="E1671">
        <v>0.51</v>
      </c>
      <c r="F1671">
        <f>Table3[[#This Row],[DivPay]]*4</f>
        <v>2.04</v>
      </c>
      <c r="G1671" s="2">
        <f>Table3[[#This Row],[FwdDiv]]/Table3[[#This Row],[SharePrice]]</f>
        <v>1.2131303520456709E-2</v>
      </c>
    </row>
    <row r="1672" spans="2:7" x14ac:dyDescent="0.2">
      <c r="B1672" s="35">
        <v>42691</v>
      </c>
      <c r="C1672">
        <v>167.04</v>
      </c>
      <c r="E1672">
        <v>0.51</v>
      </c>
      <c r="F1672">
        <f>Table3[[#This Row],[DivPay]]*4</f>
        <v>2.04</v>
      </c>
      <c r="G1672" s="2">
        <f>Table3[[#This Row],[FwdDiv]]/Table3[[#This Row],[SharePrice]]</f>
        <v>1.221264367816092E-2</v>
      </c>
    </row>
    <row r="1673" spans="2:7" x14ac:dyDescent="0.2">
      <c r="B1673" s="35">
        <v>42690</v>
      </c>
      <c r="C1673">
        <v>167.83</v>
      </c>
      <c r="E1673">
        <v>0.51</v>
      </c>
      <c r="F1673">
        <f>Table3[[#This Row],[DivPay]]*4</f>
        <v>2.04</v>
      </c>
      <c r="G1673" s="2">
        <f>Table3[[#This Row],[FwdDiv]]/Table3[[#This Row],[SharePrice]]</f>
        <v>1.2155157004111303E-2</v>
      </c>
    </row>
    <row r="1674" spans="2:7" x14ac:dyDescent="0.2">
      <c r="B1674" s="35">
        <v>42689</v>
      </c>
      <c r="C1674">
        <v>166.45</v>
      </c>
      <c r="E1674">
        <v>0.51</v>
      </c>
      <c r="F1674">
        <f>Table3[[#This Row],[DivPay]]*4</f>
        <v>2.04</v>
      </c>
      <c r="G1674" s="2">
        <f>Table3[[#This Row],[FwdDiv]]/Table3[[#This Row],[SharePrice]]</f>
        <v>1.2255932712526285E-2</v>
      </c>
    </row>
    <row r="1675" spans="2:7" x14ac:dyDescent="0.2">
      <c r="B1675" s="35">
        <v>42688</v>
      </c>
      <c r="C1675">
        <v>163.78</v>
      </c>
      <c r="E1675">
        <v>0.51</v>
      </c>
      <c r="F1675">
        <f>Table3[[#This Row],[DivPay]]*4</f>
        <v>2.04</v>
      </c>
      <c r="G1675" s="2">
        <f>Table3[[#This Row],[FwdDiv]]/Table3[[#This Row],[SharePrice]]</f>
        <v>1.2455733300769324E-2</v>
      </c>
    </row>
    <row r="1676" spans="2:7" x14ac:dyDescent="0.2">
      <c r="B1676" s="35">
        <v>42685</v>
      </c>
      <c r="C1676">
        <v>167.54</v>
      </c>
      <c r="E1676">
        <v>0.51</v>
      </c>
      <c r="F1676">
        <f>Table3[[#This Row],[DivPay]]*4</f>
        <v>2.04</v>
      </c>
      <c r="G1676" s="2">
        <f>Table3[[#This Row],[FwdDiv]]/Table3[[#This Row],[SharePrice]]</f>
        <v>1.2176196729139312E-2</v>
      </c>
    </row>
    <row r="1677" spans="2:7" x14ac:dyDescent="0.2">
      <c r="B1677" s="35">
        <v>42684</v>
      </c>
      <c r="C1677">
        <v>167.94</v>
      </c>
      <c r="E1677">
        <v>0.51</v>
      </c>
      <c r="F1677">
        <f>Table3[[#This Row],[DivPay]]*4</f>
        <v>2.04</v>
      </c>
      <c r="G1677" s="2">
        <f>Table3[[#This Row],[FwdDiv]]/Table3[[#This Row],[SharePrice]]</f>
        <v>1.2147195426938193E-2</v>
      </c>
    </row>
    <row r="1678" spans="2:7" x14ac:dyDescent="0.2">
      <c r="B1678" s="35">
        <v>42683</v>
      </c>
      <c r="C1678">
        <v>173.42</v>
      </c>
      <c r="E1678">
        <v>0.51</v>
      </c>
      <c r="F1678">
        <f>Table3[[#This Row],[DivPay]]*4</f>
        <v>2.04</v>
      </c>
      <c r="G1678" s="2">
        <f>Table3[[#This Row],[FwdDiv]]/Table3[[#This Row],[SharePrice]]</f>
        <v>1.1763349094683429E-2</v>
      </c>
    </row>
    <row r="1679" spans="2:7" x14ac:dyDescent="0.2">
      <c r="B1679" s="35">
        <v>42682</v>
      </c>
      <c r="C1679">
        <v>177</v>
      </c>
      <c r="E1679">
        <v>0.51</v>
      </c>
      <c r="F1679">
        <f>Table3[[#This Row],[DivPay]]*4</f>
        <v>2.04</v>
      </c>
      <c r="G1679" s="2">
        <f>Table3[[#This Row],[FwdDiv]]/Table3[[#This Row],[SharePrice]]</f>
        <v>1.152542372881356E-2</v>
      </c>
    </row>
    <row r="1680" spans="2:7" x14ac:dyDescent="0.2">
      <c r="B1680" s="35">
        <v>42681</v>
      </c>
      <c r="C1680">
        <v>176.96</v>
      </c>
      <c r="E1680">
        <v>0.51</v>
      </c>
      <c r="F1680">
        <f>Table3[[#This Row],[DivPay]]*4</f>
        <v>2.04</v>
      </c>
      <c r="G1680" s="2">
        <f>Table3[[#This Row],[FwdDiv]]/Table3[[#This Row],[SharePrice]]</f>
        <v>1.1528028933092224E-2</v>
      </c>
    </row>
    <row r="1681" spans="2:7" x14ac:dyDescent="0.2">
      <c r="B1681" s="35">
        <v>42678</v>
      </c>
      <c r="C1681">
        <v>172.17</v>
      </c>
      <c r="E1681">
        <v>0.51</v>
      </c>
      <c r="F1681">
        <f>Table3[[#This Row],[DivPay]]*4</f>
        <v>2.04</v>
      </c>
      <c r="G1681" s="2">
        <f>Table3[[#This Row],[FwdDiv]]/Table3[[#This Row],[SharePrice]]</f>
        <v>1.184875413835163E-2</v>
      </c>
    </row>
    <row r="1682" spans="2:7" x14ac:dyDescent="0.2">
      <c r="B1682" s="35">
        <v>42677</v>
      </c>
      <c r="C1682">
        <v>172.99</v>
      </c>
      <c r="E1682">
        <v>0.51</v>
      </c>
      <c r="F1682">
        <f>Table3[[#This Row],[DivPay]]*4</f>
        <v>2.04</v>
      </c>
      <c r="G1682" s="2">
        <f>Table3[[#This Row],[FwdDiv]]/Table3[[#This Row],[SharePrice]]</f>
        <v>1.1792589167003873E-2</v>
      </c>
    </row>
    <row r="1683" spans="2:7" x14ac:dyDescent="0.2">
      <c r="B1683" s="35">
        <v>42676</v>
      </c>
      <c r="C1683">
        <v>172.56</v>
      </c>
      <c r="E1683">
        <v>0.51</v>
      </c>
      <c r="F1683">
        <f>Table3[[#This Row],[DivPay]]*4</f>
        <v>2.04</v>
      </c>
      <c r="G1683" s="2">
        <f>Table3[[#This Row],[FwdDiv]]/Table3[[#This Row],[SharePrice]]</f>
        <v>1.1821974965229486E-2</v>
      </c>
    </row>
    <row r="1684" spans="2:7" x14ac:dyDescent="0.2">
      <c r="B1684" s="35">
        <v>42675</v>
      </c>
      <c r="C1684">
        <v>168.8</v>
      </c>
      <c r="E1684">
        <v>0.51</v>
      </c>
      <c r="F1684">
        <f>Table3[[#This Row],[DivPay]]*4</f>
        <v>2.04</v>
      </c>
      <c r="G1684" s="2">
        <f>Table3[[#This Row],[FwdDiv]]/Table3[[#This Row],[SharePrice]]</f>
        <v>1.2085308056872038E-2</v>
      </c>
    </row>
    <row r="1685" spans="2:7" x14ac:dyDescent="0.2">
      <c r="B1685" s="35">
        <v>42674</v>
      </c>
      <c r="C1685">
        <v>170.28</v>
      </c>
      <c r="E1685">
        <v>0.51</v>
      </c>
      <c r="F1685">
        <f>Table3[[#This Row],[DivPay]]*4</f>
        <v>2.04</v>
      </c>
      <c r="G1685" s="2">
        <f>Table3[[#This Row],[FwdDiv]]/Table3[[#This Row],[SharePrice]]</f>
        <v>1.1980267794221284E-2</v>
      </c>
    </row>
    <row r="1686" spans="2:7" x14ac:dyDescent="0.2">
      <c r="B1686" s="35">
        <v>42671</v>
      </c>
      <c r="C1686">
        <v>169.35</v>
      </c>
      <c r="E1686">
        <v>0.51</v>
      </c>
      <c r="F1686">
        <f>Table3[[#This Row],[DivPay]]*4</f>
        <v>2.04</v>
      </c>
      <c r="G1686" s="2">
        <f>Table3[[#This Row],[FwdDiv]]/Table3[[#This Row],[SharePrice]]</f>
        <v>1.2046058458813109E-2</v>
      </c>
    </row>
    <row r="1687" spans="2:7" x14ac:dyDescent="0.2">
      <c r="B1687" s="35">
        <v>42670</v>
      </c>
      <c r="C1687">
        <v>172.24</v>
      </c>
      <c r="E1687">
        <v>0.51</v>
      </c>
      <c r="F1687">
        <f>Table3[[#This Row],[DivPay]]*4</f>
        <v>2.04</v>
      </c>
      <c r="G1687" s="2">
        <f>Table3[[#This Row],[FwdDiv]]/Table3[[#This Row],[SharePrice]]</f>
        <v>1.184393869019972E-2</v>
      </c>
    </row>
    <row r="1688" spans="2:7" x14ac:dyDescent="0.2">
      <c r="B1688" s="35">
        <v>42669</v>
      </c>
      <c r="C1688">
        <v>173</v>
      </c>
      <c r="E1688">
        <v>0.51</v>
      </c>
      <c r="F1688">
        <f>Table3[[#This Row],[DivPay]]*4</f>
        <v>2.04</v>
      </c>
      <c r="G1688" s="2">
        <f>Table3[[#This Row],[FwdDiv]]/Table3[[#This Row],[SharePrice]]</f>
        <v>1.1791907514450868E-2</v>
      </c>
    </row>
    <row r="1689" spans="2:7" x14ac:dyDescent="0.2">
      <c r="B1689" s="35">
        <v>42668</v>
      </c>
      <c r="C1689">
        <v>173.65</v>
      </c>
      <c r="E1689">
        <v>0.51</v>
      </c>
      <c r="F1689">
        <f>Table3[[#This Row],[DivPay]]*4</f>
        <v>2.04</v>
      </c>
      <c r="G1689" s="2">
        <f>Table3[[#This Row],[FwdDiv]]/Table3[[#This Row],[SharePrice]]</f>
        <v>1.1747768499856032E-2</v>
      </c>
    </row>
    <row r="1690" spans="2:7" x14ac:dyDescent="0.2">
      <c r="B1690" s="35">
        <v>42667</v>
      </c>
      <c r="C1690">
        <v>176.55</v>
      </c>
      <c r="E1690">
        <v>0.51</v>
      </c>
      <c r="F1690">
        <f>Table3[[#This Row],[DivPay]]*4</f>
        <v>2.04</v>
      </c>
      <c r="G1690" s="2">
        <f>Table3[[#This Row],[FwdDiv]]/Table3[[#This Row],[SharePrice]]</f>
        <v>1.1554800339847068E-2</v>
      </c>
    </row>
    <row r="1691" spans="2:7" x14ac:dyDescent="0.2">
      <c r="B1691" s="35">
        <v>42664</v>
      </c>
      <c r="C1691">
        <v>172.92</v>
      </c>
      <c r="E1691">
        <v>0.51</v>
      </c>
      <c r="F1691">
        <f>Table3[[#This Row],[DivPay]]*4</f>
        <v>2.04</v>
      </c>
      <c r="G1691" s="2">
        <f>Table3[[#This Row],[FwdDiv]]/Table3[[#This Row],[SharePrice]]</f>
        <v>1.1797362942401111E-2</v>
      </c>
    </row>
    <row r="1692" spans="2:7" x14ac:dyDescent="0.2">
      <c r="B1692" s="35">
        <v>42663</v>
      </c>
      <c r="C1692">
        <v>173.41</v>
      </c>
      <c r="E1692">
        <v>0.51</v>
      </c>
      <c r="F1692">
        <f>Table3[[#This Row],[DivPay]]*4</f>
        <v>2.04</v>
      </c>
      <c r="G1692" s="2">
        <f>Table3[[#This Row],[FwdDiv]]/Table3[[#This Row],[SharePrice]]</f>
        <v>1.1764027449397382E-2</v>
      </c>
    </row>
    <row r="1693" spans="2:7" x14ac:dyDescent="0.2">
      <c r="B1693" s="35">
        <v>42662</v>
      </c>
      <c r="C1693">
        <v>171.87</v>
      </c>
      <c r="E1693">
        <v>0.51</v>
      </c>
      <c r="F1693">
        <f>Table3[[#This Row],[DivPay]]*4</f>
        <v>2.04</v>
      </c>
      <c r="G1693" s="2">
        <f>Table3[[#This Row],[FwdDiv]]/Table3[[#This Row],[SharePrice]]</f>
        <v>1.1869436201780416E-2</v>
      </c>
    </row>
    <row r="1694" spans="2:7" x14ac:dyDescent="0.2">
      <c r="B1694" s="35">
        <v>42661</v>
      </c>
      <c r="C1694">
        <v>172.17</v>
      </c>
      <c r="E1694">
        <v>0.51</v>
      </c>
      <c r="F1694">
        <f>Table3[[#This Row],[DivPay]]*4</f>
        <v>2.04</v>
      </c>
      <c r="G1694" s="2">
        <f>Table3[[#This Row],[FwdDiv]]/Table3[[#This Row],[SharePrice]]</f>
        <v>1.184875413835163E-2</v>
      </c>
    </row>
    <row r="1695" spans="2:7" x14ac:dyDescent="0.2">
      <c r="B1695" s="35">
        <v>42660</v>
      </c>
      <c r="C1695">
        <v>168.88</v>
      </c>
      <c r="E1695">
        <v>0.51</v>
      </c>
      <c r="F1695">
        <f>Table3[[#This Row],[DivPay]]*4</f>
        <v>2.04</v>
      </c>
      <c r="G1695" s="2">
        <f>Table3[[#This Row],[FwdDiv]]/Table3[[#This Row],[SharePrice]]</f>
        <v>1.2079583135954525E-2</v>
      </c>
    </row>
    <row r="1696" spans="2:7" x14ac:dyDescent="0.2">
      <c r="B1696" s="35">
        <v>42657</v>
      </c>
      <c r="C1696">
        <v>170.09</v>
      </c>
      <c r="E1696">
        <v>0.51</v>
      </c>
      <c r="F1696">
        <f>Table3[[#This Row],[DivPay]]*4</f>
        <v>2.04</v>
      </c>
      <c r="G1696" s="2">
        <f>Table3[[#This Row],[FwdDiv]]/Table3[[#This Row],[SharePrice]]</f>
        <v>1.1993650420365688E-2</v>
      </c>
    </row>
    <row r="1697" spans="2:7" x14ac:dyDescent="0.2">
      <c r="B1697" s="35">
        <v>42656</v>
      </c>
      <c r="C1697">
        <v>168.94</v>
      </c>
      <c r="E1697">
        <v>0.51</v>
      </c>
      <c r="F1697">
        <f>Table3[[#This Row],[DivPay]]*4</f>
        <v>2.04</v>
      </c>
      <c r="G1697" s="2">
        <f>Table3[[#This Row],[FwdDiv]]/Table3[[#This Row],[SharePrice]]</f>
        <v>1.2075293003433171E-2</v>
      </c>
    </row>
    <row r="1698" spans="2:7" x14ac:dyDescent="0.2">
      <c r="B1698" s="35">
        <v>42655</v>
      </c>
      <c r="C1698">
        <v>170.47</v>
      </c>
      <c r="E1698">
        <v>0.51</v>
      </c>
      <c r="F1698">
        <f>Table3[[#This Row],[DivPay]]*4</f>
        <v>2.04</v>
      </c>
      <c r="G1698" s="2">
        <f>Table3[[#This Row],[FwdDiv]]/Table3[[#This Row],[SharePrice]]</f>
        <v>1.1966914999706693E-2</v>
      </c>
    </row>
    <row r="1699" spans="2:7" x14ac:dyDescent="0.2">
      <c r="B1699" s="35">
        <v>42654</v>
      </c>
      <c r="C1699">
        <v>171.17</v>
      </c>
      <c r="E1699">
        <v>0.51</v>
      </c>
      <c r="F1699">
        <f>Table3[[#This Row],[DivPay]]*4</f>
        <v>2.04</v>
      </c>
      <c r="G1699" s="2">
        <f>Table3[[#This Row],[FwdDiv]]/Table3[[#This Row],[SharePrice]]</f>
        <v>1.1917976280890344E-2</v>
      </c>
    </row>
    <row r="1700" spans="2:7" x14ac:dyDescent="0.2">
      <c r="B1700" s="35">
        <v>42653</v>
      </c>
      <c r="C1700">
        <v>174.77</v>
      </c>
      <c r="E1700">
        <v>0.51</v>
      </c>
      <c r="F1700">
        <f>Table3[[#This Row],[DivPay]]*4</f>
        <v>2.04</v>
      </c>
      <c r="G1700" s="2">
        <f>Table3[[#This Row],[FwdDiv]]/Table3[[#This Row],[SharePrice]]</f>
        <v>1.167248383589861E-2</v>
      </c>
    </row>
    <row r="1701" spans="2:7" x14ac:dyDescent="0.2">
      <c r="B1701" s="35">
        <v>42650</v>
      </c>
      <c r="C1701">
        <v>174.21</v>
      </c>
      <c r="E1701">
        <v>0.51</v>
      </c>
      <c r="F1701">
        <f>Table3[[#This Row],[DivPay]]*4</f>
        <v>2.04</v>
      </c>
      <c r="G1701" s="2">
        <f>Table3[[#This Row],[FwdDiv]]/Table3[[#This Row],[SharePrice]]</f>
        <v>1.1710005166178749E-2</v>
      </c>
    </row>
    <row r="1702" spans="2:7" x14ac:dyDescent="0.2">
      <c r="B1702" s="35">
        <v>42649</v>
      </c>
      <c r="C1702">
        <v>174.19</v>
      </c>
      <c r="E1702">
        <v>0.51</v>
      </c>
      <c r="F1702">
        <f>Table3[[#This Row],[DivPay]]*4</f>
        <v>2.04</v>
      </c>
      <c r="G1702" s="2">
        <f>Table3[[#This Row],[FwdDiv]]/Table3[[#This Row],[SharePrice]]</f>
        <v>1.171134967564154E-2</v>
      </c>
    </row>
    <row r="1703" spans="2:7" x14ac:dyDescent="0.2">
      <c r="B1703" s="35">
        <v>42648</v>
      </c>
      <c r="C1703">
        <v>173.48</v>
      </c>
      <c r="E1703">
        <v>0.51</v>
      </c>
      <c r="F1703">
        <f>Table3[[#This Row],[DivPay]]*4</f>
        <v>2.04</v>
      </c>
      <c r="G1703" s="2">
        <f>Table3[[#This Row],[FwdDiv]]/Table3[[#This Row],[SharePrice]]</f>
        <v>1.1759280608715703E-2</v>
      </c>
    </row>
    <row r="1704" spans="2:7" x14ac:dyDescent="0.2">
      <c r="B1704" s="35">
        <v>42647</v>
      </c>
      <c r="C1704">
        <v>169.05</v>
      </c>
      <c r="E1704">
        <v>0.51</v>
      </c>
      <c r="F1704">
        <f>Table3[[#This Row],[DivPay]]*4</f>
        <v>2.04</v>
      </c>
      <c r="G1704" s="2">
        <f>Table3[[#This Row],[FwdDiv]]/Table3[[#This Row],[SharePrice]]</f>
        <v>1.2067435669920142E-2</v>
      </c>
    </row>
    <row r="1705" spans="2:7" x14ac:dyDescent="0.2">
      <c r="B1705" s="35">
        <v>42646</v>
      </c>
      <c r="C1705">
        <v>170.07</v>
      </c>
      <c r="E1705">
        <v>0.51</v>
      </c>
      <c r="F1705">
        <f>Table3[[#This Row],[DivPay]]*4</f>
        <v>2.04</v>
      </c>
      <c r="G1705" s="2">
        <f>Table3[[#This Row],[FwdDiv]]/Table3[[#This Row],[SharePrice]]</f>
        <v>1.1995060857294055E-2</v>
      </c>
    </row>
    <row r="1706" spans="2:7" x14ac:dyDescent="0.2">
      <c r="B1706" s="35">
        <v>42643</v>
      </c>
      <c r="C1706">
        <v>172.52</v>
      </c>
      <c r="E1706">
        <v>0.51</v>
      </c>
      <c r="F1706">
        <f>Table3[[#This Row],[DivPay]]*4</f>
        <v>2.04</v>
      </c>
      <c r="G1706" s="2">
        <f>Table3[[#This Row],[FwdDiv]]/Table3[[#This Row],[SharePrice]]</f>
        <v>1.1824715974959425E-2</v>
      </c>
    </row>
    <row r="1707" spans="2:7" x14ac:dyDescent="0.2">
      <c r="B1707" s="35">
        <v>42642</v>
      </c>
      <c r="C1707">
        <v>172.46</v>
      </c>
      <c r="E1707">
        <v>0.51</v>
      </c>
      <c r="F1707">
        <f>Table3[[#This Row],[DivPay]]*4</f>
        <v>2.04</v>
      </c>
      <c r="G1707" s="2">
        <f>Table3[[#This Row],[FwdDiv]]/Table3[[#This Row],[SharePrice]]</f>
        <v>1.1828829873593877E-2</v>
      </c>
    </row>
    <row r="1708" spans="2:7" x14ac:dyDescent="0.2">
      <c r="B1708" s="35">
        <v>42641</v>
      </c>
      <c r="C1708">
        <v>170.7</v>
      </c>
      <c r="E1708">
        <v>0.51</v>
      </c>
      <c r="F1708">
        <f>Table3[[#This Row],[DivPay]]*4</f>
        <v>2.04</v>
      </c>
      <c r="G1708" s="2">
        <f>Table3[[#This Row],[FwdDiv]]/Table3[[#This Row],[SharePrice]]</f>
        <v>1.1950790861159931E-2</v>
      </c>
    </row>
    <row r="1709" spans="2:7" x14ac:dyDescent="0.2">
      <c r="B1709" s="35">
        <v>42640</v>
      </c>
      <c r="C1709">
        <v>170.86</v>
      </c>
      <c r="E1709">
        <v>0.51</v>
      </c>
      <c r="F1709">
        <f>Table3[[#This Row],[DivPay]]*4</f>
        <v>2.04</v>
      </c>
      <c r="G1709" s="2">
        <f>Table3[[#This Row],[FwdDiv]]/Table3[[#This Row],[SharePrice]]</f>
        <v>1.1939599672246283E-2</v>
      </c>
    </row>
    <row r="1710" spans="2:7" x14ac:dyDescent="0.2">
      <c r="B1710" s="35">
        <v>42639</v>
      </c>
      <c r="C1710">
        <v>166.69</v>
      </c>
      <c r="E1710">
        <v>0.51</v>
      </c>
      <c r="F1710">
        <f>Table3[[#This Row],[DivPay]]*4</f>
        <v>2.04</v>
      </c>
      <c r="G1710" s="2">
        <f>Table3[[#This Row],[FwdDiv]]/Table3[[#This Row],[SharePrice]]</f>
        <v>1.2238286639870418E-2</v>
      </c>
    </row>
    <row r="1711" spans="2:7" x14ac:dyDescent="0.2">
      <c r="B1711" s="35">
        <v>42636</v>
      </c>
      <c r="C1711">
        <v>166.65</v>
      </c>
      <c r="E1711">
        <v>0.51</v>
      </c>
      <c r="F1711">
        <f>Table3[[#This Row],[DivPay]]*4</f>
        <v>2.04</v>
      </c>
      <c r="G1711" s="2">
        <f>Table3[[#This Row],[FwdDiv]]/Table3[[#This Row],[SharePrice]]</f>
        <v>1.224122412241224E-2</v>
      </c>
    </row>
    <row r="1712" spans="2:7" x14ac:dyDescent="0.2">
      <c r="B1712" s="35">
        <v>42635</v>
      </c>
      <c r="C1712">
        <v>168.84</v>
      </c>
      <c r="E1712">
        <v>0.51</v>
      </c>
      <c r="F1712">
        <f>Table3[[#This Row],[DivPay]]*4</f>
        <v>2.04</v>
      </c>
      <c r="G1712" s="2">
        <f>Table3[[#This Row],[FwdDiv]]/Table3[[#This Row],[SharePrice]]</f>
        <v>1.2082444918265814E-2</v>
      </c>
    </row>
    <row r="1713" spans="2:7" x14ac:dyDescent="0.2">
      <c r="B1713" s="35">
        <v>42634</v>
      </c>
      <c r="C1713">
        <v>169.83</v>
      </c>
      <c r="E1713">
        <v>0.51</v>
      </c>
      <c r="F1713">
        <f>Table3[[#This Row],[DivPay]]*4</f>
        <v>2.04</v>
      </c>
      <c r="G1713" s="2">
        <f>Table3[[#This Row],[FwdDiv]]/Table3[[#This Row],[SharePrice]]</f>
        <v>1.2012012012012012E-2</v>
      </c>
    </row>
    <row r="1714" spans="2:7" x14ac:dyDescent="0.2">
      <c r="B1714" s="35">
        <v>42633</v>
      </c>
      <c r="C1714">
        <v>168.23</v>
      </c>
      <c r="E1714">
        <v>0.51</v>
      </c>
      <c r="F1714">
        <f>Table3[[#This Row],[DivPay]]*4</f>
        <v>2.04</v>
      </c>
      <c r="G1714" s="2">
        <f>Table3[[#This Row],[FwdDiv]]/Table3[[#This Row],[SharePrice]]</f>
        <v>1.2126255721333889E-2</v>
      </c>
    </row>
    <row r="1715" spans="2:7" x14ac:dyDescent="0.2">
      <c r="B1715" s="35">
        <v>42632</v>
      </c>
      <c r="C1715">
        <v>170.73</v>
      </c>
      <c r="E1715">
        <v>0.51</v>
      </c>
      <c r="F1715">
        <f>Table3[[#This Row],[DivPay]]*4</f>
        <v>2.04</v>
      </c>
      <c r="G1715" s="2">
        <f>Table3[[#This Row],[FwdDiv]]/Table3[[#This Row],[SharePrice]]</f>
        <v>1.1948690915480585E-2</v>
      </c>
    </row>
    <row r="1716" spans="2:7" x14ac:dyDescent="0.2">
      <c r="B1716" s="35">
        <v>42629</v>
      </c>
      <c r="C1716">
        <v>171.24</v>
      </c>
      <c r="E1716">
        <v>0.51</v>
      </c>
      <c r="F1716">
        <f>Table3[[#This Row],[DivPay]]*4</f>
        <v>2.04</v>
      </c>
      <c r="G1716" s="2">
        <f>Table3[[#This Row],[FwdDiv]]/Table3[[#This Row],[SharePrice]]</f>
        <v>1.1913104414856341E-2</v>
      </c>
    </row>
    <row r="1717" spans="2:7" x14ac:dyDescent="0.2">
      <c r="B1717" s="35">
        <v>42628</v>
      </c>
      <c r="C1717">
        <v>172.72</v>
      </c>
      <c r="D1717">
        <v>0.51</v>
      </c>
      <c r="E1717">
        <v>0.51</v>
      </c>
      <c r="F1717">
        <f>Table3[[#This Row],[DivPay]]*4</f>
        <v>2.04</v>
      </c>
      <c r="G1717" s="2">
        <f>Table3[[#This Row],[FwdDiv]]/Table3[[#This Row],[SharePrice]]</f>
        <v>1.1811023622047244E-2</v>
      </c>
    </row>
    <row r="1718" spans="2:7" x14ac:dyDescent="0.2">
      <c r="B1718" s="35">
        <v>42627</v>
      </c>
      <c r="C1718">
        <v>169.61</v>
      </c>
      <c r="E1718">
        <v>0.5</v>
      </c>
      <c r="F1718">
        <f>Table3[[#This Row],[DivPay]]*4</f>
        <v>2</v>
      </c>
      <c r="G1718" s="2">
        <f>Table3[[#This Row],[FwdDiv]]/Table3[[#This Row],[SharePrice]]</f>
        <v>1.1791757561464535E-2</v>
      </c>
    </row>
    <row r="1719" spans="2:7" x14ac:dyDescent="0.2">
      <c r="B1719" s="35">
        <v>42626</v>
      </c>
      <c r="C1719">
        <v>165.24</v>
      </c>
      <c r="E1719">
        <v>0.5</v>
      </c>
      <c r="F1719">
        <f>Table3[[#This Row],[DivPay]]*4</f>
        <v>2</v>
      </c>
      <c r="G1719" s="2">
        <f>Table3[[#This Row],[FwdDiv]]/Table3[[#This Row],[SharePrice]]</f>
        <v>1.2103606874848705E-2</v>
      </c>
    </row>
    <row r="1720" spans="2:7" x14ac:dyDescent="0.2">
      <c r="B1720" s="35">
        <v>42625</v>
      </c>
      <c r="C1720">
        <v>164.48</v>
      </c>
      <c r="E1720">
        <v>0.5</v>
      </c>
      <c r="F1720">
        <f>Table3[[#This Row],[DivPay]]*4</f>
        <v>2</v>
      </c>
      <c r="G1720" s="2">
        <f>Table3[[#This Row],[FwdDiv]]/Table3[[#This Row],[SharePrice]]</f>
        <v>1.2159533073929961E-2</v>
      </c>
    </row>
    <row r="1721" spans="2:7" x14ac:dyDescent="0.2">
      <c r="B1721" s="35">
        <v>42622</v>
      </c>
      <c r="C1721">
        <v>160.78</v>
      </c>
      <c r="E1721">
        <v>0.5</v>
      </c>
      <c r="F1721">
        <f>Table3[[#This Row],[DivPay]]*4</f>
        <v>2</v>
      </c>
      <c r="G1721" s="2">
        <f>Table3[[#This Row],[FwdDiv]]/Table3[[#This Row],[SharePrice]]</f>
        <v>1.2439358129120536E-2</v>
      </c>
    </row>
    <row r="1722" spans="2:7" x14ac:dyDescent="0.2">
      <c r="B1722" s="35">
        <v>42621</v>
      </c>
      <c r="C1722">
        <v>168.38</v>
      </c>
      <c r="E1722">
        <v>0.5</v>
      </c>
      <c r="F1722">
        <f>Table3[[#This Row],[DivPay]]*4</f>
        <v>2</v>
      </c>
      <c r="G1722" s="2">
        <f>Table3[[#This Row],[FwdDiv]]/Table3[[#This Row],[SharePrice]]</f>
        <v>1.187789523696401E-2</v>
      </c>
    </row>
    <row r="1723" spans="2:7" x14ac:dyDescent="0.2">
      <c r="B1723" s="35">
        <v>42620</v>
      </c>
      <c r="C1723">
        <v>168.9</v>
      </c>
      <c r="E1723">
        <v>0.5</v>
      </c>
      <c r="F1723">
        <f>Table3[[#This Row],[DivPay]]*4</f>
        <v>2</v>
      </c>
      <c r="G1723" s="2">
        <f>Table3[[#This Row],[FwdDiv]]/Table3[[#This Row],[SharePrice]]</f>
        <v>1.1841326228537596E-2</v>
      </c>
    </row>
    <row r="1724" spans="2:7" x14ac:dyDescent="0.2">
      <c r="B1724" s="35">
        <v>42619</v>
      </c>
      <c r="C1724">
        <v>171.1</v>
      </c>
      <c r="E1724">
        <v>0.5</v>
      </c>
      <c r="F1724">
        <f>Table3[[#This Row],[DivPay]]*4</f>
        <v>2</v>
      </c>
      <c r="G1724" s="2">
        <f>Table3[[#This Row],[FwdDiv]]/Table3[[#This Row],[SharePrice]]</f>
        <v>1.1689070718877849E-2</v>
      </c>
    </row>
    <row r="1725" spans="2:7" x14ac:dyDescent="0.2">
      <c r="B1725" s="35">
        <v>42615</v>
      </c>
      <c r="C1725">
        <v>173.11</v>
      </c>
      <c r="E1725">
        <v>0.5</v>
      </c>
      <c r="F1725">
        <f>Table3[[#This Row],[DivPay]]*4</f>
        <v>2</v>
      </c>
      <c r="G1725" s="2">
        <f>Table3[[#This Row],[FwdDiv]]/Table3[[#This Row],[SharePrice]]</f>
        <v>1.1553347582462018E-2</v>
      </c>
    </row>
    <row r="1726" spans="2:7" x14ac:dyDescent="0.2">
      <c r="B1726" s="35">
        <v>42614</v>
      </c>
      <c r="C1726">
        <v>177.09</v>
      </c>
      <c r="E1726">
        <v>0.5</v>
      </c>
      <c r="F1726">
        <f>Table3[[#This Row],[DivPay]]*4</f>
        <v>2</v>
      </c>
      <c r="G1726" s="2">
        <f>Table3[[#This Row],[FwdDiv]]/Table3[[#This Row],[SharePrice]]</f>
        <v>1.1293692472753967E-2</v>
      </c>
    </row>
    <row r="1727" spans="2:7" x14ac:dyDescent="0.2">
      <c r="B1727" s="35">
        <v>42613</v>
      </c>
      <c r="C1727">
        <v>176.42</v>
      </c>
      <c r="E1727">
        <v>0.5</v>
      </c>
      <c r="F1727">
        <f>Table3[[#This Row],[DivPay]]*4</f>
        <v>2</v>
      </c>
      <c r="G1727" s="2">
        <f>Table3[[#This Row],[FwdDiv]]/Table3[[#This Row],[SharePrice]]</f>
        <v>1.1336583153837435E-2</v>
      </c>
    </row>
    <row r="1728" spans="2:7" x14ac:dyDescent="0.2">
      <c r="B1728" s="35">
        <v>42612</v>
      </c>
      <c r="C1728">
        <v>177</v>
      </c>
      <c r="E1728">
        <v>0.5</v>
      </c>
      <c r="F1728">
        <f>Table3[[#This Row],[DivPay]]*4</f>
        <v>2</v>
      </c>
      <c r="G1728" s="2">
        <f>Table3[[#This Row],[FwdDiv]]/Table3[[#This Row],[SharePrice]]</f>
        <v>1.1299435028248588E-2</v>
      </c>
    </row>
    <row r="1729" spans="2:7" x14ac:dyDescent="0.2">
      <c r="B1729" s="35">
        <v>42611</v>
      </c>
      <c r="C1729">
        <v>177.4</v>
      </c>
      <c r="E1729">
        <v>0.5</v>
      </c>
      <c r="F1729">
        <f>Table3[[#This Row],[DivPay]]*4</f>
        <v>2</v>
      </c>
      <c r="G1729" s="2">
        <f>Table3[[#This Row],[FwdDiv]]/Table3[[#This Row],[SharePrice]]</f>
        <v>1.1273957158962795E-2</v>
      </c>
    </row>
    <row r="1730" spans="2:7" x14ac:dyDescent="0.2">
      <c r="B1730" s="35">
        <v>42608</v>
      </c>
      <c r="C1730">
        <v>177.16</v>
      </c>
      <c r="E1730">
        <v>0.5</v>
      </c>
      <c r="F1730">
        <f>Table3[[#This Row],[DivPay]]*4</f>
        <v>2</v>
      </c>
      <c r="G1730" s="2">
        <f>Table3[[#This Row],[FwdDiv]]/Table3[[#This Row],[SharePrice]]</f>
        <v>1.1289230074508919E-2</v>
      </c>
    </row>
    <row r="1731" spans="2:7" x14ac:dyDescent="0.2">
      <c r="B1731" s="35">
        <v>42607</v>
      </c>
      <c r="C1731">
        <v>176.04</v>
      </c>
      <c r="E1731">
        <v>0.5</v>
      </c>
      <c r="F1731">
        <f>Table3[[#This Row],[DivPay]]*4</f>
        <v>2</v>
      </c>
      <c r="G1731" s="2">
        <f>Table3[[#This Row],[FwdDiv]]/Table3[[#This Row],[SharePrice]]</f>
        <v>1.1361054305839582E-2</v>
      </c>
    </row>
    <row r="1732" spans="2:7" x14ac:dyDescent="0.2">
      <c r="B1732" s="35">
        <v>42606</v>
      </c>
      <c r="C1732">
        <v>175.3</v>
      </c>
      <c r="E1732">
        <v>0.5</v>
      </c>
      <c r="F1732">
        <f>Table3[[#This Row],[DivPay]]*4</f>
        <v>2</v>
      </c>
      <c r="G1732" s="2">
        <f>Table3[[#This Row],[FwdDiv]]/Table3[[#This Row],[SharePrice]]</f>
        <v>1.1409013120365089E-2</v>
      </c>
    </row>
    <row r="1733" spans="2:7" x14ac:dyDescent="0.2">
      <c r="B1733" s="35">
        <v>42605</v>
      </c>
      <c r="C1733">
        <v>177.34</v>
      </c>
      <c r="E1733">
        <v>0.5</v>
      </c>
      <c r="F1733">
        <f>Table3[[#This Row],[DivPay]]*4</f>
        <v>2</v>
      </c>
      <c r="G1733" s="2">
        <f>Table3[[#This Row],[FwdDiv]]/Table3[[#This Row],[SharePrice]]</f>
        <v>1.127777151234916E-2</v>
      </c>
    </row>
    <row r="1734" spans="2:7" x14ac:dyDescent="0.2">
      <c r="B1734" s="35">
        <v>42604</v>
      </c>
      <c r="C1734">
        <v>175.93</v>
      </c>
      <c r="E1734">
        <v>0.5</v>
      </c>
      <c r="F1734">
        <f>Table3[[#This Row],[DivPay]]*4</f>
        <v>2</v>
      </c>
      <c r="G1734" s="2">
        <f>Table3[[#This Row],[FwdDiv]]/Table3[[#This Row],[SharePrice]]</f>
        <v>1.1368157790030125E-2</v>
      </c>
    </row>
    <row r="1735" spans="2:7" x14ac:dyDescent="0.2">
      <c r="B1735" s="35">
        <v>42601</v>
      </c>
      <c r="C1735">
        <v>174.93</v>
      </c>
      <c r="E1735">
        <v>0.5</v>
      </c>
      <c r="F1735">
        <f>Table3[[#This Row],[DivPay]]*4</f>
        <v>2</v>
      </c>
      <c r="G1735" s="2">
        <f>Table3[[#This Row],[FwdDiv]]/Table3[[#This Row],[SharePrice]]</f>
        <v>1.1433144686446007E-2</v>
      </c>
    </row>
    <row r="1736" spans="2:7" x14ac:dyDescent="0.2">
      <c r="B1736" s="35">
        <v>42600</v>
      </c>
      <c r="C1736">
        <v>173.93</v>
      </c>
      <c r="E1736">
        <v>0.5</v>
      </c>
      <c r="F1736">
        <f>Table3[[#This Row],[DivPay]]*4</f>
        <v>2</v>
      </c>
      <c r="G1736" s="2">
        <f>Table3[[#This Row],[FwdDiv]]/Table3[[#This Row],[SharePrice]]</f>
        <v>1.1498878859311217E-2</v>
      </c>
    </row>
    <row r="1737" spans="2:7" x14ac:dyDescent="0.2">
      <c r="B1737" s="35">
        <v>42599</v>
      </c>
      <c r="C1737">
        <v>173.03</v>
      </c>
      <c r="E1737">
        <v>0.5</v>
      </c>
      <c r="F1737">
        <f>Table3[[#This Row],[DivPay]]*4</f>
        <v>2</v>
      </c>
      <c r="G1737" s="2">
        <f>Table3[[#This Row],[FwdDiv]]/Table3[[#This Row],[SharePrice]]</f>
        <v>1.1558689244639658E-2</v>
      </c>
    </row>
    <row r="1738" spans="2:7" x14ac:dyDescent="0.2">
      <c r="B1738" s="35">
        <v>42598</v>
      </c>
      <c r="C1738">
        <v>172.4</v>
      </c>
      <c r="E1738">
        <v>0.5</v>
      </c>
      <c r="F1738">
        <f>Table3[[#This Row],[DivPay]]*4</f>
        <v>2</v>
      </c>
      <c r="G1738" s="2">
        <f>Table3[[#This Row],[FwdDiv]]/Table3[[#This Row],[SharePrice]]</f>
        <v>1.1600928074245939E-2</v>
      </c>
    </row>
    <row r="1739" spans="2:7" x14ac:dyDescent="0.2">
      <c r="B1739" s="35">
        <v>42597</v>
      </c>
      <c r="C1739">
        <v>175.54</v>
      </c>
      <c r="E1739">
        <v>0.5</v>
      </c>
      <c r="F1739">
        <f>Table3[[#This Row],[DivPay]]*4</f>
        <v>2</v>
      </c>
      <c r="G1739" s="2">
        <f>Table3[[#This Row],[FwdDiv]]/Table3[[#This Row],[SharePrice]]</f>
        <v>1.1393414606357526E-2</v>
      </c>
    </row>
    <row r="1740" spans="2:7" x14ac:dyDescent="0.2">
      <c r="B1740" s="35">
        <v>42594</v>
      </c>
      <c r="C1740">
        <v>172.47</v>
      </c>
      <c r="E1740">
        <v>0.5</v>
      </c>
      <c r="F1740">
        <f>Table3[[#This Row],[DivPay]]*4</f>
        <v>2</v>
      </c>
      <c r="G1740" s="2">
        <f>Table3[[#This Row],[FwdDiv]]/Table3[[#This Row],[SharePrice]]</f>
        <v>1.1596219632399837E-2</v>
      </c>
    </row>
    <row r="1741" spans="2:7" x14ac:dyDescent="0.2">
      <c r="B1741" s="35">
        <v>42593</v>
      </c>
      <c r="C1741">
        <v>172.09</v>
      </c>
      <c r="E1741">
        <v>0.5</v>
      </c>
      <c r="F1741">
        <f>Table3[[#This Row],[DivPay]]*4</f>
        <v>2</v>
      </c>
      <c r="G1741" s="2">
        <f>Table3[[#This Row],[FwdDiv]]/Table3[[#This Row],[SharePrice]]</f>
        <v>1.1621825788831424E-2</v>
      </c>
    </row>
    <row r="1742" spans="2:7" x14ac:dyDescent="0.2">
      <c r="B1742" s="35">
        <v>42592</v>
      </c>
      <c r="C1742">
        <v>171.85</v>
      </c>
      <c r="E1742">
        <v>0.5</v>
      </c>
      <c r="F1742">
        <f>Table3[[#This Row],[DivPay]]*4</f>
        <v>2</v>
      </c>
      <c r="G1742" s="2">
        <f>Table3[[#This Row],[FwdDiv]]/Table3[[#This Row],[SharePrice]]</f>
        <v>1.1638056444573757E-2</v>
      </c>
    </row>
    <row r="1743" spans="2:7" x14ac:dyDescent="0.2">
      <c r="B1743" s="35">
        <v>42591</v>
      </c>
      <c r="C1743">
        <v>171.17</v>
      </c>
      <c r="E1743">
        <v>0.5</v>
      </c>
      <c r="F1743">
        <f>Table3[[#This Row],[DivPay]]*4</f>
        <v>2</v>
      </c>
      <c r="G1743" s="2">
        <f>Table3[[#This Row],[FwdDiv]]/Table3[[#This Row],[SharePrice]]</f>
        <v>1.1684290471461122E-2</v>
      </c>
    </row>
    <row r="1744" spans="2:7" x14ac:dyDescent="0.2">
      <c r="B1744" s="35">
        <v>42590</v>
      </c>
      <c r="C1744">
        <v>168.35</v>
      </c>
      <c r="E1744">
        <v>0.5</v>
      </c>
      <c r="F1744">
        <f>Table3[[#This Row],[DivPay]]*4</f>
        <v>2</v>
      </c>
      <c r="G1744" s="2">
        <f>Table3[[#This Row],[FwdDiv]]/Table3[[#This Row],[SharePrice]]</f>
        <v>1.188001188001188E-2</v>
      </c>
    </row>
    <row r="1745" spans="2:7" x14ac:dyDescent="0.2">
      <c r="B1745" s="35">
        <v>42587</v>
      </c>
      <c r="C1745">
        <v>170.12</v>
      </c>
      <c r="E1745">
        <v>0.5</v>
      </c>
      <c r="F1745">
        <f>Table3[[#This Row],[DivPay]]*4</f>
        <v>2</v>
      </c>
      <c r="G1745" s="2">
        <f>Table3[[#This Row],[FwdDiv]]/Table3[[#This Row],[SharePrice]]</f>
        <v>1.175640724194686E-2</v>
      </c>
    </row>
    <row r="1746" spans="2:7" x14ac:dyDescent="0.2">
      <c r="B1746" s="35">
        <v>42586</v>
      </c>
      <c r="C1746">
        <v>166.99</v>
      </c>
      <c r="E1746">
        <v>0.5</v>
      </c>
      <c r="F1746">
        <f>Table3[[#This Row],[DivPay]]*4</f>
        <v>2</v>
      </c>
      <c r="G1746" s="2">
        <f>Table3[[#This Row],[FwdDiv]]/Table3[[#This Row],[SharePrice]]</f>
        <v>1.1976765075753038E-2</v>
      </c>
    </row>
    <row r="1747" spans="2:7" x14ac:dyDescent="0.2">
      <c r="B1747" s="35">
        <v>42585</v>
      </c>
      <c r="C1747">
        <v>164.11</v>
      </c>
      <c r="E1747">
        <v>0.5</v>
      </c>
      <c r="F1747">
        <f>Table3[[#This Row],[DivPay]]*4</f>
        <v>2</v>
      </c>
      <c r="G1747" s="2">
        <f>Table3[[#This Row],[FwdDiv]]/Table3[[#This Row],[SharePrice]]</f>
        <v>1.2186947778928767E-2</v>
      </c>
    </row>
    <row r="1748" spans="2:7" x14ac:dyDescent="0.2">
      <c r="B1748" s="35">
        <v>42584</v>
      </c>
      <c r="C1748">
        <v>162.88999999999999</v>
      </c>
      <c r="E1748">
        <v>0.5</v>
      </c>
      <c r="F1748">
        <f>Table3[[#This Row],[DivPay]]*4</f>
        <v>2</v>
      </c>
      <c r="G1748" s="2">
        <f>Table3[[#This Row],[FwdDiv]]/Table3[[#This Row],[SharePrice]]</f>
        <v>1.2278224568727363E-2</v>
      </c>
    </row>
    <row r="1749" spans="2:7" x14ac:dyDescent="0.2">
      <c r="B1749" s="35">
        <v>42583</v>
      </c>
      <c r="C1749">
        <v>163.51</v>
      </c>
      <c r="E1749">
        <v>0.5</v>
      </c>
      <c r="F1749">
        <f>Table3[[#This Row],[DivPay]]*4</f>
        <v>2</v>
      </c>
      <c r="G1749" s="2">
        <f>Table3[[#This Row],[FwdDiv]]/Table3[[#This Row],[SharePrice]]</f>
        <v>1.2231667787902882E-2</v>
      </c>
    </row>
    <row r="1750" spans="2:7" x14ac:dyDescent="0.2">
      <c r="B1750" s="35">
        <v>42580</v>
      </c>
      <c r="C1750">
        <v>161.97999999999999</v>
      </c>
      <c r="E1750">
        <v>0.5</v>
      </c>
      <c r="F1750">
        <f>Table3[[#This Row],[DivPay]]*4</f>
        <v>2</v>
      </c>
      <c r="G1750" s="2">
        <f>Table3[[#This Row],[FwdDiv]]/Table3[[#This Row],[SharePrice]]</f>
        <v>1.2347203358439314E-2</v>
      </c>
    </row>
    <row r="1751" spans="2:7" x14ac:dyDescent="0.2">
      <c r="B1751" s="35">
        <v>42579</v>
      </c>
      <c r="C1751">
        <v>164.23</v>
      </c>
      <c r="E1751">
        <v>0.5</v>
      </c>
      <c r="F1751">
        <f>Table3[[#This Row],[DivPay]]*4</f>
        <v>2</v>
      </c>
      <c r="G1751" s="2">
        <f>Table3[[#This Row],[FwdDiv]]/Table3[[#This Row],[SharePrice]]</f>
        <v>1.217804298849175E-2</v>
      </c>
    </row>
    <row r="1752" spans="2:7" x14ac:dyDescent="0.2">
      <c r="B1752" s="35">
        <v>42578</v>
      </c>
      <c r="C1752">
        <v>165.66</v>
      </c>
      <c r="E1752">
        <v>0.5</v>
      </c>
      <c r="F1752">
        <f>Table3[[#This Row],[DivPay]]*4</f>
        <v>2</v>
      </c>
      <c r="G1752" s="2">
        <f>Table3[[#This Row],[FwdDiv]]/Table3[[#This Row],[SharePrice]]</f>
        <v>1.2072920439454304E-2</v>
      </c>
    </row>
    <row r="1753" spans="2:7" x14ac:dyDescent="0.2">
      <c r="B1753" s="35">
        <v>42577</v>
      </c>
      <c r="C1753">
        <v>163.44</v>
      </c>
      <c r="E1753">
        <v>0.5</v>
      </c>
      <c r="F1753">
        <f>Table3[[#This Row],[DivPay]]*4</f>
        <v>2</v>
      </c>
      <c r="G1753" s="2">
        <f>Table3[[#This Row],[FwdDiv]]/Table3[[#This Row],[SharePrice]]</f>
        <v>1.2236906510034264E-2</v>
      </c>
    </row>
    <row r="1754" spans="2:7" x14ac:dyDescent="0.2">
      <c r="B1754" s="35">
        <v>42576</v>
      </c>
      <c r="C1754">
        <v>159.78</v>
      </c>
      <c r="E1754">
        <v>0.5</v>
      </c>
      <c r="F1754">
        <f>Table3[[#This Row],[DivPay]]*4</f>
        <v>2</v>
      </c>
      <c r="G1754" s="2">
        <f>Table3[[#This Row],[FwdDiv]]/Table3[[#This Row],[SharePrice]]</f>
        <v>1.2517211165352359E-2</v>
      </c>
    </row>
    <row r="1755" spans="2:7" x14ac:dyDescent="0.2">
      <c r="B1755" s="35">
        <v>42573</v>
      </c>
      <c r="C1755">
        <v>159.66999999999999</v>
      </c>
      <c r="E1755">
        <v>0.5</v>
      </c>
      <c r="F1755">
        <f>Table3[[#This Row],[DivPay]]*4</f>
        <v>2</v>
      </c>
      <c r="G1755" s="2">
        <f>Table3[[#This Row],[FwdDiv]]/Table3[[#This Row],[SharePrice]]</f>
        <v>1.252583453372581E-2</v>
      </c>
    </row>
    <row r="1756" spans="2:7" x14ac:dyDescent="0.2">
      <c r="B1756" s="35">
        <v>42572</v>
      </c>
      <c r="C1756">
        <v>160.41</v>
      </c>
      <c r="E1756">
        <v>0.5</v>
      </c>
      <c r="F1756">
        <f>Table3[[#This Row],[DivPay]]*4</f>
        <v>2</v>
      </c>
      <c r="G1756" s="2">
        <f>Table3[[#This Row],[FwdDiv]]/Table3[[#This Row],[SharePrice]]</f>
        <v>1.2468050620285519E-2</v>
      </c>
    </row>
    <row r="1757" spans="2:7" x14ac:dyDescent="0.2">
      <c r="B1757" s="35">
        <v>42571</v>
      </c>
      <c r="C1757">
        <v>162.66999999999999</v>
      </c>
      <c r="E1757">
        <v>0.5</v>
      </c>
      <c r="F1757">
        <f>Table3[[#This Row],[DivPay]]*4</f>
        <v>2</v>
      </c>
      <c r="G1757" s="2">
        <f>Table3[[#This Row],[FwdDiv]]/Table3[[#This Row],[SharePrice]]</f>
        <v>1.2294830023974919E-2</v>
      </c>
    </row>
    <row r="1758" spans="2:7" x14ac:dyDescent="0.2">
      <c r="B1758" s="35">
        <v>42570</v>
      </c>
      <c r="C1758">
        <v>160.53</v>
      </c>
      <c r="E1758">
        <v>0.5</v>
      </c>
      <c r="F1758">
        <f>Table3[[#This Row],[DivPay]]*4</f>
        <v>2</v>
      </c>
      <c r="G1758" s="2">
        <f>Table3[[#This Row],[FwdDiv]]/Table3[[#This Row],[SharePrice]]</f>
        <v>1.2458730455366598E-2</v>
      </c>
    </row>
    <row r="1759" spans="2:7" x14ac:dyDescent="0.2">
      <c r="B1759" s="35">
        <v>42569</v>
      </c>
      <c r="C1759">
        <v>162.33000000000001</v>
      </c>
      <c r="E1759">
        <v>0.5</v>
      </c>
      <c r="F1759">
        <f>Table3[[#This Row],[DivPay]]*4</f>
        <v>2</v>
      </c>
      <c r="G1759" s="2">
        <f>Table3[[#This Row],[FwdDiv]]/Table3[[#This Row],[SharePrice]]</f>
        <v>1.2320581531448284E-2</v>
      </c>
    </row>
    <row r="1760" spans="2:7" x14ac:dyDescent="0.2">
      <c r="B1760" s="35">
        <v>42566</v>
      </c>
      <c r="C1760">
        <v>161.16</v>
      </c>
      <c r="E1760">
        <v>0.5</v>
      </c>
      <c r="F1760">
        <f>Table3[[#This Row],[DivPay]]*4</f>
        <v>2</v>
      </c>
      <c r="G1760" s="2">
        <f>Table3[[#This Row],[FwdDiv]]/Table3[[#This Row],[SharePrice]]</f>
        <v>1.2410027302060065E-2</v>
      </c>
    </row>
    <row r="1761" spans="2:7" x14ac:dyDescent="0.2">
      <c r="B1761" s="35">
        <v>42565</v>
      </c>
      <c r="C1761">
        <v>160.79</v>
      </c>
      <c r="E1761">
        <v>0.5</v>
      </c>
      <c r="F1761">
        <f>Table3[[#This Row],[DivPay]]*4</f>
        <v>2</v>
      </c>
      <c r="G1761" s="2">
        <f>Table3[[#This Row],[FwdDiv]]/Table3[[#This Row],[SharePrice]]</f>
        <v>1.2438584489085143E-2</v>
      </c>
    </row>
    <row r="1762" spans="2:7" x14ac:dyDescent="0.2">
      <c r="B1762" s="35">
        <v>42564</v>
      </c>
      <c r="C1762">
        <v>157.41</v>
      </c>
      <c r="E1762">
        <v>0.5</v>
      </c>
      <c r="F1762">
        <f>Table3[[#This Row],[DivPay]]*4</f>
        <v>2</v>
      </c>
      <c r="G1762" s="2">
        <f>Table3[[#This Row],[FwdDiv]]/Table3[[#This Row],[SharePrice]]</f>
        <v>1.2705673083031574E-2</v>
      </c>
    </row>
    <row r="1763" spans="2:7" x14ac:dyDescent="0.2">
      <c r="B1763" s="35">
        <v>42563</v>
      </c>
      <c r="C1763">
        <v>158.59</v>
      </c>
      <c r="E1763">
        <v>0.5</v>
      </c>
      <c r="F1763">
        <f>Table3[[#This Row],[DivPay]]*4</f>
        <v>2</v>
      </c>
      <c r="G1763" s="2">
        <f>Table3[[#This Row],[FwdDiv]]/Table3[[#This Row],[SharePrice]]</f>
        <v>1.2611135632763729E-2</v>
      </c>
    </row>
    <row r="1764" spans="2:7" x14ac:dyDescent="0.2">
      <c r="B1764" s="35">
        <v>42562</v>
      </c>
      <c r="C1764">
        <v>157.36000000000001</v>
      </c>
      <c r="E1764">
        <v>0.5</v>
      </c>
      <c r="F1764">
        <f>Table3[[#This Row],[DivPay]]*4</f>
        <v>2</v>
      </c>
      <c r="G1764" s="2">
        <f>Table3[[#This Row],[FwdDiv]]/Table3[[#This Row],[SharePrice]]</f>
        <v>1.2709710218607015E-2</v>
      </c>
    </row>
    <row r="1765" spans="2:7" x14ac:dyDescent="0.2">
      <c r="B1765" s="35">
        <v>42559</v>
      </c>
      <c r="C1765">
        <v>155.13999999999999</v>
      </c>
      <c r="E1765">
        <v>0.5</v>
      </c>
      <c r="F1765">
        <f>Table3[[#This Row],[DivPay]]*4</f>
        <v>2</v>
      </c>
      <c r="G1765" s="2">
        <f>Table3[[#This Row],[FwdDiv]]/Table3[[#This Row],[SharePrice]]</f>
        <v>1.2891581797086504E-2</v>
      </c>
    </row>
    <row r="1766" spans="2:7" x14ac:dyDescent="0.2">
      <c r="B1766" s="35">
        <v>42558</v>
      </c>
      <c r="C1766">
        <v>150.99</v>
      </c>
      <c r="E1766">
        <v>0.5</v>
      </c>
      <c r="F1766">
        <f>Table3[[#This Row],[DivPay]]*4</f>
        <v>2</v>
      </c>
      <c r="G1766" s="2">
        <f>Table3[[#This Row],[FwdDiv]]/Table3[[#This Row],[SharePrice]]</f>
        <v>1.3245910325187097E-2</v>
      </c>
    </row>
    <row r="1767" spans="2:7" x14ac:dyDescent="0.2">
      <c r="B1767" s="35">
        <v>42557</v>
      </c>
      <c r="C1767">
        <v>150.63</v>
      </c>
      <c r="E1767">
        <v>0.5</v>
      </c>
      <c r="F1767">
        <f>Table3[[#This Row],[DivPay]]*4</f>
        <v>2</v>
      </c>
      <c r="G1767" s="2">
        <f>Table3[[#This Row],[FwdDiv]]/Table3[[#This Row],[SharePrice]]</f>
        <v>1.3277567549624909E-2</v>
      </c>
    </row>
    <row r="1768" spans="2:7" x14ac:dyDescent="0.2">
      <c r="B1768" s="35">
        <v>42556</v>
      </c>
      <c r="C1768">
        <v>150.76</v>
      </c>
      <c r="E1768">
        <v>0.5</v>
      </c>
      <c r="F1768">
        <f>Table3[[#This Row],[DivPay]]*4</f>
        <v>2</v>
      </c>
      <c r="G1768" s="2">
        <f>Table3[[#This Row],[FwdDiv]]/Table3[[#This Row],[SharePrice]]</f>
        <v>1.3266118333775539E-2</v>
      </c>
    </row>
    <row r="1769" spans="2:7" x14ac:dyDescent="0.2">
      <c r="B1769" s="35">
        <v>42552</v>
      </c>
      <c r="C1769">
        <v>154.22</v>
      </c>
      <c r="E1769">
        <v>0.5</v>
      </c>
      <c r="F1769">
        <f>Table3[[#This Row],[DivPay]]*4</f>
        <v>2</v>
      </c>
      <c r="G1769" s="2">
        <f>Table3[[#This Row],[FwdDiv]]/Table3[[#This Row],[SharePrice]]</f>
        <v>1.2968486577616392E-2</v>
      </c>
    </row>
    <row r="1770" spans="2:7" x14ac:dyDescent="0.2">
      <c r="B1770" s="35">
        <v>42551</v>
      </c>
      <c r="C1770">
        <v>155.4</v>
      </c>
      <c r="E1770">
        <v>0.5</v>
      </c>
      <c r="F1770">
        <f>Table3[[#This Row],[DivPay]]*4</f>
        <v>2</v>
      </c>
      <c r="G1770" s="2">
        <f>Table3[[#This Row],[FwdDiv]]/Table3[[#This Row],[SharePrice]]</f>
        <v>1.2870012870012869E-2</v>
      </c>
    </row>
    <row r="1771" spans="2:7" x14ac:dyDescent="0.2">
      <c r="B1771" s="35">
        <v>42550</v>
      </c>
      <c r="C1771">
        <v>155</v>
      </c>
      <c r="E1771">
        <v>0.5</v>
      </c>
      <c r="F1771">
        <f>Table3[[#This Row],[DivPay]]*4</f>
        <v>2</v>
      </c>
      <c r="G1771" s="2">
        <f>Table3[[#This Row],[FwdDiv]]/Table3[[#This Row],[SharePrice]]</f>
        <v>1.2903225806451613E-2</v>
      </c>
    </row>
    <row r="1772" spans="2:7" x14ac:dyDescent="0.2">
      <c r="B1772" s="35">
        <v>42549</v>
      </c>
      <c r="C1772">
        <v>149.77000000000001</v>
      </c>
      <c r="E1772">
        <v>0.5</v>
      </c>
      <c r="F1772">
        <f>Table3[[#This Row],[DivPay]]*4</f>
        <v>2</v>
      </c>
      <c r="G1772" s="2">
        <f>Table3[[#This Row],[FwdDiv]]/Table3[[#This Row],[SharePrice]]</f>
        <v>1.3353809174066901E-2</v>
      </c>
    </row>
    <row r="1773" spans="2:7" x14ac:dyDescent="0.2">
      <c r="B1773" s="35">
        <v>42548</v>
      </c>
      <c r="C1773">
        <v>143.63</v>
      </c>
      <c r="E1773">
        <v>0.5</v>
      </c>
      <c r="F1773">
        <f>Table3[[#This Row],[DivPay]]*4</f>
        <v>2</v>
      </c>
      <c r="G1773" s="2">
        <f>Table3[[#This Row],[FwdDiv]]/Table3[[#This Row],[SharePrice]]</f>
        <v>1.3924667548562279E-2</v>
      </c>
    </row>
    <row r="1774" spans="2:7" x14ac:dyDescent="0.2">
      <c r="B1774" s="35">
        <v>42545</v>
      </c>
      <c r="C1774">
        <v>148.72</v>
      </c>
      <c r="E1774">
        <v>0.5</v>
      </c>
      <c r="F1774">
        <f>Table3[[#This Row],[DivPay]]*4</f>
        <v>2</v>
      </c>
      <c r="G1774" s="2">
        <f>Table3[[#This Row],[FwdDiv]]/Table3[[#This Row],[SharePrice]]</f>
        <v>1.3448090371167294E-2</v>
      </c>
    </row>
    <row r="1775" spans="2:7" x14ac:dyDescent="0.2">
      <c r="B1775" s="35">
        <v>42544</v>
      </c>
      <c r="C1775">
        <v>158.62</v>
      </c>
      <c r="E1775">
        <v>0.5</v>
      </c>
      <c r="F1775">
        <f>Table3[[#This Row],[DivPay]]*4</f>
        <v>2</v>
      </c>
      <c r="G1775" s="2">
        <f>Table3[[#This Row],[FwdDiv]]/Table3[[#This Row],[SharePrice]]</f>
        <v>1.2608750472828143E-2</v>
      </c>
    </row>
    <row r="1776" spans="2:7" x14ac:dyDescent="0.2">
      <c r="B1776" s="35">
        <v>42543</v>
      </c>
      <c r="C1776">
        <v>155.13999999999999</v>
      </c>
      <c r="E1776">
        <v>0.5</v>
      </c>
      <c r="F1776">
        <f>Table3[[#This Row],[DivPay]]*4</f>
        <v>2</v>
      </c>
      <c r="G1776" s="2">
        <f>Table3[[#This Row],[FwdDiv]]/Table3[[#This Row],[SharePrice]]</f>
        <v>1.2891581797086504E-2</v>
      </c>
    </row>
    <row r="1777" spans="2:7" x14ac:dyDescent="0.2">
      <c r="B1777" s="35">
        <v>42542</v>
      </c>
      <c r="C1777">
        <v>155.81</v>
      </c>
      <c r="E1777">
        <v>0.5</v>
      </c>
      <c r="F1777">
        <f>Table3[[#This Row],[DivPay]]*4</f>
        <v>2</v>
      </c>
      <c r="G1777" s="2">
        <f>Table3[[#This Row],[FwdDiv]]/Table3[[#This Row],[SharePrice]]</f>
        <v>1.2836146588794044E-2</v>
      </c>
    </row>
    <row r="1778" spans="2:7" x14ac:dyDescent="0.2">
      <c r="B1778" s="35">
        <v>42541</v>
      </c>
      <c r="C1778">
        <v>156.93</v>
      </c>
      <c r="E1778">
        <v>0.5</v>
      </c>
      <c r="F1778">
        <f>Table3[[#This Row],[DivPay]]*4</f>
        <v>2</v>
      </c>
      <c r="G1778" s="2">
        <f>Table3[[#This Row],[FwdDiv]]/Table3[[#This Row],[SharePrice]]</f>
        <v>1.2744535780284203E-2</v>
      </c>
    </row>
    <row r="1779" spans="2:7" x14ac:dyDescent="0.2">
      <c r="B1779" s="35">
        <v>42538</v>
      </c>
      <c r="C1779">
        <v>156</v>
      </c>
      <c r="E1779">
        <v>0.5</v>
      </c>
      <c r="F1779">
        <f>Table3[[#This Row],[DivPay]]*4</f>
        <v>2</v>
      </c>
      <c r="G1779" s="2">
        <f>Table3[[#This Row],[FwdDiv]]/Table3[[#This Row],[SharePrice]]</f>
        <v>1.282051282051282E-2</v>
      </c>
    </row>
    <row r="1780" spans="2:7" x14ac:dyDescent="0.2">
      <c r="B1780" s="35">
        <v>42537</v>
      </c>
      <c r="C1780">
        <v>158.63</v>
      </c>
      <c r="E1780">
        <v>0.5</v>
      </c>
      <c r="F1780">
        <f>Table3[[#This Row],[DivPay]]*4</f>
        <v>2</v>
      </c>
      <c r="G1780" s="2">
        <f>Table3[[#This Row],[FwdDiv]]/Table3[[#This Row],[SharePrice]]</f>
        <v>1.2607955619996218E-2</v>
      </c>
    </row>
    <row r="1781" spans="2:7" x14ac:dyDescent="0.2">
      <c r="B1781" s="35">
        <v>42536</v>
      </c>
      <c r="C1781">
        <v>158.4</v>
      </c>
      <c r="D1781">
        <v>0.5</v>
      </c>
      <c r="E1781">
        <v>0.5</v>
      </c>
      <c r="F1781">
        <f>Table3[[#This Row],[DivPay]]*4</f>
        <v>2</v>
      </c>
      <c r="G1781" s="2">
        <f>Table3[[#This Row],[FwdDiv]]/Table3[[#This Row],[SharePrice]]</f>
        <v>1.2626262626262626E-2</v>
      </c>
    </row>
    <row r="1782" spans="2:7" x14ac:dyDescent="0.2">
      <c r="B1782" s="35">
        <v>42535</v>
      </c>
      <c r="C1782">
        <v>158.99</v>
      </c>
      <c r="E1782">
        <v>0.49</v>
      </c>
      <c r="F1782">
        <f>Table3[[#This Row],[DivPay]]*4</f>
        <v>1.96</v>
      </c>
      <c r="G1782" s="2">
        <f>Table3[[#This Row],[FwdDiv]]/Table3[[#This Row],[SharePrice]]</f>
        <v>1.2327819359708158E-2</v>
      </c>
    </row>
    <row r="1783" spans="2:7" x14ac:dyDescent="0.2">
      <c r="B1783" s="35">
        <v>42534</v>
      </c>
      <c r="C1783">
        <v>160.01</v>
      </c>
      <c r="E1783">
        <v>0.49</v>
      </c>
      <c r="F1783">
        <f>Table3[[#This Row],[DivPay]]*4</f>
        <v>1.96</v>
      </c>
      <c r="G1783" s="2">
        <f>Table3[[#This Row],[FwdDiv]]/Table3[[#This Row],[SharePrice]]</f>
        <v>1.2249234422848572E-2</v>
      </c>
    </row>
    <row r="1784" spans="2:7" x14ac:dyDescent="0.2">
      <c r="B1784" s="35">
        <v>42531</v>
      </c>
      <c r="C1784">
        <v>160.82</v>
      </c>
      <c r="E1784">
        <v>0.49</v>
      </c>
      <c r="F1784">
        <f>Table3[[#This Row],[DivPay]]*4</f>
        <v>1.96</v>
      </c>
      <c r="G1784" s="2">
        <f>Table3[[#This Row],[FwdDiv]]/Table3[[#This Row],[SharePrice]]</f>
        <v>1.2187538863325457E-2</v>
      </c>
    </row>
    <row r="1785" spans="2:7" x14ac:dyDescent="0.2">
      <c r="B1785" s="35">
        <v>42530</v>
      </c>
      <c r="C1785">
        <v>164.14</v>
      </c>
      <c r="E1785">
        <v>0.49</v>
      </c>
      <c r="F1785">
        <f>Table3[[#This Row],[DivPay]]*4</f>
        <v>1.96</v>
      </c>
      <c r="G1785" s="2">
        <f>Table3[[#This Row],[FwdDiv]]/Table3[[#This Row],[SharePrice]]</f>
        <v>1.1941025953454368E-2</v>
      </c>
    </row>
    <row r="1786" spans="2:7" x14ac:dyDescent="0.2">
      <c r="B1786" s="35">
        <v>42529</v>
      </c>
      <c r="C1786">
        <v>163.69999999999999</v>
      </c>
      <c r="E1786">
        <v>0.49</v>
      </c>
      <c r="F1786">
        <f>Table3[[#This Row],[DivPay]]*4</f>
        <v>1.96</v>
      </c>
      <c r="G1786" s="2">
        <f>Table3[[#This Row],[FwdDiv]]/Table3[[#This Row],[SharePrice]]</f>
        <v>1.1973121563836286E-2</v>
      </c>
    </row>
    <row r="1787" spans="2:7" x14ac:dyDescent="0.2">
      <c r="B1787" s="35">
        <v>42528</v>
      </c>
      <c r="C1787">
        <v>164.84</v>
      </c>
      <c r="E1787">
        <v>0.49</v>
      </c>
      <c r="F1787">
        <f>Table3[[#This Row],[DivPay]]*4</f>
        <v>1.96</v>
      </c>
      <c r="G1787" s="2">
        <f>Table3[[#This Row],[FwdDiv]]/Table3[[#This Row],[SharePrice]]</f>
        <v>1.1890317884008735E-2</v>
      </c>
    </row>
    <row r="1788" spans="2:7" x14ac:dyDescent="0.2">
      <c r="B1788" s="35">
        <v>42527</v>
      </c>
      <c r="C1788">
        <v>162.84</v>
      </c>
      <c r="E1788">
        <v>0.49</v>
      </c>
      <c r="F1788">
        <f>Table3[[#This Row],[DivPay]]*4</f>
        <v>1.96</v>
      </c>
      <c r="G1788" s="2">
        <f>Table3[[#This Row],[FwdDiv]]/Table3[[#This Row],[SharePrice]]</f>
        <v>1.2036354704003929E-2</v>
      </c>
    </row>
    <row r="1789" spans="2:7" x14ac:dyDescent="0.2">
      <c r="B1789" s="35">
        <v>42524</v>
      </c>
      <c r="C1789">
        <v>162.56</v>
      </c>
      <c r="E1789">
        <v>0.49</v>
      </c>
      <c r="F1789">
        <f>Table3[[#This Row],[DivPay]]*4</f>
        <v>1.96</v>
      </c>
      <c r="G1789" s="2">
        <f>Table3[[#This Row],[FwdDiv]]/Table3[[#This Row],[SharePrice]]</f>
        <v>1.2057086614173228E-2</v>
      </c>
    </row>
    <row r="1790" spans="2:7" x14ac:dyDescent="0.2">
      <c r="B1790" s="35">
        <v>42523</v>
      </c>
      <c r="C1790">
        <v>154.91</v>
      </c>
      <c r="E1790">
        <v>0.49</v>
      </c>
      <c r="F1790">
        <f>Table3[[#This Row],[DivPay]]*4</f>
        <v>1.96</v>
      </c>
      <c r="G1790" s="2">
        <f>Table3[[#This Row],[FwdDiv]]/Table3[[#This Row],[SharePrice]]</f>
        <v>1.2652507907817443E-2</v>
      </c>
    </row>
    <row r="1791" spans="2:7" x14ac:dyDescent="0.2">
      <c r="B1791" s="35">
        <v>42522</v>
      </c>
      <c r="C1791">
        <v>154.77000000000001</v>
      </c>
      <c r="E1791">
        <v>0.49</v>
      </c>
      <c r="F1791">
        <f>Table3[[#This Row],[DivPay]]*4</f>
        <v>1.96</v>
      </c>
      <c r="G1791" s="2">
        <f>Table3[[#This Row],[FwdDiv]]/Table3[[#This Row],[SharePrice]]</f>
        <v>1.2663952962460425E-2</v>
      </c>
    </row>
    <row r="1792" spans="2:7" x14ac:dyDescent="0.2">
      <c r="B1792" s="35">
        <v>42521</v>
      </c>
      <c r="C1792">
        <v>154.36000000000001</v>
      </c>
      <c r="E1792">
        <v>0.49</v>
      </c>
      <c r="F1792">
        <f>Table3[[#This Row],[DivPay]]*4</f>
        <v>1.96</v>
      </c>
      <c r="G1792" s="2">
        <f>Table3[[#This Row],[FwdDiv]]/Table3[[#This Row],[SharePrice]]</f>
        <v>1.2697590049235551E-2</v>
      </c>
    </row>
    <row r="1793" spans="2:7" x14ac:dyDescent="0.2">
      <c r="B1793" s="35">
        <v>42517</v>
      </c>
      <c r="C1793">
        <v>153.30000000000001</v>
      </c>
      <c r="E1793">
        <v>0.49</v>
      </c>
      <c r="F1793">
        <f>Table3[[#This Row],[DivPay]]*4</f>
        <v>1.96</v>
      </c>
      <c r="G1793" s="2">
        <f>Table3[[#This Row],[FwdDiv]]/Table3[[#This Row],[SharePrice]]</f>
        <v>1.278538812785388E-2</v>
      </c>
    </row>
    <row r="1794" spans="2:7" x14ac:dyDescent="0.2">
      <c r="B1794" s="35">
        <v>42516</v>
      </c>
      <c r="C1794">
        <v>153.02000000000001</v>
      </c>
      <c r="E1794">
        <v>0.49</v>
      </c>
      <c r="F1794">
        <f>Table3[[#This Row],[DivPay]]*4</f>
        <v>1.96</v>
      </c>
      <c r="G1794" s="2">
        <f>Table3[[#This Row],[FwdDiv]]/Table3[[#This Row],[SharePrice]]</f>
        <v>1.2808783165599268E-2</v>
      </c>
    </row>
    <row r="1795" spans="2:7" x14ac:dyDescent="0.2">
      <c r="B1795" s="35">
        <v>42515</v>
      </c>
      <c r="C1795">
        <v>153.57</v>
      </c>
      <c r="E1795">
        <v>0.49</v>
      </c>
      <c r="F1795">
        <f>Table3[[#This Row],[DivPay]]*4</f>
        <v>1.96</v>
      </c>
      <c r="G1795" s="2">
        <f>Table3[[#This Row],[FwdDiv]]/Table3[[#This Row],[SharePrice]]</f>
        <v>1.2762909422413232E-2</v>
      </c>
    </row>
    <row r="1796" spans="2:7" x14ac:dyDescent="0.2">
      <c r="B1796" s="35">
        <v>42514</v>
      </c>
      <c r="C1796">
        <v>151.41999999999999</v>
      </c>
      <c r="E1796">
        <v>0.49</v>
      </c>
      <c r="F1796">
        <f>Table3[[#This Row],[DivPay]]*4</f>
        <v>1.96</v>
      </c>
      <c r="G1796" s="2">
        <f>Table3[[#This Row],[FwdDiv]]/Table3[[#This Row],[SharePrice]]</f>
        <v>1.2944128912957337E-2</v>
      </c>
    </row>
    <row r="1797" spans="2:7" x14ac:dyDescent="0.2">
      <c r="B1797" s="35">
        <v>42513</v>
      </c>
      <c r="C1797">
        <v>148.1</v>
      </c>
      <c r="E1797">
        <v>0.49</v>
      </c>
      <c r="F1797">
        <f>Table3[[#This Row],[DivPay]]*4</f>
        <v>1.96</v>
      </c>
      <c r="G1797" s="2">
        <f>Table3[[#This Row],[FwdDiv]]/Table3[[#This Row],[SharePrice]]</f>
        <v>1.323430114787306E-2</v>
      </c>
    </row>
    <row r="1798" spans="2:7" x14ac:dyDescent="0.2">
      <c r="B1798" s="35">
        <v>42510</v>
      </c>
      <c r="C1798">
        <v>146.72999999999999</v>
      </c>
      <c r="E1798">
        <v>0.49</v>
      </c>
      <c r="F1798">
        <f>Table3[[#This Row],[DivPay]]*4</f>
        <v>1.96</v>
      </c>
      <c r="G1798" s="2">
        <f>Table3[[#This Row],[FwdDiv]]/Table3[[#This Row],[SharePrice]]</f>
        <v>1.3357868193280175E-2</v>
      </c>
    </row>
    <row r="1799" spans="2:7" x14ac:dyDescent="0.2">
      <c r="B1799" s="35">
        <v>42509</v>
      </c>
      <c r="C1799">
        <v>142.74</v>
      </c>
      <c r="E1799">
        <v>0.49</v>
      </c>
      <c r="F1799">
        <f>Table3[[#This Row],[DivPay]]*4</f>
        <v>1.96</v>
      </c>
      <c r="G1799" s="2">
        <f>Table3[[#This Row],[FwdDiv]]/Table3[[#This Row],[SharePrice]]</f>
        <v>1.3731259632898975E-2</v>
      </c>
    </row>
    <row r="1800" spans="2:7" x14ac:dyDescent="0.2">
      <c r="B1800" s="35">
        <v>42508</v>
      </c>
      <c r="C1800">
        <v>143.88</v>
      </c>
      <c r="E1800">
        <v>0.49</v>
      </c>
      <c r="F1800">
        <f>Table3[[#This Row],[DivPay]]*4</f>
        <v>1.96</v>
      </c>
      <c r="G1800" s="2">
        <f>Table3[[#This Row],[FwdDiv]]/Table3[[#This Row],[SharePrice]]</f>
        <v>1.3622463163747567E-2</v>
      </c>
    </row>
    <row r="1801" spans="2:7" x14ac:dyDescent="0.2">
      <c r="B1801" s="35">
        <v>42507</v>
      </c>
      <c r="C1801">
        <v>141.16999999999999</v>
      </c>
      <c r="E1801">
        <v>0.49</v>
      </c>
      <c r="F1801">
        <f>Table3[[#This Row],[DivPay]]*4</f>
        <v>1.96</v>
      </c>
      <c r="G1801" s="2">
        <f>Table3[[#This Row],[FwdDiv]]/Table3[[#This Row],[SharePrice]]</f>
        <v>1.3883969681943756E-2</v>
      </c>
    </row>
    <row r="1802" spans="2:7" x14ac:dyDescent="0.2">
      <c r="B1802" s="35">
        <v>42506</v>
      </c>
      <c r="C1802">
        <v>142.65</v>
      </c>
      <c r="E1802">
        <v>0.49</v>
      </c>
      <c r="F1802">
        <f>Table3[[#This Row],[DivPay]]*4</f>
        <v>1.96</v>
      </c>
      <c r="G1802" s="2">
        <f>Table3[[#This Row],[FwdDiv]]/Table3[[#This Row],[SharePrice]]</f>
        <v>1.3739922888187872E-2</v>
      </c>
    </row>
    <row r="1803" spans="2:7" x14ac:dyDescent="0.2">
      <c r="B1803" s="35">
        <v>42503</v>
      </c>
      <c r="C1803">
        <v>140.05000000000001</v>
      </c>
      <c r="E1803">
        <v>0.49</v>
      </c>
      <c r="F1803">
        <f>Table3[[#This Row],[DivPay]]*4</f>
        <v>1.96</v>
      </c>
      <c r="G1803" s="2">
        <f>Table3[[#This Row],[FwdDiv]]/Table3[[#This Row],[SharePrice]]</f>
        <v>1.3995001785076757E-2</v>
      </c>
    </row>
    <row r="1804" spans="2:7" x14ac:dyDescent="0.2">
      <c r="B1804" s="35">
        <v>42502</v>
      </c>
      <c r="C1804">
        <v>141.04</v>
      </c>
      <c r="E1804">
        <v>0.49</v>
      </c>
      <c r="F1804">
        <f>Table3[[#This Row],[DivPay]]*4</f>
        <v>1.96</v>
      </c>
      <c r="G1804" s="2">
        <f>Table3[[#This Row],[FwdDiv]]/Table3[[#This Row],[SharePrice]]</f>
        <v>1.3896766874645491E-2</v>
      </c>
    </row>
    <row r="1805" spans="2:7" x14ac:dyDescent="0.2">
      <c r="B1805" s="35">
        <v>42501</v>
      </c>
      <c r="C1805">
        <v>143.85</v>
      </c>
      <c r="E1805">
        <v>0.49</v>
      </c>
      <c r="F1805">
        <f>Table3[[#This Row],[DivPay]]*4</f>
        <v>1.96</v>
      </c>
      <c r="G1805" s="2">
        <f>Table3[[#This Row],[FwdDiv]]/Table3[[#This Row],[SharePrice]]</f>
        <v>1.3625304136253041E-2</v>
      </c>
    </row>
    <row r="1806" spans="2:7" x14ac:dyDescent="0.2">
      <c r="B1806" s="35">
        <v>42500</v>
      </c>
      <c r="C1806">
        <v>144.61000000000001</v>
      </c>
      <c r="E1806">
        <v>0.49</v>
      </c>
      <c r="F1806">
        <f>Table3[[#This Row],[DivPay]]*4</f>
        <v>1.96</v>
      </c>
      <c r="G1806" s="2">
        <f>Table3[[#This Row],[FwdDiv]]/Table3[[#This Row],[SharePrice]]</f>
        <v>1.3553696148260838E-2</v>
      </c>
    </row>
    <row r="1807" spans="2:7" x14ac:dyDescent="0.2">
      <c r="B1807" s="35">
        <v>42499</v>
      </c>
      <c r="C1807">
        <v>142.4</v>
      </c>
      <c r="E1807">
        <v>0.49</v>
      </c>
      <c r="F1807">
        <f>Table3[[#This Row],[DivPay]]*4</f>
        <v>1.96</v>
      </c>
      <c r="G1807" s="2">
        <f>Table3[[#This Row],[FwdDiv]]/Table3[[#This Row],[SharePrice]]</f>
        <v>1.3764044943820225E-2</v>
      </c>
    </row>
    <row r="1808" spans="2:7" x14ac:dyDescent="0.2">
      <c r="B1808" s="35">
        <v>42496</v>
      </c>
      <c r="C1808">
        <v>141.88999999999999</v>
      </c>
      <c r="E1808">
        <v>0.49</v>
      </c>
      <c r="F1808">
        <f>Table3[[#This Row],[DivPay]]*4</f>
        <v>1.96</v>
      </c>
      <c r="G1808" s="2">
        <f>Table3[[#This Row],[FwdDiv]]/Table3[[#This Row],[SharePrice]]</f>
        <v>1.3813517513566848E-2</v>
      </c>
    </row>
    <row r="1809" spans="2:7" x14ac:dyDescent="0.2">
      <c r="B1809" s="35">
        <v>42495</v>
      </c>
      <c r="C1809">
        <v>142.58000000000001</v>
      </c>
      <c r="E1809">
        <v>0.49</v>
      </c>
      <c r="F1809">
        <f>Table3[[#This Row],[DivPay]]*4</f>
        <v>1.96</v>
      </c>
      <c r="G1809" s="2">
        <f>Table3[[#This Row],[FwdDiv]]/Table3[[#This Row],[SharePrice]]</f>
        <v>1.3746668536961704E-2</v>
      </c>
    </row>
    <row r="1810" spans="2:7" x14ac:dyDescent="0.2">
      <c r="B1810" s="35">
        <v>42494</v>
      </c>
      <c r="C1810">
        <v>142.07</v>
      </c>
      <c r="E1810">
        <v>0.49</v>
      </c>
      <c r="F1810">
        <f>Table3[[#This Row],[DivPay]]*4</f>
        <v>1.96</v>
      </c>
      <c r="G1810" s="2">
        <f>Table3[[#This Row],[FwdDiv]]/Table3[[#This Row],[SharePrice]]</f>
        <v>1.3796016048426831E-2</v>
      </c>
    </row>
    <row r="1811" spans="2:7" x14ac:dyDescent="0.2">
      <c r="B1811" s="35">
        <v>42493</v>
      </c>
      <c r="C1811">
        <v>143.19999999999999</v>
      </c>
      <c r="E1811">
        <v>0.49</v>
      </c>
      <c r="F1811">
        <f>Table3[[#This Row],[DivPay]]*4</f>
        <v>1.96</v>
      </c>
      <c r="G1811" s="2">
        <f>Table3[[#This Row],[FwdDiv]]/Table3[[#This Row],[SharePrice]]</f>
        <v>1.3687150837988828E-2</v>
      </c>
    </row>
    <row r="1812" spans="2:7" x14ac:dyDescent="0.2">
      <c r="B1812" s="35">
        <v>42492</v>
      </c>
      <c r="C1812">
        <v>146.08000000000001</v>
      </c>
      <c r="E1812">
        <v>0.49</v>
      </c>
      <c r="F1812">
        <f>Table3[[#This Row],[DivPay]]*4</f>
        <v>1.96</v>
      </c>
      <c r="G1812" s="2">
        <f>Table3[[#This Row],[FwdDiv]]/Table3[[#This Row],[SharePrice]]</f>
        <v>1.3417305585980283E-2</v>
      </c>
    </row>
    <row r="1813" spans="2:7" x14ac:dyDescent="0.2">
      <c r="B1813" s="35">
        <v>42489</v>
      </c>
      <c r="C1813">
        <v>145.75</v>
      </c>
      <c r="E1813">
        <v>0.49</v>
      </c>
      <c r="F1813">
        <f>Table3[[#This Row],[DivPay]]*4</f>
        <v>1.96</v>
      </c>
      <c r="G1813" s="2">
        <f>Table3[[#This Row],[FwdDiv]]/Table3[[#This Row],[SharePrice]]</f>
        <v>1.3447684391080617E-2</v>
      </c>
    </row>
    <row r="1814" spans="2:7" x14ac:dyDescent="0.2">
      <c r="B1814" s="35">
        <v>42488</v>
      </c>
      <c r="C1814">
        <v>147.99</v>
      </c>
      <c r="E1814">
        <v>0.49</v>
      </c>
      <c r="F1814">
        <f>Table3[[#This Row],[DivPay]]*4</f>
        <v>1.96</v>
      </c>
      <c r="G1814" s="2">
        <f>Table3[[#This Row],[FwdDiv]]/Table3[[#This Row],[SharePrice]]</f>
        <v>1.3244138117440367E-2</v>
      </c>
    </row>
    <row r="1815" spans="2:7" x14ac:dyDescent="0.2">
      <c r="B1815" s="35">
        <v>42487</v>
      </c>
      <c r="C1815">
        <v>151.53</v>
      </c>
      <c r="E1815">
        <v>0.49</v>
      </c>
      <c r="F1815">
        <f>Table3[[#This Row],[DivPay]]*4</f>
        <v>1.96</v>
      </c>
      <c r="G1815" s="2">
        <f>Table3[[#This Row],[FwdDiv]]/Table3[[#This Row],[SharePrice]]</f>
        <v>1.293473239622517E-2</v>
      </c>
    </row>
    <row r="1816" spans="2:7" x14ac:dyDescent="0.2">
      <c r="B1816" s="35">
        <v>42486</v>
      </c>
      <c r="C1816">
        <v>150.76</v>
      </c>
      <c r="E1816">
        <v>0.49</v>
      </c>
      <c r="F1816">
        <f>Table3[[#This Row],[DivPay]]*4</f>
        <v>1.96</v>
      </c>
      <c r="G1816" s="2">
        <f>Table3[[#This Row],[FwdDiv]]/Table3[[#This Row],[SharePrice]]</f>
        <v>1.3000795967100028E-2</v>
      </c>
    </row>
    <row r="1817" spans="2:7" x14ac:dyDescent="0.2">
      <c r="B1817" s="35">
        <v>42485</v>
      </c>
      <c r="C1817">
        <v>149.1</v>
      </c>
      <c r="E1817">
        <v>0.49</v>
      </c>
      <c r="F1817">
        <f>Table3[[#This Row],[DivPay]]*4</f>
        <v>1.96</v>
      </c>
      <c r="G1817" s="2">
        <f>Table3[[#This Row],[FwdDiv]]/Table3[[#This Row],[SharePrice]]</f>
        <v>1.3145539906103287E-2</v>
      </c>
    </row>
    <row r="1818" spans="2:7" x14ac:dyDescent="0.2">
      <c r="B1818" s="35">
        <v>42482</v>
      </c>
      <c r="C1818">
        <v>150.33000000000001</v>
      </c>
      <c r="E1818">
        <v>0.49</v>
      </c>
      <c r="F1818">
        <f>Table3[[#This Row],[DivPay]]*4</f>
        <v>1.96</v>
      </c>
      <c r="G1818" s="2">
        <f>Table3[[#This Row],[FwdDiv]]/Table3[[#This Row],[SharePrice]]</f>
        <v>1.3037983103838221E-2</v>
      </c>
    </row>
    <row r="1819" spans="2:7" x14ac:dyDescent="0.2">
      <c r="B1819" s="35">
        <v>42481</v>
      </c>
      <c r="C1819">
        <v>151.35</v>
      </c>
      <c r="E1819">
        <v>0.49</v>
      </c>
      <c r="F1819">
        <f>Table3[[#This Row],[DivPay]]*4</f>
        <v>1.96</v>
      </c>
      <c r="G1819" s="2">
        <f>Table3[[#This Row],[FwdDiv]]/Table3[[#This Row],[SharePrice]]</f>
        <v>1.2950115626032375E-2</v>
      </c>
    </row>
    <row r="1820" spans="2:7" x14ac:dyDescent="0.2">
      <c r="B1820" s="35">
        <v>42480</v>
      </c>
      <c r="C1820">
        <v>153.22999999999999</v>
      </c>
      <c r="E1820">
        <v>0.49</v>
      </c>
      <c r="F1820">
        <f>Table3[[#This Row],[DivPay]]*4</f>
        <v>1.96</v>
      </c>
      <c r="G1820" s="2">
        <f>Table3[[#This Row],[FwdDiv]]/Table3[[#This Row],[SharePrice]]</f>
        <v>1.2791228871630882E-2</v>
      </c>
    </row>
    <row r="1821" spans="2:7" x14ac:dyDescent="0.2">
      <c r="B1821" s="35">
        <v>42479</v>
      </c>
      <c r="C1821">
        <v>151.07</v>
      </c>
      <c r="E1821">
        <v>0.49</v>
      </c>
      <c r="F1821">
        <f>Table3[[#This Row],[DivPay]]*4</f>
        <v>1.96</v>
      </c>
      <c r="G1821" s="2">
        <f>Table3[[#This Row],[FwdDiv]]/Table3[[#This Row],[SharePrice]]</f>
        <v>1.2974117958562256E-2</v>
      </c>
    </row>
    <row r="1822" spans="2:7" x14ac:dyDescent="0.2">
      <c r="B1822" s="35">
        <v>42478</v>
      </c>
      <c r="C1822">
        <v>155.9</v>
      </c>
      <c r="E1822">
        <v>0.49</v>
      </c>
      <c r="F1822">
        <f>Table3[[#This Row],[DivPay]]*4</f>
        <v>1.96</v>
      </c>
      <c r="G1822" s="2">
        <f>Table3[[#This Row],[FwdDiv]]/Table3[[#This Row],[SharePrice]]</f>
        <v>1.2572161642078255E-2</v>
      </c>
    </row>
    <row r="1823" spans="2:7" x14ac:dyDescent="0.2">
      <c r="B1823" s="35">
        <v>42475</v>
      </c>
      <c r="C1823">
        <v>155.49</v>
      </c>
      <c r="E1823">
        <v>0.49</v>
      </c>
      <c r="F1823">
        <f>Table3[[#This Row],[DivPay]]*4</f>
        <v>1.96</v>
      </c>
      <c r="G1823" s="2">
        <f>Table3[[#This Row],[FwdDiv]]/Table3[[#This Row],[SharePrice]]</f>
        <v>1.2605312238729178E-2</v>
      </c>
    </row>
    <row r="1824" spans="2:7" x14ac:dyDescent="0.2">
      <c r="B1824" s="35">
        <v>42474</v>
      </c>
      <c r="C1824">
        <v>158.82</v>
      </c>
      <c r="E1824">
        <v>0.49</v>
      </c>
      <c r="F1824">
        <f>Table3[[#This Row],[DivPay]]*4</f>
        <v>1.96</v>
      </c>
      <c r="G1824" s="2">
        <f>Table3[[#This Row],[FwdDiv]]/Table3[[#This Row],[SharePrice]]</f>
        <v>1.2341014985518197E-2</v>
      </c>
    </row>
    <row r="1825" spans="2:7" x14ac:dyDescent="0.2">
      <c r="B1825" s="35">
        <v>42473</v>
      </c>
      <c r="C1825">
        <v>159.47999999999999</v>
      </c>
      <c r="E1825">
        <v>0.49</v>
      </c>
      <c r="F1825">
        <f>Table3[[#This Row],[DivPay]]*4</f>
        <v>1.96</v>
      </c>
      <c r="G1825" s="2">
        <f>Table3[[#This Row],[FwdDiv]]/Table3[[#This Row],[SharePrice]]</f>
        <v>1.2289942312515676E-2</v>
      </c>
    </row>
    <row r="1826" spans="2:7" x14ac:dyDescent="0.2">
      <c r="B1826" s="35">
        <v>42472</v>
      </c>
      <c r="C1826">
        <v>155.43</v>
      </c>
      <c r="E1826">
        <v>0.49</v>
      </c>
      <c r="F1826">
        <f>Table3[[#This Row],[DivPay]]*4</f>
        <v>1.96</v>
      </c>
      <c r="G1826" s="2">
        <f>Table3[[#This Row],[FwdDiv]]/Table3[[#This Row],[SharePrice]]</f>
        <v>1.2610178215273755E-2</v>
      </c>
    </row>
    <row r="1827" spans="2:7" x14ac:dyDescent="0.2">
      <c r="B1827" s="35">
        <v>42471</v>
      </c>
      <c r="C1827">
        <v>155.61000000000001</v>
      </c>
      <c r="E1827">
        <v>0.49</v>
      </c>
      <c r="F1827">
        <f>Table3[[#This Row],[DivPay]]*4</f>
        <v>1.96</v>
      </c>
      <c r="G1827" s="2">
        <f>Table3[[#This Row],[FwdDiv]]/Table3[[#This Row],[SharePrice]]</f>
        <v>1.2595591542959963E-2</v>
      </c>
    </row>
    <row r="1828" spans="2:7" x14ac:dyDescent="0.2">
      <c r="B1828" s="35">
        <v>42468</v>
      </c>
      <c r="C1828">
        <v>156.15</v>
      </c>
      <c r="E1828">
        <v>0.49</v>
      </c>
      <c r="F1828">
        <f>Table3[[#This Row],[DivPay]]*4</f>
        <v>1.96</v>
      </c>
      <c r="G1828" s="2">
        <f>Table3[[#This Row],[FwdDiv]]/Table3[[#This Row],[SharePrice]]</f>
        <v>1.255203330131284E-2</v>
      </c>
    </row>
    <row r="1829" spans="2:7" x14ac:dyDescent="0.2">
      <c r="B1829" s="35">
        <v>42467</v>
      </c>
      <c r="C1829">
        <v>154.97</v>
      </c>
      <c r="E1829">
        <v>0.49</v>
      </c>
      <c r="F1829">
        <f>Table3[[#This Row],[DivPay]]*4</f>
        <v>1.96</v>
      </c>
      <c r="G1829" s="2">
        <f>Table3[[#This Row],[FwdDiv]]/Table3[[#This Row],[SharePrice]]</f>
        <v>1.2647609214686713E-2</v>
      </c>
    </row>
    <row r="1830" spans="2:7" x14ac:dyDescent="0.2">
      <c r="B1830" s="35">
        <v>42466</v>
      </c>
      <c r="C1830">
        <v>157.54</v>
      </c>
      <c r="E1830">
        <v>0.49</v>
      </c>
      <c r="F1830">
        <f>Table3[[#This Row],[DivPay]]*4</f>
        <v>1.96</v>
      </c>
      <c r="G1830" s="2">
        <f>Table3[[#This Row],[FwdDiv]]/Table3[[#This Row],[SharePrice]]</f>
        <v>1.2441284753078584E-2</v>
      </c>
    </row>
    <row r="1831" spans="2:7" x14ac:dyDescent="0.2">
      <c r="B1831" s="35">
        <v>42465</v>
      </c>
      <c r="C1831">
        <v>155.03</v>
      </c>
      <c r="E1831">
        <v>0.49</v>
      </c>
      <c r="F1831">
        <f>Table3[[#This Row],[DivPay]]*4</f>
        <v>1.96</v>
      </c>
      <c r="G1831" s="2">
        <f>Table3[[#This Row],[FwdDiv]]/Table3[[#This Row],[SharePrice]]</f>
        <v>1.2642714313358705E-2</v>
      </c>
    </row>
    <row r="1832" spans="2:7" x14ac:dyDescent="0.2">
      <c r="B1832" s="35">
        <v>42464</v>
      </c>
      <c r="C1832">
        <v>156.01</v>
      </c>
      <c r="E1832">
        <v>0.49</v>
      </c>
      <c r="F1832">
        <f>Table3[[#This Row],[DivPay]]*4</f>
        <v>1.96</v>
      </c>
      <c r="G1832" s="2">
        <f>Table3[[#This Row],[FwdDiv]]/Table3[[#This Row],[SharePrice]]</f>
        <v>1.2563297224536888E-2</v>
      </c>
    </row>
    <row r="1833" spans="2:7" x14ac:dyDescent="0.2">
      <c r="B1833" s="35">
        <v>42461</v>
      </c>
      <c r="C1833">
        <v>157.80000000000001</v>
      </c>
      <c r="E1833">
        <v>0.49</v>
      </c>
      <c r="F1833">
        <f>Table3[[#This Row],[DivPay]]*4</f>
        <v>1.96</v>
      </c>
      <c r="G1833" s="2">
        <f>Table3[[#This Row],[FwdDiv]]/Table3[[#This Row],[SharePrice]]</f>
        <v>1.2420785804816223E-2</v>
      </c>
    </row>
    <row r="1834" spans="2:7" x14ac:dyDescent="0.2">
      <c r="B1834" s="35">
        <v>42460</v>
      </c>
      <c r="C1834">
        <v>154.5</v>
      </c>
      <c r="E1834">
        <v>0.49</v>
      </c>
      <c r="F1834">
        <f>Table3[[#This Row],[DivPay]]*4</f>
        <v>1.96</v>
      </c>
      <c r="G1834" s="2">
        <f>Table3[[#This Row],[FwdDiv]]/Table3[[#This Row],[SharePrice]]</f>
        <v>1.2686084142394822E-2</v>
      </c>
    </row>
    <row r="1835" spans="2:7" x14ac:dyDescent="0.2">
      <c r="B1835" s="35">
        <v>42459</v>
      </c>
      <c r="C1835">
        <v>156.93</v>
      </c>
      <c r="E1835">
        <v>0.49</v>
      </c>
      <c r="F1835">
        <f>Table3[[#This Row],[DivPay]]*4</f>
        <v>1.96</v>
      </c>
      <c r="G1835" s="2">
        <f>Table3[[#This Row],[FwdDiv]]/Table3[[#This Row],[SharePrice]]</f>
        <v>1.2489645064678518E-2</v>
      </c>
    </row>
    <row r="1836" spans="2:7" x14ac:dyDescent="0.2">
      <c r="B1836" s="35">
        <v>42458</v>
      </c>
      <c r="C1836">
        <v>154.13</v>
      </c>
      <c r="E1836">
        <v>0.49</v>
      </c>
      <c r="F1836">
        <f>Table3[[#This Row],[DivPay]]*4</f>
        <v>1.96</v>
      </c>
      <c r="G1836" s="2">
        <f>Table3[[#This Row],[FwdDiv]]/Table3[[#This Row],[SharePrice]]</f>
        <v>1.2716537987413222E-2</v>
      </c>
    </row>
    <row r="1837" spans="2:7" x14ac:dyDescent="0.2">
      <c r="B1837" s="35">
        <v>42457</v>
      </c>
      <c r="C1837">
        <v>153.1</v>
      </c>
      <c r="E1837">
        <v>0.49</v>
      </c>
      <c r="F1837">
        <f>Table3[[#This Row],[DivPay]]*4</f>
        <v>1.96</v>
      </c>
      <c r="G1837" s="2">
        <f>Table3[[#This Row],[FwdDiv]]/Table3[[#This Row],[SharePrice]]</f>
        <v>1.2802090137165252E-2</v>
      </c>
    </row>
    <row r="1838" spans="2:7" x14ac:dyDescent="0.2">
      <c r="B1838" s="35">
        <v>42453</v>
      </c>
      <c r="C1838">
        <v>153</v>
      </c>
      <c r="E1838">
        <v>0.49</v>
      </c>
      <c r="F1838">
        <f>Table3[[#This Row],[DivPay]]*4</f>
        <v>1.96</v>
      </c>
      <c r="G1838" s="2">
        <f>Table3[[#This Row],[FwdDiv]]/Table3[[#This Row],[SharePrice]]</f>
        <v>1.2810457516339869E-2</v>
      </c>
    </row>
    <row r="1839" spans="2:7" x14ac:dyDescent="0.2">
      <c r="B1839" s="35">
        <v>42452</v>
      </c>
      <c r="C1839">
        <v>152.99</v>
      </c>
      <c r="E1839">
        <v>0.49</v>
      </c>
      <c r="F1839">
        <f>Table3[[#This Row],[DivPay]]*4</f>
        <v>1.96</v>
      </c>
      <c r="G1839" s="2">
        <f>Table3[[#This Row],[FwdDiv]]/Table3[[#This Row],[SharePrice]]</f>
        <v>1.2811294855872932E-2</v>
      </c>
    </row>
    <row r="1840" spans="2:7" x14ac:dyDescent="0.2">
      <c r="B1840" s="35">
        <v>42451</v>
      </c>
      <c r="C1840">
        <v>154.76</v>
      </c>
      <c r="E1840">
        <v>0.49</v>
      </c>
      <c r="F1840">
        <f>Table3[[#This Row],[DivPay]]*4</f>
        <v>1.96</v>
      </c>
      <c r="G1840" s="2">
        <f>Table3[[#This Row],[FwdDiv]]/Table3[[#This Row],[SharePrice]]</f>
        <v>1.2664771258723185E-2</v>
      </c>
    </row>
    <row r="1841" spans="2:7" x14ac:dyDescent="0.2">
      <c r="B1841" s="35">
        <v>42450</v>
      </c>
      <c r="C1841">
        <v>152.88999999999999</v>
      </c>
      <c r="E1841">
        <v>0.49</v>
      </c>
      <c r="F1841">
        <f>Table3[[#This Row],[DivPay]]*4</f>
        <v>1.96</v>
      </c>
      <c r="G1841" s="2">
        <f>Table3[[#This Row],[FwdDiv]]/Table3[[#This Row],[SharePrice]]</f>
        <v>1.2819674275622998E-2</v>
      </c>
    </row>
    <row r="1842" spans="2:7" x14ac:dyDescent="0.2">
      <c r="B1842" s="35">
        <v>42447</v>
      </c>
      <c r="C1842">
        <v>152.49</v>
      </c>
      <c r="E1842">
        <v>0.49</v>
      </c>
      <c r="F1842">
        <f>Table3[[#This Row],[DivPay]]*4</f>
        <v>1.96</v>
      </c>
      <c r="G1842" s="2">
        <f>Table3[[#This Row],[FwdDiv]]/Table3[[#This Row],[SharePrice]]</f>
        <v>1.28533018558594E-2</v>
      </c>
    </row>
    <row r="1843" spans="2:7" x14ac:dyDescent="0.2">
      <c r="B1843" s="35">
        <v>42446</v>
      </c>
      <c r="C1843">
        <v>151.55000000000001</v>
      </c>
      <c r="E1843">
        <v>0.49</v>
      </c>
      <c r="F1843">
        <f>Table3[[#This Row],[DivPay]]*4</f>
        <v>1.96</v>
      </c>
      <c r="G1843" s="2">
        <f>Table3[[#This Row],[FwdDiv]]/Table3[[#This Row],[SharePrice]]</f>
        <v>1.2933025404157042E-2</v>
      </c>
    </row>
    <row r="1844" spans="2:7" x14ac:dyDescent="0.2">
      <c r="B1844" s="35">
        <v>42445</v>
      </c>
      <c r="C1844">
        <v>148.63</v>
      </c>
      <c r="D1844">
        <v>0.49</v>
      </c>
      <c r="E1844">
        <v>0.49</v>
      </c>
      <c r="F1844">
        <f>Table3[[#This Row],[DivPay]]*4</f>
        <v>1.96</v>
      </c>
      <c r="G1844" s="2">
        <f>Table3[[#This Row],[FwdDiv]]/Table3[[#This Row],[SharePrice]]</f>
        <v>1.3187108928210994E-2</v>
      </c>
    </row>
    <row r="1845" spans="2:7" x14ac:dyDescent="0.2">
      <c r="B1845" s="35">
        <v>42444</v>
      </c>
      <c r="C1845">
        <v>148.47</v>
      </c>
      <c r="E1845">
        <v>0.44</v>
      </c>
      <c r="F1845">
        <f>Table3[[#This Row],[DivPay]]*4</f>
        <v>1.76</v>
      </c>
      <c r="G1845" s="2">
        <f>Table3[[#This Row],[FwdDiv]]/Table3[[#This Row],[SharePrice]]</f>
        <v>1.1854246649154711E-2</v>
      </c>
    </row>
    <row r="1846" spans="2:7" x14ac:dyDescent="0.2">
      <c r="B1846" s="35">
        <v>42443</v>
      </c>
      <c r="C1846">
        <v>148.13999999999999</v>
      </c>
      <c r="E1846">
        <v>0.44</v>
      </c>
      <c r="F1846">
        <f>Table3[[#This Row],[DivPay]]*4</f>
        <v>1.76</v>
      </c>
      <c r="G1846" s="2">
        <f>Table3[[#This Row],[FwdDiv]]/Table3[[#This Row],[SharePrice]]</f>
        <v>1.1880653435938977E-2</v>
      </c>
    </row>
    <row r="1847" spans="2:7" x14ac:dyDescent="0.2">
      <c r="B1847" s="35">
        <v>42440</v>
      </c>
      <c r="C1847">
        <v>148.82</v>
      </c>
      <c r="E1847">
        <v>0.44</v>
      </c>
      <c r="F1847">
        <f>Table3[[#This Row],[DivPay]]*4</f>
        <v>1.76</v>
      </c>
      <c r="G1847" s="2">
        <f>Table3[[#This Row],[FwdDiv]]/Table3[[#This Row],[SharePrice]]</f>
        <v>1.182636742373337E-2</v>
      </c>
    </row>
    <row r="1848" spans="2:7" x14ac:dyDescent="0.2">
      <c r="B1848" s="35">
        <v>42439</v>
      </c>
      <c r="C1848">
        <v>144.41999999999999</v>
      </c>
      <c r="E1848">
        <v>0.44</v>
      </c>
      <c r="F1848">
        <f>Table3[[#This Row],[DivPay]]*4</f>
        <v>1.76</v>
      </c>
      <c r="G1848" s="2">
        <f>Table3[[#This Row],[FwdDiv]]/Table3[[#This Row],[SharePrice]]</f>
        <v>1.2186677745464619E-2</v>
      </c>
    </row>
    <row r="1849" spans="2:7" x14ac:dyDescent="0.2">
      <c r="B1849" s="35">
        <v>42438</v>
      </c>
      <c r="C1849">
        <v>141.96</v>
      </c>
      <c r="E1849">
        <v>0.44</v>
      </c>
      <c r="F1849">
        <f>Table3[[#This Row],[DivPay]]*4</f>
        <v>1.76</v>
      </c>
      <c r="G1849" s="2">
        <f>Table3[[#This Row],[FwdDiv]]/Table3[[#This Row],[SharePrice]]</f>
        <v>1.2397858551704706E-2</v>
      </c>
    </row>
    <row r="1850" spans="2:7" x14ac:dyDescent="0.2">
      <c r="B1850" s="35">
        <v>42437</v>
      </c>
      <c r="C1850">
        <v>139.63</v>
      </c>
      <c r="E1850">
        <v>0.44</v>
      </c>
      <c r="F1850">
        <f>Table3[[#This Row],[DivPay]]*4</f>
        <v>1.76</v>
      </c>
      <c r="G1850" s="2">
        <f>Table3[[#This Row],[FwdDiv]]/Table3[[#This Row],[SharePrice]]</f>
        <v>1.260474110148249E-2</v>
      </c>
    </row>
    <row r="1851" spans="2:7" x14ac:dyDescent="0.2">
      <c r="B1851" s="35">
        <v>42436</v>
      </c>
      <c r="C1851">
        <v>143.51</v>
      </c>
      <c r="E1851">
        <v>0.44</v>
      </c>
      <c r="F1851">
        <f>Table3[[#This Row],[DivPay]]*4</f>
        <v>1.76</v>
      </c>
      <c r="G1851" s="2">
        <f>Table3[[#This Row],[FwdDiv]]/Table3[[#This Row],[SharePrice]]</f>
        <v>1.2263953731447287E-2</v>
      </c>
    </row>
    <row r="1852" spans="2:7" x14ac:dyDescent="0.2">
      <c r="B1852" s="35">
        <v>42433</v>
      </c>
      <c r="C1852">
        <v>146.06</v>
      </c>
      <c r="E1852">
        <v>0.44</v>
      </c>
      <c r="F1852">
        <f>Table3[[#This Row],[DivPay]]*4</f>
        <v>1.76</v>
      </c>
      <c r="G1852" s="2">
        <f>Table3[[#This Row],[FwdDiv]]/Table3[[#This Row],[SharePrice]]</f>
        <v>1.2049842530466931E-2</v>
      </c>
    </row>
    <row r="1853" spans="2:7" x14ac:dyDescent="0.2">
      <c r="B1853" s="35">
        <v>42432</v>
      </c>
      <c r="C1853">
        <v>137.33000000000001</v>
      </c>
      <c r="E1853">
        <v>0.44</v>
      </c>
      <c r="F1853">
        <f>Table3[[#This Row],[DivPay]]*4</f>
        <v>1.76</v>
      </c>
      <c r="G1853" s="2">
        <f>Table3[[#This Row],[FwdDiv]]/Table3[[#This Row],[SharePrice]]</f>
        <v>1.2815845044782639E-2</v>
      </c>
    </row>
    <row r="1854" spans="2:7" x14ac:dyDescent="0.2">
      <c r="B1854" s="35">
        <v>42431</v>
      </c>
      <c r="C1854">
        <v>136.97</v>
      </c>
      <c r="E1854">
        <v>0.44</v>
      </c>
      <c r="F1854">
        <f>Table3[[#This Row],[DivPay]]*4</f>
        <v>1.76</v>
      </c>
      <c r="G1854" s="2">
        <f>Table3[[#This Row],[FwdDiv]]/Table3[[#This Row],[SharePrice]]</f>
        <v>1.2849529093962182E-2</v>
      </c>
    </row>
    <row r="1855" spans="2:7" x14ac:dyDescent="0.2">
      <c r="B1855" s="35">
        <v>42430</v>
      </c>
      <c r="C1855">
        <v>138.43</v>
      </c>
      <c r="E1855">
        <v>0.44</v>
      </c>
      <c r="F1855">
        <f>Table3[[#This Row],[DivPay]]*4</f>
        <v>1.76</v>
      </c>
      <c r="G1855" s="2">
        <f>Table3[[#This Row],[FwdDiv]]/Table3[[#This Row],[SharePrice]]</f>
        <v>1.2714007079390304E-2</v>
      </c>
    </row>
    <row r="1856" spans="2:7" x14ac:dyDescent="0.2">
      <c r="B1856" s="35">
        <v>42429</v>
      </c>
      <c r="C1856">
        <v>133.97</v>
      </c>
      <c r="E1856">
        <v>0.44</v>
      </c>
      <c r="F1856">
        <f>Table3[[#This Row],[DivPay]]*4</f>
        <v>1.76</v>
      </c>
      <c r="G1856" s="2">
        <f>Table3[[#This Row],[FwdDiv]]/Table3[[#This Row],[SharePrice]]</f>
        <v>1.3137269537956259E-2</v>
      </c>
    </row>
    <row r="1857" spans="2:7" x14ac:dyDescent="0.2">
      <c r="B1857" s="35">
        <v>42426</v>
      </c>
      <c r="C1857">
        <v>133.11000000000001</v>
      </c>
      <c r="E1857">
        <v>0.44</v>
      </c>
      <c r="F1857">
        <f>Table3[[#This Row],[DivPay]]*4</f>
        <v>1.76</v>
      </c>
      <c r="G1857" s="2">
        <f>Table3[[#This Row],[FwdDiv]]/Table3[[#This Row],[SharePrice]]</f>
        <v>1.3222147096386446E-2</v>
      </c>
    </row>
    <row r="1858" spans="2:7" x14ac:dyDescent="0.2">
      <c r="B1858" s="35">
        <v>42425</v>
      </c>
      <c r="C1858">
        <v>132.47</v>
      </c>
      <c r="E1858">
        <v>0.44</v>
      </c>
      <c r="F1858">
        <f>Table3[[#This Row],[DivPay]]*4</f>
        <v>1.76</v>
      </c>
      <c r="G1858" s="2">
        <f>Table3[[#This Row],[FwdDiv]]/Table3[[#This Row],[SharePrice]]</f>
        <v>1.3286027024986789E-2</v>
      </c>
    </row>
    <row r="1859" spans="2:7" x14ac:dyDescent="0.2">
      <c r="B1859" s="35">
        <v>42424</v>
      </c>
      <c r="C1859">
        <v>130.34</v>
      </c>
      <c r="E1859">
        <v>0.44</v>
      </c>
      <c r="F1859">
        <f>Table3[[#This Row],[DivPay]]*4</f>
        <v>1.76</v>
      </c>
      <c r="G1859" s="2">
        <f>Table3[[#This Row],[FwdDiv]]/Table3[[#This Row],[SharePrice]]</f>
        <v>1.3503145619149915E-2</v>
      </c>
    </row>
    <row r="1860" spans="2:7" x14ac:dyDescent="0.2">
      <c r="B1860" s="35">
        <v>42423</v>
      </c>
      <c r="C1860">
        <v>128.16</v>
      </c>
      <c r="E1860">
        <v>0.44</v>
      </c>
      <c r="F1860">
        <f>Table3[[#This Row],[DivPay]]*4</f>
        <v>1.76</v>
      </c>
      <c r="G1860" s="2">
        <f>Table3[[#This Row],[FwdDiv]]/Table3[[#This Row],[SharePrice]]</f>
        <v>1.3732833957553059E-2</v>
      </c>
    </row>
    <row r="1861" spans="2:7" x14ac:dyDescent="0.2">
      <c r="B1861" s="35">
        <v>42422</v>
      </c>
      <c r="C1861">
        <v>130.63999999999999</v>
      </c>
      <c r="E1861">
        <v>0.44</v>
      </c>
      <c r="F1861">
        <f>Table3[[#This Row],[DivPay]]*4</f>
        <v>1.76</v>
      </c>
      <c r="G1861" s="2">
        <f>Table3[[#This Row],[FwdDiv]]/Table3[[#This Row],[SharePrice]]</f>
        <v>1.3472137170851196E-2</v>
      </c>
    </row>
    <row r="1862" spans="2:7" x14ac:dyDescent="0.2">
      <c r="B1862" s="35">
        <v>42419</v>
      </c>
      <c r="C1862">
        <v>128.66999999999999</v>
      </c>
      <c r="E1862">
        <v>0.44</v>
      </c>
      <c r="F1862">
        <f>Table3[[#This Row],[DivPay]]*4</f>
        <v>1.76</v>
      </c>
      <c r="G1862" s="2">
        <f>Table3[[#This Row],[FwdDiv]]/Table3[[#This Row],[SharePrice]]</f>
        <v>1.3678402113934873E-2</v>
      </c>
    </row>
    <row r="1863" spans="2:7" x14ac:dyDescent="0.2">
      <c r="B1863" s="35">
        <v>42418</v>
      </c>
      <c r="C1863">
        <v>127.07</v>
      </c>
      <c r="E1863">
        <v>0.44</v>
      </c>
      <c r="F1863">
        <f>Table3[[#This Row],[DivPay]]*4</f>
        <v>1.76</v>
      </c>
      <c r="G1863" s="2">
        <f>Table3[[#This Row],[FwdDiv]]/Table3[[#This Row],[SharePrice]]</f>
        <v>1.3850633509089478E-2</v>
      </c>
    </row>
    <row r="1864" spans="2:7" x14ac:dyDescent="0.2">
      <c r="B1864" s="35">
        <v>42417</v>
      </c>
      <c r="C1864">
        <v>130.68</v>
      </c>
      <c r="E1864">
        <v>0.44</v>
      </c>
      <c r="F1864">
        <f>Table3[[#This Row],[DivPay]]*4</f>
        <v>1.76</v>
      </c>
      <c r="G1864" s="2">
        <f>Table3[[#This Row],[FwdDiv]]/Table3[[#This Row],[SharePrice]]</f>
        <v>1.3468013468013467E-2</v>
      </c>
    </row>
    <row r="1865" spans="2:7" x14ac:dyDescent="0.2">
      <c r="B1865" s="35">
        <v>42416</v>
      </c>
      <c r="C1865">
        <v>126.24</v>
      </c>
      <c r="E1865">
        <v>0.44</v>
      </c>
      <c r="F1865">
        <f>Table3[[#This Row],[DivPay]]*4</f>
        <v>1.76</v>
      </c>
      <c r="G1865" s="2">
        <f>Table3[[#This Row],[FwdDiv]]/Table3[[#This Row],[SharePrice]]</f>
        <v>1.3941698352344741E-2</v>
      </c>
    </row>
    <row r="1866" spans="2:7" x14ac:dyDescent="0.2">
      <c r="B1866" s="35">
        <v>42412</v>
      </c>
      <c r="C1866">
        <v>121.66</v>
      </c>
      <c r="E1866">
        <v>0.44</v>
      </c>
      <c r="F1866">
        <f>Table3[[#This Row],[DivPay]]*4</f>
        <v>1.76</v>
      </c>
      <c r="G1866" s="2">
        <f>Table3[[#This Row],[FwdDiv]]/Table3[[#This Row],[SharePrice]]</f>
        <v>1.4466546112115734E-2</v>
      </c>
    </row>
    <row r="1867" spans="2:7" x14ac:dyDescent="0.2">
      <c r="B1867" s="35">
        <v>42411</v>
      </c>
      <c r="C1867">
        <v>116.31</v>
      </c>
      <c r="E1867">
        <v>0.44</v>
      </c>
      <c r="F1867">
        <f>Table3[[#This Row],[DivPay]]*4</f>
        <v>1.76</v>
      </c>
      <c r="G1867" s="2">
        <f>Table3[[#This Row],[FwdDiv]]/Table3[[#This Row],[SharePrice]]</f>
        <v>1.5131974894678015E-2</v>
      </c>
    </row>
    <row r="1868" spans="2:7" x14ac:dyDescent="0.2">
      <c r="B1868" s="35">
        <v>42410</v>
      </c>
      <c r="C1868">
        <v>119.2</v>
      </c>
      <c r="E1868">
        <v>0.44</v>
      </c>
      <c r="F1868">
        <f>Table3[[#This Row],[DivPay]]*4</f>
        <v>1.76</v>
      </c>
      <c r="G1868" s="2">
        <f>Table3[[#This Row],[FwdDiv]]/Table3[[#This Row],[SharePrice]]</f>
        <v>1.4765100671140939E-2</v>
      </c>
    </row>
    <row r="1869" spans="2:7" x14ac:dyDescent="0.2">
      <c r="B1869" s="35">
        <v>42409</v>
      </c>
      <c r="C1869">
        <v>119.71</v>
      </c>
      <c r="E1869">
        <v>0.44</v>
      </c>
      <c r="F1869">
        <f>Table3[[#This Row],[DivPay]]*4</f>
        <v>1.76</v>
      </c>
      <c r="G1869" s="2">
        <f>Table3[[#This Row],[FwdDiv]]/Table3[[#This Row],[SharePrice]]</f>
        <v>1.4702196976025395E-2</v>
      </c>
    </row>
    <row r="1870" spans="2:7" x14ac:dyDescent="0.2">
      <c r="B1870" s="35">
        <v>42408</v>
      </c>
      <c r="C1870">
        <v>121.86</v>
      </c>
      <c r="E1870">
        <v>0.44</v>
      </c>
      <c r="F1870">
        <f>Table3[[#This Row],[DivPay]]*4</f>
        <v>1.76</v>
      </c>
      <c r="G1870" s="2">
        <f>Table3[[#This Row],[FwdDiv]]/Table3[[#This Row],[SharePrice]]</f>
        <v>1.4442803216806171E-2</v>
      </c>
    </row>
    <row r="1871" spans="2:7" x14ac:dyDescent="0.2">
      <c r="B1871" s="35">
        <v>42405</v>
      </c>
      <c r="C1871">
        <v>128.36000000000001</v>
      </c>
      <c r="E1871">
        <v>0.44</v>
      </c>
      <c r="F1871">
        <f>Table3[[#This Row],[DivPay]]*4</f>
        <v>1.76</v>
      </c>
      <c r="G1871" s="2">
        <f>Table3[[#This Row],[FwdDiv]]/Table3[[#This Row],[SharePrice]]</f>
        <v>1.3711436584605795E-2</v>
      </c>
    </row>
    <row r="1872" spans="2:7" x14ac:dyDescent="0.2">
      <c r="B1872" s="35">
        <v>42404</v>
      </c>
      <c r="C1872">
        <v>136.12</v>
      </c>
      <c r="E1872">
        <v>0.44</v>
      </c>
      <c r="F1872">
        <f>Table3[[#This Row],[DivPay]]*4</f>
        <v>1.76</v>
      </c>
      <c r="G1872" s="2">
        <f>Table3[[#This Row],[FwdDiv]]/Table3[[#This Row],[SharePrice]]</f>
        <v>1.2929767851895386E-2</v>
      </c>
    </row>
    <row r="1873" spans="2:7" x14ac:dyDescent="0.2">
      <c r="B1873" s="35">
        <v>42403</v>
      </c>
      <c r="C1873">
        <v>131.36000000000001</v>
      </c>
      <c r="E1873">
        <v>0.44</v>
      </c>
      <c r="F1873">
        <f>Table3[[#This Row],[DivPay]]*4</f>
        <v>1.76</v>
      </c>
      <c r="G1873" s="2">
        <f>Table3[[#This Row],[FwdDiv]]/Table3[[#This Row],[SharePrice]]</f>
        <v>1.3398294762484773E-2</v>
      </c>
    </row>
    <row r="1874" spans="2:7" x14ac:dyDescent="0.2">
      <c r="B1874" s="35">
        <v>42402</v>
      </c>
      <c r="C1874">
        <v>133.24</v>
      </c>
      <c r="E1874">
        <v>0.44</v>
      </c>
      <c r="F1874">
        <f>Table3[[#This Row],[DivPay]]*4</f>
        <v>1.76</v>
      </c>
      <c r="G1874" s="2">
        <f>Table3[[#This Row],[FwdDiv]]/Table3[[#This Row],[SharePrice]]</f>
        <v>1.3209246472530771E-2</v>
      </c>
    </row>
    <row r="1875" spans="2:7" x14ac:dyDescent="0.2">
      <c r="B1875" s="35">
        <v>42401</v>
      </c>
      <c r="C1875">
        <v>137.68</v>
      </c>
      <c r="E1875">
        <v>0.44</v>
      </c>
      <c r="F1875">
        <f>Table3[[#This Row],[DivPay]]*4</f>
        <v>1.76</v>
      </c>
      <c r="G1875" s="2">
        <f>Table3[[#This Row],[FwdDiv]]/Table3[[#This Row],[SharePrice]]</f>
        <v>1.2783265543288786E-2</v>
      </c>
    </row>
    <row r="1876" spans="2:7" x14ac:dyDescent="0.2">
      <c r="B1876" s="35">
        <v>42398</v>
      </c>
      <c r="C1876">
        <v>133.71</v>
      </c>
      <c r="E1876">
        <v>0.44</v>
      </c>
      <c r="F1876">
        <f>Table3[[#This Row],[DivPay]]*4</f>
        <v>1.76</v>
      </c>
      <c r="G1876" s="2">
        <f>Table3[[#This Row],[FwdDiv]]/Table3[[#This Row],[SharePrice]]</f>
        <v>1.3162815047490837E-2</v>
      </c>
    </row>
    <row r="1877" spans="2:7" x14ac:dyDescent="0.2">
      <c r="B1877" s="35">
        <v>42397</v>
      </c>
      <c r="C1877">
        <v>126.37</v>
      </c>
      <c r="E1877">
        <v>0.44</v>
      </c>
      <c r="F1877">
        <f>Table3[[#This Row],[DivPay]]*4</f>
        <v>1.76</v>
      </c>
      <c r="G1877" s="2">
        <f>Table3[[#This Row],[FwdDiv]]/Table3[[#This Row],[SharePrice]]</f>
        <v>1.3927356176307668E-2</v>
      </c>
    </row>
    <row r="1878" spans="2:7" x14ac:dyDescent="0.2">
      <c r="B1878" s="35">
        <v>42396</v>
      </c>
      <c r="C1878">
        <v>122.35</v>
      </c>
      <c r="E1878">
        <v>0.44</v>
      </c>
      <c r="F1878">
        <f>Table3[[#This Row],[DivPay]]*4</f>
        <v>1.76</v>
      </c>
      <c r="G1878" s="2">
        <f>Table3[[#This Row],[FwdDiv]]/Table3[[#This Row],[SharePrice]]</f>
        <v>1.438496117695137E-2</v>
      </c>
    </row>
    <row r="1879" spans="2:7" x14ac:dyDescent="0.2">
      <c r="B1879" s="35">
        <v>42395</v>
      </c>
      <c r="C1879">
        <v>124.39</v>
      </c>
      <c r="E1879">
        <v>0.44</v>
      </c>
      <c r="F1879">
        <f>Table3[[#This Row],[DivPay]]*4</f>
        <v>1.76</v>
      </c>
      <c r="G1879" s="2">
        <f>Table3[[#This Row],[FwdDiv]]/Table3[[#This Row],[SharePrice]]</f>
        <v>1.4149047351073238E-2</v>
      </c>
    </row>
    <row r="1880" spans="2:7" x14ac:dyDescent="0.2">
      <c r="B1880" s="35">
        <v>42394</v>
      </c>
      <c r="C1880">
        <v>124.49</v>
      </c>
      <c r="E1880">
        <v>0.44</v>
      </c>
      <c r="F1880">
        <f>Table3[[#This Row],[DivPay]]*4</f>
        <v>1.76</v>
      </c>
      <c r="G1880" s="2">
        <f>Table3[[#This Row],[FwdDiv]]/Table3[[#This Row],[SharePrice]]</f>
        <v>1.4137681741505342E-2</v>
      </c>
    </row>
    <row r="1881" spans="2:7" x14ac:dyDescent="0.2">
      <c r="B1881" s="35">
        <v>42391</v>
      </c>
      <c r="C1881">
        <v>124.51</v>
      </c>
      <c r="E1881">
        <v>0.44</v>
      </c>
      <c r="F1881">
        <f>Table3[[#This Row],[DivPay]]*4</f>
        <v>1.76</v>
      </c>
      <c r="G1881" s="2">
        <f>Table3[[#This Row],[FwdDiv]]/Table3[[#This Row],[SharePrice]]</f>
        <v>1.4135410810376677E-2</v>
      </c>
    </row>
    <row r="1882" spans="2:7" x14ac:dyDescent="0.2">
      <c r="B1882" s="35">
        <v>42390</v>
      </c>
      <c r="C1882">
        <v>124.53</v>
      </c>
      <c r="E1882">
        <v>0.44</v>
      </c>
      <c r="F1882">
        <f>Table3[[#This Row],[DivPay]]*4</f>
        <v>1.76</v>
      </c>
      <c r="G1882" s="2">
        <f>Table3[[#This Row],[FwdDiv]]/Table3[[#This Row],[SharePrice]]</f>
        <v>1.413314060868867E-2</v>
      </c>
    </row>
    <row r="1883" spans="2:7" x14ac:dyDescent="0.2">
      <c r="B1883" s="35">
        <v>42389</v>
      </c>
      <c r="C1883">
        <v>123.83</v>
      </c>
      <c r="E1883">
        <v>0.44</v>
      </c>
      <c r="F1883">
        <f>Table3[[#This Row],[DivPay]]*4</f>
        <v>1.76</v>
      </c>
      <c r="G1883" s="2">
        <f>Table3[[#This Row],[FwdDiv]]/Table3[[#This Row],[SharePrice]]</f>
        <v>1.421303399822337E-2</v>
      </c>
    </row>
    <row r="1884" spans="2:7" x14ac:dyDescent="0.2">
      <c r="B1884" s="35">
        <v>42388</v>
      </c>
      <c r="C1884">
        <v>120.07</v>
      </c>
      <c r="E1884">
        <v>0.44</v>
      </c>
      <c r="F1884">
        <f>Table3[[#This Row],[DivPay]]*4</f>
        <v>1.76</v>
      </c>
      <c r="G1884" s="2">
        <f>Table3[[#This Row],[FwdDiv]]/Table3[[#This Row],[SharePrice]]</f>
        <v>1.4658116098942284E-2</v>
      </c>
    </row>
    <row r="1885" spans="2:7" x14ac:dyDescent="0.2">
      <c r="B1885" s="35">
        <v>42384</v>
      </c>
      <c r="C1885">
        <v>119.97</v>
      </c>
      <c r="E1885">
        <v>0.44</v>
      </c>
      <c r="F1885">
        <f>Table3[[#This Row],[DivPay]]*4</f>
        <v>1.76</v>
      </c>
      <c r="G1885" s="2">
        <f>Table3[[#This Row],[FwdDiv]]/Table3[[#This Row],[SharePrice]]</f>
        <v>1.4670334250229225E-2</v>
      </c>
    </row>
    <row r="1886" spans="2:7" x14ac:dyDescent="0.2">
      <c r="B1886" s="35">
        <v>42383</v>
      </c>
      <c r="C1886">
        <v>125.19</v>
      </c>
      <c r="E1886">
        <v>0.44</v>
      </c>
      <c r="F1886">
        <f>Table3[[#This Row],[DivPay]]*4</f>
        <v>1.76</v>
      </c>
      <c r="G1886" s="2">
        <f>Table3[[#This Row],[FwdDiv]]/Table3[[#This Row],[SharePrice]]</f>
        <v>1.4058630881060788E-2</v>
      </c>
    </row>
    <row r="1887" spans="2:7" x14ac:dyDescent="0.2">
      <c r="B1887" s="35">
        <v>42382</v>
      </c>
      <c r="C1887">
        <v>123.31</v>
      </c>
      <c r="E1887">
        <v>0.44</v>
      </c>
      <c r="F1887">
        <f>Table3[[#This Row],[DivPay]]*4</f>
        <v>1.76</v>
      </c>
      <c r="G1887" s="2">
        <f>Table3[[#This Row],[FwdDiv]]/Table3[[#This Row],[SharePrice]]</f>
        <v>1.4272970561998216E-2</v>
      </c>
    </row>
    <row r="1888" spans="2:7" x14ac:dyDescent="0.2">
      <c r="B1888" s="35">
        <v>42381</v>
      </c>
      <c r="C1888">
        <v>129.91999999999999</v>
      </c>
      <c r="E1888">
        <v>0.44</v>
      </c>
      <c r="F1888">
        <f>Table3[[#This Row],[DivPay]]*4</f>
        <v>1.76</v>
      </c>
      <c r="G1888" s="2">
        <f>Table3[[#This Row],[FwdDiv]]/Table3[[#This Row],[SharePrice]]</f>
        <v>1.3546798029556651E-2</v>
      </c>
    </row>
    <row r="1889" spans="2:7" x14ac:dyDescent="0.2">
      <c r="B1889" s="35">
        <v>42380</v>
      </c>
      <c r="C1889">
        <v>128.04</v>
      </c>
      <c r="E1889">
        <v>0.44</v>
      </c>
      <c r="F1889">
        <f>Table3[[#This Row],[DivPay]]*4</f>
        <v>1.76</v>
      </c>
      <c r="G1889" s="2">
        <f>Table3[[#This Row],[FwdDiv]]/Table3[[#This Row],[SharePrice]]</f>
        <v>1.3745704467353953E-2</v>
      </c>
    </row>
    <row r="1890" spans="2:7" x14ac:dyDescent="0.2">
      <c r="B1890" s="35">
        <v>42377</v>
      </c>
      <c r="C1890">
        <v>128.19999999999999</v>
      </c>
      <c r="E1890">
        <v>0.44</v>
      </c>
      <c r="F1890">
        <f>Table3[[#This Row],[DivPay]]*4</f>
        <v>1.76</v>
      </c>
      <c r="G1890" s="2">
        <f>Table3[[#This Row],[FwdDiv]]/Table3[[#This Row],[SharePrice]]</f>
        <v>1.372854914196568E-2</v>
      </c>
    </row>
    <row r="1891" spans="2:7" x14ac:dyDescent="0.2">
      <c r="B1891" s="35">
        <v>42376</v>
      </c>
      <c r="C1891">
        <v>129.05000000000001</v>
      </c>
      <c r="E1891">
        <v>0.44</v>
      </c>
      <c r="F1891">
        <f>Table3[[#This Row],[DivPay]]*4</f>
        <v>1.76</v>
      </c>
      <c r="G1891" s="2">
        <f>Table3[[#This Row],[FwdDiv]]/Table3[[#This Row],[SharePrice]]</f>
        <v>1.3638124757845795E-2</v>
      </c>
    </row>
    <row r="1892" spans="2:7" x14ac:dyDescent="0.2">
      <c r="B1892" s="35">
        <v>42375</v>
      </c>
      <c r="C1892">
        <v>133.29</v>
      </c>
      <c r="E1892">
        <v>0.44</v>
      </c>
      <c r="F1892">
        <f>Table3[[#This Row],[DivPay]]*4</f>
        <v>1.76</v>
      </c>
      <c r="G1892" s="2">
        <f>Table3[[#This Row],[FwdDiv]]/Table3[[#This Row],[SharePrice]]</f>
        <v>1.3204291394703279E-2</v>
      </c>
    </row>
    <row r="1893" spans="2:7" x14ac:dyDescent="0.2">
      <c r="B1893" s="35">
        <v>42374</v>
      </c>
      <c r="C1893">
        <v>137.52000000000001</v>
      </c>
      <c r="E1893">
        <v>0.44</v>
      </c>
      <c r="F1893">
        <f>Table3[[#This Row],[DivPay]]*4</f>
        <v>1.76</v>
      </c>
      <c r="G1893" s="2">
        <f>Table3[[#This Row],[FwdDiv]]/Table3[[#This Row],[SharePrice]]</f>
        <v>1.2798138452588714E-2</v>
      </c>
    </row>
    <row r="1894" spans="2:7" x14ac:dyDescent="0.2">
      <c r="B1894" s="35">
        <v>42373</v>
      </c>
      <c r="C1894">
        <v>142.28</v>
      </c>
      <c r="E1894">
        <v>0.44</v>
      </c>
      <c r="F1894">
        <f>Table3[[#This Row],[DivPay]]*4</f>
        <v>1.76</v>
      </c>
      <c r="G1894" s="2">
        <f>Table3[[#This Row],[FwdDiv]]/Table3[[#This Row],[SharePrice]]</f>
        <v>1.2369974697779028E-2</v>
      </c>
    </row>
    <row r="1895" spans="2:7" x14ac:dyDescent="0.2">
      <c r="B1895" s="35">
        <v>42369</v>
      </c>
      <c r="C1895">
        <v>145.15</v>
      </c>
      <c r="E1895">
        <v>0.44</v>
      </c>
      <c r="F1895">
        <f>Table3[[#This Row],[DivPay]]*4</f>
        <v>1.76</v>
      </c>
      <c r="G1895" s="2">
        <f>Table3[[#This Row],[FwdDiv]]/Table3[[#This Row],[SharePrice]]</f>
        <v>1.2125387530141233E-2</v>
      </c>
    </row>
    <row r="1896" spans="2:7" x14ac:dyDescent="0.2">
      <c r="B1896" s="35">
        <v>42368</v>
      </c>
      <c r="C1896">
        <v>147.37</v>
      </c>
      <c r="E1896">
        <v>0.44</v>
      </c>
      <c r="F1896">
        <f>Table3[[#This Row],[DivPay]]*4</f>
        <v>1.76</v>
      </c>
      <c r="G1896" s="2">
        <f>Table3[[#This Row],[FwdDiv]]/Table3[[#This Row],[SharePrice]]</f>
        <v>1.1942729185044446E-2</v>
      </c>
    </row>
    <row r="1897" spans="2:7" x14ac:dyDescent="0.2">
      <c r="B1897" s="35">
        <v>42367</v>
      </c>
      <c r="C1897">
        <v>147.94</v>
      </c>
      <c r="E1897">
        <v>0.44</v>
      </c>
      <c r="F1897">
        <f>Table3[[#This Row],[DivPay]]*4</f>
        <v>1.76</v>
      </c>
      <c r="G1897" s="2">
        <f>Table3[[#This Row],[FwdDiv]]/Table3[[#This Row],[SharePrice]]</f>
        <v>1.18967148844126E-2</v>
      </c>
    </row>
    <row r="1898" spans="2:7" x14ac:dyDescent="0.2">
      <c r="B1898" s="35">
        <v>42366</v>
      </c>
      <c r="C1898">
        <v>146.35</v>
      </c>
      <c r="E1898">
        <v>0.44</v>
      </c>
      <c r="F1898">
        <f>Table3[[#This Row],[DivPay]]*4</f>
        <v>1.76</v>
      </c>
      <c r="G1898" s="2">
        <f>Table3[[#This Row],[FwdDiv]]/Table3[[#This Row],[SharePrice]]</f>
        <v>1.2025965152032799E-2</v>
      </c>
    </row>
    <row r="1899" spans="2:7" x14ac:dyDescent="0.2">
      <c r="B1899" s="35">
        <v>42362</v>
      </c>
      <c r="C1899">
        <v>146.32</v>
      </c>
      <c r="E1899">
        <v>0.44</v>
      </c>
      <c r="F1899">
        <f>Table3[[#This Row],[DivPay]]*4</f>
        <v>1.76</v>
      </c>
      <c r="G1899" s="2">
        <f>Table3[[#This Row],[FwdDiv]]/Table3[[#This Row],[SharePrice]]</f>
        <v>1.2028430836522691E-2</v>
      </c>
    </row>
    <row r="1900" spans="2:7" x14ac:dyDescent="0.2">
      <c r="B1900" s="35">
        <v>42361</v>
      </c>
      <c r="C1900">
        <v>146.51</v>
      </c>
      <c r="E1900">
        <v>0.44</v>
      </c>
      <c r="F1900">
        <f>Table3[[#This Row],[DivPay]]*4</f>
        <v>1.76</v>
      </c>
      <c r="G1900" s="2">
        <f>Table3[[#This Row],[FwdDiv]]/Table3[[#This Row],[SharePrice]]</f>
        <v>1.2012831888608288E-2</v>
      </c>
    </row>
    <row r="1901" spans="2:7" x14ac:dyDescent="0.2">
      <c r="B1901" s="35">
        <v>42360</v>
      </c>
      <c r="C1901">
        <v>145.1</v>
      </c>
      <c r="E1901">
        <v>0.44</v>
      </c>
      <c r="F1901">
        <f>Table3[[#This Row],[DivPay]]*4</f>
        <v>1.76</v>
      </c>
      <c r="G1901" s="2">
        <f>Table3[[#This Row],[FwdDiv]]/Table3[[#This Row],[SharePrice]]</f>
        <v>1.2129565816678154E-2</v>
      </c>
    </row>
    <row r="1902" spans="2:7" x14ac:dyDescent="0.2">
      <c r="B1902" s="35">
        <v>42359</v>
      </c>
      <c r="C1902">
        <v>145.80000000000001</v>
      </c>
      <c r="E1902">
        <v>0.44</v>
      </c>
      <c r="F1902">
        <f>Table3[[#This Row],[DivPay]]*4</f>
        <v>1.76</v>
      </c>
      <c r="G1902" s="2">
        <f>Table3[[#This Row],[FwdDiv]]/Table3[[#This Row],[SharePrice]]</f>
        <v>1.2071330589849107E-2</v>
      </c>
    </row>
    <row r="1903" spans="2:7" x14ac:dyDescent="0.2">
      <c r="B1903" s="35">
        <v>42356</v>
      </c>
      <c r="C1903">
        <v>140.19999999999999</v>
      </c>
      <c r="E1903">
        <v>0.44</v>
      </c>
      <c r="F1903">
        <f>Table3[[#This Row],[DivPay]]*4</f>
        <v>1.76</v>
      </c>
      <c r="G1903" s="2">
        <f>Table3[[#This Row],[FwdDiv]]/Table3[[#This Row],[SharePrice]]</f>
        <v>1.2553495007132669E-2</v>
      </c>
    </row>
    <row r="1904" spans="2:7" x14ac:dyDescent="0.2">
      <c r="B1904" s="35">
        <v>42355</v>
      </c>
      <c r="C1904">
        <v>140.47999999999999</v>
      </c>
      <c r="E1904">
        <v>0.44</v>
      </c>
      <c r="F1904">
        <f>Table3[[#This Row],[DivPay]]*4</f>
        <v>1.76</v>
      </c>
      <c r="G1904" s="2">
        <f>Table3[[#This Row],[FwdDiv]]/Table3[[#This Row],[SharePrice]]</f>
        <v>1.2528473804100229E-2</v>
      </c>
    </row>
    <row r="1905" spans="2:7" x14ac:dyDescent="0.2">
      <c r="B1905" s="35">
        <v>42354</v>
      </c>
      <c r="C1905">
        <v>143.88</v>
      </c>
      <c r="D1905">
        <v>0.44</v>
      </c>
      <c r="E1905">
        <v>0.44</v>
      </c>
      <c r="F1905">
        <f>Table3[[#This Row],[DivPay]]*4</f>
        <v>1.76</v>
      </c>
      <c r="G1905" s="2">
        <f>Table3[[#This Row],[FwdDiv]]/Table3[[#This Row],[SharePrice]]</f>
        <v>1.2232415902140673E-2</v>
      </c>
    </row>
    <row r="1906" spans="2:7" x14ac:dyDescent="0.2">
      <c r="B1906" s="35">
        <v>42353</v>
      </c>
      <c r="C1906">
        <v>143.27000000000001</v>
      </c>
      <c r="E1906">
        <v>0.42</v>
      </c>
      <c r="F1906">
        <f>Table3[[#This Row],[DivPay]]*4</f>
        <v>1.68</v>
      </c>
      <c r="G1906" s="2">
        <f>Table3[[#This Row],[FwdDiv]]/Table3[[#This Row],[SharePrice]]</f>
        <v>1.1726111537656172E-2</v>
      </c>
    </row>
    <row r="1907" spans="2:7" x14ac:dyDescent="0.2">
      <c r="B1907" s="35">
        <v>42352</v>
      </c>
      <c r="C1907">
        <v>142.51</v>
      </c>
      <c r="E1907">
        <v>0.42</v>
      </c>
      <c r="F1907">
        <f>Table3[[#This Row],[DivPay]]*4</f>
        <v>1.68</v>
      </c>
      <c r="G1907" s="2">
        <f>Table3[[#This Row],[FwdDiv]]/Table3[[#This Row],[SharePrice]]</f>
        <v>1.1788646410778191E-2</v>
      </c>
    </row>
    <row r="1908" spans="2:7" x14ac:dyDescent="0.2">
      <c r="B1908" s="35">
        <v>42349</v>
      </c>
      <c r="C1908">
        <v>144.41999999999999</v>
      </c>
      <c r="E1908">
        <v>0.42</v>
      </c>
      <c r="F1908">
        <f>Table3[[#This Row],[DivPay]]*4</f>
        <v>1.68</v>
      </c>
      <c r="G1908" s="2">
        <f>Table3[[#This Row],[FwdDiv]]/Table3[[#This Row],[SharePrice]]</f>
        <v>1.1632737847943499E-2</v>
      </c>
    </row>
    <row r="1909" spans="2:7" x14ac:dyDescent="0.2">
      <c r="B1909" s="35">
        <v>42348</v>
      </c>
      <c r="C1909">
        <v>147.33000000000001</v>
      </c>
      <c r="E1909">
        <v>0.42</v>
      </c>
      <c r="F1909">
        <f>Table3[[#This Row],[DivPay]]*4</f>
        <v>1.68</v>
      </c>
      <c r="G1909" s="2">
        <f>Table3[[#This Row],[FwdDiv]]/Table3[[#This Row],[SharePrice]]</f>
        <v>1.1402972917939319E-2</v>
      </c>
    </row>
    <row r="1910" spans="2:7" x14ac:dyDescent="0.2">
      <c r="B1910" s="35">
        <v>42347</v>
      </c>
      <c r="C1910">
        <v>145.65</v>
      </c>
      <c r="E1910">
        <v>0.42</v>
      </c>
      <c r="F1910">
        <f>Table3[[#This Row],[DivPay]]*4</f>
        <v>1.68</v>
      </c>
      <c r="G1910" s="2">
        <f>Table3[[#This Row],[FwdDiv]]/Table3[[#This Row],[SharePrice]]</f>
        <v>1.1534500514933058E-2</v>
      </c>
    </row>
    <row r="1911" spans="2:7" x14ac:dyDescent="0.2">
      <c r="B1911" s="35">
        <v>42346</v>
      </c>
      <c r="C1911">
        <v>147.78</v>
      </c>
      <c r="E1911">
        <v>0.42</v>
      </c>
      <c r="F1911">
        <f>Table3[[#This Row],[DivPay]]*4</f>
        <v>1.68</v>
      </c>
      <c r="G1911" s="2">
        <f>Table3[[#This Row],[FwdDiv]]/Table3[[#This Row],[SharePrice]]</f>
        <v>1.1368250101502232E-2</v>
      </c>
    </row>
    <row r="1912" spans="2:7" x14ac:dyDescent="0.2">
      <c r="B1912" s="35">
        <v>42345</v>
      </c>
      <c r="C1912">
        <v>148.83000000000001</v>
      </c>
      <c r="E1912">
        <v>0.42</v>
      </c>
      <c r="F1912">
        <f>Table3[[#This Row],[DivPay]]*4</f>
        <v>1.68</v>
      </c>
      <c r="G1912" s="2">
        <f>Table3[[#This Row],[FwdDiv]]/Table3[[#This Row],[SharePrice]]</f>
        <v>1.1288046764765167E-2</v>
      </c>
    </row>
    <row r="1913" spans="2:7" x14ac:dyDescent="0.2">
      <c r="B1913" s="35">
        <v>42342</v>
      </c>
      <c r="C1913">
        <v>147.56</v>
      </c>
      <c r="E1913">
        <v>0.42</v>
      </c>
      <c r="F1913">
        <f>Table3[[#This Row],[DivPay]]*4</f>
        <v>1.68</v>
      </c>
      <c r="G1913" s="2">
        <f>Table3[[#This Row],[FwdDiv]]/Table3[[#This Row],[SharePrice]]</f>
        <v>1.1385199240986717E-2</v>
      </c>
    </row>
    <row r="1914" spans="2:7" x14ac:dyDescent="0.2">
      <c r="B1914" s="35">
        <v>42341</v>
      </c>
      <c r="C1914">
        <v>144.78</v>
      </c>
      <c r="E1914">
        <v>0.42</v>
      </c>
      <c r="F1914">
        <f>Table3[[#This Row],[DivPay]]*4</f>
        <v>1.68</v>
      </c>
      <c r="G1914" s="2">
        <f>Table3[[#This Row],[FwdDiv]]/Table3[[#This Row],[SharePrice]]</f>
        <v>1.1603812681309573E-2</v>
      </c>
    </row>
    <row r="1915" spans="2:7" x14ac:dyDescent="0.2">
      <c r="B1915" s="35">
        <v>42340</v>
      </c>
      <c r="C1915">
        <v>132.21</v>
      </c>
      <c r="E1915">
        <v>0.42</v>
      </c>
      <c r="F1915">
        <f>Table3[[#This Row],[DivPay]]*4</f>
        <v>1.68</v>
      </c>
      <c r="G1915" s="2">
        <f>Table3[[#This Row],[FwdDiv]]/Table3[[#This Row],[SharePrice]]</f>
        <v>1.2707056954844564E-2</v>
      </c>
    </row>
    <row r="1916" spans="2:7" x14ac:dyDescent="0.2">
      <c r="B1916" s="35">
        <v>42339</v>
      </c>
      <c r="C1916">
        <v>132.88999999999999</v>
      </c>
      <c r="E1916">
        <v>0.42</v>
      </c>
      <c r="F1916">
        <f>Table3[[#This Row],[DivPay]]*4</f>
        <v>1.68</v>
      </c>
      <c r="G1916" s="2">
        <f>Table3[[#This Row],[FwdDiv]]/Table3[[#This Row],[SharePrice]]</f>
        <v>1.2642034765595606E-2</v>
      </c>
    </row>
    <row r="1917" spans="2:7" x14ac:dyDescent="0.2">
      <c r="B1917" s="35">
        <v>42338</v>
      </c>
      <c r="C1917">
        <v>130.44999999999999</v>
      </c>
      <c r="E1917">
        <v>0.42</v>
      </c>
      <c r="F1917">
        <f>Table3[[#This Row],[DivPay]]*4</f>
        <v>1.68</v>
      </c>
      <c r="G1917" s="2">
        <f>Table3[[#This Row],[FwdDiv]]/Table3[[#This Row],[SharePrice]]</f>
        <v>1.2878497508623995E-2</v>
      </c>
    </row>
    <row r="1918" spans="2:7" x14ac:dyDescent="0.2">
      <c r="B1918" s="35">
        <v>42335</v>
      </c>
      <c r="C1918">
        <v>130.04</v>
      </c>
      <c r="E1918">
        <v>0.42</v>
      </c>
      <c r="F1918">
        <f>Table3[[#This Row],[DivPay]]*4</f>
        <v>1.68</v>
      </c>
      <c r="G1918" s="2">
        <f>Table3[[#This Row],[FwdDiv]]/Table3[[#This Row],[SharePrice]]</f>
        <v>1.2919101814826207E-2</v>
      </c>
    </row>
    <row r="1919" spans="2:7" x14ac:dyDescent="0.2">
      <c r="B1919" s="35">
        <v>42333</v>
      </c>
      <c r="C1919">
        <v>128.38999999999999</v>
      </c>
      <c r="E1919">
        <v>0.42</v>
      </c>
      <c r="F1919">
        <f>Table3[[#This Row],[DivPay]]*4</f>
        <v>1.68</v>
      </c>
      <c r="G1919" s="2">
        <f>Table3[[#This Row],[FwdDiv]]/Table3[[#This Row],[SharePrice]]</f>
        <v>1.3085131240750838E-2</v>
      </c>
    </row>
    <row r="1920" spans="2:7" x14ac:dyDescent="0.2">
      <c r="B1920" s="35">
        <v>42332</v>
      </c>
      <c r="C1920">
        <v>128.34</v>
      </c>
      <c r="E1920">
        <v>0.42</v>
      </c>
      <c r="F1920">
        <f>Table3[[#This Row],[DivPay]]*4</f>
        <v>1.68</v>
      </c>
      <c r="G1920" s="2">
        <f>Table3[[#This Row],[FwdDiv]]/Table3[[#This Row],[SharePrice]]</f>
        <v>1.3090229079008881E-2</v>
      </c>
    </row>
    <row r="1921" spans="2:7" x14ac:dyDescent="0.2">
      <c r="B1921" s="35">
        <v>42331</v>
      </c>
      <c r="C1921">
        <v>124.41</v>
      </c>
      <c r="E1921">
        <v>0.42</v>
      </c>
      <c r="F1921">
        <f>Table3[[#This Row],[DivPay]]*4</f>
        <v>1.68</v>
      </c>
      <c r="G1921" s="2">
        <f>Table3[[#This Row],[FwdDiv]]/Table3[[#This Row],[SharePrice]]</f>
        <v>1.3503737641668677E-2</v>
      </c>
    </row>
    <row r="1922" spans="2:7" x14ac:dyDescent="0.2">
      <c r="B1922" s="35">
        <v>42328</v>
      </c>
      <c r="C1922">
        <v>126.4</v>
      </c>
      <c r="E1922">
        <v>0.42</v>
      </c>
      <c r="F1922">
        <f>Table3[[#This Row],[DivPay]]*4</f>
        <v>1.68</v>
      </c>
      <c r="G1922" s="2">
        <f>Table3[[#This Row],[FwdDiv]]/Table3[[#This Row],[SharePrice]]</f>
        <v>1.3291139240506329E-2</v>
      </c>
    </row>
    <row r="1923" spans="2:7" x14ac:dyDescent="0.2">
      <c r="B1923" s="35">
        <v>42327</v>
      </c>
      <c r="C1923">
        <v>125.21</v>
      </c>
      <c r="E1923">
        <v>0.42</v>
      </c>
      <c r="F1923">
        <f>Table3[[#This Row],[DivPay]]*4</f>
        <v>1.68</v>
      </c>
      <c r="G1923" s="2">
        <f>Table3[[#This Row],[FwdDiv]]/Table3[[#This Row],[SharePrice]]</f>
        <v>1.3417458669435349E-2</v>
      </c>
    </row>
    <row r="1924" spans="2:7" x14ac:dyDescent="0.2">
      <c r="B1924" s="35">
        <v>42326</v>
      </c>
      <c r="C1924">
        <v>125.92</v>
      </c>
      <c r="E1924">
        <v>0.42</v>
      </c>
      <c r="F1924">
        <f>Table3[[#This Row],[DivPay]]*4</f>
        <v>1.68</v>
      </c>
      <c r="G1924" s="2">
        <f>Table3[[#This Row],[FwdDiv]]/Table3[[#This Row],[SharePrice]]</f>
        <v>1.3341804320203304E-2</v>
      </c>
    </row>
    <row r="1925" spans="2:7" x14ac:dyDescent="0.2">
      <c r="B1925" s="35">
        <v>42325</v>
      </c>
      <c r="C1925">
        <v>122.06</v>
      </c>
      <c r="E1925">
        <v>0.42</v>
      </c>
      <c r="F1925">
        <f>Table3[[#This Row],[DivPay]]*4</f>
        <v>1.68</v>
      </c>
      <c r="G1925" s="2">
        <f>Table3[[#This Row],[FwdDiv]]/Table3[[#This Row],[SharePrice]]</f>
        <v>1.3763722759298705E-2</v>
      </c>
    </row>
    <row r="1926" spans="2:7" x14ac:dyDescent="0.2">
      <c r="B1926" s="35">
        <v>42324</v>
      </c>
      <c r="C1926">
        <v>121.47</v>
      </c>
      <c r="E1926">
        <v>0.42</v>
      </c>
      <c r="F1926">
        <f>Table3[[#This Row],[DivPay]]*4</f>
        <v>1.68</v>
      </c>
      <c r="G1926" s="2">
        <f>Table3[[#This Row],[FwdDiv]]/Table3[[#This Row],[SharePrice]]</f>
        <v>1.3830575450728574E-2</v>
      </c>
    </row>
    <row r="1927" spans="2:7" x14ac:dyDescent="0.2">
      <c r="B1927" s="35">
        <v>42321</v>
      </c>
      <c r="C1927">
        <v>117.54</v>
      </c>
      <c r="E1927">
        <v>0.42</v>
      </c>
      <c r="F1927">
        <f>Table3[[#This Row],[DivPay]]*4</f>
        <v>1.68</v>
      </c>
      <c r="G1927" s="2">
        <f>Table3[[#This Row],[FwdDiv]]/Table3[[#This Row],[SharePrice]]</f>
        <v>1.4293006636038793E-2</v>
      </c>
    </row>
    <row r="1928" spans="2:7" x14ac:dyDescent="0.2">
      <c r="B1928" s="35">
        <v>42320</v>
      </c>
      <c r="C1928">
        <v>119.85</v>
      </c>
      <c r="E1928">
        <v>0.42</v>
      </c>
      <c r="F1928">
        <f>Table3[[#This Row],[DivPay]]*4</f>
        <v>1.68</v>
      </c>
      <c r="G1928" s="2">
        <f>Table3[[#This Row],[FwdDiv]]/Table3[[#This Row],[SharePrice]]</f>
        <v>1.4017521902377972E-2</v>
      </c>
    </row>
    <row r="1929" spans="2:7" x14ac:dyDescent="0.2">
      <c r="B1929" s="35">
        <v>42319</v>
      </c>
      <c r="C1929">
        <v>119.95</v>
      </c>
      <c r="E1929">
        <v>0.42</v>
      </c>
      <c r="F1929">
        <f>Table3[[#This Row],[DivPay]]*4</f>
        <v>1.68</v>
      </c>
      <c r="G1929" s="2">
        <f>Table3[[#This Row],[FwdDiv]]/Table3[[#This Row],[SharePrice]]</f>
        <v>1.4005835764902042E-2</v>
      </c>
    </row>
    <row r="1930" spans="2:7" x14ac:dyDescent="0.2">
      <c r="B1930" s="35">
        <v>42318</v>
      </c>
      <c r="C1930">
        <v>119.86</v>
      </c>
      <c r="E1930">
        <v>0.42</v>
      </c>
      <c r="F1930">
        <f>Table3[[#This Row],[DivPay]]*4</f>
        <v>1.68</v>
      </c>
      <c r="G1930" s="2">
        <f>Table3[[#This Row],[FwdDiv]]/Table3[[#This Row],[SharePrice]]</f>
        <v>1.4016352411146337E-2</v>
      </c>
    </row>
    <row r="1931" spans="2:7" x14ac:dyDescent="0.2">
      <c r="B1931" s="35">
        <v>42317</v>
      </c>
      <c r="C1931">
        <v>126.5</v>
      </c>
      <c r="E1931">
        <v>0.42</v>
      </c>
      <c r="F1931">
        <f>Table3[[#This Row],[DivPay]]*4</f>
        <v>1.68</v>
      </c>
      <c r="G1931" s="2">
        <f>Table3[[#This Row],[FwdDiv]]/Table3[[#This Row],[SharePrice]]</f>
        <v>1.3280632411067193E-2</v>
      </c>
    </row>
    <row r="1932" spans="2:7" x14ac:dyDescent="0.2">
      <c r="B1932" s="35">
        <v>42314</v>
      </c>
      <c r="C1932">
        <v>129.66999999999999</v>
      </c>
      <c r="E1932">
        <v>0.42</v>
      </c>
      <c r="F1932">
        <f>Table3[[#This Row],[DivPay]]*4</f>
        <v>1.68</v>
      </c>
      <c r="G1932" s="2">
        <f>Table3[[#This Row],[FwdDiv]]/Table3[[#This Row],[SharePrice]]</f>
        <v>1.2955965142284261E-2</v>
      </c>
    </row>
    <row r="1933" spans="2:7" x14ac:dyDescent="0.2">
      <c r="B1933" s="35">
        <v>42313</v>
      </c>
      <c r="C1933">
        <v>121.06</v>
      </c>
      <c r="E1933">
        <v>0.42</v>
      </c>
      <c r="F1933">
        <f>Table3[[#This Row],[DivPay]]*4</f>
        <v>1.68</v>
      </c>
      <c r="G1933" s="2">
        <f>Table3[[#This Row],[FwdDiv]]/Table3[[#This Row],[SharePrice]]</f>
        <v>1.3877416157277382E-2</v>
      </c>
    </row>
    <row r="1934" spans="2:7" x14ac:dyDescent="0.2">
      <c r="B1934" s="35">
        <v>42312</v>
      </c>
      <c r="C1934">
        <v>124.11</v>
      </c>
      <c r="E1934">
        <v>0.42</v>
      </c>
      <c r="F1934">
        <f>Table3[[#This Row],[DivPay]]*4</f>
        <v>1.68</v>
      </c>
      <c r="G1934" s="2">
        <f>Table3[[#This Row],[FwdDiv]]/Table3[[#This Row],[SharePrice]]</f>
        <v>1.3536379018612521E-2</v>
      </c>
    </row>
    <row r="1935" spans="2:7" x14ac:dyDescent="0.2">
      <c r="B1935" s="35">
        <v>42311</v>
      </c>
      <c r="C1935">
        <v>122.14</v>
      </c>
      <c r="E1935">
        <v>0.42</v>
      </c>
      <c r="F1935">
        <f>Table3[[#This Row],[DivPay]]*4</f>
        <v>1.68</v>
      </c>
      <c r="G1935" s="2">
        <f>Table3[[#This Row],[FwdDiv]]/Table3[[#This Row],[SharePrice]]</f>
        <v>1.3754707712461109E-2</v>
      </c>
    </row>
    <row r="1936" spans="2:7" x14ac:dyDescent="0.2">
      <c r="B1936" s="35">
        <v>42310</v>
      </c>
      <c r="C1936">
        <v>123.8</v>
      </c>
      <c r="E1936">
        <v>0.42</v>
      </c>
      <c r="F1936">
        <f>Table3[[#This Row],[DivPay]]*4</f>
        <v>1.68</v>
      </c>
      <c r="G1936" s="2">
        <f>Table3[[#This Row],[FwdDiv]]/Table3[[#This Row],[SharePrice]]</f>
        <v>1.3570274636510501E-2</v>
      </c>
    </row>
    <row r="1937" spans="2:7" x14ac:dyDescent="0.2">
      <c r="B1937" s="35">
        <v>42307</v>
      </c>
      <c r="C1937">
        <v>123.13</v>
      </c>
      <c r="E1937">
        <v>0.42</v>
      </c>
      <c r="F1937">
        <f>Table3[[#This Row],[DivPay]]*4</f>
        <v>1.68</v>
      </c>
      <c r="G1937" s="2">
        <f>Table3[[#This Row],[FwdDiv]]/Table3[[#This Row],[SharePrice]]</f>
        <v>1.3644115974985787E-2</v>
      </c>
    </row>
    <row r="1938" spans="2:7" x14ac:dyDescent="0.2">
      <c r="B1938" s="35">
        <v>42306</v>
      </c>
      <c r="C1938">
        <v>120.09</v>
      </c>
      <c r="E1938">
        <v>0.42</v>
      </c>
      <c r="F1938">
        <f>Table3[[#This Row],[DivPay]]*4</f>
        <v>1.68</v>
      </c>
      <c r="G1938" s="2">
        <f>Table3[[#This Row],[FwdDiv]]/Table3[[#This Row],[SharePrice]]</f>
        <v>1.3989507869098175E-2</v>
      </c>
    </row>
    <row r="1939" spans="2:7" x14ac:dyDescent="0.2">
      <c r="B1939" s="35">
        <v>42305</v>
      </c>
      <c r="C1939">
        <v>127.09</v>
      </c>
      <c r="E1939">
        <v>0.42</v>
      </c>
      <c r="F1939">
        <f>Table3[[#This Row],[DivPay]]*4</f>
        <v>1.68</v>
      </c>
      <c r="G1939" s="2">
        <f>Table3[[#This Row],[FwdDiv]]/Table3[[#This Row],[SharePrice]]</f>
        <v>1.3218978676528444E-2</v>
      </c>
    </row>
    <row r="1940" spans="2:7" x14ac:dyDescent="0.2">
      <c r="B1940" s="35">
        <v>42304</v>
      </c>
      <c r="C1940">
        <v>121.49</v>
      </c>
      <c r="E1940">
        <v>0.42</v>
      </c>
      <c r="F1940">
        <f>Table3[[#This Row],[DivPay]]*4</f>
        <v>1.68</v>
      </c>
      <c r="G1940" s="2">
        <f>Table3[[#This Row],[FwdDiv]]/Table3[[#This Row],[SharePrice]]</f>
        <v>1.3828298625401268E-2</v>
      </c>
    </row>
    <row r="1941" spans="2:7" x14ac:dyDescent="0.2">
      <c r="B1941" s="35">
        <v>42303</v>
      </c>
      <c r="C1941">
        <v>123.61</v>
      </c>
      <c r="E1941">
        <v>0.42</v>
      </c>
      <c r="F1941">
        <f>Table3[[#This Row],[DivPay]]*4</f>
        <v>1.68</v>
      </c>
      <c r="G1941" s="2">
        <f>Table3[[#This Row],[FwdDiv]]/Table3[[#This Row],[SharePrice]]</f>
        <v>1.3591133403446323E-2</v>
      </c>
    </row>
    <row r="1942" spans="2:7" x14ac:dyDescent="0.2">
      <c r="B1942" s="35">
        <v>42300</v>
      </c>
      <c r="C1942">
        <v>129.58000000000001</v>
      </c>
      <c r="E1942">
        <v>0.42</v>
      </c>
      <c r="F1942">
        <f>Table3[[#This Row],[DivPay]]*4</f>
        <v>1.68</v>
      </c>
      <c r="G1942" s="2">
        <f>Table3[[#This Row],[FwdDiv]]/Table3[[#This Row],[SharePrice]]</f>
        <v>1.2964963728970519E-2</v>
      </c>
    </row>
    <row r="1943" spans="2:7" x14ac:dyDescent="0.2">
      <c r="B1943" s="35">
        <v>42299</v>
      </c>
      <c r="C1943">
        <v>125.34</v>
      </c>
      <c r="E1943">
        <v>0.42</v>
      </c>
      <c r="F1943">
        <f>Table3[[#This Row],[DivPay]]*4</f>
        <v>1.68</v>
      </c>
      <c r="G1943" s="2">
        <f>Table3[[#This Row],[FwdDiv]]/Table3[[#This Row],[SharePrice]]</f>
        <v>1.3403542364767831E-2</v>
      </c>
    </row>
    <row r="1944" spans="2:7" x14ac:dyDescent="0.2">
      <c r="B1944" s="35">
        <v>42298</v>
      </c>
      <c r="C1944">
        <v>120.5</v>
      </c>
      <c r="E1944">
        <v>0.42</v>
      </c>
      <c r="F1944">
        <f>Table3[[#This Row],[DivPay]]*4</f>
        <v>1.68</v>
      </c>
      <c r="G1944" s="2">
        <f>Table3[[#This Row],[FwdDiv]]/Table3[[#This Row],[SharePrice]]</f>
        <v>1.3941908713692946E-2</v>
      </c>
    </row>
    <row r="1945" spans="2:7" x14ac:dyDescent="0.2">
      <c r="B1945" s="35">
        <v>42297</v>
      </c>
      <c r="C1945">
        <v>119.89</v>
      </c>
      <c r="E1945">
        <v>0.42</v>
      </c>
      <c r="F1945">
        <f>Table3[[#This Row],[DivPay]]*4</f>
        <v>1.68</v>
      </c>
      <c r="G1945" s="2">
        <f>Table3[[#This Row],[FwdDiv]]/Table3[[#This Row],[SharePrice]]</f>
        <v>1.4012845108015681E-2</v>
      </c>
    </row>
    <row r="1946" spans="2:7" x14ac:dyDescent="0.2">
      <c r="B1946" s="35">
        <v>42296</v>
      </c>
      <c r="C1946">
        <v>118.96</v>
      </c>
      <c r="E1946">
        <v>0.42</v>
      </c>
      <c r="F1946">
        <f>Table3[[#This Row],[DivPay]]*4</f>
        <v>1.68</v>
      </c>
      <c r="G1946" s="2">
        <f>Table3[[#This Row],[FwdDiv]]/Table3[[#This Row],[SharePrice]]</f>
        <v>1.4122394082044385E-2</v>
      </c>
    </row>
    <row r="1947" spans="2:7" x14ac:dyDescent="0.2">
      <c r="B1947" s="35">
        <v>42293</v>
      </c>
      <c r="C1947">
        <v>121.07</v>
      </c>
      <c r="E1947">
        <v>0.42</v>
      </c>
      <c r="F1947">
        <f>Table3[[#This Row],[DivPay]]*4</f>
        <v>1.68</v>
      </c>
      <c r="G1947" s="2">
        <f>Table3[[#This Row],[FwdDiv]]/Table3[[#This Row],[SharePrice]]</f>
        <v>1.3876269926488808E-2</v>
      </c>
    </row>
    <row r="1948" spans="2:7" x14ac:dyDescent="0.2">
      <c r="B1948" s="35">
        <v>42292</v>
      </c>
      <c r="C1948">
        <v>121.87</v>
      </c>
      <c r="E1948">
        <v>0.42</v>
      </c>
      <c r="F1948">
        <f>Table3[[#This Row],[DivPay]]*4</f>
        <v>1.68</v>
      </c>
      <c r="G1948" s="2">
        <f>Table3[[#This Row],[FwdDiv]]/Table3[[#This Row],[SharePrice]]</f>
        <v>1.3785180930499711E-2</v>
      </c>
    </row>
    <row r="1949" spans="2:7" x14ac:dyDescent="0.2">
      <c r="B1949" s="35">
        <v>42291</v>
      </c>
      <c r="C1949">
        <v>117.46</v>
      </c>
      <c r="E1949">
        <v>0.42</v>
      </c>
      <c r="F1949">
        <f>Table3[[#This Row],[DivPay]]*4</f>
        <v>1.68</v>
      </c>
      <c r="G1949" s="2">
        <f>Table3[[#This Row],[FwdDiv]]/Table3[[#This Row],[SharePrice]]</f>
        <v>1.430274135876043E-2</v>
      </c>
    </row>
    <row r="1950" spans="2:7" x14ac:dyDescent="0.2">
      <c r="B1950" s="35">
        <v>42290</v>
      </c>
      <c r="C1950">
        <v>113.42</v>
      </c>
      <c r="E1950">
        <v>0.42</v>
      </c>
      <c r="F1950">
        <f>Table3[[#This Row],[DivPay]]*4</f>
        <v>1.68</v>
      </c>
      <c r="G1950" s="2">
        <f>Table3[[#This Row],[FwdDiv]]/Table3[[#This Row],[SharePrice]]</f>
        <v>1.4812202433433256E-2</v>
      </c>
    </row>
    <row r="1951" spans="2:7" x14ac:dyDescent="0.2">
      <c r="B1951" s="35">
        <v>42289</v>
      </c>
      <c r="C1951">
        <v>117.68</v>
      </c>
      <c r="E1951">
        <v>0.42</v>
      </c>
      <c r="F1951">
        <f>Table3[[#This Row],[DivPay]]*4</f>
        <v>1.68</v>
      </c>
      <c r="G1951" s="2">
        <f>Table3[[#This Row],[FwdDiv]]/Table3[[#This Row],[SharePrice]]</f>
        <v>1.4276002719238613E-2</v>
      </c>
    </row>
    <row r="1952" spans="2:7" x14ac:dyDescent="0.2">
      <c r="B1952" s="35">
        <v>42286</v>
      </c>
      <c r="C1952">
        <v>116.91</v>
      </c>
      <c r="E1952">
        <v>0.42</v>
      </c>
      <c r="F1952">
        <f>Table3[[#This Row],[DivPay]]*4</f>
        <v>1.68</v>
      </c>
      <c r="G1952" s="2">
        <f>Table3[[#This Row],[FwdDiv]]/Table3[[#This Row],[SharePrice]]</f>
        <v>1.437002822684116E-2</v>
      </c>
    </row>
    <row r="1953" spans="2:7" x14ac:dyDescent="0.2">
      <c r="B1953" s="35">
        <v>42285</v>
      </c>
      <c r="C1953">
        <v>116.69</v>
      </c>
      <c r="E1953">
        <v>0.42</v>
      </c>
      <c r="F1953">
        <f>Table3[[#This Row],[DivPay]]*4</f>
        <v>1.68</v>
      </c>
      <c r="G1953" s="2">
        <f>Table3[[#This Row],[FwdDiv]]/Table3[[#This Row],[SharePrice]]</f>
        <v>1.4397120575884824E-2</v>
      </c>
    </row>
    <row r="1954" spans="2:7" x14ac:dyDescent="0.2">
      <c r="B1954" s="35">
        <v>42284</v>
      </c>
      <c r="C1954">
        <v>118.64</v>
      </c>
      <c r="E1954">
        <v>0.42</v>
      </c>
      <c r="F1954">
        <f>Table3[[#This Row],[DivPay]]*4</f>
        <v>1.68</v>
      </c>
      <c r="G1954" s="2">
        <f>Table3[[#This Row],[FwdDiv]]/Table3[[#This Row],[SharePrice]]</f>
        <v>1.4160485502360081E-2</v>
      </c>
    </row>
    <row r="1955" spans="2:7" x14ac:dyDescent="0.2">
      <c r="B1955" s="35">
        <v>42283</v>
      </c>
      <c r="C1955">
        <v>117.11</v>
      </c>
      <c r="E1955">
        <v>0.42</v>
      </c>
      <c r="F1955">
        <f>Table3[[#This Row],[DivPay]]*4</f>
        <v>1.68</v>
      </c>
      <c r="G1955" s="2">
        <f>Table3[[#This Row],[FwdDiv]]/Table3[[#This Row],[SharePrice]]</f>
        <v>1.4345487148834428E-2</v>
      </c>
    </row>
    <row r="1956" spans="2:7" x14ac:dyDescent="0.2">
      <c r="B1956" s="35">
        <v>42282</v>
      </c>
      <c r="C1956">
        <v>121.22</v>
      </c>
      <c r="E1956">
        <v>0.42</v>
      </c>
      <c r="F1956">
        <f>Table3[[#This Row],[DivPay]]*4</f>
        <v>1.68</v>
      </c>
      <c r="G1956" s="2">
        <f>Table3[[#This Row],[FwdDiv]]/Table3[[#This Row],[SharePrice]]</f>
        <v>1.3859099158554693E-2</v>
      </c>
    </row>
    <row r="1957" spans="2:7" x14ac:dyDescent="0.2">
      <c r="B1957" s="35">
        <v>42279</v>
      </c>
      <c r="C1957">
        <v>123.33</v>
      </c>
      <c r="E1957">
        <v>0.42</v>
      </c>
      <c r="F1957">
        <f>Table3[[#This Row],[DivPay]]*4</f>
        <v>1.68</v>
      </c>
      <c r="G1957" s="2">
        <f>Table3[[#This Row],[FwdDiv]]/Table3[[#This Row],[SharePrice]]</f>
        <v>1.3621989783507663E-2</v>
      </c>
    </row>
    <row r="1958" spans="2:7" x14ac:dyDescent="0.2">
      <c r="B1958" s="35">
        <v>42278</v>
      </c>
      <c r="C1958">
        <v>122.14</v>
      </c>
      <c r="E1958">
        <v>0.42</v>
      </c>
      <c r="F1958">
        <f>Table3[[#This Row],[DivPay]]*4</f>
        <v>1.68</v>
      </c>
      <c r="G1958" s="2">
        <f>Table3[[#This Row],[FwdDiv]]/Table3[[#This Row],[SharePrice]]</f>
        <v>1.3754707712461109E-2</v>
      </c>
    </row>
    <row r="1959" spans="2:7" x14ac:dyDescent="0.2">
      <c r="B1959" s="35">
        <v>42277</v>
      </c>
      <c r="C1959">
        <v>125.01</v>
      </c>
      <c r="E1959">
        <v>0.42</v>
      </c>
      <c r="F1959">
        <f>Table3[[#This Row],[DivPay]]*4</f>
        <v>1.68</v>
      </c>
      <c r="G1959" s="2">
        <f>Table3[[#This Row],[FwdDiv]]/Table3[[#This Row],[SharePrice]]</f>
        <v>1.3438924886009118E-2</v>
      </c>
    </row>
    <row r="1960" spans="2:7" x14ac:dyDescent="0.2">
      <c r="B1960" s="35">
        <v>42276</v>
      </c>
      <c r="C1960">
        <v>119.67</v>
      </c>
      <c r="E1960">
        <v>0.42</v>
      </c>
      <c r="F1960">
        <f>Table3[[#This Row],[DivPay]]*4</f>
        <v>1.68</v>
      </c>
      <c r="G1960" s="2">
        <f>Table3[[#This Row],[FwdDiv]]/Table3[[#This Row],[SharePrice]]</f>
        <v>1.4038606166959136E-2</v>
      </c>
    </row>
    <row r="1961" spans="2:7" x14ac:dyDescent="0.2">
      <c r="B1961" s="35">
        <v>42275</v>
      </c>
      <c r="C1961">
        <v>120.85</v>
      </c>
      <c r="E1961">
        <v>0.42</v>
      </c>
      <c r="F1961">
        <f>Table3[[#This Row],[DivPay]]*4</f>
        <v>1.68</v>
      </c>
      <c r="G1961" s="2">
        <f>Table3[[#This Row],[FwdDiv]]/Table3[[#This Row],[SharePrice]]</f>
        <v>1.3901530823334713E-2</v>
      </c>
    </row>
    <row r="1962" spans="2:7" x14ac:dyDescent="0.2">
      <c r="B1962" s="35">
        <v>42272</v>
      </c>
      <c r="C1962">
        <v>126.74</v>
      </c>
      <c r="E1962">
        <v>0.42</v>
      </c>
      <c r="F1962">
        <f>Table3[[#This Row],[DivPay]]*4</f>
        <v>1.68</v>
      </c>
      <c r="G1962" s="2">
        <f>Table3[[#This Row],[FwdDiv]]/Table3[[#This Row],[SharePrice]]</f>
        <v>1.3255483667350481E-2</v>
      </c>
    </row>
    <row r="1963" spans="2:7" x14ac:dyDescent="0.2">
      <c r="B1963" s="35">
        <v>42271</v>
      </c>
      <c r="C1963">
        <v>124.1</v>
      </c>
      <c r="E1963">
        <v>0.42</v>
      </c>
      <c r="F1963">
        <f>Table3[[#This Row],[DivPay]]*4</f>
        <v>1.68</v>
      </c>
      <c r="G1963" s="2">
        <f>Table3[[#This Row],[FwdDiv]]/Table3[[#This Row],[SharePrice]]</f>
        <v>1.3537469782433521E-2</v>
      </c>
    </row>
    <row r="1964" spans="2:7" x14ac:dyDescent="0.2">
      <c r="B1964" s="35">
        <v>42270</v>
      </c>
      <c r="C1964">
        <v>125.54</v>
      </c>
      <c r="E1964">
        <v>0.42</v>
      </c>
      <c r="F1964">
        <f>Table3[[#This Row],[DivPay]]*4</f>
        <v>1.68</v>
      </c>
      <c r="G1964" s="2">
        <f>Table3[[#This Row],[FwdDiv]]/Table3[[#This Row],[SharePrice]]</f>
        <v>1.3382188943762943E-2</v>
      </c>
    </row>
    <row r="1965" spans="2:7" x14ac:dyDescent="0.2">
      <c r="B1965" s="35">
        <v>42269</v>
      </c>
      <c r="C1965">
        <v>124.7</v>
      </c>
      <c r="E1965">
        <v>0.42</v>
      </c>
      <c r="F1965">
        <f>Table3[[#This Row],[DivPay]]*4</f>
        <v>1.68</v>
      </c>
      <c r="G1965" s="2">
        <f>Table3[[#This Row],[FwdDiv]]/Table3[[#This Row],[SharePrice]]</f>
        <v>1.347233360064154E-2</v>
      </c>
    </row>
    <row r="1966" spans="2:7" x14ac:dyDescent="0.2">
      <c r="B1966" s="35">
        <v>42268</v>
      </c>
      <c r="C1966">
        <v>127.26</v>
      </c>
      <c r="E1966">
        <v>0.42</v>
      </c>
      <c r="F1966">
        <f>Table3[[#This Row],[DivPay]]*4</f>
        <v>1.68</v>
      </c>
      <c r="G1966" s="2">
        <f>Table3[[#This Row],[FwdDiv]]/Table3[[#This Row],[SharePrice]]</f>
        <v>1.32013201320132E-2</v>
      </c>
    </row>
    <row r="1967" spans="2:7" x14ac:dyDescent="0.2">
      <c r="B1967" s="35">
        <v>42265</v>
      </c>
      <c r="C1967">
        <v>127.59</v>
      </c>
      <c r="E1967">
        <v>0.42</v>
      </c>
      <c r="F1967">
        <f>Table3[[#This Row],[DivPay]]*4</f>
        <v>1.68</v>
      </c>
      <c r="G1967" s="2">
        <f>Table3[[#This Row],[FwdDiv]]/Table3[[#This Row],[SharePrice]]</f>
        <v>1.3167176110980483E-2</v>
      </c>
    </row>
    <row r="1968" spans="2:7" x14ac:dyDescent="0.2">
      <c r="B1968" s="35">
        <v>42264</v>
      </c>
      <c r="C1968">
        <v>130.61000000000001</v>
      </c>
      <c r="E1968">
        <v>0.42</v>
      </c>
      <c r="F1968">
        <f>Table3[[#This Row],[DivPay]]*4</f>
        <v>1.68</v>
      </c>
      <c r="G1968" s="2">
        <f>Table3[[#This Row],[FwdDiv]]/Table3[[#This Row],[SharePrice]]</f>
        <v>1.2862721078018526E-2</v>
      </c>
    </row>
    <row r="1969" spans="2:7" x14ac:dyDescent="0.2">
      <c r="B1969" s="35">
        <v>42263</v>
      </c>
      <c r="C1969">
        <v>131.49</v>
      </c>
      <c r="D1969">
        <v>0.42</v>
      </c>
      <c r="E1969">
        <v>0.42</v>
      </c>
      <c r="F1969">
        <f>Table3[[#This Row],[DivPay]]*4</f>
        <v>1.68</v>
      </c>
      <c r="G1969" s="2">
        <f>Table3[[#This Row],[FwdDiv]]/Table3[[#This Row],[SharePrice]]</f>
        <v>1.2776637006616472E-2</v>
      </c>
    </row>
    <row r="1970" spans="2:7" x14ac:dyDescent="0.2">
      <c r="B1970" s="35">
        <v>42262</v>
      </c>
      <c r="C1970">
        <v>134.38</v>
      </c>
      <c r="E1970">
        <v>0.4</v>
      </c>
      <c r="F1970">
        <f>Table3[[#This Row],[DivPay]]*4</f>
        <v>1.6</v>
      </c>
      <c r="G1970" s="2">
        <f>Table3[[#This Row],[FwdDiv]]/Table3[[#This Row],[SharePrice]]</f>
        <v>1.1906533710373569E-2</v>
      </c>
    </row>
    <row r="1971" spans="2:7" x14ac:dyDescent="0.2">
      <c r="B1971" s="35">
        <v>42261</v>
      </c>
      <c r="C1971">
        <v>131.19</v>
      </c>
      <c r="E1971">
        <v>0.4</v>
      </c>
      <c r="F1971">
        <f>Table3[[#This Row],[DivPay]]*4</f>
        <v>1.6</v>
      </c>
      <c r="G1971" s="2">
        <f>Table3[[#This Row],[FwdDiv]]/Table3[[#This Row],[SharePrice]]</f>
        <v>1.2196051528317708E-2</v>
      </c>
    </row>
    <row r="1972" spans="2:7" x14ac:dyDescent="0.2">
      <c r="B1972" s="35">
        <v>42258</v>
      </c>
      <c r="C1972">
        <v>131.08000000000001</v>
      </c>
      <c r="E1972">
        <v>0.4</v>
      </c>
      <c r="F1972">
        <f>Table3[[#This Row],[DivPay]]*4</f>
        <v>1.6</v>
      </c>
      <c r="G1972" s="2">
        <f>Table3[[#This Row],[FwdDiv]]/Table3[[#This Row],[SharePrice]]</f>
        <v>1.2206286237412267E-2</v>
      </c>
    </row>
    <row r="1973" spans="2:7" x14ac:dyDescent="0.2">
      <c r="B1973" s="35">
        <v>42257</v>
      </c>
      <c r="C1973">
        <v>128.72</v>
      </c>
      <c r="E1973">
        <v>0.4</v>
      </c>
      <c r="F1973">
        <f>Table3[[#This Row],[DivPay]]*4</f>
        <v>1.6</v>
      </c>
      <c r="G1973" s="2">
        <f>Table3[[#This Row],[FwdDiv]]/Table3[[#This Row],[SharePrice]]</f>
        <v>1.2430080795525171E-2</v>
      </c>
    </row>
    <row r="1974" spans="2:7" x14ac:dyDescent="0.2">
      <c r="B1974" s="35">
        <v>42256</v>
      </c>
      <c r="C1974">
        <v>127.17</v>
      </c>
      <c r="E1974">
        <v>0.4</v>
      </c>
      <c r="F1974">
        <f>Table3[[#This Row],[DivPay]]*4</f>
        <v>1.6</v>
      </c>
      <c r="G1974" s="2">
        <f>Table3[[#This Row],[FwdDiv]]/Table3[[#This Row],[SharePrice]]</f>
        <v>1.25815837068491E-2</v>
      </c>
    </row>
    <row r="1975" spans="2:7" x14ac:dyDescent="0.2">
      <c r="B1975" s="35">
        <v>42255</v>
      </c>
      <c r="C1975">
        <v>129.16</v>
      </c>
      <c r="E1975">
        <v>0.4</v>
      </c>
      <c r="F1975">
        <f>Table3[[#This Row],[DivPay]]*4</f>
        <v>1.6</v>
      </c>
      <c r="G1975" s="2">
        <f>Table3[[#This Row],[FwdDiv]]/Table3[[#This Row],[SharePrice]]</f>
        <v>1.2387736141220193E-2</v>
      </c>
    </row>
    <row r="1976" spans="2:7" x14ac:dyDescent="0.2">
      <c r="B1976" s="35">
        <v>42251</v>
      </c>
      <c r="C1976">
        <v>121.15</v>
      </c>
      <c r="E1976">
        <v>0.4</v>
      </c>
      <c r="F1976">
        <f>Table3[[#This Row],[DivPay]]*4</f>
        <v>1.6</v>
      </c>
      <c r="G1976" s="2">
        <f>Table3[[#This Row],[FwdDiv]]/Table3[[#This Row],[SharePrice]]</f>
        <v>1.3206768468840282E-2</v>
      </c>
    </row>
    <row r="1977" spans="2:7" x14ac:dyDescent="0.2">
      <c r="B1977" s="35">
        <v>42250</v>
      </c>
      <c r="C1977">
        <v>123.77</v>
      </c>
      <c r="E1977">
        <v>0.4</v>
      </c>
      <c r="F1977">
        <f>Table3[[#This Row],[DivPay]]*4</f>
        <v>1.6</v>
      </c>
      <c r="G1977" s="2">
        <f>Table3[[#This Row],[FwdDiv]]/Table3[[#This Row],[SharePrice]]</f>
        <v>1.2927203684253052E-2</v>
      </c>
    </row>
    <row r="1978" spans="2:7" x14ac:dyDescent="0.2">
      <c r="B1978" s="35">
        <v>42249</v>
      </c>
      <c r="C1978">
        <v>124.04</v>
      </c>
      <c r="E1978">
        <v>0.4</v>
      </c>
      <c r="F1978">
        <f>Table3[[#This Row],[DivPay]]*4</f>
        <v>1.6</v>
      </c>
      <c r="G1978" s="2">
        <f>Table3[[#This Row],[FwdDiv]]/Table3[[#This Row],[SharePrice]]</f>
        <v>1.2899064817800709E-2</v>
      </c>
    </row>
    <row r="1979" spans="2:7" x14ac:dyDescent="0.2">
      <c r="B1979" s="35">
        <v>42248</v>
      </c>
      <c r="C1979">
        <v>119.37</v>
      </c>
      <c r="E1979">
        <v>0.4</v>
      </c>
      <c r="F1979">
        <f>Table3[[#This Row],[DivPay]]*4</f>
        <v>1.6</v>
      </c>
      <c r="G1979" s="2">
        <f>Table3[[#This Row],[FwdDiv]]/Table3[[#This Row],[SharePrice]]</f>
        <v>1.3403702772891012E-2</v>
      </c>
    </row>
    <row r="1980" spans="2:7" x14ac:dyDescent="0.2">
      <c r="B1980" s="35">
        <v>42247</v>
      </c>
      <c r="C1980">
        <v>125.97</v>
      </c>
      <c r="E1980">
        <v>0.4</v>
      </c>
      <c r="F1980">
        <f>Table3[[#This Row],[DivPay]]*4</f>
        <v>1.6</v>
      </c>
      <c r="G1980" s="2">
        <f>Table3[[#This Row],[FwdDiv]]/Table3[[#This Row],[SharePrice]]</f>
        <v>1.2701436850043662E-2</v>
      </c>
    </row>
    <row r="1981" spans="2:7" x14ac:dyDescent="0.2">
      <c r="B1981" s="35">
        <v>42244</v>
      </c>
      <c r="C1981">
        <v>127.62</v>
      </c>
      <c r="E1981">
        <v>0.4</v>
      </c>
      <c r="F1981">
        <f>Table3[[#This Row],[DivPay]]*4</f>
        <v>1.6</v>
      </c>
      <c r="G1981" s="2">
        <f>Table3[[#This Row],[FwdDiv]]/Table3[[#This Row],[SharePrice]]</f>
        <v>1.2537219871493496E-2</v>
      </c>
    </row>
    <row r="1982" spans="2:7" x14ac:dyDescent="0.2">
      <c r="B1982" s="35">
        <v>42243</v>
      </c>
      <c r="C1982">
        <v>126.26</v>
      </c>
      <c r="E1982">
        <v>0.4</v>
      </c>
      <c r="F1982">
        <f>Table3[[#This Row],[DivPay]]*4</f>
        <v>1.6</v>
      </c>
      <c r="G1982" s="2">
        <f>Table3[[#This Row],[FwdDiv]]/Table3[[#This Row],[SharePrice]]</f>
        <v>1.2672263583082528E-2</v>
      </c>
    </row>
    <row r="1983" spans="2:7" x14ac:dyDescent="0.2">
      <c r="B1983" s="35">
        <v>42242</v>
      </c>
      <c r="C1983">
        <v>116.2</v>
      </c>
      <c r="E1983">
        <v>0.4</v>
      </c>
      <c r="F1983">
        <f>Table3[[#This Row],[DivPay]]*4</f>
        <v>1.6</v>
      </c>
      <c r="G1983" s="2">
        <f>Table3[[#This Row],[FwdDiv]]/Table3[[#This Row],[SharePrice]]</f>
        <v>1.3769363166953529E-2</v>
      </c>
    </row>
    <row r="1984" spans="2:7" x14ac:dyDescent="0.2">
      <c r="B1984" s="35">
        <v>42241</v>
      </c>
      <c r="C1984">
        <v>108.51</v>
      </c>
      <c r="E1984">
        <v>0.4</v>
      </c>
      <c r="F1984">
        <f>Table3[[#This Row],[DivPay]]*4</f>
        <v>1.6</v>
      </c>
      <c r="G1984" s="2">
        <f>Table3[[#This Row],[FwdDiv]]/Table3[[#This Row],[SharePrice]]</f>
        <v>1.4745184775596719E-2</v>
      </c>
    </row>
    <row r="1985" spans="2:7" x14ac:dyDescent="0.2">
      <c r="B1985" s="35">
        <v>42240</v>
      </c>
      <c r="C1985">
        <v>109.94</v>
      </c>
      <c r="E1985">
        <v>0.4</v>
      </c>
      <c r="F1985">
        <f>Table3[[#This Row],[DivPay]]*4</f>
        <v>1.6</v>
      </c>
      <c r="G1985" s="2">
        <f>Table3[[#This Row],[FwdDiv]]/Table3[[#This Row],[SharePrice]]</f>
        <v>1.4553392759687103E-2</v>
      </c>
    </row>
    <row r="1986" spans="2:7" x14ac:dyDescent="0.2">
      <c r="B1986" s="35">
        <v>42237</v>
      </c>
      <c r="C1986">
        <v>111.45</v>
      </c>
      <c r="E1986">
        <v>0.4</v>
      </c>
      <c r="F1986">
        <f>Table3[[#This Row],[DivPay]]*4</f>
        <v>1.6</v>
      </c>
      <c r="G1986" s="2">
        <f>Table3[[#This Row],[FwdDiv]]/Table3[[#This Row],[SharePrice]]</f>
        <v>1.4356213548676538E-2</v>
      </c>
    </row>
    <row r="1987" spans="2:7" x14ac:dyDescent="0.2">
      <c r="B1987" s="35">
        <v>42236</v>
      </c>
      <c r="C1987">
        <v>115.03</v>
      </c>
      <c r="E1987">
        <v>0.4</v>
      </c>
      <c r="F1987">
        <f>Table3[[#This Row],[DivPay]]*4</f>
        <v>1.6</v>
      </c>
      <c r="G1987" s="2">
        <f>Table3[[#This Row],[FwdDiv]]/Table3[[#This Row],[SharePrice]]</f>
        <v>1.3909414935234288E-2</v>
      </c>
    </row>
    <row r="1988" spans="2:7" x14ac:dyDescent="0.2">
      <c r="B1988" s="35">
        <v>42235</v>
      </c>
      <c r="C1988">
        <v>121.45</v>
      </c>
      <c r="E1988">
        <v>0.4</v>
      </c>
      <c r="F1988">
        <f>Table3[[#This Row],[DivPay]]*4</f>
        <v>1.6</v>
      </c>
      <c r="G1988" s="2">
        <f>Table3[[#This Row],[FwdDiv]]/Table3[[#This Row],[SharePrice]]</f>
        <v>1.3174145738987238E-2</v>
      </c>
    </row>
    <row r="1989" spans="2:7" x14ac:dyDescent="0.2">
      <c r="B1989" s="35">
        <v>42234</v>
      </c>
      <c r="C1989">
        <v>122.24</v>
      </c>
      <c r="E1989">
        <v>0.4</v>
      </c>
      <c r="F1989">
        <f>Table3[[#This Row],[DivPay]]*4</f>
        <v>1.6</v>
      </c>
      <c r="G1989" s="2">
        <f>Table3[[#This Row],[FwdDiv]]/Table3[[#This Row],[SharePrice]]</f>
        <v>1.3089005235602096E-2</v>
      </c>
    </row>
    <row r="1990" spans="2:7" x14ac:dyDescent="0.2">
      <c r="B1990" s="35">
        <v>42233</v>
      </c>
      <c r="C1990">
        <v>125.52</v>
      </c>
      <c r="E1990">
        <v>0.4</v>
      </c>
      <c r="F1990">
        <f>Table3[[#This Row],[DivPay]]*4</f>
        <v>1.6</v>
      </c>
      <c r="G1990" s="2">
        <f>Table3[[#This Row],[FwdDiv]]/Table3[[#This Row],[SharePrice]]</f>
        <v>1.2746972594008924E-2</v>
      </c>
    </row>
    <row r="1991" spans="2:7" x14ac:dyDescent="0.2">
      <c r="B1991" s="35">
        <v>42230</v>
      </c>
      <c r="C1991">
        <v>121.96</v>
      </c>
      <c r="E1991">
        <v>0.4</v>
      </c>
      <c r="F1991">
        <f>Table3[[#This Row],[DivPay]]*4</f>
        <v>1.6</v>
      </c>
      <c r="G1991" s="2">
        <f>Table3[[#This Row],[FwdDiv]]/Table3[[#This Row],[SharePrice]]</f>
        <v>1.3119055428009185E-2</v>
      </c>
    </row>
    <row r="1992" spans="2:7" x14ac:dyDescent="0.2">
      <c r="B1992" s="35">
        <v>42229</v>
      </c>
      <c r="C1992">
        <v>124.19</v>
      </c>
      <c r="E1992">
        <v>0.4</v>
      </c>
      <c r="F1992">
        <f>Table3[[#This Row],[DivPay]]*4</f>
        <v>1.6</v>
      </c>
      <c r="G1992" s="2">
        <f>Table3[[#This Row],[FwdDiv]]/Table3[[#This Row],[SharePrice]]</f>
        <v>1.2883484982687817E-2</v>
      </c>
    </row>
    <row r="1993" spans="2:7" x14ac:dyDescent="0.2">
      <c r="B1993" s="35">
        <v>42228</v>
      </c>
      <c r="C1993">
        <v>125.73</v>
      </c>
      <c r="E1993">
        <v>0.4</v>
      </c>
      <c r="F1993">
        <f>Table3[[#This Row],[DivPay]]*4</f>
        <v>1.6</v>
      </c>
      <c r="G1993" s="2">
        <f>Table3[[#This Row],[FwdDiv]]/Table3[[#This Row],[SharePrice]]</f>
        <v>1.2725682017020601E-2</v>
      </c>
    </row>
    <row r="1994" spans="2:7" x14ac:dyDescent="0.2">
      <c r="B1994" s="35">
        <v>42227</v>
      </c>
      <c r="C1994">
        <v>124.21</v>
      </c>
      <c r="E1994">
        <v>0.4</v>
      </c>
      <c r="F1994">
        <f>Table3[[#This Row],[DivPay]]*4</f>
        <v>1.6</v>
      </c>
      <c r="G1994" s="2">
        <f>Table3[[#This Row],[FwdDiv]]/Table3[[#This Row],[SharePrice]]</f>
        <v>1.2881410514451333E-2</v>
      </c>
    </row>
    <row r="1995" spans="2:7" x14ac:dyDescent="0.2">
      <c r="B1995" s="35">
        <v>42226</v>
      </c>
      <c r="C1995">
        <v>127.28</v>
      </c>
      <c r="E1995">
        <v>0.4</v>
      </c>
      <c r="F1995">
        <f>Table3[[#This Row],[DivPay]]*4</f>
        <v>1.6</v>
      </c>
      <c r="G1995" s="2">
        <f>Table3[[#This Row],[FwdDiv]]/Table3[[#This Row],[SharePrice]]</f>
        <v>1.257071024512885E-2</v>
      </c>
    </row>
    <row r="1996" spans="2:7" x14ac:dyDescent="0.2">
      <c r="B1996" s="35">
        <v>42223</v>
      </c>
      <c r="C1996">
        <v>122.55</v>
      </c>
      <c r="E1996">
        <v>0.4</v>
      </c>
      <c r="F1996">
        <f>Table3[[#This Row],[DivPay]]*4</f>
        <v>1.6</v>
      </c>
      <c r="G1996" s="2">
        <f>Table3[[#This Row],[FwdDiv]]/Table3[[#This Row],[SharePrice]]</f>
        <v>1.3055895552835579E-2</v>
      </c>
    </row>
    <row r="1997" spans="2:7" x14ac:dyDescent="0.2">
      <c r="B1997" s="35">
        <v>42222</v>
      </c>
      <c r="C1997">
        <v>123.27</v>
      </c>
      <c r="E1997">
        <v>0.4</v>
      </c>
      <c r="F1997">
        <f>Table3[[#This Row],[DivPay]]*4</f>
        <v>1.6</v>
      </c>
      <c r="G1997" s="2">
        <f>Table3[[#This Row],[FwdDiv]]/Table3[[#This Row],[SharePrice]]</f>
        <v>1.2979638192585383E-2</v>
      </c>
    </row>
    <row r="1998" spans="2:7" x14ac:dyDescent="0.2">
      <c r="B1998" s="35">
        <v>42221</v>
      </c>
      <c r="C1998">
        <v>124.75</v>
      </c>
      <c r="E1998">
        <v>0.4</v>
      </c>
      <c r="F1998">
        <f>Table3[[#This Row],[DivPay]]*4</f>
        <v>1.6</v>
      </c>
      <c r="G1998" s="2">
        <f>Table3[[#This Row],[FwdDiv]]/Table3[[#This Row],[SharePrice]]</f>
        <v>1.282565130260521E-2</v>
      </c>
    </row>
    <row r="1999" spans="2:7" x14ac:dyDescent="0.2">
      <c r="B1999" s="35">
        <v>42220</v>
      </c>
      <c r="C1999">
        <v>123.47</v>
      </c>
      <c r="E1999">
        <v>0.4</v>
      </c>
      <c r="F1999">
        <f>Table3[[#This Row],[DivPay]]*4</f>
        <v>1.6</v>
      </c>
      <c r="G1999" s="2">
        <f>Table3[[#This Row],[FwdDiv]]/Table3[[#This Row],[SharePrice]]</f>
        <v>1.2958613428363165E-2</v>
      </c>
    </row>
    <row r="2000" spans="2:7" x14ac:dyDescent="0.2">
      <c r="B2000" s="35">
        <v>42219</v>
      </c>
      <c r="C2000">
        <v>125.8</v>
      </c>
      <c r="E2000">
        <v>0.4</v>
      </c>
      <c r="F2000">
        <f>Table3[[#This Row],[DivPay]]*4</f>
        <v>1.6</v>
      </c>
      <c r="G2000" s="2">
        <f>Table3[[#This Row],[FwdDiv]]/Table3[[#This Row],[SharePrice]]</f>
        <v>1.2718600953895072E-2</v>
      </c>
    </row>
    <row r="2001" spans="2:7" x14ac:dyDescent="0.2">
      <c r="B2001" s="35">
        <v>42216</v>
      </c>
      <c r="C2001">
        <v>125.14</v>
      </c>
      <c r="E2001">
        <v>0.4</v>
      </c>
      <c r="F2001">
        <f>Table3[[#This Row],[DivPay]]*4</f>
        <v>1.6</v>
      </c>
      <c r="G2001" s="2">
        <f>Table3[[#This Row],[FwdDiv]]/Table3[[#This Row],[SharePrice]]</f>
        <v>1.278568003835704E-2</v>
      </c>
    </row>
    <row r="2002" spans="2:7" x14ac:dyDescent="0.2">
      <c r="B2002" s="35">
        <v>42215</v>
      </c>
      <c r="C2002">
        <v>127.65</v>
      </c>
      <c r="E2002">
        <v>0.4</v>
      </c>
      <c r="F2002">
        <f>Table3[[#This Row],[DivPay]]*4</f>
        <v>1.6</v>
      </c>
      <c r="G2002" s="2">
        <f>Table3[[#This Row],[FwdDiv]]/Table3[[#This Row],[SharePrice]]</f>
        <v>1.2534273403838621E-2</v>
      </c>
    </row>
    <row r="2003" spans="2:7" x14ac:dyDescent="0.2">
      <c r="B2003" s="35">
        <v>42214</v>
      </c>
      <c r="C2003">
        <v>128.58000000000001</v>
      </c>
      <c r="E2003">
        <v>0.4</v>
      </c>
      <c r="F2003">
        <f>Table3[[#This Row],[DivPay]]*4</f>
        <v>1.6</v>
      </c>
      <c r="G2003" s="2">
        <f>Table3[[#This Row],[FwdDiv]]/Table3[[#This Row],[SharePrice]]</f>
        <v>1.244361487011977E-2</v>
      </c>
    </row>
    <row r="2004" spans="2:7" x14ac:dyDescent="0.2">
      <c r="B2004" s="35">
        <v>42213</v>
      </c>
      <c r="C2004">
        <v>128.41999999999999</v>
      </c>
      <c r="E2004">
        <v>0.4</v>
      </c>
      <c r="F2004">
        <f>Table3[[#This Row],[DivPay]]*4</f>
        <v>1.6</v>
      </c>
      <c r="G2004" s="2">
        <f>Table3[[#This Row],[FwdDiv]]/Table3[[#This Row],[SharePrice]]</f>
        <v>1.2459118517364899E-2</v>
      </c>
    </row>
    <row r="2005" spans="2:7" x14ac:dyDescent="0.2">
      <c r="B2005" s="35">
        <v>42212</v>
      </c>
      <c r="C2005">
        <v>124.65</v>
      </c>
      <c r="E2005">
        <v>0.4</v>
      </c>
      <c r="F2005">
        <f>Table3[[#This Row],[DivPay]]*4</f>
        <v>1.6</v>
      </c>
      <c r="G2005" s="2">
        <f>Table3[[#This Row],[FwdDiv]]/Table3[[#This Row],[SharePrice]]</f>
        <v>1.2835940633774568E-2</v>
      </c>
    </row>
    <row r="2006" spans="2:7" x14ac:dyDescent="0.2">
      <c r="B2006" s="35">
        <v>42209</v>
      </c>
      <c r="C2006">
        <v>128.47999999999999</v>
      </c>
      <c r="E2006">
        <v>0.4</v>
      </c>
      <c r="F2006">
        <f>Table3[[#This Row],[DivPay]]*4</f>
        <v>1.6</v>
      </c>
      <c r="G2006" s="2">
        <f>Table3[[#This Row],[FwdDiv]]/Table3[[#This Row],[SharePrice]]</f>
        <v>1.2453300124533002E-2</v>
      </c>
    </row>
    <row r="2007" spans="2:7" x14ac:dyDescent="0.2">
      <c r="B2007" s="35">
        <v>42208</v>
      </c>
      <c r="C2007">
        <v>131.97</v>
      </c>
      <c r="E2007">
        <v>0.4</v>
      </c>
      <c r="F2007">
        <f>Table3[[#This Row],[DivPay]]*4</f>
        <v>1.6</v>
      </c>
      <c r="G2007" s="2">
        <f>Table3[[#This Row],[FwdDiv]]/Table3[[#This Row],[SharePrice]]</f>
        <v>1.2123967568386755E-2</v>
      </c>
    </row>
    <row r="2008" spans="2:7" x14ac:dyDescent="0.2">
      <c r="B2008" s="35">
        <v>42207</v>
      </c>
      <c r="C2008">
        <v>129.59</v>
      </c>
      <c r="E2008">
        <v>0.4</v>
      </c>
      <c r="F2008">
        <f>Table3[[#This Row],[DivPay]]*4</f>
        <v>1.6</v>
      </c>
      <c r="G2008" s="2">
        <f>Table3[[#This Row],[FwdDiv]]/Table3[[#This Row],[SharePrice]]</f>
        <v>1.2346631684543561E-2</v>
      </c>
    </row>
    <row r="2009" spans="2:7" x14ac:dyDescent="0.2">
      <c r="B2009" s="35">
        <v>42206</v>
      </c>
      <c r="C2009">
        <v>134.51</v>
      </c>
      <c r="E2009">
        <v>0.4</v>
      </c>
      <c r="F2009">
        <f>Table3[[#This Row],[DivPay]]*4</f>
        <v>1.6</v>
      </c>
      <c r="G2009" s="2">
        <f>Table3[[#This Row],[FwdDiv]]/Table3[[#This Row],[SharePrice]]</f>
        <v>1.1895026392089808E-2</v>
      </c>
    </row>
    <row r="2010" spans="2:7" x14ac:dyDescent="0.2">
      <c r="B2010" s="35">
        <v>42205</v>
      </c>
      <c r="C2010">
        <v>134.63999999999999</v>
      </c>
      <c r="E2010">
        <v>0.4</v>
      </c>
      <c r="F2010">
        <f>Table3[[#This Row],[DivPay]]*4</f>
        <v>1.6</v>
      </c>
      <c r="G2010" s="2">
        <f>Table3[[#This Row],[FwdDiv]]/Table3[[#This Row],[SharePrice]]</f>
        <v>1.1883541295306003E-2</v>
      </c>
    </row>
    <row r="2011" spans="2:7" x14ac:dyDescent="0.2">
      <c r="B2011" s="35">
        <v>42202</v>
      </c>
      <c r="C2011">
        <v>133.66</v>
      </c>
      <c r="E2011">
        <v>0.4</v>
      </c>
      <c r="F2011">
        <f>Table3[[#This Row],[DivPay]]*4</f>
        <v>1.6</v>
      </c>
      <c r="G2011" s="2">
        <f>Table3[[#This Row],[FwdDiv]]/Table3[[#This Row],[SharePrice]]</f>
        <v>1.1970671853957804E-2</v>
      </c>
    </row>
    <row r="2012" spans="2:7" x14ac:dyDescent="0.2">
      <c r="B2012" s="35">
        <v>42201</v>
      </c>
      <c r="C2012">
        <v>134.69999999999999</v>
      </c>
      <c r="E2012">
        <v>0.4</v>
      </c>
      <c r="F2012">
        <f>Table3[[#This Row],[DivPay]]*4</f>
        <v>1.6</v>
      </c>
      <c r="G2012" s="2">
        <f>Table3[[#This Row],[FwdDiv]]/Table3[[#This Row],[SharePrice]]</f>
        <v>1.1878247958426133E-2</v>
      </c>
    </row>
    <row r="2013" spans="2:7" x14ac:dyDescent="0.2">
      <c r="B2013" s="35">
        <v>42200</v>
      </c>
      <c r="C2013">
        <v>131.72</v>
      </c>
      <c r="E2013">
        <v>0.4</v>
      </c>
      <c r="F2013">
        <f>Table3[[#This Row],[DivPay]]*4</f>
        <v>1.6</v>
      </c>
      <c r="G2013" s="2">
        <f>Table3[[#This Row],[FwdDiv]]/Table3[[#This Row],[SharePrice]]</f>
        <v>1.2146978439113271E-2</v>
      </c>
    </row>
    <row r="2014" spans="2:7" x14ac:dyDescent="0.2">
      <c r="B2014" s="35">
        <v>42199</v>
      </c>
      <c r="C2014">
        <v>132.30000000000001</v>
      </c>
      <c r="E2014">
        <v>0.4</v>
      </c>
      <c r="F2014">
        <f>Table3[[#This Row],[DivPay]]*4</f>
        <v>1.6</v>
      </c>
      <c r="G2014" s="2">
        <f>Table3[[#This Row],[FwdDiv]]/Table3[[#This Row],[SharePrice]]</f>
        <v>1.2093726379440665E-2</v>
      </c>
    </row>
    <row r="2015" spans="2:7" x14ac:dyDescent="0.2">
      <c r="B2015" s="35">
        <v>42198</v>
      </c>
      <c r="C2015">
        <v>129.18</v>
      </c>
      <c r="E2015">
        <v>0.4</v>
      </c>
      <c r="F2015">
        <f>Table3[[#This Row],[DivPay]]*4</f>
        <v>1.6</v>
      </c>
      <c r="G2015" s="2">
        <f>Table3[[#This Row],[FwdDiv]]/Table3[[#This Row],[SharePrice]]</f>
        <v>1.2385818238117356E-2</v>
      </c>
    </row>
    <row r="2016" spans="2:7" x14ac:dyDescent="0.2">
      <c r="B2016" s="35">
        <v>42195</v>
      </c>
      <c r="C2016">
        <v>129.84</v>
      </c>
      <c r="E2016">
        <v>0.4</v>
      </c>
      <c r="F2016">
        <f>Table3[[#This Row],[DivPay]]*4</f>
        <v>1.6</v>
      </c>
      <c r="G2016" s="2">
        <f>Table3[[#This Row],[FwdDiv]]/Table3[[#This Row],[SharePrice]]</f>
        <v>1.2322858903265559E-2</v>
      </c>
    </row>
    <row r="2017" spans="2:7" x14ac:dyDescent="0.2">
      <c r="B2017" s="35">
        <v>42194</v>
      </c>
      <c r="C2017">
        <v>124.68</v>
      </c>
      <c r="E2017">
        <v>0.4</v>
      </c>
      <c r="F2017">
        <f>Table3[[#This Row],[DivPay]]*4</f>
        <v>1.6</v>
      </c>
      <c r="G2017" s="2">
        <f>Table3[[#This Row],[FwdDiv]]/Table3[[#This Row],[SharePrice]]</f>
        <v>1.2832852101379532E-2</v>
      </c>
    </row>
    <row r="2018" spans="2:7" x14ac:dyDescent="0.2">
      <c r="B2018" s="35">
        <v>42193</v>
      </c>
      <c r="C2018">
        <v>128.05000000000001</v>
      </c>
      <c r="E2018">
        <v>0.4</v>
      </c>
      <c r="F2018">
        <f>Table3[[#This Row],[DivPay]]*4</f>
        <v>1.6</v>
      </c>
      <c r="G2018" s="2">
        <f>Table3[[#This Row],[FwdDiv]]/Table3[[#This Row],[SharePrice]]</f>
        <v>1.2495119094103866E-2</v>
      </c>
    </row>
    <row r="2019" spans="2:7" x14ac:dyDescent="0.2">
      <c r="B2019" s="35">
        <v>42192</v>
      </c>
      <c r="C2019">
        <v>132.84</v>
      </c>
      <c r="E2019">
        <v>0.4</v>
      </c>
      <c r="F2019">
        <f>Table3[[#This Row],[DivPay]]*4</f>
        <v>1.6</v>
      </c>
      <c r="G2019" s="2">
        <f>Table3[[#This Row],[FwdDiv]]/Table3[[#This Row],[SharePrice]]</f>
        <v>1.2044564890093345E-2</v>
      </c>
    </row>
    <row r="2020" spans="2:7" x14ac:dyDescent="0.2">
      <c r="B2020" s="35">
        <v>42191</v>
      </c>
      <c r="C2020">
        <v>134.19999999999999</v>
      </c>
      <c r="E2020">
        <v>0.4</v>
      </c>
      <c r="F2020">
        <f>Table3[[#This Row],[DivPay]]*4</f>
        <v>1.6</v>
      </c>
      <c r="G2020" s="2">
        <f>Table3[[#This Row],[FwdDiv]]/Table3[[#This Row],[SharePrice]]</f>
        <v>1.1922503725782416E-2</v>
      </c>
    </row>
    <row r="2021" spans="2:7" x14ac:dyDescent="0.2">
      <c r="B2021" s="35">
        <v>42187</v>
      </c>
      <c r="C2021">
        <v>137.63999999999999</v>
      </c>
      <c r="E2021">
        <v>0.4</v>
      </c>
      <c r="F2021">
        <f>Table3[[#This Row],[DivPay]]*4</f>
        <v>1.6</v>
      </c>
      <c r="G2021" s="2">
        <f>Table3[[#This Row],[FwdDiv]]/Table3[[#This Row],[SharePrice]]</f>
        <v>1.1624527753560014E-2</v>
      </c>
    </row>
    <row r="2022" spans="2:7" x14ac:dyDescent="0.2">
      <c r="B2022" s="35">
        <v>42186</v>
      </c>
      <c r="C2022">
        <v>135.5</v>
      </c>
      <c r="E2022">
        <v>0.4</v>
      </c>
      <c r="F2022">
        <f>Table3[[#This Row],[DivPay]]*4</f>
        <v>1.6</v>
      </c>
      <c r="G2022" s="2">
        <f>Table3[[#This Row],[FwdDiv]]/Table3[[#This Row],[SharePrice]]</f>
        <v>1.1808118081180813E-2</v>
      </c>
    </row>
    <row r="2023" spans="2:7" x14ac:dyDescent="0.2">
      <c r="B2023" s="35">
        <v>42185</v>
      </c>
      <c r="C2023">
        <v>132.93</v>
      </c>
      <c r="E2023">
        <v>0.4</v>
      </c>
      <c r="F2023">
        <f>Table3[[#This Row],[DivPay]]*4</f>
        <v>1.6</v>
      </c>
      <c r="G2023" s="2">
        <f>Table3[[#This Row],[FwdDiv]]/Table3[[#This Row],[SharePrice]]</f>
        <v>1.2036410140675543E-2</v>
      </c>
    </row>
    <row r="2024" spans="2:7" x14ac:dyDescent="0.2">
      <c r="B2024" s="35">
        <v>42184</v>
      </c>
      <c r="C2024">
        <v>132.01</v>
      </c>
      <c r="E2024">
        <v>0.4</v>
      </c>
      <c r="F2024">
        <f>Table3[[#This Row],[DivPay]]*4</f>
        <v>1.6</v>
      </c>
      <c r="G2024" s="2">
        <f>Table3[[#This Row],[FwdDiv]]/Table3[[#This Row],[SharePrice]]</f>
        <v>1.2120293917127491E-2</v>
      </c>
    </row>
    <row r="2025" spans="2:7" x14ac:dyDescent="0.2">
      <c r="B2025" s="35">
        <v>42181</v>
      </c>
      <c r="C2025">
        <v>135.15</v>
      </c>
      <c r="E2025">
        <v>0.4</v>
      </c>
      <c r="F2025">
        <f>Table3[[#This Row],[DivPay]]*4</f>
        <v>1.6</v>
      </c>
      <c r="G2025" s="2">
        <f>Table3[[#This Row],[FwdDiv]]/Table3[[#This Row],[SharePrice]]</f>
        <v>1.1838697743248243E-2</v>
      </c>
    </row>
    <row r="2026" spans="2:7" x14ac:dyDescent="0.2">
      <c r="B2026" s="35">
        <v>42180</v>
      </c>
      <c r="C2026">
        <v>139.22999999999999</v>
      </c>
      <c r="E2026">
        <v>0.4</v>
      </c>
      <c r="F2026">
        <f>Table3[[#This Row],[DivPay]]*4</f>
        <v>1.6</v>
      </c>
      <c r="G2026" s="2">
        <f>Table3[[#This Row],[FwdDiv]]/Table3[[#This Row],[SharePrice]]</f>
        <v>1.1491776197658551E-2</v>
      </c>
    </row>
    <row r="2027" spans="2:7" x14ac:dyDescent="0.2">
      <c r="B2027" s="35">
        <v>42179</v>
      </c>
      <c r="C2027">
        <v>139.97</v>
      </c>
      <c r="E2027">
        <v>0.4</v>
      </c>
      <c r="F2027">
        <f>Table3[[#This Row],[DivPay]]*4</f>
        <v>1.6</v>
      </c>
      <c r="G2027" s="2">
        <f>Table3[[#This Row],[FwdDiv]]/Table3[[#This Row],[SharePrice]]</f>
        <v>1.1431020933057085E-2</v>
      </c>
    </row>
    <row r="2028" spans="2:7" x14ac:dyDescent="0.2">
      <c r="B2028" s="35">
        <v>42178</v>
      </c>
      <c r="C2028">
        <v>141.63999999999999</v>
      </c>
      <c r="E2028">
        <v>0.4</v>
      </c>
      <c r="F2028">
        <f>Table3[[#This Row],[DivPay]]*4</f>
        <v>1.6</v>
      </c>
      <c r="G2028" s="2">
        <f>Table3[[#This Row],[FwdDiv]]/Table3[[#This Row],[SharePrice]]</f>
        <v>1.1296243998870378E-2</v>
      </c>
    </row>
    <row r="2029" spans="2:7" x14ac:dyDescent="0.2">
      <c r="B2029" s="35">
        <v>42177</v>
      </c>
      <c r="C2029">
        <v>143.28</v>
      </c>
      <c r="E2029">
        <v>0.4</v>
      </c>
      <c r="F2029">
        <f>Table3[[#This Row],[DivPay]]*4</f>
        <v>1.6</v>
      </c>
      <c r="G2029" s="2">
        <f>Table3[[#This Row],[FwdDiv]]/Table3[[#This Row],[SharePrice]]</f>
        <v>1.1166945840312675E-2</v>
      </c>
    </row>
    <row r="2030" spans="2:7" x14ac:dyDescent="0.2">
      <c r="B2030" s="35">
        <v>42174</v>
      </c>
      <c r="C2030">
        <v>142.88999999999999</v>
      </c>
      <c r="E2030">
        <v>0.4</v>
      </c>
      <c r="F2030">
        <f>Table3[[#This Row],[DivPay]]*4</f>
        <v>1.6</v>
      </c>
      <c r="G2030" s="2">
        <f>Table3[[#This Row],[FwdDiv]]/Table3[[#This Row],[SharePrice]]</f>
        <v>1.1197424592343762E-2</v>
      </c>
    </row>
    <row r="2031" spans="2:7" x14ac:dyDescent="0.2">
      <c r="B2031" s="35">
        <v>42173</v>
      </c>
      <c r="C2031">
        <v>143</v>
      </c>
      <c r="E2031">
        <v>0.4</v>
      </c>
      <c r="F2031">
        <f>Table3[[#This Row],[DivPay]]*4</f>
        <v>1.6</v>
      </c>
      <c r="G2031" s="2">
        <f>Table3[[#This Row],[FwdDiv]]/Table3[[#This Row],[SharePrice]]</f>
        <v>1.1188811188811189E-2</v>
      </c>
    </row>
    <row r="2032" spans="2:7" x14ac:dyDescent="0.2">
      <c r="B2032" s="35">
        <v>42172</v>
      </c>
      <c r="C2032">
        <v>140.69</v>
      </c>
      <c r="D2032">
        <v>0.4</v>
      </c>
      <c r="E2032">
        <v>0.4</v>
      </c>
      <c r="F2032">
        <f>Table3[[#This Row],[DivPay]]*4</f>
        <v>1.6</v>
      </c>
      <c r="G2032" s="2">
        <f>Table3[[#This Row],[FwdDiv]]/Table3[[#This Row],[SharePrice]]</f>
        <v>1.1372521145781507E-2</v>
      </c>
    </row>
    <row r="2033" spans="2:7" x14ac:dyDescent="0.2">
      <c r="B2033" s="35">
        <v>42171</v>
      </c>
      <c r="C2033">
        <v>141.99</v>
      </c>
      <c r="E2033">
        <v>0.38</v>
      </c>
      <c r="F2033">
        <f>Table3[[#This Row],[DivPay]]*4</f>
        <v>1.52</v>
      </c>
      <c r="G2033" s="2">
        <f>Table3[[#This Row],[FwdDiv]]/Table3[[#This Row],[SharePrice]]</f>
        <v>1.0704979223889006E-2</v>
      </c>
    </row>
    <row r="2034" spans="2:7" x14ac:dyDescent="0.2">
      <c r="B2034" s="35">
        <v>42170</v>
      </c>
      <c r="C2034">
        <v>143.12</v>
      </c>
      <c r="E2034">
        <v>0.38</v>
      </c>
      <c r="F2034">
        <f>Table3[[#This Row],[DivPay]]*4</f>
        <v>1.52</v>
      </c>
      <c r="G2034" s="2">
        <f>Table3[[#This Row],[FwdDiv]]/Table3[[#This Row],[SharePrice]]</f>
        <v>1.0620458356623811E-2</v>
      </c>
    </row>
    <row r="2035" spans="2:7" x14ac:dyDescent="0.2">
      <c r="B2035" s="35">
        <v>42167</v>
      </c>
      <c r="C2035">
        <v>140.47</v>
      </c>
      <c r="E2035">
        <v>0.38</v>
      </c>
      <c r="F2035">
        <f>Table3[[#This Row],[DivPay]]*4</f>
        <v>1.52</v>
      </c>
      <c r="G2035" s="2">
        <f>Table3[[#This Row],[FwdDiv]]/Table3[[#This Row],[SharePrice]]</f>
        <v>1.0820815832562112E-2</v>
      </c>
    </row>
    <row r="2036" spans="2:7" x14ac:dyDescent="0.2">
      <c r="B2036" s="35">
        <v>42166</v>
      </c>
      <c r="C2036">
        <v>141.99</v>
      </c>
      <c r="E2036">
        <v>0.38</v>
      </c>
      <c r="F2036">
        <f>Table3[[#This Row],[DivPay]]*4</f>
        <v>1.52</v>
      </c>
      <c r="G2036" s="2">
        <f>Table3[[#This Row],[FwdDiv]]/Table3[[#This Row],[SharePrice]]</f>
        <v>1.0704979223889006E-2</v>
      </c>
    </row>
    <row r="2037" spans="2:7" x14ac:dyDescent="0.2">
      <c r="B2037" s="35">
        <v>42165</v>
      </c>
      <c r="C2037">
        <v>142.86000000000001</v>
      </c>
      <c r="E2037">
        <v>0.38</v>
      </c>
      <c r="F2037">
        <f>Table3[[#This Row],[DivPay]]*4</f>
        <v>1.52</v>
      </c>
      <c r="G2037" s="2">
        <f>Table3[[#This Row],[FwdDiv]]/Table3[[#This Row],[SharePrice]]</f>
        <v>1.0639787204255914E-2</v>
      </c>
    </row>
    <row r="2038" spans="2:7" x14ac:dyDescent="0.2">
      <c r="B2038" s="35">
        <v>42164</v>
      </c>
      <c r="C2038">
        <v>140.21</v>
      </c>
      <c r="E2038">
        <v>0.38</v>
      </c>
      <c r="F2038">
        <f>Table3[[#This Row],[DivPay]]*4</f>
        <v>1.52</v>
      </c>
      <c r="G2038" s="2">
        <f>Table3[[#This Row],[FwdDiv]]/Table3[[#This Row],[SharePrice]]</f>
        <v>1.0840881534840596E-2</v>
      </c>
    </row>
    <row r="2039" spans="2:7" x14ac:dyDescent="0.2">
      <c r="B2039" s="35">
        <v>42163</v>
      </c>
      <c r="C2039">
        <v>138.63</v>
      </c>
      <c r="E2039">
        <v>0.38</v>
      </c>
      <c r="F2039">
        <f>Table3[[#This Row],[DivPay]]*4</f>
        <v>1.52</v>
      </c>
      <c r="G2039" s="2">
        <f>Table3[[#This Row],[FwdDiv]]/Table3[[#This Row],[SharePrice]]</f>
        <v>1.0964437711894972E-2</v>
      </c>
    </row>
    <row r="2040" spans="2:7" x14ac:dyDescent="0.2">
      <c r="B2040" s="35">
        <v>42160</v>
      </c>
      <c r="C2040">
        <v>143.81</v>
      </c>
      <c r="E2040">
        <v>0.38</v>
      </c>
      <c r="F2040">
        <f>Table3[[#This Row],[DivPay]]*4</f>
        <v>1.52</v>
      </c>
      <c r="G2040" s="2">
        <f>Table3[[#This Row],[FwdDiv]]/Table3[[#This Row],[SharePrice]]</f>
        <v>1.0569501425491968E-2</v>
      </c>
    </row>
    <row r="2041" spans="2:7" x14ac:dyDescent="0.2">
      <c r="B2041" s="35">
        <v>42159</v>
      </c>
      <c r="C2041">
        <v>141.19999999999999</v>
      </c>
      <c r="E2041">
        <v>0.38</v>
      </c>
      <c r="F2041">
        <f>Table3[[#This Row],[DivPay]]*4</f>
        <v>1.52</v>
      </c>
      <c r="G2041" s="2">
        <f>Table3[[#This Row],[FwdDiv]]/Table3[[#This Row],[SharePrice]]</f>
        <v>1.0764872521246459E-2</v>
      </c>
    </row>
    <row r="2042" spans="2:7" x14ac:dyDescent="0.2">
      <c r="B2042" s="35">
        <v>42158</v>
      </c>
      <c r="C2042">
        <v>143.06</v>
      </c>
      <c r="E2042">
        <v>0.38</v>
      </c>
      <c r="F2042">
        <f>Table3[[#This Row],[DivPay]]*4</f>
        <v>1.52</v>
      </c>
      <c r="G2042" s="2">
        <f>Table3[[#This Row],[FwdDiv]]/Table3[[#This Row],[SharePrice]]</f>
        <v>1.0624912624073815E-2</v>
      </c>
    </row>
    <row r="2043" spans="2:7" x14ac:dyDescent="0.2">
      <c r="B2043" s="35">
        <v>42157</v>
      </c>
      <c r="C2043">
        <v>144.16</v>
      </c>
      <c r="E2043">
        <v>0.38</v>
      </c>
      <c r="F2043">
        <f>Table3[[#This Row],[DivPay]]*4</f>
        <v>1.52</v>
      </c>
      <c r="G2043" s="2">
        <f>Table3[[#This Row],[FwdDiv]]/Table3[[#This Row],[SharePrice]]</f>
        <v>1.0543840177580466E-2</v>
      </c>
    </row>
    <row r="2044" spans="2:7" x14ac:dyDescent="0.2">
      <c r="B2044" s="35">
        <v>42156</v>
      </c>
      <c r="C2044">
        <v>146.62</v>
      </c>
      <c r="E2044">
        <v>0.38</v>
      </c>
      <c r="F2044">
        <f>Table3[[#This Row],[DivPay]]*4</f>
        <v>1.52</v>
      </c>
      <c r="G2044" s="2">
        <f>Table3[[#This Row],[FwdDiv]]/Table3[[#This Row],[SharePrice]]</f>
        <v>1.0366934933842586E-2</v>
      </c>
    </row>
    <row r="2045" spans="2:7" x14ac:dyDescent="0.2">
      <c r="B2045" s="35">
        <v>42153</v>
      </c>
      <c r="C2045">
        <v>148.07</v>
      </c>
      <c r="E2045">
        <v>0.38</v>
      </c>
      <c r="F2045">
        <f>Table3[[#This Row],[DivPay]]*4</f>
        <v>1.52</v>
      </c>
      <c r="G2045" s="2">
        <f>Table3[[#This Row],[FwdDiv]]/Table3[[#This Row],[SharePrice]]</f>
        <v>1.0265415006415885E-2</v>
      </c>
    </row>
    <row r="2046" spans="2:7" x14ac:dyDescent="0.2">
      <c r="B2046" s="35">
        <v>42152</v>
      </c>
      <c r="C2046">
        <v>142.38</v>
      </c>
      <c r="E2046">
        <v>0.38</v>
      </c>
      <c r="F2046">
        <f>Table3[[#This Row],[DivPay]]*4</f>
        <v>1.52</v>
      </c>
      <c r="G2046" s="2">
        <f>Table3[[#This Row],[FwdDiv]]/Table3[[#This Row],[SharePrice]]</f>
        <v>1.0675656693355809E-2</v>
      </c>
    </row>
    <row r="2047" spans="2:7" x14ac:dyDescent="0.2">
      <c r="B2047" s="35">
        <v>42151</v>
      </c>
      <c r="C2047">
        <v>141.49</v>
      </c>
      <c r="E2047">
        <v>0.38</v>
      </c>
      <c r="F2047">
        <f>Table3[[#This Row],[DivPay]]*4</f>
        <v>1.52</v>
      </c>
      <c r="G2047" s="2">
        <f>Table3[[#This Row],[FwdDiv]]/Table3[[#This Row],[SharePrice]]</f>
        <v>1.074280867905859E-2</v>
      </c>
    </row>
    <row r="2048" spans="2:7" x14ac:dyDescent="0.2">
      <c r="B2048" s="35">
        <v>42150</v>
      </c>
      <c r="C2048">
        <v>131.30000000000001</v>
      </c>
      <c r="E2048">
        <v>0.38</v>
      </c>
      <c r="F2048">
        <f>Table3[[#This Row],[DivPay]]*4</f>
        <v>1.52</v>
      </c>
      <c r="G2048" s="2">
        <f>Table3[[#This Row],[FwdDiv]]/Table3[[#This Row],[SharePrice]]</f>
        <v>1.1576542269611575E-2</v>
      </c>
    </row>
    <row r="2049" spans="2:7" x14ac:dyDescent="0.2">
      <c r="B2049" s="35">
        <v>42146</v>
      </c>
      <c r="C2049">
        <v>132.63999999999999</v>
      </c>
      <c r="E2049">
        <v>0.38</v>
      </c>
      <c r="F2049">
        <f>Table3[[#This Row],[DivPay]]*4</f>
        <v>1.52</v>
      </c>
      <c r="G2049" s="2">
        <f>Table3[[#This Row],[FwdDiv]]/Table3[[#This Row],[SharePrice]]</f>
        <v>1.1459589867310013E-2</v>
      </c>
    </row>
    <row r="2050" spans="2:7" x14ac:dyDescent="0.2">
      <c r="B2050" s="35">
        <v>42145</v>
      </c>
      <c r="C2050">
        <v>129.59</v>
      </c>
      <c r="E2050">
        <v>0.38</v>
      </c>
      <c r="F2050">
        <f>Table3[[#This Row],[DivPay]]*4</f>
        <v>1.52</v>
      </c>
      <c r="G2050" s="2">
        <f>Table3[[#This Row],[FwdDiv]]/Table3[[#This Row],[SharePrice]]</f>
        <v>1.1729300100316382E-2</v>
      </c>
    </row>
    <row r="2051" spans="2:7" x14ac:dyDescent="0.2">
      <c r="B2051" s="35">
        <v>42144</v>
      </c>
      <c r="C2051">
        <v>129.11000000000001</v>
      </c>
      <c r="E2051">
        <v>0.38</v>
      </c>
      <c r="F2051">
        <f>Table3[[#This Row],[DivPay]]*4</f>
        <v>1.52</v>
      </c>
      <c r="G2051" s="2">
        <f>Table3[[#This Row],[FwdDiv]]/Table3[[#This Row],[SharePrice]]</f>
        <v>1.1772906823638756E-2</v>
      </c>
    </row>
    <row r="2052" spans="2:7" x14ac:dyDescent="0.2">
      <c r="B2052" s="35">
        <v>42143</v>
      </c>
      <c r="C2052">
        <v>129.47</v>
      </c>
      <c r="E2052">
        <v>0.38</v>
      </c>
      <c r="F2052">
        <f>Table3[[#This Row],[DivPay]]*4</f>
        <v>1.52</v>
      </c>
      <c r="G2052" s="2">
        <f>Table3[[#This Row],[FwdDiv]]/Table3[[#This Row],[SharePrice]]</f>
        <v>1.1740171468293814E-2</v>
      </c>
    </row>
    <row r="2053" spans="2:7" x14ac:dyDescent="0.2">
      <c r="B2053" s="35">
        <v>42142</v>
      </c>
      <c r="C2053">
        <v>130.18</v>
      </c>
      <c r="E2053">
        <v>0.38</v>
      </c>
      <c r="F2053">
        <f>Table3[[#This Row],[DivPay]]*4</f>
        <v>1.52</v>
      </c>
      <c r="G2053" s="2">
        <f>Table3[[#This Row],[FwdDiv]]/Table3[[#This Row],[SharePrice]]</f>
        <v>1.1676140728222461E-2</v>
      </c>
    </row>
    <row r="2054" spans="2:7" x14ac:dyDescent="0.2">
      <c r="B2054" s="35">
        <v>42139</v>
      </c>
      <c r="C2054">
        <v>127.87</v>
      </c>
      <c r="E2054">
        <v>0.38</v>
      </c>
      <c r="F2054">
        <f>Table3[[#This Row],[DivPay]]*4</f>
        <v>1.52</v>
      </c>
      <c r="G2054" s="2">
        <f>Table3[[#This Row],[FwdDiv]]/Table3[[#This Row],[SharePrice]]</f>
        <v>1.188707280832095E-2</v>
      </c>
    </row>
    <row r="2055" spans="2:7" x14ac:dyDescent="0.2">
      <c r="B2055" s="35">
        <v>42138</v>
      </c>
      <c r="C2055">
        <v>126.94</v>
      </c>
      <c r="E2055">
        <v>0.38</v>
      </c>
      <c r="F2055">
        <f>Table3[[#This Row],[DivPay]]*4</f>
        <v>1.52</v>
      </c>
      <c r="G2055" s="2">
        <f>Table3[[#This Row],[FwdDiv]]/Table3[[#This Row],[SharePrice]]</f>
        <v>1.1974161020954782E-2</v>
      </c>
    </row>
    <row r="2056" spans="2:7" x14ac:dyDescent="0.2">
      <c r="B2056" s="35">
        <v>42137</v>
      </c>
      <c r="C2056">
        <v>123.13</v>
      </c>
      <c r="E2056">
        <v>0.38</v>
      </c>
      <c r="F2056">
        <f>Table3[[#This Row],[DivPay]]*4</f>
        <v>1.52</v>
      </c>
      <c r="G2056" s="2">
        <f>Table3[[#This Row],[FwdDiv]]/Table3[[#This Row],[SharePrice]]</f>
        <v>1.2344676358320475E-2</v>
      </c>
    </row>
    <row r="2057" spans="2:7" x14ac:dyDescent="0.2">
      <c r="B2057" s="35">
        <v>42136</v>
      </c>
      <c r="C2057">
        <v>122.95</v>
      </c>
      <c r="E2057">
        <v>0.38</v>
      </c>
      <c r="F2057">
        <f>Table3[[#This Row],[DivPay]]*4</f>
        <v>1.52</v>
      </c>
      <c r="G2057" s="2">
        <f>Table3[[#This Row],[FwdDiv]]/Table3[[#This Row],[SharePrice]]</f>
        <v>1.23627490849939E-2</v>
      </c>
    </row>
    <row r="2058" spans="2:7" x14ac:dyDescent="0.2">
      <c r="B2058" s="35">
        <v>42135</v>
      </c>
      <c r="C2058">
        <v>122.81</v>
      </c>
      <c r="E2058">
        <v>0.38</v>
      </c>
      <c r="F2058">
        <f>Table3[[#This Row],[DivPay]]*4</f>
        <v>1.52</v>
      </c>
      <c r="G2058" s="2">
        <f>Table3[[#This Row],[FwdDiv]]/Table3[[#This Row],[SharePrice]]</f>
        <v>1.2376842276687566E-2</v>
      </c>
    </row>
    <row r="2059" spans="2:7" x14ac:dyDescent="0.2">
      <c r="B2059" s="35">
        <v>42132</v>
      </c>
      <c r="C2059">
        <v>123.33</v>
      </c>
      <c r="E2059">
        <v>0.38</v>
      </c>
      <c r="F2059">
        <f>Table3[[#This Row],[DivPay]]*4</f>
        <v>1.52</v>
      </c>
      <c r="G2059" s="2">
        <f>Table3[[#This Row],[FwdDiv]]/Table3[[#This Row],[SharePrice]]</f>
        <v>1.23246574231736E-2</v>
      </c>
    </row>
    <row r="2060" spans="2:7" x14ac:dyDescent="0.2">
      <c r="B2060" s="35">
        <v>42131</v>
      </c>
      <c r="C2060">
        <v>122.48</v>
      </c>
      <c r="E2060">
        <v>0.38</v>
      </c>
      <c r="F2060">
        <f>Table3[[#This Row],[DivPay]]*4</f>
        <v>1.52</v>
      </c>
      <c r="G2060" s="2">
        <f>Table3[[#This Row],[FwdDiv]]/Table3[[#This Row],[SharePrice]]</f>
        <v>1.2410189418680601E-2</v>
      </c>
    </row>
    <row r="2061" spans="2:7" x14ac:dyDescent="0.2">
      <c r="B2061" s="35">
        <v>42130</v>
      </c>
      <c r="C2061">
        <v>116.78</v>
      </c>
      <c r="E2061">
        <v>0.38</v>
      </c>
      <c r="F2061">
        <f>Table3[[#This Row],[DivPay]]*4</f>
        <v>1.52</v>
      </c>
      <c r="G2061" s="2">
        <f>Table3[[#This Row],[FwdDiv]]/Table3[[#This Row],[SharePrice]]</f>
        <v>1.3015927384826169E-2</v>
      </c>
    </row>
    <row r="2062" spans="2:7" x14ac:dyDescent="0.2">
      <c r="B2062" s="35">
        <v>42129</v>
      </c>
      <c r="C2062">
        <v>116.79</v>
      </c>
      <c r="E2062">
        <v>0.38</v>
      </c>
      <c r="F2062">
        <f>Table3[[#This Row],[DivPay]]*4</f>
        <v>1.52</v>
      </c>
      <c r="G2062" s="2">
        <f>Table3[[#This Row],[FwdDiv]]/Table3[[#This Row],[SharePrice]]</f>
        <v>1.3014812912064388E-2</v>
      </c>
    </row>
    <row r="2063" spans="2:7" x14ac:dyDescent="0.2">
      <c r="B2063" s="35">
        <v>42128</v>
      </c>
      <c r="C2063">
        <v>121.16</v>
      </c>
      <c r="E2063">
        <v>0.38</v>
      </c>
      <c r="F2063">
        <f>Table3[[#This Row],[DivPay]]*4</f>
        <v>1.52</v>
      </c>
      <c r="G2063" s="2">
        <f>Table3[[#This Row],[FwdDiv]]/Table3[[#This Row],[SharePrice]]</f>
        <v>1.2545394519643448E-2</v>
      </c>
    </row>
    <row r="2064" spans="2:7" x14ac:dyDescent="0.2">
      <c r="B2064" s="35">
        <v>42125</v>
      </c>
      <c r="C2064">
        <v>122.8</v>
      </c>
      <c r="E2064">
        <v>0.38</v>
      </c>
      <c r="F2064">
        <f>Table3[[#This Row],[DivPay]]*4</f>
        <v>1.52</v>
      </c>
      <c r="G2064" s="2">
        <f>Table3[[#This Row],[FwdDiv]]/Table3[[#This Row],[SharePrice]]</f>
        <v>1.237785016286645E-2</v>
      </c>
    </row>
    <row r="2065" spans="2:7" x14ac:dyDescent="0.2">
      <c r="B2065" s="35">
        <v>42124</v>
      </c>
      <c r="C2065">
        <v>116.88</v>
      </c>
      <c r="E2065">
        <v>0.38</v>
      </c>
      <c r="F2065">
        <f>Table3[[#This Row],[DivPay]]*4</f>
        <v>1.52</v>
      </c>
      <c r="G2065" s="2">
        <f>Table3[[#This Row],[FwdDiv]]/Table3[[#This Row],[SharePrice]]</f>
        <v>1.3004791238877482E-2</v>
      </c>
    </row>
    <row r="2066" spans="2:7" x14ac:dyDescent="0.2">
      <c r="B2066" s="35">
        <v>42123</v>
      </c>
      <c r="C2066">
        <v>117.03</v>
      </c>
      <c r="E2066">
        <v>0.38</v>
      </c>
      <c r="F2066">
        <f>Table3[[#This Row],[DivPay]]*4</f>
        <v>1.52</v>
      </c>
      <c r="G2066" s="2">
        <f>Table3[[#This Row],[FwdDiv]]/Table3[[#This Row],[SharePrice]]</f>
        <v>1.2988122703580279E-2</v>
      </c>
    </row>
    <row r="2067" spans="2:7" x14ac:dyDescent="0.2">
      <c r="B2067" s="35">
        <v>42122</v>
      </c>
      <c r="C2067">
        <v>117.45</v>
      </c>
      <c r="E2067">
        <v>0.38</v>
      </c>
      <c r="F2067">
        <f>Table3[[#This Row],[DivPay]]*4</f>
        <v>1.52</v>
      </c>
      <c r="G2067" s="2">
        <f>Table3[[#This Row],[FwdDiv]]/Table3[[#This Row],[SharePrice]]</f>
        <v>1.2941677309493402E-2</v>
      </c>
    </row>
    <row r="2068" spans="2:7" x14ac:dyDescent="0.2">
      <c r="B2068" s="35">
        <v>42121</v>
      </c>
      <c r="C2068">
        <v>120.15</v>
      </c>
      <c r="E2068">
        <v>0.38</v>
      </c>
      <c r="F2068">
        <f>Table3[[#This Row],[DivPay]]*4</f>
        <v>1.52</v>
      </c>
      <c r="G2068" s="2">
        <f>Table3[[#This Row],[FwdDiv]]/Table3[[#This Row],[SharePrice]]</f>
        <v>1.2650853100291301E-2</v>
      </c>
    </row>
    <row r="2069" spans="2:7" x14ac:dyDescent="0.2">
      <c r="B2069" s="35">
        <v>42118</v>
      </c>
      <c r="C2069">
        <v>119.5</v>
      </c>
      <c r="E2069">
        <v>0.38</v>
      </c>
      <c r="F2069">
        <f>Table3[[#This Row],[DivPay]]*4</f>
        <v>1.52</v>
      </c>
      <c r="G2069" s="2">
        <f>Table3[[#This Row],[FwdDiv]]/Table3[[#This Row],[SharePrice]]</f>
        <v>1.2719665271966527E-2</v>
      </c>
    </row>
    <row r="2070" spans="2:7" x14ac:dyDescent="0.2">
      <c r="B2070" s="35">
        <v>42117</v>
      </c>
      <c r="C2070">
        <v>124.07</v>
      </c>
      <c r="E2070">
        <v>0.38</v>
      </c>
      <c r="F2070">
        <f>Table3[[#This Row],[DivPay]]*4</f>
        <v>1.52</v>
      </c>
      <c r="G2070" s="2">
        <f>Table3[[#This Row],[FwdDiv]]/Table3[[#This Row],[SharePrice]]</f>
        <v>1.2251148545176111E-2</v>
      </c>
    </row>
    <row r="2071" spans="2:7" x14ac:dyDescent="0.2">
      <c r="B2071" s="35">
        <v>42116</v>
      </c>
      <c r="C2071">
        <v>127.9</v>
      </c>
      <c r="E2071">
        <v>0.38</v>
      </c>
      <c r="F2071">
        <f>Table3[[#This Row],[DivPay]]*4</f>
        <v>1.52</v>
      </c>
      <c r="G2071" s="2">
        <f>Table3[[#This Row],[FwdDiv]]/Table3[[#This Row],[SharePrice]]</f>
        <v>1.1884284597341673E-2</v>
      </c>
    </row>
    <row r="2072" spans="2:7" x14ac:dyDescent="0.2">
      <c r="B2072" s="35">
        <v>42115</v>
      </c>
      <c r="C2072">
        <v>123.1</v>
      </c>
      <c r="E2072">
        <v>0.38</v>
      </c>
      <c r="F2072">
        <f>Table3[[#This Row],[DivPay]]*4</f>
        <v>1.52</v>
      </c>
      <c r="G2072" s="2">
        <f>Table3[[#This Row],[FwdDiv]]/Table3[[#This Row],[SharePrice]]</f>
        <v>1.2347684809098295E-2</v>
      </c>
    </row>
    <row r="2073" spans="2:7" x14ac:dyDescent="0.2">
      <c r="B2073" s="35">
        <v>42114</v>
      </c>
      <c r="C2073">
        <v>123.03</v>
      </c>
      <c r="E2073">
        <v>0.38</v>
      </c>
      <c r="F2073">
        <f>Table3[[#This Row],[DivPay]]*4</f>
        <v>1.52</v>
      </c>
      <c r="G2073" s="2">
        <f>Table3[[#This Row],[FwdDiv]]/Table3[[#This Row],[SharePrice]]</f>
        <v>1.2354710233276436E-2</v>
      </c>
    </row>
    <row r="2074" spans="2:7" x14ac:dyDescent="0.2">
      <c r="B2074" s="35">
        <v>42111</v>
      </c>
      <c r="C2074">
        <v>121.85</v>
      </c>
      <c r="E2074">
        <v>0.38</v>
      </c>
      <c r="F2074">
        <f>Table3[[#This Row],[DivPay]]*4</f>
        <v>1.52</v>
      </c>
      <c r="G2074" s="2">
        <f>Table3[[#This Row],[FwdDiv]]/Table3[[#This Row],[SharePrice]]</f>
        <v>1.2474353713582274E-2</v>
      </c>
    </row>
    <row r="2075" spans="2:7" x14ac:dyDescent="0.2">
      <c r="B2075" s="35">
        <v>42110</v>
      </c>
      <c r="C2075">
        <v>125.33</v>
      </c>
      <c r="E2075">
        <v>0.38</v>
      </c>
      <c r="F2075">
        <f>Table3[[#This Row],[DivPay]]*4</f>
        <v>1.52</v>
      </c>
      <c r="G2075" s="2">
        <f>Table3[[#This Row],[FwdDiv]]/Table3[[#This Row],[SharePrice]]</f>
        <v>1.2127982127184234E-2</v>
      </c>
    </row>
    <row r="2076" spans="2:7" x14ac:dyDescent="0.2">
      <c r="B2076" s="35">
        <v>42109</v>
      </c>
      <c r="C2076">
        <v>125.9</v>
      </c>
      <c r="E2076">
        <v>0.38</v>
      </c>
      <c r="F2076">
        <f>Table3[[#This Row],[DivPay]]*4</f>
        <v>1.52</v>
      </c>
      <c r="G2076" s="2">
        <f>Table3[[#This Row],[FwdDiv]]/Table3[[#This Row],[SharePrice]]</f>
        <v>1.2073073868149325E-2</v>
      </c>
    </row>
    <row r="2077" spans="2:7" x14ac:dyDescent="0.2">
      <c r="B2077" s="35">
        <v>42108</v>
      </c>
      <c r="C2077">
        <v>123.98</v>
      </c>
      <c r="E2077">
        <v>0.38</v>
      </c>
      <c r="F2077">
        <f>Table3[[#This Row],[DivPay]]*4</f>
        <v>1.52</v>
      </c>
      <c r="G2077" s="2">
        <f>Table3[[#This Row],[FwdDiv]]/Table3[[#This Row],[SharePrice]]</f>
        <v>1.2260041942248749E-2</v>
      </c>
    </row>
    <row r="2078" spans="2:7" x14ac:dyDescent="0.2">
      <c r="B2078" s="35">
        <v>42107</v>
      </c>
      <c r="C2078">
        <v>125.35</v>
      </c>
      <c r="E2078">
        <v>0.38</v>
      </c>
      <c r="F2078">
        <f>Table3[[#This Row],[DivPay]]*4</f>
        <v>1.52</v>
      </c>
      <c r="G2078" s="2">
        <f>Table3[[#This Row],[FwdDiv]]/Table3[[#This Row],[SharePrice]]</f>
        <v>1.2126047068209016E-2</v>
      </c>
    </row>
    <row r="2079" spans="2:7" x14ac:dyDescent="0.2">
      <c r="B2079" s="35">
        <v>42104</v>
      </c>
      <c r="C2079">
        <v>126.82</v>
      </c>
      <c r="E2079">
        <v>0.38</v>
      </c>
      <c r="F2079">
        <f>Table3[[#This Row],[DivPay]]*4</f>
        <v>1.52</v>
      </c>
      <c r="G2079" s="2">
        <f>Table3[[#This Row],[FwdDiv]]/Table3[[#This Row],[SharePrice]]</f>
        <v>1.1985491247437313E-2</v>
      </c>
    </row>
    <row r="2080" spans="2:7" x14ac:dyDescent="0.2">
      <c r="B2080" s="35">
        <v>42103</v>
      </c>
      <c r="C2080">
        <v>127.22</v>
      </c>
      <c r="E2080">
        <v>0.38</v>
      </c>
      <c r="F2080">
        <f>Table3[[#This Row],[DivPay]]*4</f>
        <v>1.52</v>
      </c>
      <c r="G2080" s="2">
        <f>Table3[[#This Row],[FwdDiv]]/Table3[[#This Row],[SharePrice]]</f>
        <v>1.1947806948592989E-2</v>
      </c>
    </row>
    <row r="2081" spans="2:7" x14ac:dyDescent="0.2">
      <c r="B2081" s="35">
        <v>42102</v>
      </c>
      <c r="C2081">
        <v>126.79</v>
      </c>
      <c r="E2081">
        <v>0.38</v>
      </c>
      <c r="F2081">
        <f>Table3[[#This Row],[DivPay]]*4</f>
        <v>1.52</v>
      </c>
      <c r="G2081" s="2">
        <f>Table3[[#This Row],[FwdDiv]]/Table3[[#This Row],[SharePrice]]</f>
        <v>1.1988327155138418E-2</v>
      </c>
    </row>
    <row r="2082" spans="2:7" x14ac:dyDescent="0.2">
      <c r="B2082" s="35">
        <v>42101</v>
      </c>
      <c r="C2082">
        <v>125.65</v>
      </c>
      <c r="E2082">
        <v>0.38</v>
      </c>
      <c r="F2082">
        <f>Table3[[#This Row],[DivPay]]*4</f>
        <v>1.52</v>
      </c>
      <c r="G2082" s="2">
        <f>Table3[[#This Row],[FwdDiv]]/Table3[[#This Row],[SharePrice]]</f>
        <v>1.2097095105451651E-2</v>
      </c>
    </row>
    <row r="2083" spans="2:7" x14ac:dyDescent="0.2">
      <c r="B2083" s="35">
        <v>42100</v>
      </c>
      <c r="C2083">
        <v>125.83</v>
      </c>
      <c r="E2083">
        <v>0.38</v>
      </c>
      <c r="F2083">
        <f>Table3[[#This Row],[DivPay]]*4</f>
        <v>1.52</v>
      </c>
      <c r="G2083" s="2">
        <f>Table3[[#This Row],[FwdDiv]]/Table3[[#This Row],[SharePrice]]</f>
        <v>1.2079790193117699E-2</v>
      </c>
    </row>
    <row r="2084" spans="2:7" x14ac:dyDescent="0.2">
      <c r="B2084" s="35">
        <v>42096</v>
      </c>
      <c r="C2084">
        <v>125.02</v>
      </c>
      <c r="E2084">
        <v>0.38</v>
      </c>
      <c r="F2084">
        <f>Table3[[#This Row],[DivPay]]*4</f>
        <v>1.52</v>
      </c>
      <c r="G2084" s="2">
        <f>Table3[[#This Row],[FwdDiv]]/Table3[[#This Row],[SharePrice]]</f>
        <v>1.2158054711246201E-2</v>
      </c>
    </row>
    <row r="2085" spans="2:7" x14ac:dyDescent="0.2">
      <c r="B2085" s="35">
        <v>42095</v>
      </c>
      <c r="C2085">
        <v>125.63</v>
      </c>
      <c r="E2085">
        <v>0.38</v>
      </c>
      <c r="F2085">
        <f>Table3[[#This Row],[DivPay]]*4</f>
        <v>1.52</v>
      </c>
      <c r="G2085" s="2">
        <f>Table3[[#This Row],[FwdDiv]]/Table3[[#This Row],[SharePrice]]</f>
        <v>1.209902093449017E-2</v>
      </c>
    </row>
    <row r="2086" spans="2:7" x14ac:dyDescent="0.2">
      <c r="B2086" s="35">
        <v>42094</v>
      </c>
      <c r="C2086">
        <v>126.98</v>
      </c>
      <c r="E2086">
        <v>0.38</v>
      </c>
      <c r="F2086">
        <f>Table3[[#This Row],[DivPay]]*4</f>
        <v>1.52</v>
      </c>
      <c r="G2086" s="2">
        <f>Table3[[#This Row],[FwdDiv]]/Table3[[#This Row],[SharePrice]]</f>
        <v>1.1970389037643723E-2</v>
      </c>
    </row>
    <row r="2087" spans="2:7" x14ac:dyDescent="0.2">
      <c r="B2087" s="35">
        <v>42093</v>
      </c>
      <c r="C2087">
        <v>130.55000000000001</v>
      </c>
      <c r="E2087">
        <v>0.38</v>
      </c>
      <c r="F2087">
        <f>Table3[[#This Row],[DivPay]]*4</f>
        <v>1.52</v>
      </c>
      <c r="G2087" s="2">
        <f>Table3[[#This Row],[FwdDiv]]/Table3[[#This Row],[SharePrice]]</f>
        <v>1.1643048640367675E-2</v>
      </c>
    </row>
    <row r="2088" spans="2:7" x14ac:dyDescent="0.2">
      <c r="B2088" s="35">
        <v>42090</v>
      </c>
      <c r="C2088">
        <v>128.21</v>
      </c>
      <c r="E2088">
        <v>0.38</v>
      </c>
      <c r="F2088">
        <f>Table3[[#This Row],[DivPay]]*4</f>
        <v>1.52</v>
      </c>
      <c r="G2088" s="2">
        <f>Table3[[#This Row],[FwdDiv]]/Table3[[#This Row],[SharePrice]]</f>
        <v>1.1855549489119413E-2</v>
      </c>
    </row>
    <row r="2089" spans="2:7" x14ac:dyDescent="0.2">
      <c r="B2089" s="35">
        <v>42089</v>
      </c>
      <c r="C2089">
        <v>124.71</v>
      </c>
      <c r="E2089">
        <v>0.38</v>
      </c>
      <c r="F2089">
        <f>Table3[[#This Row],[DivPay]]*4</f>
        <v>1.52</v>
      </c>
      <c r="G2089" s="2">
        <f>Table3[[#This Row],[FwdDiv]]/Table3[[#This Row],[SharePrice]]</f>
        <v>1.2188276802181061E-2</v>
      </c>
    </row>
    <row r="2090" spans="2:7" x14ac:dyDescent="0.2">
      <c r="B2090" s="35">
        <v>42088</v>
      </c>
      <c r="C2090">
        <v>124.43</v>
      </c>
      <c r="E2090">
        <v>0.38</v>
      </c>
      <c r="F2090">
        <f>Table3[[#This Row],[DivPay]]*4</f>
        <v>1.52</v>
      </c>
      <c r="G2090" s="2">
        <f>Table3[[#This Row],[FwdDiv]]/Table3[[#This Row],[SharePrice]]</f>
        <v>1.2215703608454552E-2</v>
      </c>
    </row>
    <row r="2091" spans="2:7" x14ac:dyDescent="0.2">
      <c r="B2091" s="35">
        <v>42087</v>
      </c>
      <c r="C2091">
        <v>133.12</v>
      </c>
      <c r="E2091">
        <v>0.38</v>
      </c>
      <c r="F2091">
        <f>Table3[[#This Row],[DivPay]]*4</f>
        <v>1.52</v>
      </c>
      <c r="G2091" s="2">
        <f>Table3[[#This Row],[FwdDiv]]/Table3[[#This Row],[SharePrice]]</f>
        <v>1.141826923076923E-2</v>
      </c>
    </row>
    <row r="2092" spans="2:7" x14ac:dyDescent="0.2">
      <c r="B2092" s="35">
        <v>42086</v>
      </c>
      <c r="C2092">
        <v>134.44</v>
      </c>
      <c r="E2092">
        <v>0.38</v>
      </c>
      <c r="F2092">
        <f>Table3[[#This Row],[DivPay]]*4</f>
        <v>1.52</v>
      </c>
      <c r="G2092" s="2">
        <f>Table3[[#This Row],[FwdDiv]]/Table3[[#This Row],[SharePrice]]</f>
        <v>1.1306158881285331E-2</v>
      </c>
    </row>
    <row r="2093" spans="2:7" x14ac:dyDescent="0.2">
      <c r="B2093" s="35">
        <v>42083</v>
      </c>
      <c r="C2093">
        <v>133.29</v>
      </c>
      <c r="E2093">
        <v>0.38</v>
      </c>
      <c r="F2093">
        <f>Table3[[#This Row],[DivPay]]*4</f>
        <v>1.52</v>
      </c>
      <c r="G2093" s="2">
        <f>Table3[[#This Row],[FwdDiv]]/Table3[[#This Row],[SharePrice]]</f>
        <v>1.1403706204516469E-2</v>
      </c>
    </row>
    <row r="2094" spans="2:7" x14ac:dyDescent="0.2">
      <c r="B2094" s="35">
        <v>42082</v>
      </c>
      <c r="C2094">
        <v>132.04</v>
      </c>
      <c r="E2094">
        <v>0.38</v>
      </c>
      <c r="F2094">
        <f>Table3[[#This Row],[DivPay]]*4</f>
        <v>1.52</v>
      </c>
      <c r="G2094" s="2">
        <f>Table3[[#This Row],[FwdDiv]]/Table3[[#This Row],[SharePrice]]</f>
        <v>1.1511663132384126E-2</v>
      </c>
    </row>
    <row r="2095" spans="2:7" x14ac:dyDescent="0.2">
      <c r="B2095" s="35">
        <v>42081</v>
      </c>
      <c r="C2095">
        <v>130.44</v>
      </c>
      <c r="D2095">
        <v>0.38</v>
      </c>
      <c r="E2095">
        <v>0.38</v>
      </c>
      <c r="F2095">
        <f>Table3[[#This Row],[DivPay]]*4</f>
        <v>1.52</v>
      </c>
      <c r="G2095" s="2">
        <f>Table3[[#This Row],[FwdDiv]]/Table3[[#This Row],[SharePrice]]</f>
        <v>1.1652867218644588E-2</v>
      </c>
    </row>
    <row r="2096" spans="2:7" x14ac:dyDescent="0.2">
      <c r="B2096" s="35">
        <v>42080</v>
      </c>
      <c r="C2096">
        <v>129.1</v>
      </c>
      <c r="E2096">
        <v>0.35</v>
      </c>
      <c r="F2096">
        <f>Table3[[#This Row],[DivPay]]*4</f>
        <v>1.4</v>
      </c>
      <c r="G2096" s="2">
        <f>Table3[[#This Row],[FwdDiv]]/Table3[[#This Row],[SharePrice]]</f>
        <v>1.0844306738962044E-2</v>
      </c>
    </row>
    <row r="2097" spans="2:7" x14ac:dyDescent="0.2">
      <c r="B2097" s="35">
        <v>42079</v>
      </c>
      <c r="C2097">
        <v>129.87</v>
      </c>
      <c r="E2097">
        <v>0.35</v>
      </c>
      <c r="F2097">
        <f>Table3[[#This Row],[DivPay]]*4</f>
        <v>1.4</v>
      </c>
      <c r="G2097" s="2">
        <f>Table3[[#This Row],[FwdDiv]]/Table3[[#This Row],[SharePrice]]</f>
        <v>1.078001078001078E-2</v>
      </c>
    </row>
    <row r="2098" spans="2:7" x14ac:dyDescent="0.2">
      <c r="B2098" s="35">
        <v>42076</v>
      </c>
      <c r="C2098">
        <v>125</v>
      </c>
      <c r="E2098">
        <v>0.35</v>
      </c>
      <c r="F2098">
        <f>Table3[[#This Row],[DivPay]]*4</f>
        <v>1.4</v>
      </c>
      <c r="G2098" s="2">
        <f>Table3[[#This Row],[FwdDiv]]/Table3[[#This Row],[SharePrice]]</f>
        <v>1.12E-2</v>
      </c>
    </row>
    <row r="2099" spans="2:7" x14ac:dyDescent="0.2">
      <c r="B2099" s="35">
        <v>42075</v>
      </c>
      <c r="C2099">
        <v>126.12</v>
      </c>
      <c r="E2099">
        <v>0.35</v>
      </c>
      <c r="F2099">
        <f>Table3[[#This Row],[DivPay]]*4</f>
        <v>1.4</v>
      </c>
      <c r="G2099" s="2">
        <f>Table3[[#This Row],[FwdDiv]]/Table3[[#This Row],[SharePrice]]</f>
        <v>1.1100539169045352E-2</v>
      </c>
    </row>
    <row r="2100" spans="2:7" x14ac:dyDescent="0.2">
      <c r="B2100" s="35">
        <v>42074</v>
      </c>
      <c r="C2100">
        <v>124.66</v>
      </c>
      <c r="E2100">
        <v>0.35</v>
      </c>
      <c r="F2100">
        <f>Table3[[#This Row],[DivPay]]*4</f>
        <v>1.4</v>
      </c>
      <c r="G2100" s="2">
        <f>Table3[[#This Row],[FwdDiv]]/Table3[[#This Row],[SharePrice]]</f>
        <v>1.1230547088079575E-2</v>
      </c>
    </row>
    <row r="2101" spans="2:7" x14ac:dyDescent="0.2">
      <c r="B2101" s="35">
        <v>42073</v>
      </c>
      <c r="C2101">
        <v>125.12</v>
      </c>
      <c r="E2101">
        <v>0.35</v>
      </c>
      <c r="F2101">
        <f>Table3[[#This Row],[DivPay]]*4</f>
        <v>1.4</v>
      </c>
      <c r="G2101" s="2">
        <f>Table3[[#This Row],[FwdDiv]]/Table3[[#This Row],[SharePrice]]</f>
        <v>1.1189258312020459E-2</v>
      </c>
    </row>
    <row r="2102" spans="2:7" x14ac:dyDescent="0.2">
      <c r="B2102" s="35">
        <v>42072</v>
      </c>
      <c r="C2102">
        <v>127.12</v>
      </c>
      <c r="E2102">
        <v>0.35</v>
      </c>
      <c r="F2102">
        <f>Table3[[#This Row],[DivPay]]*4</f>
        <v>1.4</v>
      </c>
      <c r="G2102" s="2">
        <f>Table3[[#This Row],[FwdDiv]]/Table3[[#This Row],[SharePrice]]</f>
        <v>1.1013215859030836E-2</v>
      </c>
    </row>
    <row r="2103" spans="2:7" x14ac:dyDescent="0.2">
      <c r="B2103" s="35">
        <v>42069</v>
      </c>
      <c r="C2103">
        <v>127.89</v>
      </c>
      <c r="E2103">
        <v>0.35</v>
      </c>
      <c r="F2103">
        <f>Table3[[#This Row],[DivPay]]*4</f>
        <v>1.4</v>
      </c>
      <c r="G2103" s="2">
        <f>Table3[[#This Row],[FwdDiv]]/Table3[[#This Row],[SharePrice]]</f>
        <v>1.0946907498631636E-2</v>
      </c>
    </row>
    <row r="2104" spans="2:7" x14ac:dyDescent="0.2">
      <c r="B2104" s="35">
        <v>42068</v>
      </c>
      <c r="C2104">
        <v>130.57</v>
      </c>
      <c r="E2104">
        <v>0.35</v>
      </c>
      <c r="F2104">
        <f>Table3[[#This Row],[DivPay]]*4</f>
        <v>1.4</v>
      </c>
      <c r="G2104" s="2">
        <f>Table3[[#This Row],[FwdDiv]]/Table3[[#This Row],[SharePrice]]</f>
        <v>1.0722217967373823E-2</v>
      </c>
    </row>
    <row r="2105" spans="2:7" x14ac:dyDescent="0.2">
      <c r="B2105" s="35">
        <v>42067</v>
      </c>
      <c r="C2105">
        <v>129.4</v>
      </c>
      <c r="E2105">
        <v>0.35</v>
      </c>
      <c r="F2105">
        <f>Table3[[#This Row],[DivPay]]*4</f>
        <v>1.4</v>
      </c>
      <c r="G2105" s="2">
        <f>Table3[[#This Row],[FwdDiv]]/Table3[[#This Row],[SharePrice]]</f>
        <v>1.0819165378670788E-2</v>
      </c>
    </row>
    <row r="2106" spans="2:7" x14ac:dyDescent="0.2">
      <c r="B2106" s="35">
        <v>42066</v>
      </c>
      <c r="C2106">
        <v>128.22</v>
      </c>
      <c r="E2106">
        <v>0.35</v>
      </c>
      <c r="F2106">
        <f>Table3[[#This Row],[DivPay]]*4</f>
        <v>1.4</v>
      </c>
      <c r="G2106" s="2">
        <f>Table3[[#This Row],[FwdDiv]]/Table3[[#This Row],[SharePrice]]</f>
        <v>1.0918733426922476E-2</v>
      </c>
    </row>
    <row r="2107" spans="2:7" x14ac:dyDescent="0.2">
      <c r="B2107" s="35">
        <v>42065</v>
      </c>
      <c r="C2107">
        <v>129.02000000000001</v>
      </c>
      <c r="E2107">
        <v>0.35</v>
      </c>
      <c r="F2107">
        <f>Table3[[#This Row],[DivPay]]*4</f>
        <v>1.4</v>
      </c>
      <c r="G2107" s="2">
        <f>Table3[[#This Row],[FwdDiv]]/Table3[[#This Row],[SharePrice]]</f>
        <v>1.0851030847930552E-2</v>
      </c>
    </row>
    <row r="2108" spans="2:7" x14ac:dyDescent="0.2">
      <c r="B2108" s="35">
        <v>42062</v>
      </c>
      <c r="C2108">
        <v>127.62</v>
      </c>
      <c r="E2108">
        <v>0.35</v>
      </c>
      <c r="F2108">
        <f>Table3[[#This Row],[DivPay]]*4</f>
        <v>1.4</v>
      </c>
      <c r="G2108" s="2">
        <f>Table3[[#This Row],[FwdDiv]]/Table3[[#This Row],[SharePrice]]</f>
        <v>1.0970067387556808E-2</v>
      </c>
    </row>
    <row r="2109" spans="2:7" x14ac:dyDescent="0.2">
      <c r="B2109" s="35">
        <v>42061</v>
      </c>
      <c r="C2109">
        <v>129.25</v>
      </c>
      <c r="E2109">
        <v>0.35</v>
      </c>
      <c r="F2109">
        <f>Table3[[#This Row],[DivPay]]*4</f>
        <v>1.4</v>
      </c>
      <c r="G2109" s="2">
        <f>Table3[[#This Row],[FwdDiv]]/Table3[[#This Row],[SharePrice]]</f>
        <v>1.0831721470019342E-2</v>
      </c>
    </row>
    <row r="2110" spans="2:7" x14ac:dyDescent="0.2">
      <c r="B2110" s="35">
        <v>42060</v>
      </c>
      <c r="C2110">
        <v>112.68</v>
      </c>
      <c r="E2110">
        <v>0.35</v>
      </c>
      <c r="F2110">
        <f>Table3[[#This Row],[DivPay]]*4</f>
        <v>1.4</v>
      </c>
      <c r="G2110" s="2">
        <f>Table3[[#This Row],[FwdDiv]]/Table3[[#This Row],[SharePrice]]</f>
        <v>1.2424565140220091E-2</v>
      </c>
    </row>
    <row r="2111" spans="2:7" x14ac:dyDescent="0.2">
      <c r="B2111" s="35">
        <v>42059</v>
      </c>
      <c r="C2111">
        <v>113.18</v>
      </c>
      <c r="E2111">
        <v>0.35</v>
      </c>
      <c r="F2111">
        <f>Table3[[#This Row],[DivPay]]*4</f>
        <v>1.4</v>
      </c>
      <c r="G2111" s="2">
        <f>Table3[[#This Row],[FwdDiv]]/Table3[[#This Row],[SharePrice]]</f>
        <v>1.2369676621311184E-2</v>
      </c>
    </row>
    <row r="2112" spans="2:7" x14ac:dyDescent="0.2">
      <c r="B2112" s="35">
        <v>42058</v>
      </c>
      <c r="C2112">
        <v>112.85</v>
      </c>
      <c r="E2112">
        <v>0.35</v>
      </c>
      <c r="F2112">
        <f>Table3[[#This Row],[DivPay]]*4</f>
        <v>1.4</v>
      </c>
      <c r="G2112" s="2">
        <f>Table3[[#This Row],[FwdDiv]]/Table3[[#This Row],[SharePrice]]</f>
        <v>1.2405848471422242E-2</v>
      </c>
    </row>
    <row r="2113" spans="2:7" x14ac:dyDescent="0.2">
      <c r="B2113" s="35">
        <v>42055</v>
      </c>
      <c r="C2113">
        <v>112.06</v>
      </c>
      <c r="E2113">
        <v>0.35</v>
      </c>
      <c r="F2113">
        <f>Table3[[#This Row],[DivPay]]*4</f>
        <v>1.4</v>
      </c>
      <c r="G2113" s="2">
        <f>Table3[[#This Row],[FwdDiv]]/Table3[[#This Row],[SharePrice]]</f>
        <v>1.2493307156880242E-2</v>
      </c>
    </row>
    <row r="2114" spans="2:7" x14ac:dyDescent="0.2">
      <c r="B2114" s="35">
        <v>42054</v>
      </c>
      <c r="C2114">
        <v>110.9</v>
      </c>
      <c r="E2114">
        <v>0.35</v>
      </c>
      <c r="F2114">
        <f>Table3[[#This Row],[DivPay]]*4</f>
        <v>1.4</v>
      </c>
      <c r="G2114" s="2">
        <f>Table3[[#This Row],[FwdDiv]]/Table3[[#This Row],[SharePrice]]</f>
        <v>1.2623985572587915E-2</v>
      </c>
    </row>
    <row r="2115" spans="2:7" x14ac:dyDescent="0.2">
      <c r="B2115" s="35">
        <v>42053</v>
      </c>
      <c r="C2115">
        <v>110</v>
      </c>
      <c r="E2115">
        <v>0.35</v>
      </c>
      <c r="F2115">
        <f>Table3[[#This Row],[DivPay]]*4</f>
        <v>1.4</v>
      </c>
      <c r="G2115" s="2">
        <f>Table3[[#This Row],[FwdDiv]]/Table3[[#This Row],[SharePrice]]</f>
        <v>1.2727272727272726E-2</v>
      </c>
    </row>
    <row r="2116" spans="2:7" x14ac:dyDescent="0.2">
      <c r="B2116" s="35">
        <v>42052</v>
      </c>
      <c r="C2116">
        <v>110.87</v>
      </c>
      <c r="E2116">
        <v>0.35</v>
      </c>
      <c r="F2116">
        <f>Table3[[#This Row],[DivPay]]*4</f>
        <v>1.4</v>
      </c>
      <c r="G2116" s="2">
        <f>Table3[[#This Row],[FwdDiv]]/Table3[[#This Row],[SharePrice]]</f>
        <v>1.2627401461170739E-2</v>
      </c>
    </row>
    <row r="2117" spans="2:7" x14ac:dyDescent="0.2">
      <c r="B2117" s="35">
        <v>42048</v>
      </c>
      <c r="C2117">
        <v>110.15</v>
      </c>
      <c r="E2117">
        <v>0.35</v>
      </c>
      <c r="F2117">
        <f>Table3[[#This Row],[DivPay]]*4</f>
        <v>1.4</v>
      </c>
      <c r="G2117" s="2">
        <f>Table3[[#This Row],[FwdDiv]]/Table3[[#This Row],[SharePrice]]</f>
        <v>1.2709940989559691E-2</v>
      </c>
    </row>
    <row r="2118" spans="2:7" x14ac:dyDescent="0.2">
      <c r="B2118" s="35">
        <v>42047</v>
      </c>
      <c r="C2118">
        <v>109.7</v>
      </c>
      <c r="E2118">
        <v>0.35</v>
      </c>
      <c r="F2118">
        <f>Table3[[#This Row],[DivPay]]*4</f>
        <v>1.4</v>
      </c>
      <c r="G2118" s="2">
        <f>Table3[[#This Row],[FwdDiv]]/Table3[[#This Row],[SharePrice]]</f>
        <v>1.2762078395624429E-2</v>
      </c>
    </row>
    <row r="2119" spans="2:7" x14ac:dyDescent="0.2">
      <c r="B2119" s="35">
        <v>42046</v>
      </c>
      <c r="C2119">
        <v>107.94</v>
      </c>
      <c r="E2119">
        <v>0.35</v>
      </c>
      <c r="F2119">
        <f>Table3[[#This Row],[DivPay]]*4</f>
        <v>1.4</v>
      </c>
      <c r="G2119" s="2">
        <f>Table3[[#This Row],[FwdDiv]]/Table3[[#This Row],[SharePrice]]</f>
        <v>1.2970168612191958E-2</v>
      </c>
    </row>
    <row r="2120" spans="2:7" x14ac:dyDescent="0.2">
      <c r="B2120" s="35">
        <v>42045</v>
      </c>
      <c r="C2120">
        <v>107.04</v>
      </c>
      <c r="E2120">
        <v>0.35</v>
      </c>
      <c r="F2120">
        <f>Table3[[#This Row],[DivPay]]*4</f>
        <v>1.4</v>
      </c>
      <c r="G2120" s="2">
        <f>Table3[[#This Row],[FwdDiv]]/Table3[[#This Row],[SharePrice]]</f>
        <v>1.3079222720478324E-2</v>
      </c>
    </row>
    <row r="2121" spans="2:7" x14ac:dyDescent="0.2">
      <c r="B2121" s="35">
        <v>42044</v>
      </c>
      <c r="C2121">
        <v>102.24</v>
      </c>
      <c r="E2121">
        <v>0.35</v>
      </c>
      <c r="F2121">
        <f>Table3[[#This Row],[DivPay]]*4</f>
        <v>1.4</v>
      </c>
      <c r="G2121" s="2">
        <f>Table3[[#This Row],[FwdDiv]]/Table3[[#This Row],[SharePrice]]</f>
        <v>1.3693270735524257E-2</v>
      </c>
    </row>
    <row r="2122" spans="2:7" x14ac:dyDescent="0.2">
      <c r="B2122" s="35">
        <v>42041</v>
      </c>
      <c r="C2122">
        <v>104.74</v>
      </c>
      <c r="E2122">
        <v>0.35</v>
      </c>
      <c r="F2122">
        <f>Table3[[#This Row],[DivPay]]*4</f>
        <v>1.4</v>
      </c>
      <c r="G2122" s="2">
        <f>Table3[[#This Row],[FwdDiv]]/Table3[[#This Row],[SharePrice]]</f>
        <v>1.3366431162879512E-2</v>
      </c>
    </row>
    <row r="2123" spans="2:7" x14ac:dyDescent="0.2">
      <c r="B2123" s="35">
        <v>42040</v>
      </c>
      <c r="C2123">
        <v>106.2</v>
      </c>
      <c r="E2123">
        <v>0.35</v>
      </c>
      <c r="F2123">
        <f>Table3[[#This Row],[DivPay]]*4</f>
        <v>1.4</v>
      </c>
      <c r="G2123" s="2">
        <f>Table3[[#This Row],[FwdDiv]]/Table3[[#This Row],[SharePrice]]</f>
        <v>1.3182674199623351E-2</v>
      </c>
    </row>
    <row r="2124" spans="2:7" x14ac:dyDescent="0.2">
      <c r="B2124" s="35">
        <v>42039</v>
      </c>
      <c r="C2124">
        <v>104.8</v>
      </c>
      <c r="E2124">
        <v>0.35</v>
      </c>
      <c r="F2124">
        <f>Table3[[#This Row],[DivPay]]*4</f>
        <v>1.4</v>
      </c>
      <c r="G2124" s="2">
        <f>Table3[[#This Row],[FwdDiv]]/Table3[[#This Row],[SharePrice]]</f>
        <v>1.3358778625954198E-2</v>
      </c>
    </row>
    <row r="2125" spans="2:7" x14ac:dyDescent="0.2">
      <c r="B2125" s="35">
        <v>42038</v>
      </c>
      <c r="C2125">
        <v>103.2</v>
      </c>
      <c r="E2125">
        <v>0.35</v>
      </c>
      <c r="F2125">
        <f>Table3[[#This Row],[DivPay]]*4</f>
        <v>1.4</v>
      </c>
      <c r="G2125" s="2">
        <f>Table3[[#This Row],[FwdDiv]]/Table3[[#This Row],[SharePrice]]</f>
        <v>1.3565891472868215E-2</v>
      </c>
    </row>
    <row r="2126" spans="2:7" x14ac:dyDescent="0.2">
      <c r="B2126" s="35">
        <v>42037</v>
      </c>
      <c r="C2126">
        <v>102.42</v>
      </c>
      <c r="E2126">
        <v>0.35</v>
      </c>
      <c r="F2126">
        <f>Table3[[#This Row],[DivPay]]*4</f>
        <v>1.4</v>
      </c>
      <c r="G2126" s="2">
        <f>Table3[[#This Row],[FwdDiv]]/Table3[[#This Row],[SharePrice]]</f>
        <v>1.366920523335286E-2</v>
      </c>
    </row>
    <row r="2127" spans="2:7" x14ac:dyDescent="0.2">
      <c r="B2127" s="35">
        <v>42034</v>
      </c>
      <c r="C2127">
        <v>102.88</v>
      </c>
      <c r="E2127">
        <v>0.35</v>
      </c>
      <c r="F2127">
        <f>Table3[[#This Row],[DivPay]]*4</f>
        <v>1.4</v>
      </c>
      <c r="G2127" s="2">
        <f>Table3[[#This Row],[FwdDiv]]/Table3[[#This Row],[SharePrice]]</f>
        <v>1.3608087091757388E-2</v>
      </c>
    </row>
    <row r="2128" spans="2:7" x14ac:dyDescent="0.2">
      <c r="B2128" s="35">
        <v>42033</v>
      </c>
      <c r="C2128">
        <v>106.53</v>
      </c>
      <c r="E2128">
        <v>0.35</v>
      </c>
      <c r="F2128">
        <f>Table3[[#This Row],[DivPay]]*4</f>
        <v>1.4</v>
      </c>
      <c r="G2128" s="2">
        <f>Table3[[#This Row],[FwdDiv]]/Table3[[#This Row],[SharePrice]]</f>
        <v>1.3141837979911761E-2</v>
      </c>
    </row>
    <row r="2129" spans="2:7" x14ac:dyDescent="0.2">
      <c r="B2129" s="35">
        <v>42032</v>
      </c>
      <c r="C2129">
        <v>105</v>
      </c>
      <c r="E2129">
        <v>0.35</v>
      </c>
      <c r="F2129">
        <f>Table3[[#This Row],[DivPay]]*4</f>
        <v>1.4</v>
      </c>
      <c r="G2129" s="2">
        <f>Table3[[#This Row],[FwdDiv]]/Table3[[#This Row],[SharePrice]]</f>
        <v>1.3333333333333332E-2</v>
      </c>
    </row>
    <row r="2130" spans="2:7" x14ac:dyDescent="0.2">
      <c r="B2130" s="35">
        <v>42031</v>
      </c>
      <c r="C2130">
        <v>104.79</v>
      </c>
      <c r="E2130">
        <v>0.35</v>
      </c>
      <c r="F2130">
        <f>Table3[[#This Row],[DivPay]]*4</f>
        <v>1.4</v>
      </c>
      <c r="G2130" s="2">
        <f>Table3[[#This Row],[FwdDiv]]/Table3[[#This Row],[SharePrice]]</f>
        <v>1.336005344021376E-2</v>
      </c>
    </row>
    <row r="2131" spans="2:7" x14ac:dyDescent="0.2">
      <c r="B2131" s="35">
        <v>42030</v>
      </c>
      <c r="C2131">
        <v>106.73</v>
      </c>
      <c r="E2131">
        <v>0.35</v>
      </c>
      <c r="F2131">
        <f>Table3[[#This Row],[DivPay]]*4</f>
        <v>1.4</v>
      </c>
      <c r="G2131" s="2">
        <f>Table3[[#This Row],[FwdDiv]]/Table3[[#This Row],[SharePrice]]</f>
        <v>1.3117211655579499E-2</v>
      </c>
    </row>
    <row r="2132" spans="2:7" x14ac:dyDescent="0.2">
      <c r="B2132" s="35">
        <v>42027</v>
      </c>
      <c r="C2132">
        <v>106.98</v>
      </c>
      <c r="E2132">
        <v>0.35</v>
      </c>
      <c r="F2132">
        <f>Table3[[#This Row],[DivPay]]*4</f>
        <v>1.4</v>
      </c>
      <c r="G2132" s="2">
        <f>Table3[[#This Row],[FwdDiv]]/Table3[[#This Row],[SharePrice]]</f>
        <v>1.3086558235184145E-2</v>
      </c>
    </row>
    <row r="2133" spans="2:7" x14ac:dyDescent="0.2">
      <c r="B2133" s="35">
        <v>42026</v>
      </c>
      <c r="C2133">
        <v>105.2</v>
      </c>
      <c r="E2133">
        <v>0.35</v>
      </c>
      <c r="F2133">
        <f>Table3[[#This Row],[DivPay]]*4</f>
        <v>1.4</v>
      </c>
      <c r="G2133" s="2">
        <f>Table3[[#This Row],[FwdDiv]]/Table3[[#This Row],[SharePrice]]</f>
        <v>1.3307984790874524E-2</v>
      </c>
    </row>
    <row r="2134" spans="2:7" x14ac:dyDescent="0.2">
      <c r="B2134" s="35">
        <v>42025</v>
      </c>
      <c r="C2134">
        <v>105.38</v>
      </c>
      <c r="E2134">
        <v>0.35</v>
      </c>
      <c r="F2134">
        <f>Table3[[#This Row],[DivPay]]*4</f>
        <v>1.4</v>
      </c>
      <c r="G2134" s="2">
        <f>Table3[[#This Row],[FwdDiv]]/Table3[[#This Row],[SharePrice]]</f>
        <v>1.3285253368760675E-2</v>
      </c>
    </row>
    <row r="2135" spans="2:7" x14ac:dyDescent="0.2">
      <c r="B2135" s="35">
        <v>42024</v>
      </c>
      <c r="C2135">
        <v>104.87</v>
      </c>
      <c r="E2135">
        <v>0.35</v>
      </c>
      <c r="F2135">
        <f>Table3[[#This Row],[DivPay]]*4</f>
        <v>1.4</v>
      </c>
      <c r="G2135" s="2">
        <f>Table3[[#This Row],[FwdDiv]]/Table3[[#This Row],[SharePrice]]</f>
        <v>1.3349861733574902E-2</v>
      </c>
    </row>
    <row r="2136" spans="2:7" x14ac:dyDescent="0.2">
      <c r="B2136" s="35">
        <v>42020</v>
      </c>
      <c r="C2136">
        <v>103.82</v>
      </c>
      <c r="E2136">
        <v>0.35</v>
      </c>
      <c r="F2136">
        <f>Table3[[#This Row],[DivPay]]*4</f>
        <v>1.4</v>
      </c>
      <c r="G2136" s="2">
        <f>Table3[[#This Row],[FwdDiv]]/Table3[[#This Row],[SharePrice]]</f>
        <v>1.3484877672895397E-2</v>
      </c>
    </row>
    <row r="2137" spans="2:7" x14ac:dyDescent="0.2">
      <c r="B2137" s="35">
        <v>42019</v>
      </c>
      <c r="C2137">
        <v>101.32</v>
      </c>
      <c r="E2137">
        <v>0.35</v>
      </c>
      <c r="F2137">
        <f>Table3[[#This Row],[DivPay]]*4</f>
        <v>1.4</v>
      </c>
      <c r="G2137" s="2">
        <f>Table3[[#This Row],[FwdDiv]]/Table3[[#This Row],[SharePrice]]</f>
        <v>1.381760757994473E-2</v>
      </c>
    </row>
    <row r="2138" spans="2:7" x14ac:dyDescent="0.2">
      <c r="B2138" s="35">
        <v>42018</v>
      </c>
      <c r="C2138">
        <v>103.39</v>
      </c>
      <c r="E2138">
        <v>0.35</v>
      </c>
      <c r="F2138">
        <f>Table3[[#This Row],[DivPay]]*4</f>
        <v>1.4</v>
      </c>
      <c r="G2138" s="2">
        <f>Table3[[#This Row],[FwdDiv]]/Table3[[#This Row],[SharePrice]]</f>
        <v>1.3540961408259986E-2</v>
      </c>
    </row>
    <row r="2139" spans="2:7" x14ac:dyDescent="0.2">
      <c r="B2139" s="35">
        <v>42017</v>
      </c>
      <c r="C2139">
        <v>102.58</v>
      </c>
      <c r="E2139">
        <v>0.35</v>
      </c>
      <c r="F2139">
        <f>Table3[[#This Row],[DivPay]]*4</f>
        <v>1.4</v>
      </c>
      <c r="G2139" s="2">
        <f>Table3[[#This Row],[FwdDiv]]/Table3[[#This Row],[SharePrice]]</f>
        <v>1.3647884577890426E-2</v>
      </c>
    </row>
    <row r="2140" spans="2:7" x14ac:dyDescent="0.2">
      <c r="B2140" s="35">
        <v>42016</v>
      </c>
      <c r="C2140">
        <v>103.16</v>
      </c>
      <c r="E2140">
        <v>0.35</v>
      </c>
      <c r="F2140">
        <f>Table3[[#This Row],[DivPay]]*4</f>
        <v>1.4</v>
      </c>
      <c r="G2140" s="2">
        <f>Table3[[#This Row],[FwdDiv]]/Table3[[#This Row],[SharePrice]]</f>
        <v>1.3571151609150834E-2</v>
      </c>
    </row>
    <row r="2141" spans="2:7" x14ac:dyDescent="0.2">
      <c r="B2141" s="35">
        <v>42013</v>
      </c>
      <c r="C2141">
        <v>104.9</v>
      </c>
      <c r="E2141">
        <v>0.35</v>
      </c>
      <c r="F2141">
        <f>Table3[[#This Row],[DivPay]]*4</f>
        <v>1.4</v>
      </c>
      <c r="G2141" s="2">
        <f>Table3[[#This Row],[FwdDiv]]/Table3[[#This Row],[SharePrice]]</f>
        <v>1.3346043851286939E-2</v>
      </c>
    </row>
    <row r="2142" spans="2:7" x14ac:dyDescent="0.2">
      <c r="B2142" s="35">
        <v>42012</v>
      </c>
      <c r="C2142">
        <v>103.79</v>
      </c>
      <c r="E2142">
        <v>0.35</v>
      </c>
      <c r="F2142">
        <f>Table3[[#This Row],[DivPay]]*4</f>
        <v>1.4</v>
      </c>
      <c r="G2142" s="2">
        <f>Table3[[#This Row],[FwdDiv]]/Table3[[#This Row],[SharePrice]]</f>
        <v>1.348877541188939E-2</v>
      </c>
    </row>
    <row r="2143" spans="2:7" x14ac:dyDescent="0.2">
      <c r="B2143" s="35">
        <v>42011</v>
      </c>
      <c r="C2143">
        <v>98.85</v>
      </c>
      <c r="E2143">
        <v>0.35</v>
      </c>
      <c r="F2143">
        <f>Table3[[#This Row],[DivPay]]*4</f>
        <v>1.4</v>
      </c>
      <c r="G2143" s="2">
        <f>Table3[[#This Row],[FwdDiv]]/Table3[[#This Row],[SharePrice]]</f>
        <v>1.4162873039959535E-2</v>
      </c>
    </row>
    <row r="2144" spans="2:7" x14ac:dyDescent="0.2">
      <c r="B2144" s="35">
        <v>42010</v>
      </c>
      <c r="C2144">
        <v>96.25</v>
      </c>
      <c r="E2144">
        <v>0.35</v>
      </c>
      <c r="F2144">
        <f>Table3[[#This Row],[DivPay]]*4</f>
        <v>1.4</v>
      </c>
      <c r="G2144" s="2">
        <f>Table3[[#This Row],[FwdDiv]]/Table3[[#This Row],[SharePrice]]</f>
        <v>1.4545454545454544E-2</v>
      </c>
    </row>
    <row r="2145" spans="2:7" x14ac:dyDescent="0.2">
      <c r="B2145" s="35">
        <v>42009</v>
      </c>
      <c r="C2145">
        <v>98.49</v>
      </c>
      <c r="E2145">
        <v>0.35</v>
      </c>
      <c r="F2145">
        <f>Table3[[#This Row],[DivPay]]*4</f>
        <v>1.4</v>
      </c>
      <c r="G2145" s="2">
        <f>Table3[[#This Row],[FwdDiv]]/Table3[[#This Row],[SharePrice]]</f>
        <v>1.4214641080312722E-2</v>
      </c>
    </row>
    <row r="2146" spans="2:7" x14ac:dyDescent="0.2">
      <c r="B2146" s="35">
        <v>42006</v>
      </c>
      <c r="C2146">
        <v>100.09</v>
      </c>
      <c r="E2146">
        <v>0.35</v>
      </c>
      <c r="F2146">
        <f>Table3[[#This Row],[DivPay]]*4</f>
        <v>1.4</v>
      </c>
      <c r="G2146" s="2">
        <f>Table3[[#This Row],[FwdDiv]]/Table3[[#This Row],[SharePrice]]</f>
        <v>1.3987411329803176E-2</v>
      </c>
    </row>
    <row r="2147" spans="2:7" x14ac:dyDescent="0.2">
      <c r="B2147" s="35">
        <v>42004</v>
      </c>
      <c r="C2147">
        <v>100.59</v>
      </c>
      <c r="E2147">
        <v>0.35</v>
      </c>
      <c r="F2147">
        <f>Table3[[#This Row],[DivPay]]*4</f>
        <v>1.4</v>
      </c>
      <c r="G2147" s="2">
        <f>Table3[[#This Row],[FwdDiv]]/Table3[[#This Row],[SharePrice]]</f>
        <v>1.3917884481558802E-2</v>
      </c>
    </row>
    <row r="2148" spans="2:7" x14ac:dyDescent="0.2">
      <c r="B2148" s="35">
        <v>42003</v>
      </c>
      <c r="C2148">
        <v>100.85</v>
      </c>
      <c r="E2148">
        <v>0.35</v>
      </c>
      <c r="F2148">
        <f>Table3[[#This Row],[DivPay]]*4</f>
        <v>1.4</v>
      </c>
      <c r="G2148" s="2">
        <f>Table3[[#This Row],[FwdDiv]]/Table3[[#This Row],[SharePrice]]</f>
        <v>1.3882002974714923E-2</v>
      </c>
    </row>
    <row r="2149" spans="2:7" x14ac:dyDescent="0.2">
      <c r="B2149" s="35">
        <v>42002</v>
      </c>
      <c r="C2149">
        <v>101.29</v>
      </c>
      <c r="E2149">
        <v>0.35</v>
      </c>
      <c r="F2149">
        <f>Table3[[#This Row],[DivPay]]*4</f>
        <v>1.4</v>
      </c>
      <c r="G2149" s="2">
        <f>Table3[[#This Row],[FwdDiv]]/Table3[[#This Row],[SharePrice]]</f>
        <v>1.3821700069108499E-2</v>
      </c>
    </row>
    <row r="2150" spans="2:7" x14ac:dyDescent="0.2">
      <c r="B2150" s="35">
        <v>41999</v>
      </c>
      <c r="C2150">
        <v>100.62</v>
      </c>
      <c r="E2150">
        <v>0.35</v>
      </c>
      <c r="F2150">
        <f>Table3[[#This Row],[DivPay]]*4</f>
        <v>1.4</v>
      </c>
      <c r="G2150" s="2">
        <f>Table3[[#This Row],[FwdDiv]]/Table3[[#This Row],[SharePrice]]</f>
        <v>1.39137348439674E-2</v>
      </c>
    </row>
    <row r="2151" spans="2:7" x14ac:dyDescent="0.2">
      <c r="B2151" s="35">
        <v>41997</v>
      </c>
      <c r="C2151">
        <v>100.72</v>
      </c>
      <c r="E2151">
        <v>0.35</v>
      </c>
      <c r="F2151">
        <f>Table3[[#This Row],[DivPay]]*4</f>
        <v>1.4</v>
      </c>
      <c r="G2151" s="2">
        <f>Table3[[#This Row],[FwdDiv]]/Table3[[#This Row],[SharePrice]]</f>
        <v>1.3899920571882446E-2</v>
      </c>
    </row>
    <row r="2152" spans="2:7" x14ac:dyDescent="0.2">
      <c r="B2152" s="35">
        <v>41996</v>
      </c>
      <c r="C2152">
        <v>100.78</v>
      </c>
      <c r="E2152">
        <v>0.35</v>
      </c>
      <c r="F2152">
        <f>Table3[[#This Row],[DivPay]]*4</f>
        <v>1.4</v>
      </c>
      <c r="G2152" s="2">
        <f>Table3[[#This Row],[FwdDiv]]/Table3[[#This Row],[SharePrice]]</f>
        <v>1.3891645167692002E-2</v>
      </c>
    </row>
    <row r="2153" spans="2:7" x14ac:dyDescent="0.2">
      <c r="B2153" s="35">
        <v>41995</v>
      </c>
      <c r="C2153">
        <v>101.41</v>
      </c>
      <c r="E2153">
        <v>0.35</v>
      </c>
      <c r="F2153">
        <f>Table3[[#This Row],[DivPay]]*4</f>
        <v>1.4</v>
      </c>
      <c r="G2153" s="2">
        <f>Table3[[#This Row],[FwdDiv]]/Table3[[#This Row],[SharePrice]]</f>
        <v>1.3805344640567992E-2</v>
      </c>
    </row>
    <row r="2154" spans="2:7" x14ac:dyDescent="0.2">
      <c r="B2154" s="35">
        <v>41992</v>
      </c>
      <c r="C2154">
        <v>100.15</v>
      </c>
      <c r="E2154">
        <v>0.35</v>
      </c>
      <c r="F2154">
        <f>Table3[[#This Row],[DivPay]]*4</f>
        <v>1.4</v>
      </c>
      <c r="G2154" s="2">
        <f>Table3[[#This Row],[FwdDiv]]/Table3[[#This Row],[SharePrice]]</f>
        <v>1.3979031452820766E-2</v>
      </c>
    </row>
    <row r="2155" spans="2:7" x14ac:dyDescent="0.2">
      <c r="B2155" s="35">
        <v>41991</v>
      </c>
      <c r="C2155">
        <v>101.65</v>
      </c>
      <c r="E2155">
        <v>0.35</v>
      </c>
      <c r="F2155">
        <f>Table3[[#This Row],[DivPay]]*4</f>
        <v>1.4</v>
      </c>
      <c r="G2155" s="2">
        <f>Table3[[#This Row],[FwdDiv]]/Table3[[#This Row],[SharePrice]]</f>
        <v>1.3772749631087062E-2</v>
      </c>
    </row>
    <row r="2156" spans="2:7" x14ac:dyDescent="0.2">
      <c r="B2156" s="35">
        <v>41990</v>
      </c>
      <c r="C2156">
        <v>98.99</v>
      </c>
      <c r="D2156">
        <v>0.35</v>
      </c>
      <c r="E2156">
        <v>0.35</v>
      </c>
      <c r="F2156">
        <f>Table3[[#This Row],[DivPay]]*4</f>
        <v>1.4</v>
      </c>
      <c r="G2156" s="2">
        <f>Table3[[#This Row],[FwdDiv]]/Table3[[#This Row],[SharePrice]]</f>
        <v>1.4142842711384988E-2</v>
      </c>
    </row>
    <row r="2157" spans="2:7" x14ac:dyDescent="0.2">
      <c r="B2157" s="35">
        <v>41989</v>
      </c>
      <c r="C2157">
        <v>97.33</v>
      </c>
      <c r="E2157">
        <v>0.32</v>
      </c>
      <c r="F2157">
        <f>Table3[[#This Row],[DivPay]]*4</f>
        <v>1.28</v>
      </c>
      <c r="G2157" s="2">
        <f>Table3[[#This Row],[FwdDiv]]/Table3[[#This Row],[SharePrice]]</f>
        <v>1.315113531285318E-2</v>
      </c>
    </row>
    <row r="2158" spans="2:7" x14ac:dyDescent="0.2">
      <c r="B2158" s="35">
        <v>41988</v>
      </c>
      <c r="C2158">
        <v>98.21</v>
      </c>
      <c r="E2158">
        <v>0.32</v>
      </c>
      <c r="F2158">
        <f>Table3[[#This Row],[DivPay]]*4</f>
        <v>1.28</v>
      </c>
      <c r="G2158" s="2">
        <f>Table3[[#This Row],[FwdDiv]]/Table3[[#This Row],[SharePrice]]</f>
        <v>1.3033295998370839E-2</v>
      </c>
    </row>
    <row r="2159" spans="2:7" x14ac:dyDescent="0.2">
      <c r="B2159" s="35">
        <v>41985</v>
      </c>
      <c r="C2159">
        <v>99.2</v>
      </c>
      <c r="E2159">
        <v>0.32</v>
      </c>
      <c r="F2159">
        <f>Table3[[#This Row],[DivPay]]*4</f>
        <v>1.28</v>
      </c>
      <c r="G2159" s="2">
        <f>Table3[[#This Row],[FwdDiv]]/Table3[[#This Row],[SharePrice]]</f>
        <v>1.2903225806451613E-2</v>
      </c>
    </row>
    <row r="2160" spans="2:7" x14ac:dyDescent="0.2">
      <c r="B2160" s="35">
        <v>41984</v>
      </c>
      <c r="C2160">
        <v>100.55</v>
      </c>
      <c r="E2160">
        <v>0.32</v>
      </c>
      <c r="F2160">
        <f>Table3[[#This Row],[DivPay]]*4</f>
        <v>1.28</v>
      </c>
      <c r="G2160" s="2">
        <f>Table3[[#This Row],[FwdDiv]]/Table3[[#This Row],[SharePrice]]</f>
        <v>1.2729985082048733E-2</v>
      </c>
    </row>
    <row r="2161" spans="2:7" x14ac:dyDescent="0.2">
      <c r="B2161" s="35">
        <v>41983</v>
      </c>
      <c r="C2161">
        <v>99.25</v>
      </c>
      <c r="E2161">
        <v>0.32</v>
      </c>
      <c r="F2161">
        <f>Table3[[#This Row],[DivPay]]*4</f>
        <v>1.28</v>
      </c>
      <c r="G2161" s="2">
        <f>Table3[[#This Row],[FwdDiv]]/Table3[[#This Row],[SharePrice]]</f>
        <v>1.2896725440806046E-2</v>
      </c>
    </row>
    <row r="2162" spans="2:7" x14ac:dyDescent="0.2">
      <c r="B2162" s="35">
        <v>41982</v>
      </c>
      <c r="C2162">
        <v>102.64</v>
      </c>
      <c r="E2162">
        <v>0.32</v>
      </c>
      <c r="F2162">
        <f>Table3[[#This Row],[DivPay]]*4</f>
        <v>1.28</v>
      </c>
      <c r="G2162" s="2">
        <f>Table3[[#This Row],[FwdDiv]]/Table3[[#This Row],[SharePrice]]</f>
        <v>1.2470771628994544E-2</v>
      </c>
    </row>
    <row r="2163" spans="2:7" x14ac:dyDescent="0.2">
      <c r="B2163" s="35">
        <v>41981</v>
      </c>
      <c r="C2163">
        <v>100.71</v>
      </c>
      <c r="E2163">
        <v>0.32</v>
      </c>
      <c r="F2163">
        <f>Table3[[#This Row],[DivPay]]*4</f>
        <v>1.28</v>
      </c>
      <c r="G2163" s="2">
        <f>Table3[[#This Row],[FwdDiv]]/Table3[[#This Row],[SharePrice]]</f>
        <v>1.2709760699036839E-2</v>
      </c>
    </row>
    <row r="2164" spans="2:7" x14ac:dyDescent="0.2">
      <c r="B2164" s="35">
        <v>41978</v>
      </c>
      <c r="C2164">
        <v>103.99</v>
      </c>
      <c r="E2164">
        <v>0.32</v>
      </c>
      <c r="F2164">
        <f>Table3[[#This Row],[DivPay]]*4</f>
        <v>1.28</v>
      </c>
      <c r="G2164" s="2">
        <f>Table3[[#This Row],[FwdDiv]]/Table3[[#This Row],[SharePrice]]</f>
        <v>1.2308875853447449E-2</v>
      </c>
    </row>
    <row r="2165" spans="2:7" x14ac:dyDescent="0.2">
      <c r="B2165" s="35">
        <v>41977</v>
      </c>
      <c r="C2165">
        <v>103.07</v>
      </c>
      <c r="E2165">
        <v>0.32</v>
      </c>
      <c r="F2165">
        <f>Table3[[#This Row],[DivPay]]*4</f>
        <v>1.28</v>
      </c>
      <c r="G2165" s="2">
        <f>Table3[[#This Row],[FwdDiv]]/Table3[[#This Row],[SharePrice]]</f>
        <v>1.2418744542543903E-2</v>
      </c>
    </row>
    <row r="2166" spans="2:7" x14ac:dyDescent="0.2">
      <c r="B2166" s="35">
        <v>41976</v>
      </c>
      <c r="C2166">
        <v>95.13</v>
      </c>
      <c r="E2166">
        <v>0.32</v>
      </c>
      <c r="F2166">
        <f>Table3[[#This Row],[DivPay]]*4</f>
        <v>1.28</v>
      </c>
      <c r="G2166" s="2">
        <f>Table3[[#This Row],[FwdDiv]]/Table3[[#This Row],[SharePrice]]</f>
        <v>1.3455271733417431E-2</v>
      </c>
    </row>
    <row r="2167" spans="2:7" x14ac:dyDescent="0.2">
      <c r="B2167" s="35">
        <v>41975</v>
      </c>
      <c r="C2167">
        <v>92.2</v>
      </c>
      <c r="E2167">
        <v>0.32</v>
      </c>
      <c r="F2167">
        <f>Table3[[#This Row],[DivPay]]*4</f>
        <v>1.28</v>
      </c>
      <c r="G2167" s="2">
        <f>Table3[[#This Row],[FwdDiv]]/Table3[[#This Row],[SharePrice]]</f>
        <v>1.3882863340563991E-2</v>
      </c>
    </row>
    <row r="2168" spans="2:7" x14ac:dyDescent="0.2">
      <c r="B2168" s="35">
        <v>41974</v>
      </c>
      <c r="C2168">
        <v>90.95</v>
      </c>
      <c r="E2168">
        <v>0.32</v>
      </c>
      <c r="F2168">
        <f>Table3[[#This Row],[DivPay]]*4</f>
        <v>1.28</v>
      </c>
      <c r="G2168" s="2">
        <f>Table3[[#This Row],[FwdDiv]]/Table3[[#This Row],[SharePrice]]</f>
        <v>1.4073666849917538E-2</v>
      </c>
    </row>
    <row r="2169" spans="2:7" x14ac:dyDescent="0.2">
      <c r="B2169" s="35">
        <v>41971</v>
      </c>
      <c r="C2169">
        <v>93.4</v>
      </c>
      <c r="E2169">
        <v>0.32</v>
      </c>
      <c r="F2169">
        <f>Table3[[#This Row],[DivPay]]*4</f>
        <v>1.28</v>
      </c>
      <c r="G2169" s="2">
        <f>Table3[[#This Row],[FwdDiv]]/Table3[[#This Row],[SharePrice]]</f>
        <v>1.3704496788008565E-2</v>
      </c>
    </row>
    <row r="2170" spans="2:7" x14ac:dyDescent="0.2">
      <c r="B2170" s="35">
        <v>41969</v>
      </c>
      <c r="C2170">
        <v>93.78</v>
      </c>
      <c r="E2170">
        <v>0.32</v>
      </c>
      <c r="F2170">
        <f>Table3[[#This Row],[DivPay]]*4</f>
        <v>1.28</v>
      </c>
      <c r="G2170" s="2">
        <f>Table3[[#This Row],[FwdDiv]]/Table3[[#This Row],[SharePrice]]</f>
        <v>1.364896566432075E-2</v>
      </c>
    </row>
    <row r="2171" spans="2:7" x14ac:dyDescent="0.2">
      <c r="B2171" s="35">
        <v>41968</v>
      </c>
      <c r="C2171">
        <v>91.15</v>
      </c>
      <c r="E2171">
        <v>0.32</v>
      </c>
      <c r="F2171">
        <f>Table3[[#This Row],[DivPay]]*4</f>
        <v>1.28</v>
      </c>
      <c r="G2171" s="2">
        <f>Table3[[#This Row],[FwdDiv]]/Table3[[#This Row],[SharePrice]]</f>
        <v>1.4042786615469007E-2</v>
      </c>
    </row>
    <row r="2172" spans="2:7" x14ac:dyDescent="0.2">
      <c r="B2172" s="35">
        <v>41967</v>
      </c>
      <c r="C2172">
        <v>91.14</v>
      </c>
      <c r="E2172">
        <v>0.32</v>
      </c>
      <c r="F2172">
        <f>Table3[[#This Row],[DivPay]]*4</f>
        <v>1.28</v>
      </c>
      <c r="G2172" s="2">
        <f>Table3[[#This Row],[FwdDiv]]/Table3[[#This Row],[SharePrice]]</f>
        <v>1.4044327408382708E-2</v>
      </c>
    </row>
    <row r="2173" spans="2:7" x14ac:dyDescent="0.2">
      <c r="B2173" s="35">
        <v>41964</v>
      </c>
      <c r="C2173">
        <v>90.21</v>
      </c>
      <c r="E2173">
        <v>0.32</v>
      </c>
      <c r="F2173">
        <f>Table3[[#This Row],[DivPay]]*4</f>
        <v>1.28</v>
      </c>
      <c r="G2173" s="2">
        <f>Table3[[#This Row],[FwdDiv]]/Table3[[#This Row],[SharePrice]]</f>
        <v>1.41891142888815E-2</v>
      </c>
    </row>
    <row r="2174" spans="2:7" x14ac:dyDescent="0.2">
      <c r="B2174" s="35">
        <v>41963</v>
      </c>
      <c r="C2174">
        <v>89.93</v>
      </c>
      <c r="E2174">
        <v>0.32</v>
      </c>
      <c r="F2174">
        <f>Table3[[#This Row],[DivPay]]*4</f>
        <v>1.28</v>
      </c>
      <c r="G2174" s="2">
        <f>Table3[[#This Row],[FwdDiv]]/Table3[[#This Row],[SharePrice]]</f>
        <v>1.4233292560880684E-2</v>
      </c>
    </row>
    <row r="2175" spans="2:7" x14ac:dyDescent="0.2">
      <c r="B2175" s="35">
        <v>41962</v>
      </c>
      <c r="C2175">
        <v>89.25</v>
      </c>
      <c r="E2175">
        <v>0.32</v>
      </c>
      <c r="F2175">
        <f>Table3[[#This Row],[DivPay]]*4</f>
        <v>1.28</v>
      </c>
      <c r="G2175" s="2">
        <f>Table3[[#This Row],[FwdDiv]]/Table3[[#This Row],[SharePrice]]</f>
        <v>1.4341736694677872E-2</v>
      </c>
    </row>
    <row r="2176" spans="2:7" x14ac:dyDescent="0.2">
      <c r="B2176" s="35">
        <v>41961</v>
      </c>
      <c r="C2176">
        <v>91.41</v>
      </c>
      <c r="E2176">
        <v>0.32</v>
      </c>
      <c r="F2176">
        <f>Table3[[#This Row],[DivPay]]*4</f>
        <v>1.28</v>
      </c>
      <c r="G2176" s="2">
        <f>Table3[[#This Row],[FwdDiv]]/Table3[[#This Row],[SharePrice]]</f>
        <v>1.4002844327754076E-2</v>
      </c>
    </row>
    <row r="2177" spans="2:7" x14ac:dyDescent="0.2">
      <c r="B2177" s="35">
        <v>41960</v>
      </c>
      <c r="C2177">
        <v>88.52</v>
      </c>
      <c r="E2177">
        <v>0.32</v>
      </c>
      <c r="F2177">
        <f>Table3[[#This Row],[DivPay]]*4</f>
        <v>1.28</v>
      </c>
      <c r="G2177" s="2">
        <f>Table3[[#This Row],[FwdDiv]]/Table3[[#This Row],[SharePrice]]</f>
        <v>1.4460009037505649E-2</v>
      </c>
    </row>
    <row r="2178" spans="2:7" x14ac:dyDescent="0.2">
      <c r="B2178" s="35">
        <v>41957</v>
      </c>
      <c r="C2178">
        <v>89.02</v>
      </c>
      <c r="E2178">
        <v>0.32</v>
      </c>
      <c r="F2178">
        <f>Table3[[#This Row],[DivPay]]*4</f>
        <v>1.28</v>
      </c>
      <c r="G2178" s="2">
        <f>Table3[[#This Row],[FwdDiv]]/Table3[[#This Row],[SharePrice]]</f>
        <v>1.4378791282857786E-2</v>
      </c>
    </row>
    <row r="2179" spans="2:7" x14ac:dyDescent="0.2">
      <c r="B2179" s="35">
        <v>41956</v>
      </c>
      <c r="C2179">
        <v>87.45</v>
      </c>
      <c r="E2179">
        <v>0.32</v>
      </c>
      <c r="F2179">
        <f>Table3[[#This Row],[DivPay]]*4</f>
        <v>1.28</v>
      </c>
      <c r="G2179" s="2">
        <f>Table3[[#This Row],[FwdDiv]]/Table3[[#This Row],[SharePrice]]</f>
        <v>1.4636935391652372E-2</v>
      </c>
    </row>
    <row r="2180" spans="2:7" x14ac:dyDescent="0.2">
      <c r="B2180" s="35">
        <v>41955</v>
      </c>
      <c r="C2180">
        <v>87.05</v>
      </c>
      <c r="E2180">
        <v>0.32</v>
      </c>
      <c r="F2180">
        <f>Table3[[#This Row],[DivPay]]*4</f>
        <v>1.28</v>
      </c>
      <c r="G2180" s="2">
        <f>Table3[[#This Row],[FwdDiv]]/Table3[[#This Row],[SharePrice]]</f>
        <v>1.4704192992533028E-2</v>
      </c>
    </row>
    <row r="2181" spans="2:7" x14ac:dyDescent="0.2">
      <c r="B2181" s="35">
        <v>41954</v>
      </c>
      <c r="C2181">
        <v>86.16</v>
      </c>
      <c r="E2181">
        <v>0.32</v>
      </c>
      <c r="F2181">
        <f>Table3[[#This Row],[DivPay]]*4</f>
        <v>1.28</v>
      </c>
      <c r="G2181" s="2">
        <f>Table3[[#This Row],[FwdDiv]]/Table3[[#This Row],[SharePrice]]</f>
        <v>1.4856081708449397E-2</v>
      </c>
    </row>
    <row r="2182" spans="2:7" x14ac:dyDescent="0.2">
      <c r="B2182" s="35">
        <v>41953</v>
      </c>
      <c r="C2182">
        <v>85.91</v>
      </c>
      <c r="E2182">
        <v>0.32</v>
      </c>
      <c r="F2182">
        <f>Table3[[#This Row],[DivPay]]*4</f>
        <v>1.28</v>
      </c>
      <c r="G2182" s="2">
        <f>Table3[[#This Row],[FwdDiv]]/Table3[[#This Row],[SharePrice]]</f>
        <v>1.4899313234780585E-2</v>
      </c>
    </row>
    <row r="2183" spans="2:7" x14ac:dyDescent="0.2">
      <c r="B2183" s="35">
        <v>41950</v>
      </c>
      <c r="C2183">
        <v>85.04</v>
      </c>
      <c r="E2183">
        <v>0.32</v>
      </c>
      <c r="F2183">
        <f>Table3[[#This Row],[DivPay]]*4</f>
        <v>1.28</v>
      </c>
      <c r="G2183" s="2">
        <f>Table3[[#This Row],[FwdDiv]]/Table3[[#This Row],[SharePrice]]</f>
        <v>1.5051740357478832E-2</v>
      </c>
    </row>
    <row r="2184" spans="2:7" x14ac:dyDescent="0.2">
      <c r="B2184" s="35">
        <v>41949</v>
      </c>
      <c r="C2184">
        <v>87.63</v>
      </c>
      <c r="E2184">
        <v>0.32</v>
      </c>
      <c r="F2184">
        <f>Table3[[#This Row],[DivPay]]*4</f>
        <v>1.28</v>
      </c>
      <c r="G2184" s="2">
        <f>Table3[[#This Row],[FwdDiv]]/Table3[[#This Row],[SharePrice]]</f>
        <v>1.4606869793449733E-2</v>
      </c>
    </row>
    <row r="2185" spans="2:7" x14ac:dyDescent="0.2">
      <c r="B2185" s="35">
        <v>41948</v>
      </c>
      <c r="C2185">
        <v>86.71</v>
      </c>
      <c r="E2185">
        <v>0.32</v>
      </c>
      <c r="F2185">
        <f>Table3[[#This Row],[DivPay]]*4</f>
        <v>1.28</v>
      </c>
      <c r="G2185" s="2">
        <f>Table3[[#This Row],[FwdDiv]]/Table3[[#This Row],[SharePrice]]</f>
        <v>1.4761849844308617E-2</v>
      </c>
    </row>
    <row r="2186" spans="2:7" x14ac:dyDescent="0.2">
      <c r="B2186" s="35">
        <v>41947</v>
      </c>
      <c r="C2186">
        <v>85.36</v>
      </c>
      <c r="E2186">
        <v>0.32</v>
      </c>
      <c r="F2186">
        <f>Table3[[#This Row],[DivPay]]*4</f>
        <v>1.28</v>
      </c>
      <c r="G2186" s="2">
        <f>Table3[[#This Row],[FwdDiv]]/Table3[[#This Row],[SharePrice]]</f>
        <v>1.499531396438613E-2</v>
      </c>
    </row>
    <row r="2187" spans="2:7" x14ac:dyDescent="0.2">
      <c r="B2187" s="35">
        <v>41946</v>
      </c>
      <c r="C2187">
        <v>86.34</v>
      </c>
      <c r="E2187">
        <v>0.32</v>
      </c>
      <c r="F2187">
        <f>Table3[[#This Row],[DivPay]]*4</f>
        <v>1.28</v>
      </c>
      <c r="G2187" s="2">
        <f>Table3[[#This Row],[FwdDiv]]/Table3[[#This Row],[SharePrice]]</f>
        <v>1.4825110030113504E-2</v>
      </c>
    </row>
    <row r="2188" spans="2:7" x14ac:dyDescent="0.2">
      <c r="B2188" s="35">
        <v>41943</v>
      </c>
      <c r="C2188">
        <v>86.25</v>
      </c>
      <c r="E2188">
        <v>0.32</v>
      </c>
      <c r="F2188">
        <f>Table3[[#This Row],[DivPay]]*4</f>
        <v>1.28</v>
      </c>
      <c r="G2188" s="2">
        <f>Table3[[#This Row],[FwdDiv]]/Table3[[#This Row],[SharePrice]]</f>
        <v>1.4840579710144929E-2</v>
      </c>
    </row>
    <row r="2189" spans="2:7" x14ac:dyDescent="0.2">
      <c r="B2189" s="35">
        <v>41942</v>
      </c>
      <c r="C2189">
        <v>82.39</v>
      </c>
      <c r="E2189">
        <v>0.32</v>
      </c>
      <c r="F2189">
        <f>Table3[[#This Row],[DivPay]]*4</f>
        <v>1.28</v>
      </c>
      <c r="G2189" s="2">
        <f>Table3[[#This Row],[FwdDiv]]/Table3[[#This Row],[SharePrice]]</f>
        <v>1.5535866003155723E-2</v>
      </c>
    </row>
    <row r="2190" spans="2:7" x14ac:dyDescent="0.2">
      <c r="B2190" s="35">
        <v>41941</v>
      </c>
      <c r="C2190">
        <v>84.88</v>
      </c>
      <c r="E2190">
        <v>0.32</v>
      </c>
      <c r="F2190">
        <f>Table3[[#This Row],[DivPay]]*4</f>
        <v>1.28</v>
      </c>
      <c r="G2190" s="2">
        <f>Table3[[#This Row],[FwdDiv]]/Table3[[#This Row],[SharePrice]]</f>
        <v>1.5080113100848258E-2</v>
      </c>
    </row>
    <row r="2191" spans="2:7" x14ac:dyDescent="0.2">
      <c r="B2191" s="35">
        <v>41940</v>
      </c>
      <c r="C2191">
        <v>84.2</v>
      </c>
      <c r="E2191">
        <v>0.32</v>
      </c>
      <c r="F2191">
        <f>Table3[[#This Row],[DivPay]]*4</f>
        <v>1.28</v>
      </c>
      <c r="G2191" s="2">
        <f>Table3[[#This Row],[FwdDiv]]/Table3[[#This Row],[SharePrice]]</f>
        <v>1.5201900237529691E-2</v>
      </c>
    </row>
    <row r="2192" spans="2:7" x14ac:dyDescent="0.2">
      <c r="B2192" s="35">
        <v>41939</v>
      </c>
      <c r="C2192">
        <v>81.569999999999993</v>
      </c>
      <c r="E2192">
        <v>0.32</v>
      </c>
      <c r="F2192">
        <f>Table3[[#This Row],[DivPay]]*4</f>
        <v>1.28</v>
      </c>
      <c r="G2192" s="2">
        <f>Table3[[#This Row],[FwdDiv]]/Table3[[#This Row],[SharePrice]]</f>
        <v>1.5692043643496384E-2</v>
      </c>
    </row>
    <row r="2193" spans="2:7" x14ac:dyDescent="0.2">
      <c r="B2193" s="35">
        <v>41936</v>
      </c>
      <c r="C2193">
        <v>81.849999999999994</v>
      </c>
      <c r="E2193">
        <v>0.32</v>
      </c>
      <c r="F2193">
        <f>Table3[[#This Row],[DivPay]]*4</f>
        <v>1.28</v>
      </c>
      <c r="G2193" s="2">
        <f>Table3[[#This Row],[FwdDiv]]/Table3[[#This Row],[SharePrice]]</f>
        <v>1.563836285888821E-2</v>
      </c>
    </row>
    <row r="2194" spans="2:7" x14ac:dyDescent="0.2">
      <c r="B2194" s="35">
        <v>41935</v>
      </c>
      <c r="C2194">
        <v>81.38</v>
      </c>
      <c r="E2194">
        <v>0.32</v>
      </c>
      <c r="F2194">
        <f>Table3[[#This Row],[DivPay]]*4</f>
        <v>1.28</v>
      </c>
      <c r="G2194" s="2">
        <f>Table3[[#This Row],[FwdDiv]]/Table3[[#This Row],[SharePrice]]</f>
        <v>1.5728680265421482E-2</v>
      </c>
    </row>
    <row r="2195" spans="2:7" x14ac:dyDescent="0.2">
      <c r="B2195" s="35">
        <v>41934</v>
      </c>
      <c r="C2195">
        <v>80.86</v>
      </c>
      <c r="E2195">
        <v>0.32</v>
      </c>
      <c r="F2195">
        <f>Table3[[#This Row],[DivPay]]*4</f>
        <v>1.28</v>
      </c>
      <c r="G2195" s="2">
        <f>Table3[[#This Row],[FwdDiv]]/Table3[[#This Row],[SharePrice]]</f>
        <v>1.5829829334652486E-2</v>
      </c>
    </row>
    <row r="2196" spans="2:7" x14ac:dyDescent="0.2">
      <c r="B2196" s="35">
        <v>41933</v>
      </c>
      <c r="C2196">
        <v>82.38</v>
      </c>
      <c r="E2196">
        <v>0.32</v>
      </c>
      <c r="F2196">
        <f>Table3[[#This Row],[DivPay]]*4</f>
        <v>1.28</v>
      </c>
      <c r="G2196" s="2">
        <f>Table3[[#This Row],[FwdDiv]]/Table3[[#This Row],[SharePrice]]</f>
        <v>1.5537751881524644E-2</v>
      </c>
    </row>
    <row r="2197" spans="2:7" x14ac:dyDescent="0.2">
      <c r="B2197" s="35">
        <v>41932</v>
      </c>
      <c r="C2197">
        <v>77.989999999999995</v>
      </c>
      <c r="E2197">
        <v>0.32</v>
      </c>
      <c r="F2197">
        <f>Table3[[#This Row],[DivPay]]*4</f>
        <v>1.28</v>
      </c>
      <c r="G2197" s="2">
        <f>Table3[[#This Row],[FwdDiv]]/Table3[[#This Row],[SharePrice]]</f>
        <v>1.6412360559046033E-2</v>
      </c>
    </row>
    <row r="2198" spans="2:7" x14ac:dyDescent="0.2">
      <c r="B2198" s="35">
        <v>41929</v>
      </c>
      <c r="C2198">
        <v>77.150000000000006</v>
      </c>
      <c r="E2198">
        <v>0.32</v>
      </c>
      <c r="F2198">
        <f>Table3[[#This Row],[DivPay]]*4</f>
        <v>1.28</v>
      </c>
      <c r="G2198" s="2">
        <f>Table3[[#This Row],[FwdDiv]]/Table3[[#This Row],[SharePrice]]</f>
        <v>1.6591056383668177E-2</v>
      </c>
    </row>
    <row r="2199" spans="2:7" x14ac:dyDescent="0.2">
      <c r="B2199" s="35">
        <v>41928</v>
      </c>
      <c r="C2199">
        <v>75.599999999999994</v>
      </c>
      <c r="E2199">
        <v>0.32</v>
      </c>
      <c r="F2199">
        <f>Table3[[#This Row],[DivPay]]*4</f>
        <v>1.28</v>
      </c>
      <c r="G2199" s="2">
        <f>Table3[[#This Row],[FwdDiv]]/Table3[[#This Row],[SharePrice]]</f>
        <v>1.6931216931216932E-2</v>
      </c>
    </row>
    <row r="2200" spans="2:7" x14ac:dyDescent="0.2">
      <c r="B2200" s="35">
        <v>41927</v>
      </c>
      <c r="C2200">
        <v>72.55</v>
      </c>
      <c r="E2200">
        <v>0.32</v>
      </c>
      <c r="F2200">
        <f>Table3[[#This Row],[DivPay]]*4</f>
        <v>1.28</v>
      </c>
      <c r="G2200" s="2">
        <f>Table3[[#This Row],[FwdDiv]]/Table3[[#This Row],[SharePrice]]</f>
        <v>1.7643004824259133E-2</v>
      </c>
    </row>
    <row r="2201" spans="2:7" x14ac:dyDescent="0.2">
      <c r="B2201" s="35">
        <v>41926</v>
      </c>
      <c r="C2201">
        <v>72.02</v>
      </c>
      <c r="E2201">
        <v>0.32</v>
      </c>
      <c r="F2201">
        <f>Table3[[#This Row],[DivPay]]*4</f>
        <v>1.28</v>
      </c>
      <c r="G2201" s="2">
        <f>Table3[[#This Row],[FwdDiv]]/Table3[[#This Row],[SharePrice]]</f>
        <v>1.7772840877534019E-2</v>
      </c>
    </row>
    <row r="2202" spans="2:7" x14ac:dyDescent="0.2">
      <c r="B2202" s="35">
        <v>41925</v>
      </c>
      <c r="C2202">
        <v>69.040000000000006</v>
      </c>
      <c r="E2202">
        <v>0.32</v>
      </c>
      <c r="F2202">
        <f>Table3[[#This Row],[DivPay]]*4</f>
        <v>1.28</v>
      </c>
      <c r="G2202" s="2">
        <f>Table3[[#This Row],[FwdDiv]]/Table3[[#This Row],[SharePrice]]</f>
        <v>1.8539976825028968E-2</v>
      </c>
    </row>
    <row r="2203" spans="2:7" x14ac:dyDescent="0.2">
      <c r="B2203" s="35">
        <v>41922</v>
      </c>
      <c r="C2203">
        <v>71.36</v>
      </c>
      <c r="E2203">
        <v>0.32</v>
      </c>
      <c r="F2203">
        <f>Table3[[#This Row],[DivPay]]*4</f>
        <v>1.28</v>
      </c>
      <c r="G2203" s="2">
        <f>Table3[[#This Row],[FwdDiv]]/Table3[[#This Row],[SharePrice]]</f>
        <v>1.7937219730941704E-2</v>
      </c>
    </row>
    <row r="2204" spans="2:7" x14ac:dyDescent="0.2">
      <c r="B2204" s="35">
        <v>41921</v>
      </c>
      <c r="C2204">
        <v>80.599999999999994</v>
      </c>
      <c r="E2204">
        <v>0.32</v>
      </c>
      <c r="F2204">
        <f>Table3[[#This Row],[DivPay]]*4</f>
        <v>1.28</v>
      </c>
      <c r="G2204" s="2">
        <f>Table3[[#This Row],[FwdDiv]]/Table3[[#This Row],[SharePrice]]</f>
        <v>1.5880893300248139E-2</v>
      </c>
    </row>
    <row r="2205" spans="2:7" x14ac:dyDescent="0.2">
      <c r="B2205" s="35">
        <v>41920</v>
      </c>
      <c r="C2205">
        <v>83.3</v>
      </c>
      <c r="E2205">
        <v>0.32</v>
      </c>
      <c r="F2205">
        <f>Table3[[#This Row],[DivPay]]*4</f>
        <v>1.28</v>
      </c>
      <c r="G2205" s="2">
        <f>Table3[[#This Row],[FwdDiv]]/Table3[[#This Row],[SharePrice]]</f>
        <v>1.5366146458583434E-2</v>
      </c>
    </row>
    <row r="2206" spans="2:7" x14ac:dyDescent="0.2">
      <c r="B2206" s="35">
        <v>41919</v>
      </c>
      <c r="C2206">
        <v>81.03</v>
      </c>
      <c r="E2206">
        <v>0.32</v>
      </c>
      <c r="F2206">
        <f>Table3[[#This Row],[DivPay]]*4</f>
        <v>1.28</v>
      </c>
      <c r="G2206" s="2">
        <f>Table3[[#This Row],[FwdDiv]]/Table3[[#This Row],[SharePrice]]</f>
        <v>1.5796618536344564E-2</v>
      </c>
    </row>
    <row r="2207" spans="2:7" x14ac:dyDescent="0.2">
      <c r="B2207" s="35">
        <v>41918</v>
      </c>
      <c r="C2207">
        <v>82.88</v>
      </c>
      <c r="E2207">
        <v>0.32</v>
      </c>
      <c r="F2207">
        <f>Table3[[#This Row],[DivPay]]*4</f>
        <v>1.28</v>
      </c>
      <c r="G2207" s="2">
        <f>Table3[[#This Row],[FwdDiv]]/Table3[[#This Row],[SharePrice]]</f>
        <v>1.5444015444015444E-2</v>
      </c>
    </row>
    <row r="2208" spans="2:7" x14ac:dyDescent="0.2">
      <c r="B2208" s="35">
        <v>41915</v>
      </c>
      <c r="C2208">
        <v>83.47</v>
      </c>
      <c r="E2208">
        <v>0.32</v>
      </c>
      <c r="F2208">
        <f>Table3[[#This Row],[DivPay]]*4</f>
        <v>1.28</v>
      </c>
      <c r="G2208" s="2">
        <f>Table3[[#This Row],[FwdDiv]]/Table3[[#This Row],[SharePrice]]</f>
        <v>1.5334850844614832E-2</v>
      </c>
    </row>
    <row r="2209" spans="2:7" x14ac:dyDescent="0.2">
      <c r="B2209" s="35">
        <v>41914</v>
      </c>
      <c r="C2209">
        <v>83.21</v>
      </c>
      <c r="E2209">
        <v>0.32</v>
      </c>
      <c r="F2209">
        <f>Table3[[#This Row],[DivPay]]*4</f>
        <v>1.28</v>
      </c>
      <c r="G2209" s="2">
        <f>Table3[[#This Row],[FwdDiv]]/Table3[[#This Row],[SharePrice]]</f>
        <v>1.5382766494411731E-2</v>
      </c>
    </row>
    <row r="2210" spans="2:7" x14ac:dyDescent="0.2">
      <c r="B2210" s="35">
        <v>41913</v>
      </c>
      <c r="C2210">
        <v>85.54</v>
      </c>
      <c r="E2210">
        <v>0.32</v>
      </c>
      <c r="F2210">
        <f>Table3[[#This Row],[DivPay]]*4</f>
        <v>1.28</v>
      </c>
      <c r="G2210" s="2">
        <f>Table3[[#This Row],[FwdDiv]]/Table3[[#This Row],[SharePrice]]</f>
        <v>1.4963759644610707E-2</v>
      </c>
    </row>
    <row r="2211" spans="2:7" x14ac:dyDescent="0.2">
      <c r="B2211" s="35">
        <v>41912</v>
      </c>
      <c r="C2211">
        <v>87</v>
      </c>
      <c r="E2211">
        <v>0.32</v>
      </c>
      <c r="F2211">
        <f>Table3[[#This Row],[DivPay]]*4</f>
        <v>1.28</v>
      </c>
      <c r="G2211" s="2">
        <f>Table3[[#This Row],[FwdDiv]]/Table3[[#This Row],[SharePrice]]</f>
        <v>1.4712643678160919E-2</v>
      </c>
    </row>
    <row r="2212" spans="2:7" x14ac:dyDescent="0.2">
      <c r="B2212" s="35">
        <v>41911</v>
      </c>
      <c r="C2212">
        <v>87.11</v>
      </c>
      <c r="E2212">
        <v>0.32</v>
      </c>
      <c r="F2212">
        <f>Table3[[#This Row],[DivPay]]*4</f>
        <v>1.28</v>
      </c>
      <c r="G2212" s="2">
        <f>Table3[[#This Row],[FwdDiv]]/Table3[[#This Row],[SharePrice]]</f>
        <v>1.4694064975318563E-2</v>
      </c>
    </row>
    <row r="2213" spans="2:7" x14ac:dyDescent="0.2">
      <c r="B2213" s="35">
        <v>41908</v>
      </c>
      <c r="C2213">
        <v>87.5</v>
      </c>
      <c r="E2213">
        <v>0.32</v>
      </c>
      <c r="F2213">
        <f>Table3[[#This Row],[DivPay]]*4</f>
        <v>1.28</v>
      </c>
      <c r="G2213" s="2">
        <f>Table3[[#This Row],[FwdDiv]]/Table3[[#This Row],[SharePrice]]</f>
        <v>1.4628571428571428E-2</v>
      </c>
    </row>
    <row r="2214" spans="2:7" x14ac:dyDescent="0.2">
      <c r="B2214" s="35">
        <v>41907</v>
      </c>
      <c r="C2214">
        <v>86.46</v>
      </c>
      <c r="E2214">
        <v>0.32</v>
      </c>
      <c r="F2214">
        <f>Table3[[#This Row],[DivPay]]*4</f>
        <v>1.28</v>
      </c>
      <c r="G2214" s="2">
        <f>Table3[[#This Row],[FwdDiv]]/Table3[[#This Row],[SharePrice]]</f>
        <v>1.4804533888503356E-2</v>
      </c>
    </row>
    <row r="2215" spans="2:7" x14ac:dyDescent="0.2">
      <c r="B2215" s="35">
        <v>41906</v>
      </c>
      <c r="C2215">
        <v>89.02</v>
      </c>
      <c r="E2215">
        <v>0.32</v>
      </c>
      <c r="F2215">
        <f>Table3[[#This Row],[DivPay]]*4</f>
        <v>1.28</v>
      </c>
      <c r="G2215" s="2">
        <f>Table3[[#This Row],[FwdDiv]]/Table3[[#This Row],[SharePrice]]</f>
        <v>1.4378791282857786E-2</v>
      </c>
    </row>
    <row r="2216" spans="2:7" x14ac:dyDescent="0.2">
      <c r="B2216" s="35">
        <v>41905</v>
      </c>
      <c r="C2216">
        <v>87.56</v>
      </c>
      <c r="E2216">
        <v>0.32</v>
      </c>
      <c r="F2216">
        <f>Table3[[#This Row],[DivPay]]*4</f>
        <v>1.28</v>
      </c>
      <c r="G2216" s="2">
        <f>Table3[[#This Row],[FwdDiv]]/Table3[[#This Row],[SharePrice]]</f>
        <v>1.4618547281863865E-2</v>
      </c>
    </row>
    <row r="2217" spans="2:7" x14ac:dyDescent="0.2">
      <c r="B2217" s="35">
        <v>41904</v>
      </c>
      <c r="C2217">
        <v>87.18</v>
      </c>
      <c r="E2217">
        <v>0.32</v>
      </c>
      <c r="F2217">
        <f>Table3[[#This Row],[DivPay]]*4</f>
        <v>1.28</v>
      </c>
      <c r="G2217" s="2">
        <f>Table3[[#This Row],[FwdDiv]]/Table3[[#This Row],[SharePrice]]</f>
        <v>1.46822665749025E-2</v>
      </c>
    </row>
    <row r="2218" spans="2:7" x14ac:dyDescent="0.2">
      <c r="B2218" s="35">
        <v>41901</v>
      </c>
      <c r="C2218">
        <v>89.1</v>
      </c>
      <c r="E2218">
        <v>0.32</v>
      </c>
      <c r="F2218">
        <f>Table3[[#This Row],[DivPay]]*4</f>
        <v>1.28</v>
      </c>
      <c r="G2218" s="2">
        <f>Table3[[#This Row],[FwdDiv]]/Table3[[#This Row],[SharePrice]]</f>
        <v>1.4365881032547701E-2</v>
      </c>
    </row>
    <row r="2219" spans="2:7" x14ac:dyDescent="0.2">
      <c r="B2219" s="35">
        <v>41900</v>
      </c>
      <c r="C2219">
        <v>89.52</v>
      </c>
      <c r="E2219">
        <v>0.32</v>
      </c>
      <c r="F2219">
        <f>Table3[[#This Row],[DivPay]]*4</f>
        <v>1.28</v>
      </c>
      <c r="G2219" s="2">
        <f>Table3[[#This Row],[FwdDiv]]/Table3[[#This Row],[SharePrice]]</f>
        <v>1.4298480786416445E-2</v>
      </c>
    </row>
    <row r="2220" spans="2:7" x14ac:dyDescent="0.2">
      <c r="B2220" s="35">
        <v>41899</v>
      </c>
      <c r="C2220">
        <v>87.74</v>
      </c>
      <c r="D2220">
        <v>0.32</v>
      </c>
      <c r="E2220">
        <v>0.32</v>
      </c>
      <c r="F2220">
        <f>Table3[[#This Row],[DivPay]]*4</f>
        <v>1.28</v>
      </c>
      <c r="G2220" s="2">
        <f>Table3[[#This Row],[FwdDiv]]/Table3[[#This Row],[SharePrice]]</f>
        <v>1.4588557100524277E-2</v>
      </c>
    </row>
    <row r="2221" spans="2:7" x14ac:dyDescent="0.2">
      <c r="B2221" s="35">
        <v>41898</v>
      </c>
      <c r="C2221">
        <v>87.92</v>
      </c>
      <c r="E2221">
        <v>0.28999999999999998</v>
      </c>
      <c r="F2221">
        <f>Table3[[#This Row],[DivPay]]*4</f>
        <v>1.1599999999999999</v>
      </c>
      <c r="G2221" s="2">
        <f>Table3[[#This Row],[FwdDiv]]/Table3[[#This Row],[SharePrice]]</f>
        <v>1.3193812556869881E-2</v>
      </c>
    </row>
    <row r="2222" spans="2:7" x14ac:dyDescent="0.2">
      <c r="B2222" s="35">
        <v>41897</v>
      </c>
      <c r="C2222">
        <v>86.71</v>
      </c>
      <c r="E2222">
        <v>0.28999999999999998</v>
      </c>
      <c r="F2222">
        <f>Table3[[#This Row],[DivPay]]*4</f>
        <v>1.1599999999999999</v>
      </c>
      <c r="G2222" s="2">
        <f>Table3[[#This Row],[FwdDiv]]/Table3[[#This Row],[SharePrice]]</f>
        <v>1.3377926421404682E-2</v>
      </c>
    </row>
    <row r="2223" spans="2:7" x14ac:dyDescent="0.2">
      <c r="B2223" s="35">
        <v>41894</v>
      </c>
      <c r="C2223">
        <v>87.85</v>
      </c>
      <c r="E2223">
        <v>0.28999999999999998</v>
      </c>
      <c r="F2223">
        <f>Table3[[#This Row],[DivPay]]*4</f>
        <v>1.1599999999999999</v>
      </c>
      <c r="G2223" s="2">
        <f>Table3[[#This Row],[FwdDiv]]/Table3[[#This Row],[SharePrice]]</f>
        <v>1.3204325554923164E-2</v>
      </c>
    </row>
    <row r="2224" spans="2:7" x14ac:dyDescent="0.2">
      <c r="B2224" s="35">
        <v>41893</v>
      </c>
      <c r="C2224">
        <v>89.07</v>
      </c>
      <c r="E2224">
        <v>0.28999999999999998</v>
      </c>
      <c r="F2224">
        <f>Table3[[#This Row],[DivPay]]*4</f>
        <v>1.1599999999999999</v>
      </c>
      <c r="G2224" s="2">
        <f>Table3[[#This Row],[FwdDiv]]/Table3[[#This Row],[SharePrice]]</f>
        <v>1.3023464690692713E-2</v>
      </c>
    </row>
    <row r="2225" spans="2:7" x14ac:dyDescent="0.2">
      <c r="B2225" s="35">
        <v>41892</v>
      </c>
      <c r="C2225">
        <v>89</v>
      </c>
      <c r="E2225">
        <v>0.28999999999999998</v>
      </c>
      <c r="F2225">
        <f>Table3[[#This Row],[DivPay]]*4</f>
        <v>1.1599999999999999</v>
      </c>
      <c r="G2225" s="2">
        <f>Table3[[#This Row],[FwdDiv]]/Table3[[#This Row],[SharePrice]]</f>
        <v>1.3033707865168538E-2</v>
      </c>
    </row>
    <row r="2226" spans="2:7" x14ac:dyDescent="0.2">
      <c r="B2226" s="35">
        <v>41891</v>
      </c>
      <c r="C2226">
        <v>88.41</v>
      </c>
      <c r="E2226">
        <v>0.28999999999999998</v>
      </c>
      <c r="F2226">
        <f>Table3[[#This Row],[DivPay]]*4</f>
        <v>1.1599999999999999</v>
      </c>
      <c r="G2226" s="2">
        <f>Table3[[#This Row],[FwdDiv]]/Table3[[#This Row],[SharePrice]]</f>
        <v>1.3120687705010745E-2</v>
      </c>
    </row>
    <row r="2227" spans="2:7" x14ac:dyDescent="0.2">
      <c r="B2227" s="35">
        <v>41890</v>
      </c>
      <c r="C2227">
        <v>88.19</v>
      </c>
      <c r="E2227">
        <v>0.28999999999999998</v>
      </c>
      <c r="F2227">
        <f>Table3[[#This Row],[DivPay]]*4</f>
        <v>1.1599999999999999</v>
      </c>
      <c r="G2227" s="2">
        <f>Table3[[#This Row],[FwdDiv]]/Table3[[#This Row],[SharePrice]]</f>
        <v>1.3153418754960879E-2</v>
      </c>
    </row>
    <row r="2228" spans="2:7" x14ac:dyDescent="0.2">
      <c r="B2228" s="35">
        <v>41887</v>
      </c>
      <c r="C2228">
        <v>87.88</v>
      </c>
      <c r="E2228">
        <v>0.28999999999999998</v>
      </c>
      <c r="F2228">
        <f>Table3[[#This Row],[DivPay]]*4</f>
        <v>1.1599999999999999</v>
      </c>
      <c r="G2228" s="2">
        <f>Table3[[#This Row],[FwdDiv]]/Table3[[#This Row],[SharePrice]]</f>
        <v>1.3199817933545743E-2</v>
      </c>
    </row>
    <row r="2229" spans="2:7" x14ac:dyDescent="0.2">
      <c r="B2229" s="35">
        <v>41886</v>
      </c>
      <c r="C2229">
        <v>86.09</v>
      </c>
      <c r="E2229">
        <v>0.28999999999999998</v>
      </c>
      <c r="F2229">
        <f>Table3[[#This Row],[DivPay]]*4</f>
        <v>1.1599999999999999</v>
      </c>
      <c r="G2229" s="2">
        <f>Table3[[#This Row],[FwdDiv]]/Table3[[#This Row],[SharePrice]]</f>
        <v>1.3474271111627365E-2</v>
      </c>
    </row>
    <row r="2230" spans="2:7" x14ac:dyDescent="0.2">
      <c r="B2230" s="35">
        <v>41885</v>
      </c>
      <c r="C2230">
        <v>85.39</v>
      </c>
      <c r="E2230">
        <v>0.28999999999999998</v>
      </c>
      <c r="F2230">
        <f>Table3[[#This Row],[DivPay]]*4</f>
        <v>1.1599999999999999</v>
      </c>
      <c r="G2230" s="2">
        <f>Table3[[#This Row],[FwdDiv]]/Table3[[#This Row],[SharePrice]]</f>
        <v>1.3584728890970838E-2</v>
      </c>
    </row>
    <row r="2231" spans="2:7" x14ac:dyDescent="0.2">
      <c r="B2231" s="35">
        <v>41884</v>
      </c>
      <c r="C2231">
        <v>85.02</v>
      </c>
      <c r="E2231">
        <v>0.28999999999999998</v>
      </c>
      <c r="F2231">
        <f>Table3[[#This Row],[DivPay]]*4</f>
        <v>1.1599999999999999</v>
      </c>
      <c r="G2231" s="2">
        <f>Table3[[#This Row],[FwdDiv]]/Table3[[#This Row],[SharePrice]]</f>
        <v>1.3643848506233828E-2</v>
      </c>
    </row>
    <row r="2232" spans="2:7" x14ac:dyDescent="0.2">
      <c r="B2232" s="35">
        <v>41880</v>
      </c>
      <c r="C2232">
        <v>82.09</v>
      </c>
      <c r="E2232">
        <v>0.28999999999999998</v>
      </c>
      <c r="F2232">
        <f>Table3[[#This Row],[DivPay]]*4</f>
        <v>1.1599999999999999</v>
      </c>
      <c r="G2232" s="2">
        <f>Table3[[#This Row],[FwdDiv]]/Table3[[#This Row],[SharePrice]]</f>
        <v>1.413083201364356E-2</v>
      </c>
    </row>
    <row r="2233" spans="2:7" x14ac:dyDescent="0.2">
      <c r="B2233" s="35">
        <v>41879</v>
      </c>
      <c r="C2233">
        <v>76.36</v>
      </c>
      <c r="E2233">
        <v>0.28999999999999998</v>
      </c>
      <c r="F2233">
        <f>Table3[[#This Row],[DivPay]]*4</f>
        <v>1.1599999999999999</v>
      </c>
      <c r="G2233" s="2">
        <f>Table3[[#This Row],[FwdDiv]]/Table3[[#This Row],[SharePrice]]</f>
        <v>1.5191199580932424E-2</v>
      </c>
    </row>
    <row r="2234" spans="2:7" x14ac:dyDescent="0.2">
      <c r="B2234" s="35">
        <v>41878</v>
      </c>
      <c r="C2234">
        <v>76.16</v>
      </c>
      <c r="E2234">
        <v>0.28999999999999998</v>
      </c>
      <c r="F2234">
        <f>Table3[[#This Row],[DivPay]]*4</f>
        <v>1.1599999999999999</v>
      </c>
      <c r="G2234" s="2">
        <f>Table3[[#This Row],[FwdDiv]]/Table3[[#This Row],[SharePrice]]</f>
        <v>1.523109243697479E-2</v>
      </c>
    </row>
    <row r="2235" spans="2:7" x14ac:dyDescent="0.2">
      <c r="B2235" s="35">
        <v>41877</v>
      </c>
      <c r="C2235">
        <v>75.959999999999994</v>
      </c>
      <c r="E2235">
        <v>0.28999999999999998</v>
      </c>
      <c r="F2235">
        <f>Table3[[#This Row],[DivPay]]*4</f>
        <v>1.1599999999999999</v>
      </c>
      <c r="G2235" s="2">
        <f>Table3[[#This Row],[FwdDiv]]/Table3[[#This Row],[SharePrice]]</f>
        <v>1.5271195365982097E-2</v>
      </c>
    </row>
    <row r="2236" spans="2:7" x14ac:dyDescent="0.2">
      <c r="B2236" s="35">
        <v>41876</v>
      </c>
      <c r="C2236">
        <v>75.77</v>
      </c>
      <c r="E2236">
        <v>0.28999999999999998</v>
      </c>
      <c r="F2236">
        <f>Table3[[#This Row],[DivPay]]*4</f>
        <v>1.1599999999999999</v>
      </c>
      <c r="G2236" s="2">
        <f>Table3[[#This Row],[FwdDiv]]/Table3[[#This Row],[SharePrice]]</f>
        <v>1.5309489243764022E-2</v>
      </c>
    </row>
    <row r="2237" spans="2:7" x14ac:dyDescent="0.2">
      <c r="B2237" s="35">
        <v>41873</v>
      </c>
      <c r="C2237">
        <v>76.209999999999994</v>
      </c>
      <c r="E2237">
        <v>0.28999999999999998</v>
      </c>
      <c r="F2237">
        <f>Table3[[#This Row],[DivPay]]*4</f>
        <v>1.1599999999999999</v>
      </c>
      <c r="G2237" s="2">
        <f>Table3[[#This Row],[FwdDiv]]/Table3[[#This Row],[SharePrice]]</f>
        <v>1.5221099593229235E-2</v>
      </c>
    </row>
    <row r="2238" spans="2:7" x14ac:dyDescent="0.2">
      <c r="B2238" s="35">
        <v>41872</v>
      </c>
      <c r="C2238">
        <v>76.27</v>
      </c>
      <c r="E2238">
        <v>0.28999999999999998</v>
      </c>
      <c r="F2238">
        <f>Table3[[#This Row],[DivPay]]*4</f>
        <v>1.1599999999999999</v>
      </c>
      <c r="G2238" s="2">
        <f>Table3[[#This Row],[FwdDiv]]/Table3[[#This Row],[SharePrice]]</f>
        <v>1.5209125475285171E-2</v>
      </c>
    </row>
    <row r="2239" spans="2:7" x14ac:dyDescent="0.2">
      <c r="B2239" s="35">
        <v>41871</v>
      </c>
      <c r="C2239">
        <v>76.38</v>
      </c>
      <c r="E2239">
        <v>0.28999999999999998</v>
      </c>
      <c r="F2239">
        <f>Table3[[#This Row],[DivPay]]*4</f>
        <v>1.1599999999999999</v>
      </c>
      <c r="G2239" s="2">
        <f>Table3[[#This Row],[FwdDiv]]/Table3[[#This Row],[SharePrice]]</f>
        <v>1.5187221785807803E-2</v>
      </c>
    </row>
    <row r="2240" spans="2:7" x14ac:dyDescent="0.2">
      <c r="B2240" s="35">
        <v>41870</v>
      </c>
      <c r="C2240">
        <v>75.62</v>
      </c>
      <c r="E2240">
        <v>0.28999999999999998</v>
      </c>
      <c r="F2240">
        <f>Table3[[#This Row],[DivPay]]*4</f>
        <v>1.1599999999999999</v>
      </c>
      <c r="G2240" s="2">
        <f>Table3[[#This Row],[FwdDiv]]/Table3[[#This Row],[SharePrice]]</f>
        <v>1.533985718064004E-2</v>
      </c>
    </row>
    <row r="2241" spans="2:7" x14ac:dyDescent="0.2">
      <c r="B2241" s="35">
        <v>41869</v>
      </c>
      <c r="C2241">
        <v>75.37</v>
      </c>
      <c r="E2241">
        <v>0.28999999999999998</v>
      </c>
      <c r="F2241">
        <f>Table3[[#This Row],[DivPay]]*4</f>
        <v>1.1599999999999999</v>
      </c>
      <c r="G2241" s="2">
        <f>Table3[[#This Row],[FwdDiv]]/Table3[[#This Row],[SharePrice]]</f>
        <v>1.5390739020830567E-2</v>
      </c>
    </row>
    <row r="2242" spans="2:7" x14ac:dyDescent="0.2">
      <c r="B2242" s="35">
        <v>41866</v>
      </c>
      <c r="C2242">
        <v>74.790000000000006</v>
      </c>
      <c r="E2242">
        <v>0.28999999999999998</v>
      </c>
      <c r="F2242">
        <f>Table3[[#This Row],[DivPay]]*4</f>
        <v>1.1599999999999999</v>
      </c>
      <c r="G2242" s="2">
        <f>Table3[[#This Row],[FwdDiv]]/Table3[[#This Row],[SharePrice]]</f>
        <v>1.5510094932477602E-2</v>
      </c>
    </row>
    <row r="2243" spans="2:7" x14ac:dyDescent="0.2">
      <c r="B2243" s="35">
        <v>41865</v>
      </c>
      <c r="C2243">
        <v>73.84</v>
      </c>
      <c r="E2243">
        <v>0.28999999999999998</v>
      </c>
      <c r="F2243">
        <f>Table3[[#This Row],[DivPay]]*4</f>
        <v>1.1599999999999999</v>
      </c>
      <c r="G2243" s="2">
        <f>Table3[[#This Row],[FwdDiv]]/Table3[[#This Row],[SharePrice]]</f>
        <v>1.5709642470205849E-2</v>
      </c>
    </row>
    <row r="2244" spans="2:7" x14ac:dyDescent="0.2">
      <c r="B2244" s="35">
        <v>41864</v>
      </c>
      <c r="C2244">
        <v>71.97</v>
      </c>
      <c r="E2244">
        <v>0.28999999999999998</v>
      </c>
      <c r="F2244">
        <f>Table3[[#This Row],[DivPay]]*4</f>
        <v>1.1599999999999999</v>
      </c>
      <c r="G2244" s="2">
        <f>Table3[[#This Row],[FwdDiv]]/Table3[[#This Row],[SharePrice]]</f>
        <v>1.6117826872307905E-2</v>
      </c>
    </row>
    <row r="2245" spans="2:7" x14ac:dyDescent="0.2">
      <c r="B2245" s="35">
        <v>41863</v>
      </c>
      <c r="C2245">
        <v>71.150000000000006</v>
      </c>
      <c r="E2245">
        <v>0.28999999999999998</v>
      </c>
      <c r="F2245">
        <f>Table3[[#This Row],[DivPay]]*4</f>
        <v>1.1599999999999999</v>
      </c>
      <c r="G2245" s="2">
        <f>Table3[[#This Row],[FwdDiv]]/Table3[[#This Row],[SharePrice]]</f>
        <v>1.6303583977512297E-2</v>
      </c>
    </row>
    <row r="2246" spans="2:7" x14ac:dyDescent="0.2">
      <c r="B2246" s="35">
        <v>41862</v>
      </c>
      <c r="C2246">
        <v>70.819999999999993</v>
      </c>
      <c r="E2246">
        <v>0.28999999999999998</v>
      </c>
      <c r="F2246">
        <f>Table3[[#This Row],[DivPay]]*4</f>
        <v>1.1599999999999999</v>
      </c>
      <c r="G2246" s="2">
        <f>Table3[[#This Row],[FwdDiv]]/Table3[[#This Row],[SharePrice]]</f>
        <v>1.6379553798362045E-2</v>
      </c>
    </row>
    <row r="2247" spans="2:7" x14ac:dyDescent="0.2">
      <c r="B2247" s="35">
        <v>41859</v>
      </c>
      <c r="C2247">
        <v>70.430000000000007</v>
      </c>
      <c r="E2247">
        <v>0.28999999999999998</v>
      </c>
      <c r="F2247">
        <f>Table3[[#This Row],[DivPay]]*4</f>
        <v>1.1599999999999999</v>
      </c>
      <c r="G2247" s="2">
        <f>Table3[[#This Row],[FwdDiv]]/Table3[[#This Row],[SharePrice]]</f>
        <v>1.6470254153059773E-2</v>
      </c>
    </row>
    <row r="2248" spans="2:7" x14ac:dyDescent="0.2">
      <c r="B2248" s="35">
        <v>41858</v>
      </c>
      <c r="C2248">
        <v>69.63</v>
      </c>
      <c r="E2248">
        <v>0.28999999999999998</v>
      </c>
      <c r="F2248">
        <f>Table3[[#This Row],[DivPay]]*4</f>
        <v>1.1599999999999999</v>
      </c>
      <c r="G2248" s="2">
        <f>Table3[[#This Row],[FwdDiv]]/Table3[[#This Row],[SharePrice]]</f>
        <v>1.6659485853798651E-2</v>
      </c>
    </row>
    <row r="2249" spans="2:7" x14ac:dyDescent="0.2">
      <c r="B2249" s="35">
        <v>41857</v>
      </c>
      <c r="C2249">
        <v>70.290000000000006</v>
      </c>
      <c r="E2249">
        <v>0.28999999999999998</v>
      </c>
      <c r="F2249">
        <f>Table3[[#This Row],[DivPay]]*4</f>
        <v>1.1599999999999999</v>
      </c>
      <c r="G2249" s="2">
        <f>Table3[[#This Row],[FwdDiv]]/Table3[[#This Row],[SharePrice]]</f>
        <v>1.650305875657988E-2</v>
      </c>
    </row>
    <row r="2250" spans="2:7" x14ac:dyDescent="0.2">
      <c r="B2250" s="35">
        <v>41856</v>
      </c>
      <c r="C2250">
        <v>70.12</v>
      </c>
      <c r="E2250">
        <v>0.28999999999999998</v>
      </c>
      <c r="F2250">
        <f>Table3[[#This Row],[DivPay]]*4</f>
        <v>1.1599999999999999</v>
      </c>
      <c r="G2250" s="2">
        <f>Table3[[#This Row],[FwdDiv]]/Table3[[#This Row],[SharePrice]]</f>
        <v>1.6543069024529376E-2</v>
      </c>
    </row>
    <row r="2251" spans="2:7" x14ac:dyDescent="0.2">
      <c r="B2251" s="35">
        <v>41855</v>
      </c>
      <c r="C2251">
        <v>71.34</v>
      </c>
      <c r="E2251">
        <v>0.28999999999999998</v>
      </c>
      <c r="F2251">
        <f>Table3[[#This Row],[DivPay]]*4</f>
        <v>1.1599999999999999</v>
      </c>
      <c r="G2251" s="2">
        <f>Table3[[#This Row],[FwdDiv]]/Table3[[#This Row],[SharePrice]]</f>
        <v>1.6260162601626015E-2</v>
      </c>
    </row>
    <row r="2252" spans="2:7" x14ac:dyDescent="0.2">
      <c r="B2252" s="35">
        <v>41852</v>
      </c>
      <c r="C2252">
        <v>70.44</v>
      </c>
      <c r="E2252">
        <v>0.28999999999999998</v>
      </c>
      <c r="F2252">
        <f>Table3[[#This Row],[DivPay]]*4</f>
        <v>1.1599999999999999</v>
      </c>
      <c r="G2252" s="2">
        <f>Table3[[#This Row],[FwdDiv]]/Table3[[#This Row],[SharePrice]]</f>
        <v>1.6467915956842702E-2</v>
      </c>
    </row>
    <row r="2253" spans="2:7" x14ac:dyDescent="0.2">
      <c r="B2253" s="35">
        <v>41851</v>
      </c>
      <c r="C2253">
        <v>69.38</v>
      </c>
      <c r="E2253">
        <v>0.28999999999999998</v>
      </c>
      <c r="F2253">
        <f>Table3[[#This Row],[DivPay]]*4</f>
        <v>1.1599999999999999</v>
      </c>
      <c r="G2253" s="2">
        <f>Table3[[#This Row],[FwdDiv]]/Table3[[#This Row],[SharePrice]]</f>
        <v>1.6719515710579419E-2</v>
      </c>
    </row>
    <row r="2254" spans="2:7" x14ac:dyDescent="0.2">
      <c r="B2254" s="35">
        <v>41850</v>
      </c>
      <c r="C2254">
        <v>70.510000000000005</v>
      </c>
      <c r="E2254">
        <v>0.28999999999999998</v>
      </c>
      <c r="F2254">
        <f>Table3[[#This Row],[DivPay]]*4</f>
        <v>1.1599999999999999</v>
      </c>
      <c r="G2254" s="2">
        <f>Table3[[#This Row],[FwdDiv]]/Table3[[#This Row],[SharePrice]]</f>
        <v>1.6451567153595234E-2</v>
      </c>
    </row>
    <row r="2255" spans="2:7" x14ac:dyDescent="0.2">
      <c r="B2255" s="35">
        <v>41849</v>
      </c>
      <c r="C2255">
        <v>69.88</v>
      </c>
      <c r="E2255">
        <v>0.28999999999999998</v>
      </c>
      <c r="F2255">
        <f>Table3[[#This Row],[DivPay]]*4</f>
        <v>1.1599999999999999</v>
      </c>
      <c r="G2255" s="2">
        <f>Table3[[#This Row],[FwdDiv]]/Table3[[#This Row],[SharePrice]]</f>
        <v>1.6599885518030912E-2</v>
      </c>
    </row>
    <row r="2256" spans="2:7" x14ac:dyDescent="0.2">
      <c r="B2256" s="35">
        <v>41848</v>
      </c>
      <c r="C2256">
        <v>70.510000000000005</v>
      </c>
      <c r="E2256">
        <v>0.28999999999999998</v>
      </c>
      <c r="F2256">
        <f>Table3[[#This Row],[DivPay]]*4</f>
        <v>1.1599999999999999</v>
      </c>
      <c r="G2256" s="2">
        <f>Table3[[#This Row],[FwdDiv]]/Table3[[#This Row],[SharePrice]]</f>
        <v>1.6451567153595234E-2</v>
      </c>
    </row>
    <row r="2257" spans="2:7" x14ac:dyDescent="0.2">
      <c r="B2257" s="35">
        <v>41845</v>
      </c>
      <c r="C2257">
        <v>69.92</v>
      </c>
      <c r="E2257">
        <v>0.28999999999999998</v>
      </c>
      <c r="F2257">
        <f>Table3[[#This Row],[DivPay]]*4</f>
        <v>1.1599999999999999</v>
      </c>
      <c r="G2257" s="2">
        <f>Table3[[#This Row],[FwdDiv]]/Table3[[#This Row],[SharePrice]]</f>
        <v>1.6590389016018305E-2</v>
      </c>
    </row>
    <row r="2258" spans="2:7" x14ac:dyDescent="0.2">
      <c r="B2258" s="35">
        <v>41844</v>
      </c>
      <c r="C2258">
        <v>72.510000000000005</v>
      </c>
      <c r="E2258">
        <v>0.28999999999999998</v>
      </c>
      <c r="F2258">
        <f>Table3[[#This Row],[DivPay]]*4</f>
        <v>1.1599999999999999</v>
      </c>
      <c r="G2258" s="2">
        <f>Table3[[#This Row],[FwdDiv]]/Table3[[#This Row],[SharePrice]]</f>
        <v>1.5997793407805817E-2</v>
      </c>
    </row>
    <row r="2259" spans="2:7" x14ac:dyDescent="0.2">
      <c r="B2259" s="35">
        <v>41843</v>
      </c>
      <c r="C2259">
        <v>73.63</v>
      </c>
      <c r="E2259">
        <v>0.28999999999999998</v>
      </c>
      <c r="F2259">
        <f>Table3[[#This Row],[DivPay]]*4</f>
        <v>1.1599999999999999</v>
      </c>
      <c r="G2259" s="2">
        <f>Table3[[#This Row],[FwdDiv]]/Table3[[#This Row],[SharePrice]]</f>
        <v>1.5754447915251935E-2</v>
      </c>
    </row>
    <row r="2260" spans="2:7" x14ac:dyDescent="0.2">
      <c r="B2260" s="35">
        <v>41842</v>
      </c>
      <c r="C2260">
        <v>75.39</v>
      </c>
      <c r="E2260">
        <v>0.28999999999999998</v>
      </c>
      <c r="F2260">
        <f>Table3[[#This Row],[DivPay]]*4</f>
        <v>1.1599999999999999</v>
      </c>
      <c r="G2260" s="2">
        <f>Table3[[#This Row],[FwdDiv]]/Table3[[#This Row],[SharePrice]]</f>
        <v>1.5386656055179731E-2</v>
      </c>
    </row>
    <row r="2261" spans="2:7" x14ac:dyDescent="0.2">
      <c r="B2261" s="35">
        <v>41841</v>
      </c>
      <c r="C2261">
        <v>75.42</v>
      </c>
      <c r="E2261">
        <v>0.28999999999999998</v>
      </c>
      <c r="F2261">
        <f>Table3[[#This Row],[DivPay]]*4</f>
        <v>1.1599999999999999</v>
      </c>
      <c r="G2261" s="2">
        <f>Table3[[#This Row],[FwdDiv]]/Table3[[#This Row],[SharePrice]]</f>
        <v>1.5380535666931847E-2</v>
      </c>
    </row>
    <row r="2262" spans="2:7" x14ac:dyDescent="0.2">
      <c r="B2262" s="35">
        <v>41838</v>
      </c>
      <c r="C2262">
        <v>75</v>
      </c>
      <c r="E2262">
        <v>0.28999999999999998</v>
      </c>
      <c r="F2262">
        <f>Table3[[#This Row],[DivPay]]*4</f>
        <v>1.1599999999999999</v>
      </c>
      <c r="G2262" s="2">
        <f>Table3[[#This Row],[FwdDiv]]/Table3[[#This Row],[SharePrice]]</f>
        <v>1.5466666666666665E-2</v>
      </c>
    </row>
    <row r="2263" spans="2:7" x14ac:dyDescent="0.2">
      <c r="B2263" s="35">
        <v>41837</v>
      </c>
      <c r="C2263">
        <v>71.900000000000006</v>
      </c>
      <c r="E2263">
        <v>0.28999999999999998</v>
      </c>
      <c r="F2263">
        <f>Table3[[#This Row],[DivPay]]*4</f>
        <v>1.1599999999999999</v>
      </c>
      <c r="G2263" s="2">
        <f>Table3[[#This Row],[FwdDiv]]/Table3[[#This Row],[SharePrice]]</f>
        <v>1.6133518776077882E-2</v>
      </c>
    </row>
    <row r="2264" spans="2:7" x14ac:dyDescent="0.2">
      <c r="B2264" s="35">
        <v>41836</v>
      </c>
      <c r="C2264">
        <v>73.650000000000006</v>
      </c>
      <c r="E2264">
        <v>0.28999999999999998</v>
      </c>
      <c r="F2264">
        <f>Table3[[#This Row],[DivPay]]*4</f>
        <v>1.1599999999999999</v>
      </c>
      <c r="G2264" s="2">
        <f>Table3[[#This Row],[FwdDiv]]/Table3[[#This Row],[SharePrice]]</f>
        <v>1.5750169721656482E-2</v>
      </c>
    </row>
    <row r="2265" spans="2:7" x14ac:dyDescent="0.2">
      <c r="B2265" s="35">
        <v>41835</v>
      </c>
      <c r="C2265">
        <v>73.42</v>
      </c>
      <c r="E2265">
        <v>0.28999999999999998</v>
      </c>
      <c r="F2265">
        <f>Table3[[#This Row],[DivPay]]*4</f>
        <v>1.1599999999999999</v>
      </c>
      <c r="G2265" s="2">
        <f>Table3[[#This Row],[FwdDiv]]/Table3[[#This Row],[SharePrice]]</f>
        <v>1.5799509670389539E-2</v>
      </c>
    </row>
    <row r="2266" spans="2:7" x14ac:dyDescent="0.2">
      <c r="B2266" s="35">
        <v>41834</v>
      </c>
      <c r="C2266">
        <v>74.040000000000006</v>
      </c>
      <c r="E2266">
        <v>0.28999999999999998</v>
      </c>
      <c r="F2266">
        <f>Table3[[#This Row],[DivPay]]*4</f>
        <v>1.1599999999999999</v>
      </c>
      <c r="G2266" s="2">
        <f>Table3[[#This Row],[FwdDiv]]/Table3[[#This Row],[SharePrice]]</f>
        <v>1.5667206915180983E-2</v>
      </c>
    </row>
    <row r="2267" spans="2:7" x14ac:dyDescent="0.2">
      <c r="B2267" s="35">
        <v>41831</v>
      </c>
      <c r="C2267">
        <v>73.2</v>
      </c>
      <c r="E2267">
        <v>0.28999999999999998</v>
      </c>
      <c r="F2267">
        <f>Table3[[#This Row],[DivPay]]*4</f>
        <v>1.1599999999999999</v>
      </c>
      <c r="G2267" s="2">
        <f>Table3[[#This Row],[FwdDiv]]/Table3[[#This Row],[SharePrice]]</f>
        <v>1.5846994535519125E-2</v>
      </c>
    </row>
    <row r="2268" spans="2:7" x14ac:dyDescent="0.2">
      <c r="B2268" s="35">
        <v>41830</v>
      </c>
      <c r="C2268">
        <v>73.150000000000006</v>
      </c>
      <c r="E2268">
        <v>0.28999999999999998</v>
      </c>
      <c r="F2268">
        <f>Table3[[#This Row],[DivPay]]*4</f>
        <v>1.1599999999999999</v>
      </c>
      <c r="G2268" s="2">
        <f>Table3[[#This Row],[FwdDiv]]/Table3[[#This Row],[SharePrice]]</f>
        <v>1.5857826384142171E-2</v>
      </c>
    </row>
    <row r="2269" spans="2:7" x14ac:dyDescent="0.2">
      <c r="B2269" s="35">
        <v>41829</v>
      </c>
      <c r="C2269">
        <v>74.23</v>
      </c>
      <c r="E2269">
        <v>0.28999999999999998</v>
      </c>
      <c r="F2269">
        <f>Table3[[#This Row],[DivPay]]*4</f>
        <v>1.1599999999999999</v>
      </c>
      <c r="G2269" s="2">
        <f>Table3[[#This Row],[FwdDiv]]/Table3[[#This Row],[SharePrice]]</f>
        <v>1.5627104944092682E-2</v>
      </c>
    </row>
    <row r="2270" spans="2:7" x14ac:dyDescent="0.2">
      <c r="B2270" s="35">
        <v>41828</v>
      </c>
      <c r="C2270">
        <v>73.39</v>
      </c>
      <c r="E2270">
        <v>0.28999999999999998</v>
      </c>
      <c r="F2270">
        <f>Table3[[#This Row],[DivPay]]*4</f>
        <v>1.1599999999999999</v>
      </c>
      <c r="G2270" s="2">
        <f>Table3[[#This Row],[FwdDiv]]/Table3[[#This Row],[SharePrice]]</f>
        <v>1.5805968115547075E-2</v>
      </c>
    </row>
    <row r="2271" spans="2:7" x14ac:dyDescent="0.2">
      <c r="B2271" s="35">
        <v>41827</v>
      </c>
      <c r="C2271">
        <v>74.53</v>
      </c>
      <c r="E2271">
        <v>0.28999999999999998</v>
      </c>
      <c r="F2271">
        <f>Table3[[#This Row],[DivPay]]*4</f>
        <v>1.1599999999999999</v>
      </c>
      <c r="G2271" s="2">
        <f>Table3[[#This Row],[FwdDiv]]/Table3[[#This Row],[SharePrice]]</f>
        <v>1.5564202334630349E-2</v>
      </c>
    </row>
    <row r="2272" spans="2:7" x14ac:dyDescent="0.2">
      <c r="B2272" s="35">
        <v>41823</v>
      </c>
      <c r="C2272">
        <v>75.180000000000007</v>
      </c>
      <c r="E2272">
        <v>0.28999999999999998</v>
      </c>
      <c r="F2272">
        <f>Table3[[#This Row],[DivPay]]*4</f>
        <v>1.1599999999999999</v>
      </c>
      <c r="G2272" s="2">
        <f>Table3[[#This Row],[FwdDiv]]/Table3[[#This Row],[SharePrice]]</f>
        <v>1.5429635541367382E-2</v>
      </c>
    </row>
    <row r="2273" spans="2:7" x14ac:dyDescent="0.2">
      <c r="B2273" s="35">
        <v>41822</v>
      </c>
      <c r="C2273">
        <v>74.319999999999993</v>
      </c>
      <c r="E2273">
        <v>0.28999999999999998</v>
      </c>
      <c r="F2273">
        <f>Table3[[#This Row],[DivPay]]*4</f>
        <v>1.1599999999999999</v>
      </c>
      <c r="G2273" s="2">
        <f>Table3[[#This Row],[FwdDiv]]/Table3[[#This Row],[SharePrice]]</f>
        <v>1.5608180839612486E-2</v>
      </c>
    </row>
    <row r="2274" spans="2:7" x14ac:dyDescent="0.2">
      <c r="B2274" s="35">
        <v>41821</v>
      </c>
      <c r="C2274">
        <v>74.03</v>
      </c>
      <c r="E2274">
        <v>0.28999999999999998</v>
      </c>
      <c r="F2274">
        <f>Table3[[#This Row],[DivPay]]*4</f>
        <v>1.1599999999999999</v>
      </c>
      <c r="G2274" s="2">
        <f>Table3[[#This Row],[FwdDiv]]/Table3[[#This Row],[SharePrice]]</f>
        <v>1.5669323247332161E-2</v>
      </c>
    </row>
    <row r="2275" spans="2:7" x14ac:dyDescent="0.2">
      <c r="B2275" s="35">
        <v>41820</v>
      </c>
      <c r="C2275">
        <v>72.069999999999993</v>
      </c>
      <c r="E2275">
        <v>0.28999999999999998</v>
      </c>
      <c r="F2275">
        <f>Table3[[#This Row],[DivPay]]*4</f>
        <v>1.1599999999999999</v>
      </c>
      <c r="G2275" s="2">
        <f>Table3[[#This Row],[FwdDiv]]/Table3[[#This Row],[SharePrice]]</f>
        <v>1.6095462744553906E-2</v>
      </c>
    </row>
    <row r="2276" spans="2:7" x14ac:dyDescent="0.2">
      <c r="B2276" s="35">
        <v>41817</v>
      </c>
      <c r="C2276">
        <v>70.94</v>
      </c>
      <c r="E2276">
        <v>0.28999999999999998</v>
      </c>
      <c r="F2276">
        <f>Table3[[#This Row],[DivPay]]*4</f>
        <v>1.1599999999999999</v>
      </c>
      <c r="G2276" s="2">
        <f>Table3[[#This Row],[FwdDiv]]/Table3[[#This Row],[SharePrice]]</f>
        <v>1.6351846630955735E-2</v>
      </c>
    </row>
    <row r="2277" spans="2:7" x14ac:dyDescent="0.2">
      <c r="B2277" s="35">
        <v>41816</v>
      </c>
      <c r="C2277">
        <v>70.959999999999994</v>
      </c>
      <c r="E2277">
        <v>0.28999999999999998</v>
      </c>
      <c r="F2277">
        <f>Table3[[#This Row],[DivPay]]*4</f>
        <v>1.1599999999999999</v>
      </c>
      <c r="G2277" s="2">
        <f>Table3[[#This Row],[FwdDiv]]/Table3[[#This Row],[SharePrice]]</f>
        <v>1.6347237880496055E-2</v>
      </c>
    </row>
    <row r="2278" spans="2:7" x14ac:dyDescent="0.2">
      <c r="B2278" s="35">
        <v>41815</v>
      </c>
      <c r="C2278">
        <v>71.63</v>
      </c>
      <c r="E2278">
        <v>0.28999999999999998</v>
      </c>
      <c r="F2278">
        <f>Table3[[#This Row],[DivPay]]*4</f>
        <v>1.1599999999999999</v>
      </c>
      <c r="G2278" s="2">
        <f>Table3[[#This Row],[FwdDiv]]/Table3[[#This Row],[SharePrice]]</f>
        <v>1.6194331983805668E-2</v>
      </c>
    </row>
    <row r="2279" spans="2:7" x14ac:dyDescent="0.2">
      <c r="B2279" s="35">
        <v>41814</v>
      </c>
      <c r="C2279">
        <v>70.67</v>
      </c>
      <c r="E2279">
        <v>0.28999999999999998</v>
      </c>
      <c r="F2279">
        <f>Table3[[#This Row],[DivPay]]*4</f>
        <v>1.1599999999999999</v>
      </c>
      <c r="G2279" s="2">
        <f>Table3[[#This Row],[FwdDiv]]/Table3[[#This Row],[SharePrice]]</f>
        <v>1.6414320079241543E-2</v>
      </c>
    </row>
    <row r="2280" spans="2:7" x14ac:dyDescent="0.2">
      <c r="B2280" s="35">
        <v>41813</v>
      </c>
      <c r="C2280">
        <v>71.239999999999995</v>
      </c>
      <c r="E2280">
        <v>0.28999999999999998</v>
      </c>
      <c r="F2280">
        <f>Table3[[#This Row],[DivPay]]*4</f>
        <v>1.1599999999999999</v>
      </c>
      <c r="G2280" s="2">
        <f>Table3[[#This Row],[FwdDiv]]/Table3[[#This Row],[SharePrice]]</f>
        <v>1.6282987085906794E-2</v>
      </c>
    </row>
    <row r="2281" spans="2:7" x14ac:dyDescent="0.2">
      <c r="B2281" s="35">
        <v>41810</v>
      </c>
      <c r="C2281">
        <v>71.569999999999993</v>
      </c>
      <c r="E2281">
        <v>0.28999999999999998</v>
      </c>
      <c r="F2281">
        <f>Table3[[#This Row],[DivPay]]*4</f>
        <v>1.1599999999999999</v>
      </c>
      <c r="G2281" s="2">
        <f>Table3[[#This Row],[FwdDiv]]/Table3[[#This Row],[SharePrice]]</f>
        <v>1.6207908341483862E-2</v>
      </c>
    </row>
    <row r="2282" spans="2:7" x14ac:dyDescent="0.2">
      <c r="B2282" s="35">
        <v>41809</v>
      </c>
      <c r="C2282">
        <v>70.930000000000007</v>
      </c>
      <c r="E2282">
        <v>0.28999999999999998</v>
      </c>
      <c r="F2282">
        <f>Table3[[#This Row],[DivPay]]*4</f>
        <v>1.1599999999999999</v>
      </c>
      <c r="G2282" s="2">
        <f>Table3[[#This Row],[FwdDiv]]/Table3[[#This Row],[SharePrice]]</f>
        <v>1.6354151980826164E-2</v>
      </c>
    </row>
    <row r="2283" spans="2:7" x14ac:dyDescent="0.2">
      <c r="B2283" s="35">
        <v>41808</v>
      </c>
      <c r="C2283">
        <v>71.22</v>
      </c>
      <c r="E2283">
        <v>0.28999999999999998</v>
      </c>
      <c r="F2283">
        <f>Table3[[#This Row],[DivPay]]*4</f>
        <v>1.1599999999999999</v>
      </c>
      <c r="G2283" s="2">
        <f>Table3[[#This Row],[FwdDiv]]/Table3[[#This Row],[SharePrice]]</f>
        <v>1.6287559674248806E-2</v>
      </c>
    </row>
    <row r="2284" spans="2:7" x14ac:dyDescent="0.2">
      <c r="B2284" s="35">
        <v>41807</v>
      </c>
      <c r="C2284">
        <v>71.48</v>
      </c>
      <c r="D2284">
        <v>0.28999999999999998</v>
      </c>
      <c r="E2284">
        <v>0.28999999999999998</v>
      </c>
      <c r="F2284">
        <f>Table3[[#This Row],[DivPay]]*4</f>
        <v>1.1599999999999999</v>
      </c>
      <c r="G2284" s="2">
        <f>Table3[[#This Row],[FwdDiv]]/Table3[[#This Row],[SharePrice]]</f>
        <v>1.6228315612758813E-2</v>
      </c>
    </row>
    <row r="2285" spans="2:7" x14ac:dyDescent="0.2">
      <c r="B2285" s="35">
        <v>41806</v>
      </c>
      <c r="C2285">
        <v>70.88</v>
      </c>
      <c r="E2285">
        <v>0.27</v>
      </c>
      <c r="F2285">
        <f>Table3[[#This Row],[DivPay]]*4</f>
        <v>1.08</v>
      </c>
      <c r="G2285" s="2">
        <f>Table3[[#This Row],[FwdDiv]]/Table3[[#This Row],[SharePrice]]</f>
        <v>1.523702031602709E-2</v>
      </c>
    </row>
    <row r="2286" spans="2:7" x14ac:dyDescent="0.2">
      <c r="B2286" s="35">
        <v>41803</v>
      </c>
      <c r="C2286">
        <v>71.42</v>
      </c>
      <c r="E2286">
        <v>0.27</v>
      </c>
      <c r="F2286">
        <f>Table3[[#This Row],[DivPay]]*4</f>
        <v>1.08</v>
      </c>
      <c r="G2286" s="2">
        <f>Table3[[#This Row],[FwdDiv]]/Table3[[#This Row],[SharePrice]]</f>
        <v>1.5121814617754132E-2</v>
      </c>
    </row>
    <row r="2287" spans="2:7" x14ac:dyDescent="0.2">
      <c r="B2287" s="35">
        <v>41802</v>
      </c>
      <c r="C2287">
        <v>71.760000000000005</v>
      </c>
      <c r="E2287">
        <v>0.27</v>
      </c>
      <c r="F2287">
        <f>Table3[[#This Row],[DivPay]]*4</f>
        <v>1.08</v>
      </c>
      <c r="G2287" s="2">
        <f>Table3[[#This Row],[FwdDiv]]/Table3[[#This Row],[SharePrice]]</f>
        <v>1.5050167224080268E-2</v>
      </c>
    </row>
    <row r="2288" spans="2:7" x14ac:dyDescent="0.2">
      <c r="B2288" s="35">
        <v>41801</v>
      </c>
      <c r="C2288">
        <v>71.75</v>
      </c>
      <c r="E2288">
        <v>0.27</v>
      </c>
      <c r="F2288">
        <f>Table3[[#This Row],[DivPay]]*4</f>
        <v>1.08</v>
      </c>
      <c r="G2288" s="2">
        <f>Table3[[#This Row],[FwdDiv]]/Table3[[#This Row],[SharePrice]]</f>
        <v>1.5052264808362371E-2</v>
      </c>
    </row>
    <row r="2289" spans="2:7" x14ac:dyDescent="0.2">
      <c r="B2289" s="35">
        <v>41800</v>
      </c>
      <c r="C2289">
        <v>71.86</v>
      </c>
      <c r="E2289">
        <v>0.27</v>
      </c>
      <c r="F2289">
        <f>Table3[[#This Row],[DivPay]]*4</f>
        <v>1.08</v>
      </c>
      <c r="G2289" s="2">
        <f>Table3[[#This Row],[FwdDiv]]/Table3[[#This Row],[SharePrice]]</f>
        <v>1.5029223490119679E-2</v>
      </c>
    </row>
    <row r="2290" spans="2:7" x14ac:dyDescent="0.2">
      <c r="B2290" s="35">
        <v>41799</v>
      </c>
      <c r="C2290">
        <v>71.790000000000006</v>
      </c>
      <c r="E2290">
        <v>0.27</v>
      </c>
      <c r="F2290">
        <f>Table3[[#This Row],[DivPay]]*4</f>
        <v>1.08</v>
      </c>
      <c r="G2290" s="2">
        <f>Table3[[#This Row],[FwdDiv]]/Table3[[#This Row],[SharePrice]]</f>
        <v>1.5043877977434183E-2</v>
      </c>
    </row>
    <row r="2291" spans="2:7" x14ac:dyDescent="0.2">
      <c r="B2291" s="35">
        <v>41796</v>
      </c>
      <c r="C2291">
        <v>71.63</v>
      </c>
      <c r="E2291">
        <v>0.27</v>
      </c>
      <c r="F2291">
        <f>Table3[[#This Row],[DivPay]]*4</f>
        <v>1.08</v>
      </c>
      <c r="G2291" s="2">
        <f>Table3[[#This Row],[FwdDiv]]/Table3[[#This Row],[SharePrice]]</f>
        <v>1.5077481502163899E-2</v>
      </c>
    </row>
    <row r="2292" spans="2:7" x14ac:dyDescent="0.2">
      <c r="B2292" s="35">
        <v>41795</v>
      </c>
      <c r="C2292">
        <v>71.87</v>
      </c>
      <c r="E2292">
        <v>0.27</v>
      </c>
      <c r="F2292">
        <f>Table3[[#This Row],[DivPay]]*4</f>
        <v>1.08</v>
      </c>
      <c r="G2292" s="2">
        <f>Table3[[#This Row],[FwdDiv]]/Table3[[#This Row],[SharePrice]]</f>
        <v>1.5027132322248504E-2</v>
      </c>
    </row>
    <row r="2293" spans="2:7" x14ac:dyDescent="0.2">
      <c r="B2293" s="35">
        <v>41794</v>
      </c>
      <c r="C2293">
        <v>71.61</v>
      </c>
      <c r="E2293">
        <v>0.27</v>
      </c>
      <c r="F2293">
        <f>Table3[[#This Row],[DivPay]]*4</f>
        <v>1.08</v>
      </c>
      <c r="G2293" s="2">
        <f>Table3[[#This Row],[FwdDiv]]/Table3[[#This Row],[SharePrice]]</f>
        <v>1.5081692501047341E-2</v>
      </c>
    </row>
    <row r="2294" spans="2:7" x14ac:dyDescent="0.2">
      <c r="B2294" s="35">
        <v>41793</v>
      </c>
      <c r="C2294">
        <v>71.45</v>
      </c>
      <c r="E2294">
        <v>0.27</v>
      </c>
      <c r="F2294">
        <f>Table3[[#This Row],[DivPay]]*4</f>
        <v>1.08</v>
      </c>
      <c r="G2294" s="2">
        <f>Table3[[#This Row],[FwdDiv]]/Table3[[#This Row],[SharePrice]]</f>
        <v>1.5115465360391883E-2</v>
      </c>
    </row>
    <row r="2295" spans="2:7" x14ac:dyDescent="0.2">
      <c r="B2295" s="35">
        <v>41792</v>
      </c>
      <c r="C2295">
        <v>71.64</v>
      </c>
      <c r="E2295">
        <v>0.27</v>
      </c>
      <c r="F2295">
        <f>Table3[[#This Row],[DivPay]]*4</f>
        <v>1.08</v>
      </c>
      <c r="G2295" s="2">
        <f>Table3[[#This Row],[FwdDiv]]/Table3[[#This Row],[SharePrice]]</f>
        <v>1.5075376884422112E-2</v>
      </c>
    </row>
    <row r="2296" spans="2:7" x14ac:dyDescent="0.2">
      <c r="B2296" s="35">
        <v>41789</v>
      </c>
      <c r="C2296">
        <v>70.67</v>
      </c>
      <c r="E2296">
        <v>0.27</v>
      </c>
      <c r="F2296">
        <f>Table3[[#This Row],[DivPay]]*4</f>
        <v>1.08</v>
      </c>
      <c r="G2296" s="2">
        <f>Table3[[#This Row],[FwdDiv]]/Table3[[#This Row],[SharePrice]]</f>
        <v>1.5282298004811094E-2</v>
      </c>
    </row>
    <row r="2297" spans="2:7" x14ac:dyDescent="0.2">
      <c r="B2297" s="35">
        <v>41788</v>
      </c>
      <c r="C2297">
        <v>70.790000000000006</v>
      </c>
      <c r="E2297">
        <v>0.27</v>
      </c>
      <c r="F2297">
        <f>Table3[[#This Row],[DivPay]]*4</f>
        <v>1.08</v>
      </c>
      <c r="G2297" s="2">
        <f>Table3[[#This Row],[FwdDiv]]/Table3[[#This Row],[SharePrice]]</f>
        <v>1.5256392145783303E-2</v>
      </c>
    </row>
    <row r="2298" spans="2:7" x14ac:dyDescent="0.2">
      <c r="B2298" s="35">
        <v>41787</v>
      </c>
      <c r="C2298">
        <v>70.099999999999994</v>
      </c>
      <c r="E2298">
        <v>0.27</v>
      </c>
      <c r="F2298">
        <f>Table3[[#This Row],[DivPay]]*4</f>
        <v>1.08</v>
      </c>
      <c r="G2298" s="2">
        <f>Table3[[#This Row],[FwdDiv]]/Table3[[#This Row],[SharePrice]]</f>
        <v>1.5406562054208275E-2</v>
      </c>
    </row>
    <row r="2299" spans="2:7" x14ac:dyDescent="0.2">
      <c r="B2299" s="35">
        <v>41786</v>
      </c>
      <c r="C2299">
        <v>70.930000000000007</v>
      </c>
      <c r="E2299">
        <v>0.27</v>
      </c>
      <c r="F2299">
        <f>Table3[[#This Row],[DivPay]]*4</f>
        <v>1.08</v>
      </c>
      <c r="G2299" s="2">
        <f>Table3[[#This Row],[FwdDiv]]/Table3[[#This Row],[SharePrice]]</f>
        <v>1.5226279430424362E-2</v>
      </c>
    </row>
    <row r="2300" spans="2:7" x14ac:dyDescent="0.2">
      <c r="B2300" s="35">
        <v>41782</v>
      </c>
      <c r="C2300">
        <v>70.55</v>
      </c>
      <c r="E2300">
        <v>0.27</v>
      </c>
      <c r="F2300">
        <f>Table3[[#This Row],[DivPay]]*4</f>
        <v>1.08</v>
      </c>
      <c r="G2300" s="2">
        <f>Table3[[#This Row],[FwdDiv]]/Table3[[#This Row],[SharePrice]]</f>
        <v>1.5308291991495394E-2</v>
      </c>
    </row>
    <row r="2301" spans="2:7" x14ac:dyDescent="0.2">
      <c r="B2301" s="35">
        <v>41781</v>
      </c>
      <c r="C2301">
        <v>68.680000000000007</v>
      </c>
      <c r="E2301">
        <v>0.27</v>
      </c>
      <c r="F2301">
        <f>Table3[[#This Row],[DivPay]]*4</f>
        <v>1.08</v>
      </c>
      <c r="G2301" s="2">
        <f>Table3[[#This Row],[FwdDiv]]/Table3[[#This Row],[SharePrice]]</f>
        <v>1.5725101921956901E-2</v>
      </c>
    </row>
    <row r="2302" spans="2:7" x14ac:dyDescent="0.2">
      <c r="B2302" s="35">
        <v>41780</v>
      </c>
      <c r="C2302">
        <v>68.41</v>
      </c>
      <c r="E2302">
        <v>0.27</v>
      </c>
      <c r="F2302">
        <f>Table3[[#This Row],[DivPay]]*4</f>
        <v>1.08</v>
      </c>
      <c r="G2302" s="2">
        <f>Table3[[#This Row],[FwdDiv]]/Table3[[#This Row],[SharePrice]]</f>
        <v>1.5787165619061544E-2</v>
      </c>
    </row>
    <row r="2303" spans="2:7" x14ac:dyDescent="0.2">
      <c r="B2303" s="35">
        <v>41779</v>
      </c>
      <c r="C2303">
        <v>67.52</v>
      </c>
      <c r="E2303">
        <v>0.27</v>
      </c>
      <c r="F2303">
        <f>Table3[[#This Row],[DivPay]]*4</f>
        <v>1.08</v>
      </c>
      <c r="G2303" s="2">
        <f>Table3[[#This Row],[FwdDiv]]/Table3[[#This Row],[SharePrice]]</f>
        <v>1.5995260663507111E-2</v>
      </c>
    </row>
    <row r="2304" spans="2:7" x14ac:dyDescent="0.2">
      <c r="B2304" s="35">
        <v>41778</v>
      </c>
      <c r="C2304">
        <v>68.319999999999993</v>
      </c>
      <c r="E2304">
        <v>0.27</v>
      </c>
      <c r="F2304">
        <f>Table3[[#This Row],[DivPay]]*4</f>
        <v>1.08</v>
      </c>
      <c r="G2304" s="2">
        <f>Table3[[#This Row],[FwdDiv]]/Table3[[#This Row],[SharePrice]]</f>
        <v>1.5807962529274008E-2</v>
      </c>
    </row>
    <row r="2305" spans="2:7" x14ac:dyDescent="0.2">
      <c r="B2305" s="35">
        <v>41775</v>
      </c>
      <c r="C2305">
        <v>68.48</v>
      </c>
      <c r="E2305">
        <v>0.27</v>
      </c>
      <c r="F2305">
        <f>Table3[[#This Row],[DivPay]]*4</f>
        <v>1.08</v>
      </c>
      <c r="G2305" s="2">
        <f>Table3[[#This Row],[FwdDiv]]/Table3[[#This Row],[SharePrice]]</f>
        <v>1.5771028037383179E-2</v>
      </c>
    </row>
    <row r="2306" spans="2:7" x14ac:dyDescent="0.2">
      <c r="B2306" s="35">
        <v>41774</v>
      </c>
      <c r="C2306">
        <v>67.930000000000007</v>
      </c>
      <c r="E2306">
        <v>0.27</v>
      </c>
      <c r="F2306">
        <f>Table3[[#This Row],[DivPay]]*4</f>
        <v>1.08</v>
      </c>
      <c r="G2306" s="2">
        <f>Table3[[#This Row],[FwdDiv]]/Table3[[#This Row],[SharePrice]]</f>
        <v>1.5898719269836596E-2</v>
      </c>
    </row>
    <row r="2307" spans="2:7" x14ac:dyDescent="0.2">
      <c r="B2307" s="35">
        <v>41773</v>
      </c>
      <c r="C2307">
        <v>68.510000000000005</v>
      </c>
      <c r="E2307">
        <v>0.27</v>
      </c>
      <c r="F2307">
        <f>Table3[[#This Row],[DivPay]]*4</f>
        <v>1.08</v>
      </c>
      <c r="G2307" s="2">
        <f>Table3[[#This Row],[FwdDiv]]/Table3[[#This Row],[SharePrice]]</f>
        <v>1.5764122025981608E-2</v>
      </c>
    </row>
    <row r="2308" spans="2:7" x14ac:dyDescent="0.2">
      <c r="B2308" s="35">
        <v>41772</v>
      </c>
      <c r="C2308">
        <v>68.760000000000005</v>
      </c>
      <c r="E2308">
        <v>0.27</v>
      </c>
      <c r="F2308">
        <f>Table3[[#This Row],[DivPay]]*4</f>
        <v>1.08</v>
      </c>
      <c r="G2308" s="2">
        <f>Table3[[#This Row],[FwdDiv]]/Table3[[#This Row],[SharePrice]]</f>
        <v>1.5706806282722512E-2</v>
      </c>
    </row>
    <row r="2309" spans="2:7" x14ac:dyDescent="0.2">
      <c r="B2309" s="35">
        <v>41771</v>
      </c>
      <c r="C2309">
        <v>69.13</v>
      </c>
      <c r="E2309">
        <v>0.27</v>
      </c>
      <c r="F2309">
        <f>Table3[[#This Row],[DivPay]]*4</f>
        <v>1.08</v>
      </c>
      <c r="G2309" s="2">
        <f>Table3[[#This Row],[FwdDiv]]/Table3[[#This Row],[SharePrice]]</f>
        <v>1.5622739765658906E-2</v>
      </c>
    </row>
    <row r="2310" spans="2:7" x14ac:dyDescent="0.2">
      <c r="B2310" s="35">
        <v>41768</v>
      </c>
      <c r="C2310">
        <v>67.41</v>
      </c>
      <c r="E2310">
        <v>0.27</v>
      </c>
      <c r="F2310">
        <f>Table3[[#This Row],[DivPay]]*4</f>
        <v>1.08</v>
      </c>
      <c r="G2310" s="2">
        <f>Table3[[#This Row],[FwdDiv]]/Table3[[#This Row],[SharePrice]]</f>
        <v>1.602136181575434E-2</v>
      </c>
    </row>
    <row r="2311" spans="2:7" x14ac:dyDescent="0.2">
      <c r="B2311" s="35">
        <v>41767</v>
      </c>
      <c r="C2311">
        <v>67.95</v>
      </c>
      <c r="E2311">
        <v>0.27</v>
      </c>
      <c r="F2311">
        <f>Table3[[#This Row],[DivPay]]*4</f>
        <v>1.08</v>
      </c>
      <c r="G2311" s="2">
        <f>Table3[[#This Row],[FwdDiv]]/Table3[[#This Row],[SharePrice]]</f>
        <v>1.5894039735099338E-2</v>
      </c>
    </row>
    <row r="2312" spans="2:7" x14ac:dyDescent="0.2">
      <c r="B2312" s="35">
        <v>41766</v>
      </c>
      <c r="C2312">
        <v>66.81</v>
      </c>
      <c r="E2312">
        <v>0.27</v>
      </c>
      <c r="F2312">
        <f>Table3[[#This Row],[DivPay]]*4</f>
        <v>1.08</v>
      </c>
      <c r="G2312" s="2">
        <f>Table3[[#This Row],[FwdDiv]]/Table3[[#This Row],[SharePrice]]</f>
        <v>1.6165244723843737E-2</v>
      </c>
    </row>
    <row r="2313" spans="2:7" x14ac:dyDescent="0.2">
      <c r="B2313" s="35">
        <v>41765</v>
      </c>
      <c r="C2313">
        <v>67.34</v>
      </c>
      <c r="E2313">
        <v>0.27</v>
      </c>
      <c r="F2313">
        <f>Table3[[#This Row],[DivPay]]*4</f>
        <v>1.08</v>
      </c>
      <c r="G2313" s="2">
        <f>Table3[[#This Row],[FwdDiv]]/Table3[[#This Row],[SharePrice]]</f>
        <v>1.6038016038016037E-2</v>
      </c>
    </row>
    <row r="2314" spans="2:7" x14ac:dyDescent="0.2">
      <c r="B2314" s="35">
        <v>41764</v>
      </c>
      <c r="C2314">
        <v>64.25</v>
      </c>
      <c r="E2314">
        <v>0.27</v>
      </c>
      <c r="F2314">
        <f>Table3[[#This Row],[DivPay]]*4</f>
        <v>1.08</v>
      </c>
      <c r="G2314" s="2">
        <f>Table3[[#This Row],[FwdDiv]]/Table3[[#This Row],[SharePrice]]</f>
        <v>1.680933852140078E-2</v>
      </c>
    </row>
    <row r="2315" spans="2:7" x14ac:dyDescent="0.2">
      <c r="B2315" s="35">
        <v>41761</v>
      </c>
      <c r="C2315">
        <v>64.27</v>
      </c>
      <c r="E2315">
        <v>0.27</v>
      </c>
      <c r="F2315">
        <f>Table3[[#This Row],[DivPay]]*4</f>
        <v>1.08</v>
      </c>
      <c r="G2315" s="2">
        <f>Table3[[#This Row],[FwdDiv]]/Table3[[#This Row],[SharePrice]]</f>
        <v>1.6804107670763967E-2</v>
      </c>
    </row>
    <row r="2316" spans="2:7" x14ac:dyDescent="0.2">
      <c r="B2316" s="35">
        <v>41760</v>
      </c>
      <c r="C2316">
        <v>63.49</v>
      </c>
      <c r="E2316">
        <v>0.27</v>
      </c>
      <c r="F2316">
        <f>Table3[[#This Row],[DivPay]]*4</f>
        <v>1.08</v>
      </c>
      <c r="G2316" s="2">
        <f>Table3[[#This Row],[FwdDiv]]/Table3[[#This Row],[SharePrice]]</f>
        <v>1.7010552842967396E-2</v>
      </c>
    </row>
    <row r="2317" spans="2:7" x14ac:dyDescent="0.2">
      <c r="B2317" s="35">
        <v>41759</v>
      </c>
      <c r="C2317">
        <v>63.5</v>
      </c>
      <c r="E2317">
        <v>0.27</v>
      </c>
      <c r="F2317">
        <f>Table3[[#This Row],[DivPay]]*4</f>
        <v>1.08</v>
      </c>
      <c r="G2317" s="2">
        <f>Table3[[#This Row],[FwdDiv]]/Table3[[#This Row],[SharePrice]]</f>
        <v>1.7007874015748034E-2</v>
      </c>
    </row>
    <row r="2318" spans="2:7" x14ac:dyDescent="0.2">
      <c r="B2318" s="35">
        <v>41758</v>
      </c>
      <c r="C2318">
        <v>60.92</v>
      </c>
      <c r="E2318">
        <v>0.27</v>
      </c>
      <c r="F2318">
        <f>Table3[[#This Row],[DivPay]]*4</f>
        <v>1.08</v>
      </c>
      <c r="G2318" s="2">
        <f>Table3[[#This Row],[FwdDiv]]/Table3[[#This Row],[SharePrice]]</f>
        <v>1.772816808929744E-2</v>
      </c>
    </row>
    <row r="2319" spans="2:7" x14ac:dyDescent="0.2">
      <c r="B2319" s="35">
        <v>41757</v>
      </c>
      <c r="C2319">
        <v>60.78</v>
      </c>
      <c r="E2319">
        <v>0.27</v>
      </c>
      <c r="F2319">
        <f>Table3[[#This Row],[DivPay]]*4</f>
        <v>1.08</v>
      </c>
      <c r="G2319" s="2">
        <f>Table3[[#This Row],[FwdDiv]]/Table3[[#This Row],[SharePrice]]</f>
        <v>1.7769002961500493E-2</v>
      </c>
    </row>
    <row r="2320" spans="2:7" x14ac:dyDescent="0.2">
      <c r="B2320" s="35">
        <v>41754</v>
      </c>
      <c r="C2320">
        <v>62.34</v>
      </c>
      <c r="E2320">
        <v>0.27</v>
      </c>
      <c r="F2320">
        <f>Table3[[#This Row],[DivPay]]*4</f>
        <v>1.08</v>
      </c>
      <c r="G2320" s="2">
        <f>Table3[[#This Row],[FwdDiv]]/Table3[[#This Row],[SharePrice]]</f>
        <v>1.7324350336862367E-2</v>
      </c>
    </row>
    <row r="2321" spans="2:7" x14ac:dyDescent="0.2">
      <c r="B2321" s="35">
        <v>41753</v>
      </c>
      <c r="C2321">
        <v>65.38</v>
      </c>
      <c r="E2321">
        <v>0.27</v>
      </c>
      <c r="F2321">
        <f>Table3[[#This Row],[DivPay]]*4</f>
        <v>1.08</v>
      </c>
      <c r="G2321" s="2">
        <f>Table3[[#This Row],[FwdDiv]]/Table3[[#This Row],[SharePrice]]</f>
        <v>1.6518813092688898E-2</v>
      </c>
    </row>
    <row r="2322" spans="2:7" x14ac:dyDescent="0.2">
      <c r="B2322" s="35">
        <v>41752</v>
      </c>
      <c r="C2322">
        <v>64.599999999999994</v>
      </c>
      <c r="E2322">
        <v>0.27</v>
      </c>
      <c r="F2322">
        <f>Table3[[#This Row],[DivPay]]*4</f>
        <v>1.08</v>
      </c>
      <c r="G2322" s="2">
        <f>Table3[[#This Row],[FwdDiv]]/Table3[[#This Row],[SharePrice]]</f>
        <v>1.6718266253869973E-2</v>
      </c>
    </row>
    <row r="2323" spans="2:7" x14ac:dyDescent="0.2">
      <c r="B2323" s="35">
        <v>41751</v>
      </c>
      <c r="C2323">
        <v>63.44</v>
      </c>
      <c r="E2323">
        <v>0.27</v>
      </c>
      <c r="F2323">
        <f>Table3[[#This Row],[DivPay]]*4</f>
        <v>1.08</v>
      </c>
      <c r="G2323" s="2">
        <f>Table3[[#This Row],[FwdDiv]]/Table3[[#This Row],[SharePrice]]</f>
        <v>1.7023959646910468E-2</v>
      </c>
    </row>
    <row r="2324" spans="2:7" x14ac:dyDescent="0.2">
      <c r="B2324" s="35">
        <v>41750</v>
      </c>
      <c r="C2324">
        <v>61.89</v>
      </c>
      <c r="E2324">
        <v>0.27</v>
      </c>
      <c r="F2324">
        <f>Table3[[#This Row],[DivPay]]*4</f>
        <v>1.08</v>
      </c>
      <c r="G2324" s="2">
        <f>Table3[[#This Row],[FwdDiv]]/Table3[[#This Row],[SharePrice]]</f>
        <v>1.7450315075133303E-2</v>
      </c>
    </row>
    <row r="2325" spans="2:7" x14ac:dyDescent="0.2">
      <c r="B2325" s="35">
        <v>41746</v>
      </c>
      <c r="C2325">
        <v>60.89</v>
      </c>
      <c r="E2325">
        <v>0.27</v>
      </c>
      <c r="F2325">
        <f>Table3[[#This Row],[DivPay]]*4</f>
        <v>1.08</v>
      </c>
      <c r="G2325" s="2">
        <f>Table3[[#This Row],[FwdDiv]]/Table3[[#This Row],[SharePrice]]</f>
        <v>1.7736902611266221E-2</v>
      </c>
    </row>
    <row r="2326" spans="2:7" x14ac:dyDescent="0.2">
      <c r="B2326" s="35">
        <v>41745</v>
      </c>
      <c r="C2326">
        <v>59.31</v>
      </c>
      <c r="E2326">
        <v>0.27</v>
      </c>
      <c r="F2326">
        <f>Table3[[#This Row],[DivPay]]*4</f>
        <v>1.08</v>
      </c>
      <c r="G2326" s="2">
        <f>Table3[[#This Row],[FwdDiv]]/Table3[[#This Row],[SharePrice]]</f>
        <v>1.8209408194233688E-2</v>
      </c>
    </row>
    <row r="2327" spans="2:7" x14ac:dyDescent="0.2">
      <c r="B2327" s="35">
        <v>41744</v>
      </c>
      <c r="C2327">
        <v>58.94</v>
      </c>
      <c r="E2327">
        <v>0.27</v>
      </c>
      <c r="F2327">
        <f>Table3[[#This Row],[DivPay]]*4</f>
        <v>1.08</v>
      </c>
      <c r="G2327" s="2">
        <f>Table3[[#This Row],[FwdDiv]]/Table3[[#This Row],[SharePrice]]</f>
        <v>1.8323719036308111E-2</v>
      </c>
    </row>
    <row r="2328" spans="2:7" x14ac:dyDescent="0.2">
      <c r="B2328" s="35">
        <v>41743</v>
      </c>
      <c r="C2328">
        <v>58.82</v>
      </c>
      <c r="E2328">
        <v>0.27</v>
      </c>
      <c r="F2328">
        <f>Table3[[#This Row],[DivPay]]*4</f>
        <v>1.08</v>
      </c>
      <c r="G2328" s="2">
        <f>Table3[[#This Row],[FwdDiv]]/Table3[[#This Row],[SharePrice]]</f>
        <v>1.8361101666099968E-2</v>
      </c>
    </row>
    <row r="2329" spans="2:7" x14ac:dyDescent="0.2">
      <c r="B2329" s="35">
        <v>41740</v>
      </c>
      <c r="C2329">
        <v>58.53</v>
      </c>
      <c r="E2329">
        <v>0.27</v>
      </c>
      <c r="F2329">
        <f>Table3[[#This Row],[DivPay]]*4</f>
        <v>1.08</v>
      </c>
      <c r="G2329" s="2">
        <f>Table3[[#This Row],[FwdDiv]]/Table3[[#This Row],[SharePrice]]</f>
        <v>1.8452075858534086E-2</v>
      </c>
    </row>
    <row r="2330" spans="2:7" x14ac:dyDescent="0.2">
      <c r="B2330" s="35">
        <v>41739</v>
      </c>
      <c r="C2330">
        <v>59.86</v>
      </c>
      <c r="E2330">
        <v>0.27</v>
      </c>
      <c r="F2330">
        <f>Table3[[#This Row],[DivPay]]*4</f>
        <v>1.08</v>
      </c>
      <c r="G2330" s="2">
        <f>Table3[[#This Row],[FwdDiv]]/Table3[[#This Row],[SharePrice]]</f>
        <v>1.804209822920147E-2</v>
      </c>
    </row>
    <row r="2331" spans="2:7" x14ac:dyDescent="0.2">
      <c r="B2331" s="35">
        <v>41738</v>
      </c>
      <c r="C2331">
        <v>62.47</v>
      </c>
      <c r="E2331">
        <v>0.27</v>
      </c>
      <c r="F2331">
        <f>Table3[[#This Row],[DivPay]]*4</f>
        <v>1.08</v>
      </c>
      <c r="G2331" s="2">
        <f>Table3[[#This Row],[FwdDiv]]/Table3[[#This Row],[SharePrice]]</f>
        <v>1.728829838322395E-2</v>
      </c>
    </row>
    <row r="2332" spans="2:7" x14ac:dyDescent="0.2">
      <c r="B2332" s="35">
        <v>41737</v>
      </c>
      <c r="C2332">
        <v>60.17</v>
      </c>
      <c r="E2332">
        <v>0.27</v>
      </c>
      <c r="F2332">
        <f>Table3[[#This Row],[DivPay]]*4</f>
        <v>1.08</v>
      </c>
      <c r="G2332" s="2">
        <f>Table3[[#This Row],[FwdDiv]]/Table3[[#This Row],[SharePrice]]</f>
        <v>1.7949144091740071E-2</v>
      </c>
    </row>
    <row r="2333" spans="2:7" x14ac:dyDescent="0.2">
      <c r="B2333" s="35">
        <v>41736</v>
      </c>
      <c r="C2333">
        <v>60.36</v>
      </c>
      <c r="E2333">
        <v>0.27</v>
      </c>
      <c r="F2333">
        <f>Table3[[#This Row],[DivPay]]*4</f>
        <v>1.08</v>
      </c>
      <c r="G2333" s="2">
        <f>Table3[[#This Row],[FwdDiv]]/Table3[[#This Row],[SharePrice]]</f>
        <v>1.789264413518887E-2</v>
      </c>
    </row>
    <row r="2334" spans="2:7" x14ac:dyDescent="0.2">
      <c r="B2334" s="35">
        <v>41733</v>
      </c>
      <c r="C2334">
        <v>61.8</v>
      </c>
      <c r="E2334">
        <v>0.27</v>
      </c>
      <c r="F2334">
        <f>Table3[[#This Row],[DivPay]]*4</f>
        <v>1.08</v>
      </c>
      <c r="G2334" s="2">
        <f>Table3[[#This Row],[FwdDiv]]/Table3[[#This Row],[SharePrice]]</f>
        <v>1.7475728155339806E-2</v>
      </c>
    </row>
    <row r="2335" spans="2:7" x14ac:dyDescent="0.2">
      <c r="B2335" s="35">
        <v>41732</v>
      </c>
      <c r="C2335">
        <v>63.93</v>
      </c>
      <c r="E2335">
        <v>0.27</v>
      </c>
      <c r="F2335">
        <f>Table3[[#This Row],[DivPay]]*4</f>
        <v>1.08</v>
      </c>
      <c r="G2335" s="2">
        <f>Table3[[#This Row],[FwdDiv]]/Table3[[#This Row],[SharePrice]]</f>
        <v>1.6893477240732053E-2</v>
      </c>
    </row>
    <row r="2336" spans="2:7" x14ac:dyDescent="0.2">
      <c r="B2336" s="35">
        <v>41731</v>
      </c>
      <c r="C2336">
        <v>64.64</v>
      </c>
      <c r="E2336">
        <v>0.27</v>
      </c>
      <c r="F2336">
        <f>Table3[[#This Row],[DivPay]]*4</f>
        <v>1.08</v>
      </c>
      <c r="G2336" s="2">
        <f>Table3[[#This Row],[FwdDiv]]/Table3[[#This Row],[SharePrice]]</f>
        <v>1.6707920792079209E-2</v>
      </c>
    </row>
    <row r="2337" spans="2:7" x14ac:dyDescent="0.2">
      <c r="B2337" s="35">
        <v>41730</v>
      </c>
      <c r="C2337">
        <v>65.05</v>
      </c>
      <c r="E2337">
        <v>0.27</v>
      </c>
      <c r="F2337">
        <f>Table3[[#This Row],[DivPay]]*4</f>
        <v>1.08</v>
      </c>
      <c r="G2337" s="2">
        <f>Table3[[#This Row],[FwdDiv]]/Table3[[#This Row],[SharePrice]]</f>
        <v>1.6602613374327443E-2</v>
      </c>
    </row>
    <row r="2338" spans="2:7" x14ac:dyDescent="0.2">
      <c r="B2338" s="35">
        <v>41729</v>
      </c>
      <c r="C2338">
        <v>64.41</v>
      </c>
      <c r="E2338">
        <v>0.27</v>
      </c>
      <c r="F2338">
        <f>Table3[[#This Row],[DivPay]]*4</f>
        <v>1.08</v>
      </c>
      <c r="G2338" s="2">
        <f>Table3[[#This Row],[FwdDiv]]/Table3[[#This Row],[SharePrice]]</f>
        <v>1.6767582673497906E-2</v>
      </c>
    </row>
    <row r="2339" spans="2:7" x14ac:dyDescent="0.2">
      <c r="B2339" s="35">
        <v>41726</v>
      </c>
      <c r="C2339">
        <v>64.11</v>
      </c>
      <c r="E2339">
        <v>0.27</v>
      </c>
      <c r="F2339">
        <f>Table3[[#This Row],[DivPay]]*4</f>
        <v>1.08</v>
      </c>
      <c r="G2339" s="2">
        <f>Table3[[#This Row],[FwdDiv]]/Table3[[#This Row],[SharePrice]]</f>
        <v>1.6846045858680395E-2</v>
      </c>
    </row>
    <row r="2340" spans="2:7" x14ac:dyDescent="0.2">
      <c r="B2340" s="35">
        <v>41725</v>
      </c>
      <c r="C2340">
        <v>62.78</v>
      </c>
      <c r="E2340">
        <v>0.27</v>
      </c>
      <c r="F2340">
        <f>Table3[[#This Row],[DivPay]]*4</f>
        <v>1.08</v>
      </c>
      <c r="G2340" s="2">
        <f>Table3[[#This Row],[FwdDiv]]/Table3[[#This Row],[SharePrice]]</f>
        <v>1.7202930869703727E-2</v>
      </c>
    </row>
    <row r="2341" spans="2:7" x14ac:dyDescent="0.2">
      <c r="B2341" s="35">
        <v>41724</v>
      </c>
      <c r="C2341">
        <v>62.81</v>
      </c>
      <c r="E2341">
        <v>0.27</v>
      </c>
      <c r="F2341">
        <f>Table3[[#This Row],[DivPay]]*4</f>
        <v>1.08</v>
      </c>
      <c r="G2341" s="2">
        <f>Table3[[#This Row],[FwdDiv]]/Table3[[#This Row],[SharePrice]]</f>
        <v>1.7194714217481293E-2</v>
      </c>
    </row>
    <row r="2342" spans="2:7" x14ac:dyDescent="0.2">
      <c r="B2342" s="35">
        <v>41723</v>
      </c>
      <c r="C2342">
        <v>64</v>
      </c>
      <c r="E2342">
        <v>0.27</v>
      </c>
      <c r="F2342">
        <f>Table3[[#This Row],[DivPay]]*4</f>
        <v>1.08</v>
      </c>
      <c r="G2342" s="2">
        <f>Table3[[#This Row],[FwdDiv]]/Table3[[#This Row],[SharePrice]]</f>
        <v>1.6875000000000001E-2</v>
      </c>
    </row>
    <row r="2343" spans="2:7" x14ac:dyDescent="0.2">
      <c r="B2343" s="35">
        <v>41722</v>
      </c>
      <c r="C2343">
        <v>63.16</v>
      </c>
      <c r="E2343">
        <v>0.27</v>
      </c>
      <c r="F2343">
        <f>Table3[[#This Row],[DivPay]]*4</f>
        <v>1.08</v>
      </c>
      <c r="G2343" s="2">
        <f>Table3[[#This Row],[FwdDiv]]/Table3[[#This Row],[SharePrice]]</f>
        <v>1.709943001899937E-2</v>
      </c>
    </row>
    <row r="2344" spans="2:7" x14ac:dyDescent="0.2">
      <c r="B2344" s="35">
        <v>41719</v>
      </c>
      <c r="C2344">
        <v>63.9</v>
      </c>
      <c r="E2344">
        <v>0.27</v>
      </c>
      <c r="F2344">
        <f>Table3[[#This Row],[DivPay]]*4</f>
        <v>1.08</v>
      </c>
      <c r="G2344" s="2">
        <f>Table3[[#This Row],[FwdDiv]]/Table3[[#This Row],[SharePrice]]</f>
        <v>1.6901408450704227E-2</v>
      </c>
    </row>
    <row r="2345" spans="2:7" x14ac:dyDescent="0.2">
      <c r="B2345" s="35">
        <v>41718</v>
      </c>
      <c r="C2345">
        <v>65.31</v>
      </c>
      <c r="E2345">
        <v>0.27</v>
      </c>
      <c r="F2345">
        <f>Table3[[#This Row],[DivPay]]*4</f>
        <v>1.08</v>
      </c>
      <c r="G2345" s="2">
        <f>Table3[[#This Row],[FwdDiv]]/Table3[[#This Row],[SharePrice]]</f>
        <v>1.6536518144235186E-2</v>
      </c>
    </row>
    <row r="2346" spans="2:7" x14ac:dyDescent="0.2">
      <c r="B2346" s="35">
        <v>41717</v>
      </c>
      <c r="C2346">
        <v>64.41</v>
      </c>
      <c r="E2346">
        <v>0.27</v>
      </c>
      <c r="F2346">
        <f>Table3[[#This Row],[DivPay]]*4</f>
        <v>1.08</v>
      </c>
      <c r="G2346" s="2">
        <f>Table3[[#This Row],[FwdDiv]]/Table3[[#This Row],[SharePrice]]</f>
        <v>1.6767582673497906E-2</v>
      </c>
    </row>
    <row r="2347" spans="2:7" x14ac:dyDescent="0.2">
      <c r="B2347" s="35">
        <v>41716</v>
      </c>
      <c r="C2347">
        <v>63.82</v>
      </c>
      <c r="D2347">
        <v>0.27</v>
      </c>
      <c r="E2347">
        <v>0.27</v>
      </c>
      <c r="F2347">
        <f>Table3[[#This Row],[DivPay]]*4</f>
        <v>1.08</v>
      </c>
      <c r="G2347" s="2">
        <f>Table3[[#This Row],[FwdDiv]]/Table3[[#This Row],[SharePrice]]</f>
        <v>1.6922594797869006E-2</v>
      </c>
    </row>
    <row r="2348" spans="2:7" x14ac:dyDescent="0.2">
      <c r="B2348" s="35">
        <v>41715</v>
      </c>
      <c r="C2348">
        <v>63.41</v>
      </c>
      <c r="E2348">
        <v>0.25</v>
      </c>
      <c r="F2348">
        <f>Table3[[#This Row],[DivPay]]*4</f>
        <v>1</v>
      </c>
      <c r="G2348" s="2">
        <f>Table3[[#This Row],[FwdDiv]]/Table3[[#This Row],[SharePrice]]</f>
        <v>1.5770383220312253E-2</v>
      </c>
    </row>
    <row r="2349" spans="2:7" x14ac:dyDescent="0.2">
      <c r="B2349" s="35">
        <v>41712</v>
      </c>
      <c r="C2349">
        <v>62.68</v>
      </c>
      <c r="E2349">
        <v>0.25</v>
      </c>
      <c r="F2349">
        <f>Table3[[#This Row],[DivPay]]*4</f>
        <v>1</v>
      </c>
      <c r="G2349" s="2">
        <f>Table3[[#This Row],[FwdDiv]]/Table3[[#This Row],[SharePrice]]</f>
        <v>1.5954052329291639E-2</v>
      </c>
    </row>
    <row r="2350" spans="2:7" x14ac:dyDescent="0.2">
      <c r="B2350" s="35">
        <v>41711</v>
      </c>
      <c r="C2350">
        <v>62.68</v>
      </c>
      <c r="E2350">
        <v>0.25</v>
      </c>
      <c r="F2350">
        <f>Table3[[#This Row],[DivPay]]*4</f>
        <v>1</v>
      </c>
      <c r="G2350" s="2">
        <f>Table3[[#This Row],[FwdDiv]]/Table3[[#This Row],[SharePrice]]</f>
        <v>1.5954052329291639E-2</v>
      </c>
    </row>
    <row r="2351" spans="2:7" x14ac:dyDescent="0.2">
      <c r="B2351" s="35">
        <v>41710</v>
      </c>
      <c r="C2351">
        <v>63.18</v>
      </c>
      <c r="E2351">
        <v>0.25</v>
      </c>
      <c r="F2351">
        <f>Table3[[#This Row],[DivPay]]*4</f>
        <v>1</v>
      </c>
      <c r="G2351" s="2">
        <f>Table3[[#This Row],[FwdDiv]]/Table3[[#This Row],[SharePrice]]</f>
        <v>1.5827793605571384E-2</v>
      </c>
    </row>
    <row r="2352" spans="2:7" x14ac:dyDescent="0.2">
      <c r="B2352" s="35">
        <v>41709</v>
      </c>
      <c r="C2352">
        <v>62.02</v>
      </c>
      <c r="E2352">
        <v>0.25</v>
      </c>
      <c r="F2352">
        <f>Table3[[#This Row],[DivPay]]*4</f>
        <v>1</v>
      </c>
      <c r="G2352" s="2">
        <f>Table3[[#This Row],[FwdDiv]]/Table3[[#This Row],[SharePrice]]</f>
        <v>1.6123831022250887E-2</v>
      </c>
    </row>
    <row r="2353" spans="2:7" x14ac:dyDescent="0.2">
      <c r="B2353" s="35">
        <v>41708</v>
      </c>
      <c r="C2353">
        <v>62.8</v>
      </c>
      <c r="E2353">
        <v>0.25</v>
      </c>
      <c r="F2353">
        <f>Table3[[#This Row],[DivPay]]*4</f>
        <v>1</v>
      </c>
      <c r="G2353" s="2">
        <f>Table3[[#This Row],[FwdDiv]]/Table3[[#This Row],[SharePrice]]</f>
        <v>1.5923566878980892E-2</v>
      </c>
    </row>
    <row r="2354" spans="2:7" x14ac:dyDescent="0.2">
      <c r="B2354" s="35">
        <v>41705</v>
      </c>
      <c r="C2354">
        <v>62.75</v>
      </c>
      <c r="E2354">
        <v>0.25</v>
      </c>
      <c r="F2354">
        <f>Table3[[#This Row],[DivPay]]*4</f>
        <v>1</v>
      </c>
      <c r="G2354" s="2">
        <f>Table3[[#This Row],[FwdDiv]]/Table3[[#This Row],[SharePrice]]</f>
        <v>1.5936254980079681E-2</v>
      </c>
    </row>
    <row r="2355" spans="2:7" x14ac:dyDescent="0.2">
      <c r="B2355" s="35">
        <v>41704</v>
      </c>
      <c r="C2355">
        <v>63.64</v>
      </c>
      <c r="E2355">
        <v>0.25</v>
      </c>
      <c r="F2355">
        <f>Table3[[#This Row],[DivPay]]*4</f>
        <v>1</v>
      </c>
      <c r="G2355" s="2">
        <f>Table3[[#This Row],[FwdDiv]]/Table3[[#This Row],[SharePrice]]</f>
        <v>1.5713387806411062E-2</v>
      </c>
    </row>
    <row r="2356" spans="2:7" x14ac:dyDescent="0.2">
      <c r="B2356" s="35">
        <v>41703</v>
      </c>
      <c r="C2356">
        <v>63.08</v>
      </c>
      <c r="E2356">
        <v>0.25</v>
      </c>
      <c r="F2356">
        <f>Table3[[#This Row],[DivPay]]*4</f>
        <v>1</v>
      </c>
      <c r="G2356" s="2">
        <f>Table3[[#This Row],[FwdDiv]]/Table3[[#This Row],[SharePrice]]</f>
        <v>1.5852885225110972E-2</v>
      </c>
    </row>
    <row r="2357" spans="2:7" x14ac:dyDescent="0.2">
      <c r="B2357" s="35">
        <v>41702</v>
      </c>
      <c r="C2357">
        <v>63.35</v>
      </c>
      <c r="E2357">
        <v>0.25</v>
      </c>
      <c r="F2357">
        <f>Table3[[#This Row],[DivPay]]*4</f>
        <v>1</v>
      </c>
      <c r="G2357" s="2">
        <f>Table3[[#This Row],[FwdDiv]]/Table3[[#This Row],[SharePrice]]</f>
        <v>1.5785319652722968E-2</v>
      </c>
    </row>
    <row r="2358" spans="2:7" x14ac:dyDescent="0.2">
      <c r="B2358" s="35">
        <v>41701</v>
      </c>
      <c r="C2358">
        <v>61.74</v>
      </c>
      <c r="E2358">
        <v>0.25</v>
      </c>
      <c r="F2358">
        <f>Table3[[#This Row],[DivPay]]*4</f>
        <v>1</v>
      </c>
      <c r="G2358" s="2">
        <f>Table3[[#This Row],[FwdDiv]]/Table3[[#This Row],[SharePrice]]</f>
        <v>1.6196954972465177E-2</v>
      </c>
    </row>
    <row r="2359" spans="2:7" x14ac:dyDescent="0.2">
      <c r="B2359" s="35">
        <v>41698</v>
      </c>
      <c r="C2359">
        <v>61.7</v>
      </c>
      <c r="E2359">
        <v>0.25</v>
      </c>
      <c r="F2359">
        <f>Table3[[#This Row],[DivPay]]*4</f>
        <v>1</v>
      </c>
      <c r="G2359" s="2">
        <f>Table3[[#This Row],[FwdDiv]]/Table3[[#This Row],[SharePrice]]</f>
        <v>1.6207455429497569E-2</v>
      </c>
    </row>
    <row r="2360" spans="2:7" x14ac:dyDescent="0.2">
      <c r="B2360" s="35">
        <v>41697</v>
      </c>
      <c r="C2360">
        <v>61.38</v>
      </c>
      <c r="E2360">
        <v>0.25</v>
      </c>
      <c r="F2360">
        <f>Table3[[#This Row],[DivPay]]*4</f>
        <v>1</v>
      </c>
      <c r="G2360" s="2">
        <f>Table3[[#This Row],[FwdDiv]]/Table3[[#This Row],[SharePrice]]</f>
        <v>1.6291951775822742E-2</v>
      </c>
    </row>
    <row r="2361" spans="2:7" x14ac:dyDescent="0.2">
      <c r="B2361" s="35">
        <v>41696</v>
      </c>
      <c r="C2361">
        <v>61.9</v>
      </c>
      <c r="E2361">
        <v>0.25</v>
      </c>
      <c r="F2361">
        <f>Table3[[#This Row],[DivPay]]*4</f>
        <v>1</v>
      </c>
      <c r="G2361" s="2">
        <f>Table3[[#This Row],[FwdDiv]]/Table3[[#This Row],[SharePrice]]</f>
        <v>1.6155088852988692E-2</v>
      </c>
    </row>
    <row r="2362" spans="2:7" x14ac:dyDescent="0.2">
      <c r="B2362" s="35">
        <v>41695</v>
      </c>
      <c r="C2362">
        <v>59</v>
      </c>
      <c r="E2362">
        <v>0.25</v>
      </c>
      <c r="F2362">
        <f>Table3[[#This Row],[DivPay]]*4</f>
        <v>1</v>
      </c>
      <c r="G2362" s="2">
        <f>Table3[[#This Row],[FwdDiv]]/Table3[[#This Row],[SharePrice]]</f>
        <v>1.6949152542372881E-2</v>
      </c>
    </row>
    <row r="2363" spans="2:7" x14ac:dyDescent="0.2">
      <c r="B2363" s="35">
        <v>41694</v>
      </c>
      <c r="C2363">
        <v>59.57</v>
      </c>
      <c r="E2363">
        <v>0.25</v>
      </c>
      <c r="F2363">
        <f>Table3[[#This Row],[DivPay]]*4</f>
        <v>1</v>
      </c>
      <c r="G2363" s="2">
        <f>Table3[[#This Row],[FwdDiv]]/Table3[[#This Row],[SharePrice]]</f>
        <v>1.6786973308712438E-2</v>
      </c>
    </row>
    <row r="2364" spans="2:7" x14ac:dyDescent="0.2">
      <c r="B2364" s="35">
        <v>41691</v>
      </c>
      <c r="C2364">
        <v>58.55</v>
      </c>
      <c r="E2364">
        <v>0.25</v>
      </c>
      <c r="F2364">
        <f>Table3[[#This Row],[DivPay]]*4</f>
        <v>1</v>
      </c>
      <c r="G2364" s="2">
        <f>Table3[[#This Row],[FwdDiv]]/Table3[[#This Row],[SharePrice]]</f>
        <v>1.7079419299743808E-2</v>
      </c>
    </row>
    <row r="2365" spans="2:7" x14ac:dyDescent="0.2">
      <c r="B2365" s="35">
        <v>41690</v>
      </c>
      <c r="C2365">
        <v>59</v>
      </c>
      <c r="E2365">
        <v>0.25</v>
      </c>
      <c r="F2365">
        <f>Table3[[#This Row],[DivPay]]*4</f>
        <v>1</v>
      </c>
      <c r="G2365" s="2">
        <f>Table3[[#This Row],[FwdDiv]]/Table3[[#This Row],[SharePrice]]</f>
        <v>1.6949152542372881E-2</v>
      </c>
    </row>
    <row r="2366" spans="2:7" x14ac:dyDescent="0.2">
      <c r="B2366" s="35">
        <v>41689</v>
      </c>
      <c r="C2366">
        <v>57.7</v>
      </c>
      <c r="E2366">
        <v>0.25</v>
      </c>
      <c r="F2366">
        <f>Table3[[#This Row],[DivPay]]*4</f>
        <v>1</v>
      </c>
      <c r="G2366" s="2">
        <f>Table3[[#This Row],[FwdDiv]]/Table3[[#This Row],[SharePrice]]</f>
        <v>1.7331022530329289E-2</v>
      </c>
    </row>
    <row r="2367" spans="2:7" x14ac:dyDescent="0.2">
      <c r="B2367" s="35">
        <v>41688</v>
      </c>
      <c r="C2367">
        <v>58.37</v>
      </c>
      <c r="E2367">
        <v>0.25</v>
      </c>
      <c r="F2367">
        <f>Table3[[#This Row],[DivPay]]*4</f>
        <v>1</v>
      </c>
      <c r="G2367" s="2">
        <f>Table3[[#This Row],[FwdDiv]]/Table3[[#This Row],[SharePrice]]</f>
        <v>1.7132088401576154E-2</v>
      </c>
    </row>
    <row r="2368" spans="2:7" x14ac:dyDescent="0.2">
      <c r="B2368" s="35">
        <v>41684</v>
      </c>
      <c r="C2368">
        <v>58.08</v>
      </c>
      <c r="E2368">
        <v>0.25</v>
      </c>
      <c r="F2368">
        <f>Table3[[#This Row],[DivPay]]*4</f>
        <v>1</v>
      </c>
      <c r="G2368" s="2">
        <f>Table3[[#This Row],[FwdDiv]]/Table3[[#This Row],[SharePrice]]</f>
        <v>1.7217630853994491E-2</v>
      </c>
    </row>
    <row r="2369" spans="2:7" x14ac:dyDescent="0.2">
      <c r="B2369" s="35">
        <v>41683</v>
      </c>
      <c r="C2369">
        <v>59.08</v>
      </c>
      <c r="E2369">
        <v>0.25</v>
      </c>
      <c r="F2369">
        <f>Table3[[#This Row],[DivPay]]*4</f>
        <v>1</v>
      </c>
      <c r="G2369" s="2">
        <f>Table3[[#This Row],[FwdDiv]]/Table3[[#This Row],[SharePrice]]</f>
        <v>1.6926201760324982E-2</v>
      </c>
    </row>
    <row r="2370" spans="2:7" x14ac:dyDescent="0.2">
      <c r="B2370" s="35">
        <v>41682</v>
      </c>
      <c r="C2370">
        <v>58.94</v>
      </c>
      <c r="E2370">
        <v>0.25</v>
      </c>
      <c r="F2370">
        <f>Table3[[#This Row],[DivPay]]*4</f>
        <v>1</v>
      </c>
      <c r="G2370" s="2">
        <f>Table3[[#This Row],[FwdDiv]]/Table3[[#This Row],[SharePrice]]</f>
        <v>1.6966406515100101E-2</v>
      </c>
    </row>
    <row r="2371" spans="2:7" x14ac:dyDescent="0.2">
      <c r="B2371" s="35">
        <v>41681</v>
      </c>
      <c r="C2371">
        <v>58.07</v>
      </c>
      <c r="E2371">
        <v>0.25</v>
      </c>
      <c r="F2371">
        <f>Table3[[#This Row],[DivPay]]*4</f>
        <v>1</v>
      </c>
      <c r="G2371" s="2">
        <f>Table3[[#This Row],[FwdDiv]]/Table3[[#This Row],[SharePrice]]</f>
        <v>1.7220595832615808E-2</v>
      </c>
    </row>
    <row r="2372" spans="2:7" x14ac:dyDescent="0.2">
      <c r="B2372" s="35">
        <v>41680</v>
      </c>
      <c r="C2372">
        <v>56.31</v>
      </c>
      <c r="E2372">
        <v>0.25</v>
      </c>
      <c r="F2372">
        <f>Table3[[#This Row],[DivPay]]*4</f>
        <v>1</v>
      </c>
      <c r="G2372" s="2">
        <f>Table3[[#This Row],[FwdDiv]]/Table3[[#This Row],[SharePrice]]</f>
        <v>1.7758835020422661E-2</v>
      </c>
    </row>
    <row r="2373" spans="2:7" x14ac:dyDescent="0.2">
      <c r="B2373" s="35">
        <v>41677</v>
      </c>
      <c r="C2373">
        <v>56.57</v>
      </c>
      <c r="E2373">
        <v>0.25</v>
      </c>
      <c r="F2373">
        <f>Table3[[#This Row],[DivPay]]*4</f>
        <v>1</v>
      </c>
      <c r="G2373" s="2">
        <f>Table3[[#This Row],[FwdDiv]]/Table3[[#This Row],[SharePrice]]</f>
        <v>1.7677214071062399E-2</v>
      </c>
    </row>
    <row r="2374" spans="2:7" x14ac:dyDescent="0.2">
      <c r="B2374" s="35">
        <v>41676</v>
      </c>
      <c r="C2374">
        <v>55.2</v>
      </c>
      <c r="E2374">
        <v>0.25</v>
      </c>
      <c r="F2374">
        <f>Table3[[#This Row],[DivPay]]*4</f>
        <v>1</v>
      </c>
      <c r="G2374" s="2">
        <f>Table3[[#This Row],[FwdDiv]]/Table3[[#This Row],[SharePrice]]</f>
        <v>1.8115942028985508E-2</v>
      </c>
    </row>
    <row r="2375" spans="2:7" x14ac:dyDescent="0.2">
      <c r="B2375" s="35">
        <v>41675</v>
      </c>
      <c r="C2375">
        <v>53.98</v>
      </c>
      <c r="E2375">
        <v>0.25</v>
      </c>
      <c r="F2375">
        <f>Table3[[#This Row],[DivPay]]*4</f>
        <v>1</v>
      </c>
      <c r="G2375" s="2">
        <f>Table3[[#This Row],[FwdDiv]]/Table3[[#This Row],[SharePrice]]</f>
        <v>1.8525379770285292E-2</v>
      </c>
    </row>
    <row r="2376" spans="2:7" x14ac:dyDescent="0.2">
      <c r="B2376" s="35">
        <v>41674</v>
      </c>
      <c r="C2376">
        <v>54.01</v>
      </c>
      <c r="E2376">
        <v>0.25</v>
      </c>
      <c r="F2376">
        <f>Table3[[#This Row],[DivPay]]*4</f>
        <v>1</v>
      </c>
      <c r="G2376" s="2">
        <f>Table3[[#This Row],[FwdDiv]]/Table3[[#This Row],[SharePrice]]</f>
        <v>1.8515089798185523E-2</v>
      </c>
    </row>
    <row r="2377" spans="2:7" x14ac:dyDescent="0.2">
      <c r="B2377" s="35">
        <v>41673</v>
      </c>
      <c r="C2377">
        <v>53.26</v>
      </c>
      <c r="E2377">
        <v>0.25</v>
      </c>
      <c r="F2377">
        <f>Table3[[#This Row],[DivPay]]*4</f>
        <v>1</v>
      </c>
      <c r="G2377" s="2">
        <f>Table3[[#This Row],[FwdDiv]]/Table3[[#This Row],[SharePrice]]</f>
        <v>1.8775816748028539E-2</v>
      </c>
    </row>
    <row r="2378" spans="2:7" x14ac:dyDescent="0.2">
      <c r="B2378" s="35">
        <v>41670</v>
      </c>
      <c r="C2378">
        <v>54.64</v>
      </c>
      <c r="E2378">
        <v>0.25</v>
      </c>
      <c r="F2378">
        <f>Table3[[#This Row],[DivPay]]*4</f>
        <v>1</v>
      </c>
      <c r="G2378" s="2">
        <f>Table3[[#This Row],[FwdDiv]]/Table3[[#This Row],[SharePrice]]</f>
        <v>1.8301610541727673E-2</v>
      </c>
    </row>
    <row r="2379" spans="2:7" x14ac:dyDescent="0.2">
      <c r="B2379" s="35">
        <v>41669</v>
      </c>
      <c r="C2379">
        <v>55.05</v>
      </c>
      <c r="E2379">
        <v>0.25</v>
      </c>
      <c r="F2379">
        <f>Table3[[#This Row],[DivPay]]*4</f>
        <v>1</v>
      </c>
      <c r="G2379" s="2">
        <f>Table3[[#This Row],[FwdDiv]]/Table3[[#This Row],[SharePrice]]</f>
        <v>1.8165304268846504E-2</v>
      </c>
    </row>
    <row r="2380" spans="2:7" x14ac:dyDescent="0.2">
      <c r="B2380" s="35">
        <v>41668</v>
      </c>
      <c r="C2380">
        <v>54.07</v>
      </c>
      <c r="E2380">
        <v>0.25</v>
      </c>
      <c r="F2380">
        <f>Table3[[#This Row],[DivPay]]*4</f>
        <v>1</v>
      </c>
      <c r="G2380" s="2">
        <f>Table3[[#This Row],[FwdDiv]]/Table3[[#This Row],[SharePrice]]</f>
        <v>1.8494544109487702E-2</v>
      </c>
    </row>
    <row r="2381" spans="2:7" x14ac:dyDescent="0.2">
      <c r="B2381" s="35">
        <v>41667</v>
      </c>
      <c r="C2381">
        <v>54.72</v>
      </c>
      <c r="E2381">
        <v>0.25</v>
      </c>
      <c r="F2381">
        <f>Table3[[#This Row],[DivPay]]*4</f>
        <v>1</v>
      </c>
      <c r="G2381" s="2">
        <f>Table3[[#This Row],[FwdDiv]]/Table3[[#This Row],[SharePrice]]</f>
        <v>1.827485380116959E-2</v>
      </c>
    </row>
    <row r="2382" spans="2:7" x14ac:dyDescent="0.2">
      <c r="B2382" s="35">
        <v>41666</v>
      </c>
      <c r="C2382">
        <v>54.45</v>
      </c>
      <c r="E2382">
        <v>0.25</v>
      </c>
      <c r="F2382">
        <f>Table3[[#This Row],[DivPay]]*4</f>
        <v>1</v>
      </c>
      <c r="G2382" s="2">
        <f>Table3[[#This Row],[FwdDiv]]/Table3[[#This Row],[SharePrice]]</f>
        <v>1.8365472910927456E-2</v>
      </c>
    </row>
    <row r="2383" spans="2:7" x14ac:dyDescent="0.2">
      <c r="B2383" s="35">
        <v>41663</v>
      </c>
      <c r="C2383">
        <v>54.49</v>
      </c>
      <c r="E2383">
        <v>0.25</v>
      </c>
      <c r="F2383">
        <f>Table3[[#This Row],[DivPay]]*4</f>
        <v>1</v>
      </c>
      <c r="G2383" s="2">
        <f>Table3[[#This Row],[FwdDiv]]/Table3[[#This Row],[SharePrice]]</f>
        <v>1.8351991191044227E-2</v>
      </c>
    </row>
    <row r="2384" spans="2:7" x14ac:dyDescent="0.2">
      <c r="B2384" s="35">
        <v>41662</v>
      </c>
      <c r="C2384">
        <v>56.05</v>
      </c>
      <c r="E2384">
        <v>0.25</v>
      </c>
      <c r="F2384">
        <f>Table3[[#This Row],[DivPay]]*4</f>
        <v>1</v>
      </c>
      <c r="G2384" s="2">
        <f>Table3[[#This Row],[FwdDiv]]/Table3[[#This Row],[SharePrice]]</f>
        <v>1.784121320249777E-2</v>
      </c>
    </row>
    <row r="2385" spans="2:7" x14ac:dyDescent="0.2">
      <c r="B2385" s="35">
        <v>41661</v>
      </c>
      <c r="C2385">
        <v>57.15</v>
      </c>
      <c r="E2385">
        <v>0.25</v>
      </c>
      <c r="F2385">
        <f>Table3[[#This Row],[DivPay]]*4</f>
        <v>1</v>
      </c>
      <c r="G2385" s="2">
        <f>Table3[[#This Row],[FwdDiv]]/Table3[[#This Row],[SharePrice]]</f>
        <v>1.7497812773403325E-2</v>
      </c>
    </row>
    <row r="2386" spans="2:7" x14ac:dyDescent="0.2">
      <c r="B2386" s="35">
        <v>41660</v>
      </c>
      <c r="C2386">
        <v>56.11</v>
      </c>
      <c r="E2386">
        <v>0.25</v>
      </c>
      <c r="F2386">
        <f>Table3[[#This Row],[DivPay]]*4</f>
        <v>1</v>
      </c>
      <c r="G2386" s="2">
        <f>Table3[[#This Row],[FwdDiv]]/Table3[[#This Row],[SharePrice]]</f>
        <v>1.7822135091783996E-2</v>
      </c>
    </row>
    <row r="2387" spans="2:7" x14ac:dyDescent="0.2">
      <c r="B2387" s="35">
        <v>41656</v>
      </c>
      <c r="C2387">
        <v>56.14</v>
      </c>
      <c r="E2387">
        <v>0.25</v>
      </c>
      <c r="F2387">
        <f>Table3[[#This Row],[DivPay]]*4</f>
        <v>1</v>
      </c>
      <c r="G2387" s="2">
        <f>Table3[[#This Row],[FwdDiv]]/Table3[[#This Row],[SharePrice]]</f>
        <v>1.7812611328820806E-2</v>
      </c>
    </row>
    <row r="2388" spans="2:7" x14ac:dyDescent="0.2">
      <c r="B2388" s="35">
        <v>41655</v>
      </c>
      <c r="C2388">
        <v>55.43</v>
      </c>
      <c r="E2388">
        <v>0.25</v>
      </c>
      <c r="F2388">
        <f>Table3[[#This Row],[DivPay]]*4</f>
        <v>1</v>
      </c>
      <c r="G2388" s="2">
        <f>Table3[[#This Row],[FwdDiv]]/Table3[[#This Row],[SharePrice]]</f>
        <v>1.8040772145047807E-2</v>
      </c>
    </row>
    <row r="2389" spans="2:7" x14ac:dyDescent="0.2">
      <c r="B2389" s="35">
        <v>41654</v>
      </c>
      <c r="C2389">
        <v>56.97</v>
      </c>
      <c r="E2389">
        <v>0.25</v>
      </c>
      <c r="F2389">
        <f>Table3[[#This Row],[DivPay]]*4</f>
        <v>1</v>
      </c>
      <c r="G2389" s="2">
        <f>Table3[[#This Row],[FwdDiv]]/Table3[[#This Row],[SharePrice]]</f>
        <v>1.7553098121818503E-2</v>
      </c>
    </row>
    <row r="2390" spans="2:7" x14ac:dyDescent="0.2">
      <c r="B2390" s="35">
        <v>41653</v>
      </c>
      <c r="C2390">
        <v>55.27</v>
      </c>
      <c r="E2390">
        <v>0.25</v>
      </c>
      <c r="F2390">
        <f>Table3[[#This Row],[DivPay]]*4</f>
        <v>1</v>
      </c>
      <c r="G2390" s="2">
        <f>Table3[[#This Row],[FwdDiv]]/Table3[[#This Row],[SharePrice]]</f>
        <v>1.8092998009770218E-2</v>
      </c>
    </row>
    <row r="2391" spans="2:7" x14ac:dyDescent="0.2">
      <c r="B2391" s="35">
        <v>41652</v>
      </c>
      <c r="C2391">
        <v>52.64</v>
      </c>
      <c r="E2391">
        <v>0.25</v>
      </c>
      <c r="F2391">
        <f>Table3[[#This Row],[DivPay]]*4</f>
        <v>1</v>
      </c>
      <c r="G2391" s="2">
        <f>Table3[[#This Row],[FwdDiv]]/Table3[[#This Row],[SharePrice]]</f>
        <v>1.8996960486322188E-2</v>
      </c>
    </row>
    <row r="2392" spans="2:7" x14ac:dyDescent="0.2">
      <c r="B2392" s="35">
        <v>41649</v>
      </c>
      <c r="C2392">
        <v>53.3</v>
      </c>
      <c r="E2392">
        <v>0.25</v>
      </c>
      <c r="F2392">
        <f>Table3[[#This Row],[DivPay]]*4</f>
        <v>1</v>
      </c>
      <c r="G2392" s="2">
        <f>Table3[[#This Row],[FwdDiv]]/Table3[[#This Row],[SharePrice]]</f>
        <v>1.8761726078799251E-2</v>
      </c>
    </row>
    <row r="2393" spans="2:7" x14ac:dyDescent="0.2">
      <c r="B2393" s="35">
        <v>41648</v>
      </c>
      <c r="C2393">
        <v>53.23</v>
      </c>
      <c r="E2393">
        <v>0.25</v>
      </c>
      <c r="F2393">
        <f>Table3[[#This Row],[DivPay]]*4</f>
        <v>1</v>
      </c>
      <c r="G2393" s="2">
        <f>Table3[[#This Row],[FwdDiv]]/Table3[[#This Row],[SharePrice]]</f>
        <v>1.8786398647379299E-2</v>
      </c>
    </row>
    <row r="2394" spans="2:7" x14ac:dyDescent="0.2">
      <c r="B2394" s="35">
        <v>41647</v>
      </c>
      <c r="C2394">
        <v>53.78</v>
      </c>
      <c r="E2394">
        <v>0.25</v>
      </c>
      <c r="F2394">
        <f>Table3[[#This Row],[DivPay]]*4</f>
        <v>1</v>
      </c>
      <c r="G2394" s="2">
        <f>Table3[[#This Row],[FwdDiv]]/Table3[[#This Row],[SharePrice]]</f>
        <v>1.859427296392711E-2</v>
      </c>
    </row>
    <row r="2395" spans="2:7" x14ac:dyDescent="0.2">
      <c r="B2395" s="35">
        <v>41646</v>
      </c>
      <c r="C2395">
        <v>52.99</v>
      </c>
      <c r="E2395">
        <v>0.25</v>
      </c>
      <c r="F2395">
        <f>Table3[[#This Row],[DivPay]]*4</f>
        <v>1</v>
      </c>
      <c r="G2395" s="2">
        <f>Table3[[#This Row],[FwdDiv]]/Table3[[#This Row],[SharePrice]]</f>
        <v>1.8871485185884128E-2</v>
      </c>
    </row>
    <row r="2396" spans="2:7" x14ac:dyDescent="0.2">
      <c r="B2396" s="35">
        <v>41645</v>
      </c>
      <c r="C2396">
        <v>52.49</v>
      </c>
      <c r="E2396">
        <v>0.25</v>
      </c>
      <c r="F2396">
        <f>Table3[[#This Row],[DivPay]]*4</f>
        <v>1</v>
      </c>
      <c r="G2396" s="2">
        <f>Table3[[#This Row],[FwdDiv]]/Table3[[#This Row],[SharePrice]]</f>
        <v>1.9051247856734614E-2</v>
      </c>
    </row>
    <row r="2397" spans="2:7" x14ac:dyDescent="0.2">
      <c r="B2397" s="35">
        <v>41642</v>
      </c>
      <c r="C2397">
        <v>52.85</v>
      </c>
      <c r="E2397">
        <v>0.25</v>
      </c>
      <c r="F2397">
        <f>Table3[[#This Row],[DivPay]]*4</f>
        <v>1</v>
      </c>
      <c r="G2397" s="2">
        <f>Table3[[#This Row],[FwdDiv]]/Table3[[#This Row],[SharePrice]]</f>
        <v>1.8921475875118259E-2</v>
      </c>
    </row>
    <row r="2398" spans="2:7" x14ac:dyDescent="0.2">
      <c r="B2398" s="35">
        <v>41641</v>
      </c>
      <c r="C2398">
        <v>52.65</v>
      </c>
      <c r="E2398">
        <v>0.25</v>
      </c>
      <c r="F2398">
        <f>Table3[[#This Row],[DivPay]]*4</f>
        <v>1</v>
      </c>
      <c r="G2398" s="2">
        <f>Table3[[#This Row],[FwdDiv]]/Table3[[#This Row],[SharePrice]]</f>
        <v>1.8993352326685659E-2</v>
      </c>
    </row>
    <row r="2399" spans="2:7" x14ac:dyDescent="0.2">
      <c r="B2399" s="35">
        <v>41639</v>
      </c>
      <c r="C2399">
        <v>52.88</v>
      </c>
      <c r="E2399">
        <v>0.25</v>
      </c>
      <c r="F2399">
        <f>Table3[[#This Row],[DivPay]]*4</f>
        <v>1</v>
      </c>
      <c r="G2399" s="2">
        <f>Table3[[#This Row],[FwdDiv]]/Table3[[#This Row],[SharePrice]]</f>
        <v>1.8910741301058999E-2</v>
      </c>
    </row>
    <row r="2400" spans="2:7" x14ac:dyDescent="0.2">
      <c r="B2400" s="35">
        <v>41638</v>
      </c>
      <c r="C2400">
        <v>52.7</v>
      </c>
      <c r="E2400">
        <v>0.25</v>
      </c>
      <c r="F2400">
        <f>Table3[[#This Row],[DivPay]]*4</f>
        <v>1</v>
      </c>
      <c r="G2400" s="2">
        <f>Table3[[#This Row],[FwdDiv]]/Table3[[#This Row],[SharePrice]]</f>
        <v>1.8975332068311195E-2</v>
      </c>
    </row>
    <row r="2401" spans="2:7" x14ac:dyDescent="0.2">
      <c r="B2401" s="35">
        <v>41635</v>
      </c>
      <c r="C2401">
        <v>52.78</v>
      </c>
      <c r="E2401">
        <v>0.25</v>
      </c>
      <c r="F2401">
        <f>Table3[[#This Row],[DivPay]]*4</f>
        <v>1</v>
      </c>
      <c r="G2401" s="2">
        <f>Table3[[#This Row],[FwdDiv]]/Table3[[#This Row],[SharePrice]]</f>
        <v>1.8946570670708603E-2</v>
      </c>
    </row>
    <row r="2402" spans="2:7" x14ac:dyDescent="0.2">
      <c r="B2402" s="35">
        <v>41634</v>
      </c>
      <c r="C2402">
        <v>52.72</v>
      </c>
      <c r="E2402">
        <v>0.25</v>
      </c>
      <c r="F2402">
        <f>Table3[[#This Row],[DivPay]]*4</f>
        <v>1</v>
      </c>
      <c r="G2402" s="2">
        <f>Table3[[#This Row],[FwdDiv]]/Table3[[#This Row],[SharePrice]]</f>
        <v>1.8968133535660091E-2</v>
      </c>
    </row>
    <row r="2403" spans="2:7" x14ac:dyDescent="0.2">
      <c r="B2403" s="35">
        <v>41632</v>
      </c>
      <c r="C2403">
        <v>52.62</v>
      </c>
      <c r="E2403">
        <v>0.25</v>
      </c>
      <c r="F2403">
        <f>Table3[[#This Row],[DivPay]]*4</f>
        <v>1</v>
      </c>
      <c r="G2403" s="2">
        <f>Table3[[#This Row],[FwdDiv]]/Table3[[#This Row],[SharePrice]]</f>
        <v>1.9004180919802358E-2</v>
      </c>
    </row>
    <row r="2404" spans="2:7" x14ac:dyDescent="0.2">
      <c r="B2404" s="35">
        <v>41631</v>
      </c>
      <c r="C2404">
        <v>52.06</v>
      </c>
      <c r="E2404">
        <v>0.25</v>
      </c>
      <c r="F2404">
        <f>Table3[[#This Row],[DivPay]]*4</f>
        <v>1</v>
      </c>
      <c r="G2404" s="2">
        <f>Table3[[#This Row],[FwdDiv]]/Table3[[#This Row],[SharePrice]]</f>
        <v>1.9208605455243947E-2</v>
      </c>
    </row>
    <row r="2405" spans="2:7" x14ac:dyDescent="0.2">
      <c r="B2405" s="35">
        <v>41628</v>
      </c>
      <c r="C2405">
        <v>51.65</v>
      </c>
      <c r="E2405">
        <v>0.25</v>
      </c>
      <c r="F2405">
        <f>Table3[[#This Row],[DivPay]]*4</f>
        <v>1</v>
      </c>
      <c r="G2405" s="2">
        <f>Table3[[#This Row],[FwdDiv]]/Table3[[#This Row],[SharePrice]]</f>
        <v>1.9361084220716359E-2</v>
      </c>
    </row>
    <row r="2406" spans="2:7" x14ac:dyDescent="0.2">
      <c r="B2406" s="35">
        <v>41627</v>
      </c>
      <c r="C2406">
        <v>51.44</v>
      </c>
      <c r="E2406">
        <v>0.25</v>
      </c>
      <c r="F2406">
        <f>Table3[[#This Row],[DivPay]]*4</f>
        <v>1</v>
      </c>
      <c r="G2406" s="2">
        <f>Table3[[#This Row],[FwdDiv]]/Table3[[#This Row],[SharePrice]]</f>
        <v>1.9440124416796267E-2</v>
      </c>
    </row>
    <row r="2407" spans="2:7" x14ac:dyDescent="0.2">
      <c r="B2407" s="35">
        <v>41626</v>
      </c>
      <c r="C2407">
        <v>53.15</v>
      </c>
      <c r="D2407">
        <v>0.25</v>
      </c>
      <c r="E2407">
        <v>0.25</v>
      </c>
      <c r="F2407">
        <f>Table3[[#This Row],[DivPay]]*4</f>
        <v>1</v>
      </c>
      <c r="G2407" s="2">
        <f>Table3[[#This Row],[FwdDiv]]/Table3[[#This Row],[SharePrice]]</f>
        <v>1.8814675446848544E-2</v>
      </c>
    </row>
    <row r="2408" spans="2:7" x14ac:dyDescent="0.2">
      <c r="B2408" s="35">
        <v>41625</v>
      </c>
      <c r="C2408">
        <v>53.56</v>
      </c>
      <c r="E2408">
        <v>0.23</v>
      </c>
      <c r="F2408">
        <f>Table3[[#This Row],[DivPay]]*4</f>
        <v>0.92</v>
      </c>
      <c r="G2408" s="2">
        <f>Table3[[#This Row],[FwdDiv]]/Table3[[#This Row],[SharePrice]]</f>
        <v>1.7176997759522031E-2</v>
      </c>
    </row>
    <row r="2409" spans="2:7" x14ac:dyDescent="0.2">
      <c r="B2409" s="35">
        <v>41624</v>
      </c>
      <c r="C2409">
        <v>50.1</v>
      </c>
      <c r="E2409">
        <v>0.23</v>
      </c>
      <c r="F2409">
        <f>Table3[[#This Row],[DivPay]]*4</f>
        <v>0.92</v>
      </c>
      <c r="G2409" s="2">
        <f>Table3[[#This Row],[FwdDiv]]/Table3[[#This Row],[SharePrice]]</f>
        <v>1.8363273453093812E-2</v>
      </c>
    </row>
    <row r="2410" spans="2:7" x14ac:dyDescent="0.2">
      <c r="B2410" s="35">
        <v>41621</v>
      </c>
      <c r="C2410">
        <v>45.65</v>
      </c>
      <c r="E2410">
        <v>0.23</v>
      </c>
      <c r="F2410">
        <f>Table3[[#This Row],[DivPay]]*4</f>
        <v>0.92</v>
      </c>
      <c r="G2410" s="2">
        <f>Table3[[#This Row],[FwdDiv]]/Table3[[#This Row],[SharePrice]]</f>
        <v>2.0153340635268347E-2</v>
      </c>
    </row>
    <row r="2411" spans="2:7" x14ac:dyDescent="0.2">
      <c r="B2411" s="35">
        <v>41620</v>
      </c>
      <c r="C2411">
        <v>45.75</v>
      </c>
      <c r="E2411">
        <v>0.23</v>
      </c>
      <c r="F2411">
        <f>Table3[[#This Row],[DivPay]]*4</f>
        <v>0.92</v>
      </c>
      <c r="G2411" s="2">
        <f>Table3[[#This Row],[FwdDiv]]/Table3[[#This Row],[SharePrice]]</f>
        <v>2.0109289617486339E-2</v>
      </c>
    </row>
    <row r="2412" spans="2:7" x14ac:dyDescent="0.2">
      <c r="B2412" s="35">
        <v>41619</v>
      </c>
      <c r="C2412">
        <v>46.11</v>
      </c>
      <c r="E2412">
        <v>0.23</v>
      </c>
      <c r="F2412">
        <f>Table3[[#This Row],[DivPay]]*4</f>
        <v>0.92</v>
      </c>
      <c r="G2412" s="2">
        <f>Table3[[#This Row],[FwdDiv]]/Table3[[#This Row],[SharePrice]]</f>
        <v>1.9952288006939926E-2</v>
      </c>
    </row>
    <row r="2413" spans="2:7" x14ac:dyDescent="0.2">
      <c r="B2413" s="35">
        <v>41618</v>
      </c>
      <c r="C2413">
        <v>46.6</v>
      </c>
      <c r="E2413">
        <v>0.23</v>
      </c>
      <c r="F2413">
        <f>Table3[[#This Row],[DivPay]]*4</f>
        <v>0.92</v>
      </c>
      <c r="G2413" s="2">
        <f>Table3[[#This Row],[FwdDiv]]/Table3[[#This Row],[SharePrice]]</f>
        <v>1.9742489270386267E-2</v>
      </c>
    </row>
    <row r="2414" spans="2:7" x14ac:dyDescent="0.2">
      <c r="B2414" s="35">
        <v>41617</v>
      </c>
      <c r="C2414">
        <v>47.37</v>
      </c>
      <c r="E2414">
        <v>0.23</v>
      </c>
      <c r="F2414">
        <f>Table3[[#This Row],[DivPay]]*4</f>
        <v>0.92</v>
      </c>
      <c r="G2414" s="2">
        <f>Table3[[#This Row],[FwdDiv]]/Table3[[#This Row],[SharePrice]]</f>
        <v>1.9421574836394343E-2</v>
      </c>
    </row>
    <row r="2415" spans="2:7" x14ac:dyDescent="0.2">
      <c r="B2415" s="35">
        <v>41614</v>
      </c>
      <c r="C2415">
        <v>46.96</v>
      </c>
      <c r="E2415">
        <v>0.23</v>
      </c>
      <c r="F2415">
        <f>Table3[[#This Row],[DivPay]]*4</f>
        <v>0.92</v>
      </c>
      <c r="G2415" s="2">
        <f>Table3[[#This Row],[FwdDiv]]/Table3[[#This Row],[SharePrice]]</f>
        <v>1.9591141396933562E-2</v>
      </c>
    </row>
    <row r="2416" spans="2:7" x14ac:dyDescent="0.2">
      <c r="B2416" s="35">
        <v>41613</v>
      </c>
      <c r="C2416">
        <v>47.59</v>
      </c>
      <c r="E2416">
        <v>0.23</v>
      </c>
      <c r="F2416">
        <f>Table3[[#This Row],[DivPay]]*4</f>
        <v>0.92</v>
      </c>
      <c r="G2416" s="2">
        <f>Table3[[#This Row],[FwdDiv]]/Table3[[#This Row],[SharePrice]]</f>
        <v>1.9331792393359949E-2</v>
      </c>
    </row>
    <row r="2417" spans="2:7" x14ac:dyDescent="0.2">
      <c r="B2417" s="35">
        <v>41612</v>
      </c>
      <c r="C2417">
        <v>44.5</v>
      </c>
      <c r="E2417">
        <v>0.23</v>
      </c>
      <c r="F2417">
        <f>Table3[[#This Row],[DivPay]]*4</f>
        <v>0.92</v>
      </c>
      <c r="G2417" s="2">
        <f>Table3[[#This Row],[FwdDiv]]/Table3[[#This Row],[SharePrice]]</f>
        <v>2.0674157303370789E-2</v>
      </c>
    </row>
    <row r="2418" spans="2:7" x14ac:dyDescent="0.2">
      <c r="B2418" s="35">
        <v>41611</v>
      </c>
      <c r="C2418">
        <v>44.78</v>
      </c>
      <c r="E2418">
        <v>0.23</v>
      </c>
      <c r="F2418">
        <f>Table3[[#This Row],[DivPay]]*4</f>
        <v>0.92</v>
      </c>
      <c r="G2418" s="2">
        <f>Table3[[#This Row],[FwdDiv]]/Table3[[#This Row],[SharePrice]]</f>
        <v>2.0544886109870479E-2</v>
      </c>
    </row>
    <row r="2419" spans="2:7" x14ac:dyDescent="0.2">
      <c r="B2419" s="35">
        <v>41610</v>
      </c>
      <c r="C2419">
        <v>45</v>
      </c>
      <c r="E2419">
        <v>0.23</v>
      </c>
      <c r="F2419">
        <f>Table3[[#This Row],[DivPay]]*4</f>
        <v>0.92</v>
      </c>
      <c r="G2419" s="2">
        <f>Table3[[#This Row],[FwdDiv]]/Table3[[#This Row],[SharePrice]]</f>
        <v>2.0444444444444446E-2</v>
      </c>
    </row>
    <row r="2420" spans="2:7" x14ac:dyDescent="0.2">
      <c r="B2420" s="35">
        <v>41607</v>
      </c>
      <c r="C2420">
        <v>44.73</v>
      </c>
      <c r="E2420">
        <v>0.23</v>
      </c>
      <c r="F2420">
        <f>Table3[[#This Row],[DivPay]]*4</f>
        <v>0.92</v>
      </c>
      <c r="G2420" s="2">
        <f>Table3[[#This Row],[FwdDiv]]/Table3[[#This Row],[SharePrice]]</f>
        <v>2.0567851553767048E-2</v>
      </c>
    </row>
    <row r="2421" spans="2:7" x14ac:dyDescent="0.2">
      <c r="B2421" s="35">
        <v>41605</v>
      </c>
      <c r="C2421">
        <v>44.67</v>
      </c>
      <c r="E2421">
        <v>0.23</v>
      </c>
      <c r="F2421">
        <f>Table3[[#This Row],[DivPay]]*4</f>
        <v>0.92</v>
      </c>
      <c r="G2421" s="2">
        <f>Table3[[#This Row],[FwdDiv]]/Table3[[#This Row],[SharePrice]]</f>
        <v>2.0595477949406762E-2</v>
      </c>
    </row>
    <row r="2422" spans="2:7" x14ac:dyDescent="0.2">
      <c r="B2422" s="35">
        <v>41604</v>
      </c>
      <c r="C2422">
        <v>44.75</v>
      </c>
      <c r="E2422">
        <v>0.23</v>
      </c>
      <c r="F2422">
        <f>Table3[[#This Row],[DivPay]]*4</f>
        <v>0.92</v>
      </c>
      <c r="G2422" s="2">
        <f>Table3[[#This Row],[FwdDiv]]/Table3[[#This Row],[SharePrice]]</f>
        <v>2.0558659217877095E-2</v>
      </c>
    </row>
    <row r="2423" spans="2:7" x14ac:dyDescent="0.2">
      <c r="B2423" s="35">
        <v>41603</v>
      </c>
      <c r="C2423">
        <v>43.71</v>
      </c>
      <c r="E2423">
        <v>0.23</v>
      </c>
      <c r="F2423">
        <f>Table3[[#This Row],[DivPay]]*4</f>
        <v>0.92</v>
      </c>
      <c r="G2423" s="2">
        <f>Table3[[#This Row],[FwdDiv]]/Table3[[#This Row],[SharePrice]]</f>
        <v>2.1047815145275681E-2</v>
      </c>
    </row>
    <row r="2424" spans="2:7" x14ac:dyDescent="0.2">
      <c r="B2424" s="35">
        <v>41600</v>
      </c>
      <c r="C2424">
        <v>43.3</v>
      </c>
      <c r="E2424">
        <v>0.23</v>
      </c>
      <c r="F2424">
        <f>Table3[[#This Row],[DivPay]]*4</f>
        <v>0.92</v>
      </c>
      <c r="G2424" s="2">
        <f>Table3[[#This Row],[FwdDiv]]/Table3[[#This Row],[SharePrice]]</f>
        <v>2.1247113163972289E-2</v>
      </c>
    </row>
    <row r="2425" spans="2:7" x14ac:dyDescent="0.2">
      <c r="B2425" s="35">
        <v>41599</v>
      </c>
      <c r="C2425">
        <v>43.05</v>
      </c>
      <c r="E2425">
        <v>0.23</v>
      </c>
      <c r="F2425">
        <f>Table3[[#This Row],[DivPay]]*4</f>
        <v>0.92</v>
      </c>
      <c r="G2425" s="2">
        <f>Table3[[#This Row],[FwdDiv]]/Table3[[#This Row],[SharePrice]]</f>
        <v>2.1370499419279911E-2</v>
      </c>
    </row>
    <row r="2426" spans="2:7" x14ac:dyDescent="0.2">
      <c r="B2426" s="35">
        <v>41598</v>
      </c>
      <c r="C2426">
        <v>42.7</v>
      </c>
      <c r="E2426">
        <v>0.23</v>
      </c>
      <c r="F2426">
        <f>Table3[[#This Row],[DivPay]]*4</f>
        <v>0.92</v>
      </c>
      <c r="G2426" s="2">
        <f>Table3[[#This Row],[FwdDiv]]/Table3[[#This Row],[SharePrice]]</f>
        <v>2.154566744730679E-2</v>
      </c>
    </row>
    <row r="2427" spans="2:7" x14ac:dyDescent="0.2">
      <c r="B2427" s="35">
        <v>41597</v>
      </c>
      <c r="C2427">
        <v>42.95</v>
      </c>
      <c r="E2427">
        <v>0.23</v>
      </c>
      <c r="F2427">
        <f>Table3[[#This Row],[DivPay]]*4</f>
        <v>0.92</v>
      </c>
      <c r="G2427" s="2">
        <f>Table3[[#This Row],[FwdDiv]]/Table3[[#This Row],[SharePrice]]</f>
        <v>2.1420256111757859E-2</v>
      </c>
    </row>
    <row r="2428" spans="2:7" x14ac:dyDescent="0.2">
      <c r="B2428" s="35">
        <v>41596</v>
      </c>
      <c r="C2428">
        <v>43.96</v>
      </c>
      <c r="E2428">
        <v>0.23</v>
      </c>
      <c r="F2428">
        <f>Table3[[#This Row],[DivPay]]*4</f>
        <v>0.92</v>
      </c>
      <c r="G2428" s="2">
        <f>Table3[[#This Row],[FwdDiv]]/Table3[[#This Row],[SharePrice]]</f>
        <v>2.0928116469517744E-2</v>
      </c>
    </row>
    <row r="2429" spans="2:7" x14ac:dyDescent="0.2">
      <c r="B2429" s="35">
        <v>41593</v>
      </c>
      <c r="C2429">
        <v>44.61</v>
      </c>
      <c r="E2429">
        <v>0.23</v>
      </c>
      <c r="F2429">
        <f>Table3[[#This Row],[DivPay]]*4</f>
        <v>0.92</v>
      </c>
      <c r="G2429" s="2">
        <f>Table3[[#This Row],[FwdDiv]]/Table3[[#This Row],[SharePrice]]</f>
        <v>2.0623178659493389E-2</v>
      </c>
    </row>
    <row r="2430" spans="2:7" x14ac:dyDescent="0.2">
      <c r="B2430" s="35">
        <v>41592</v>
      </c>
      <c r="C2430">
        <v>42.95</v>
      </c>
      <c r="E2430">
        <v>0.23</v>
      </c>
      <c r="F2430">
        <f>Table3[[#This Row],[DivPay]]*4</f>
        <v>0.92</v>
      </c>
      <c r="G2430" s="2">
        <f>Table3[[#This Row],[FwdDiv]]/Table3[[#This Row],[SharePrice]]</f>
        <v>2.1420256111757859E-2</v>
      </c>
    </row>
    <row r="2431" spans="2:7" x14ac:dyDescent="0.2">
      <c r="B2431" s="35">
        <v>41591</v>
      </c>
      <c r="C2431">
        <v>45.38</v>
      </c>
      <c r="E2431">
        <v>0.23</v>
      </c>
      <c r="F2431">
        <f>Table3[[#This Row],[DivPay]]*4</f>
        <v>0.92</v>
      </c>
      <c r="G2431" s="2">
        <f>Table3[[#This Row],[FwdDiv]]/Table3[[#This Row],[SharePrice]]</f>
        <v>2.0273248126928163E-2</v>
      </c>
    </row>
    <row r="2432" spans="2:7" x14ac:dyDescent="0.2">
      <c r="B2432" s="35">
        <v>41590</v>
      </c>
      <c r="C2432">
        <v>45.13</v>
      </c>
      <c r="E2432">
        <v>0.23</v>
      </c>
      <c r="F2432">
        <f>Table3[[#This Row],[DivPay]]*4</f>
        <v>0.92</v>
      </c>
      <c r="G2432" s="2">
        <f>Table3[[#This Row],[FwdDiv]]/Table3[[#This Row],[SharePrice]]</f>
        <v>2.0385552847329937E-2</v>
      </c>
    </row>
    <row r="2433" spans="2:7" x14ac:dyDescent="0.2">
      <c r="B2433" s="35">
        <v>41589</v>
      </c>
      <c r="C2433">
        <v>44.21</v>
      </c>
      <c r="E2433">
        <v>0.23</v>
      </c>
      <c r="F2433">
        <f>Table3[[#This Row],[DivPay]]*4</f>
        <v>0.92</v>
      </c>
      <c r="G2433" s="2">
        <f>Table3[[#This Row],[FwdDiv]]/Table3[[#This Row],[SharePrice]]</f>
        <v>2.0809771544899346E-2</v>
      </c>
    </row>
    <row r="2434" spans="2:7" x14ac:dyDescent="0.2">
      <c r="B2434" s="35">
        <v>41586</v>
      </c>
      <c r="C2434">
        <v>44.35</v>
      </c>
      <c r="E2434">
        <v>0.23</v>
      </c>
      <c r="F2434">
        <f>Table3[[#This Row],[DivPay]]*4</f>
        <v>0.92</v>
      </c>
      <c r="G2434" s="2">
        <f>Table3[[#This Row],[FwdDiv]]/Table3[[#This Row],[SharePrice]]</f>
        <v>2.0744081172491546E-2</v>
      </c>
    </row>
    <row r="2435" spans="2:7" x14ac:dyDescent="0.2">
      <c r="B2435" s="35">
        <v>41585</v>
      </c>
      <c r="C2435">
        <v>43.66</v>
      </c>
      <c r="E2435">
        <v>0.23</v>
      </c>
      <c r="F2435">
        <f>Table3[[#This Row],[DivPay]]*4</f>
        <v>0.92</v>
      </c>
      <c r="G2435" s="2">
        <f>Table3[[#This Row],[FwdDiv]]/Table3[[#This Row],[SharePrice]]</f>
        <v>2.1071919377004124E-2</v>
      </c>
    </row>
    <row r="2436" spans="2:7" x14ac:dyDescent="0.2">
      <c r="B2436" s="35">
        <v>41584</v>
      </c>
      <c r="C2436">
        <v>45.37</v>
      </c>
      <c r="E2436">
        <v>0.23</v>
      </c>
      <c r="F2436">
        <f>Table3[[#This Row],[DivPay]]*4</f>
        <v>0.92</v>
      </c>
      <c r="G2436" s="2">
        <f>Table3[[#This Row],[FwdDiv]]/Table3[[#This Row],[SharePrice]]</f>
        <v>2.0277716552788188E-2</v>
      </c>
    </row>
    <row r="2437" spans="2:7" x14ac:dyDescent="0.2">
      <c r="B2437" s="35">
        <v>41583</v>
      </c>
      <c r="C2437">
        <v>45.03</v>
      </c>
      <c r="E2437">
        <v>0.23</v>
      </c>
      <c r="F2437">
        <f>Table3[[#This Row],[DivPay]]*4</f>
        <v>0.92</v>
      </c>
      <c r="G2437" s="2">
        <f>Table3[[#This Row],[FwdDiv]]/Table3[[#This Row],[SharePrice]]</f>
        <v>2.0430823895180989E-2</v>
      </c>
    </row>
    <row r="2438" spans="2:7" x14ac:dyDescent="0.2">
      <c r="B2438" s="35">
        <v>41582</v>
      </c>
      <c r="C2438">
        <v>45.04</v>
      </c>
      <c r="E2438">
        <v>0.23</v>
      </c>
      <c r="F2438">
        <f>Table3[[#This Row],[DivPay]]*4</f>
        <v>0.92</v>
      </c>
      <c r="G2438" s="2">
        <f>Table3[[#This Row],[FwdDiv]]/Table3[[#This Row],[SharePrice]]</f>
        <v>2.0426287744227355E-2</v>
      </c>
    </row>
    <row r="2439" spans="2:7" x14ac:dyDescent="0.2">
      <c r="B2439" s="35">
        <v>41579</v>
      </c>
      <c r="C2439">
        <v>44.72</v>
      </c>
      <c r="E2439">
        <v>0.23</v>
      </c>
      <c r="F2439">
        <f>Table3[[#This Row],[DivPay]]*4</f>
        <v>0.92</v>
      </c>
      <c r="G2439" s="2">
        <f>Table3[[#This Row],[FwdDiv]]/Table3[[#This Row],[SharePrice]]</f>
        <v>2.0572450805008947E-2</v>
      </c>
    </row>
    <row r="2440" spans="2:7" x14ac:dyDescent="0.2">
      <c r="B2440" s="35">
        <v>41578</v>
      </c>
      <c r="C2440">
        <v>45.43</v>
      </c>
      <c r="E2440">
        <v>0.23</v>
      </c>
      <c r="F2440">
        <f>Table3[[#This Row],[DivPay]]*4</f>
        <v>0.92</v>
      </c>
      <c r="G2440" s="2">
        <f>Table3[[#This Row],[FwdDiv]]/Table3[[#This Row],[SharePrice]]</f>
        <v>2.0250935505172794E-2</v>
      </c>
    </row>
    <row r="2441" spans="2:7" x14ac:dyDescent="0.2">
      <c r="B2441" s="35">
        <v>41577</v>
      </c>
      <c r="C2441">
        <v>44.85</v>
      </c>
      <c r="E2441">
        <v>0.23</v>
      </c>
      <c r="F2441">
        <f>Table3[[#This Row],[DivPay]]*4</f>
        <v>0.92</v>
      </c>
      <c r="G2441" s="2">
        <f>Table3[[#This Row],[FwdDiv]]/Table3[[#This Row],[SharePrice]]</f>
        <v>2.0512820512820513E-2</v>
      </c>
    </row>
    <row r="2442" spans="2:7" x14ac:dyDescent="0.2">
      <c r="B2442" s="35">
        <v>41576</v>
      </c>
      <c r="C2442">
        <v>45.8</v>
      </c>
      <c r="E2442">
        <v>0.23</v>
      </c>
      <c r="F2442">
        <f>Table3[[#This Row],[DivPay]]*4</f>
        <v>0.92</v>
      </c>
      <c r="G2442" s="2">
        <f>Table3[[#This Row],[FwdDiv]]/Table3[[#This Row],[SharePrice]]</f>
        <v>2.0087336244541489E-2</v>
      </c>
    </row>
    <row r="2443" spans="2:7" x14ac:dyDescent="0.2">
      <c r="B2443" s="35">
        <v>41575</v>
      </c>
      <c r="C2443">
        <v>45.51</v>
      </c>
      <c r="E2443">
        <v>0.23</v>
      </c>
      <c r="F2443">
        <f>Table3[[#This Row],[DivPay]]*4</f>
        <v>0.92</v>
      </c>
      <c r="G2443" s="2">
        <f>Table3[[#This Row],[FwdDiv]]/Table3[[#This Row],[SharePrice]]</f>
        <v>2.0215337288508023E-2</v>
      </c>
    </row>
    <row r="2444" spans="2:7" x14ac:dyDescent="0.2">
      <c r="B2444" s="35">
        <v>41572</v>
      </c>
      <c r="C2444">
        <v>45.63</v>
      </c>
      <c r="E2444">
        <v>0.23</v>
      </c>
      <c r="F2444">
        <f>Table3[[#This Row],[DivPay]]*4</f>
        <v>0.92</v>
      </c>
      <c r="G2444" s="2">
        <f>Table3[[#This Row],[FwdDiv]]/Table3[[#This Row],[SharePrice]]</f>
        <v>2.0162174008327854E-2</v>
      </c>
    </row>
    <row r="2445" spans="2:7" x14ac:dyDescent="0.2">
      <c r="B2445" s="35">
        <v>41571</v>
      </c>
      <c r="C2445">
        <v>45.49</v>
      </c>
      <c r="E2445">
        <v>0.23</v>
      </c>
      <c r="F2445">
        <f>Table3[[#This Row],[DivPay]]*4</f>
        <v>0.92</v>
      </c>
      <c r="G2445" s="2">
        <f>Table3[[#This Row],[FwdDiv]]/Table3[[#This Row],[SharePrice]]</f>
        <v>2.0224225104418552E-2</v>
      </c>
    </row>
    <row r="2446" spans="2:7" x14ac:dyDescent="0.2">
      <c r="B2446" s="35">
        <v>41570</v>
      </c>
      <c r="C2446">
        <v>45.39</v>
      </c>
      <c r="E2446">
        <v>0.23</v>
      </c>
      <c r="F2446">
        <f>Table3[[#This Row],[DivPay]]*4</f>
        <v>0.92</v>
      </c>
      <c r="G2446" s="2">
        <f>Table3[[#This Row],[FwdDiv]]/Table3[[#This Row],[SharePrice]]</f>
        <v>2.0268781669971359E-2</v>
      </c>
    </row>
    <row r="2447" spans="2:7" x14ac:dyDescent="0.2">
      <c r="B2447" s="35">
        <v>41569</v>
      </c>
      <c r="C2447">
        <v>46.87</v>
      </c>
      <c r="E2447">
        <v>0.23</v>
      </c>
      <c r="F2447">
        <f>Table3[[#This Row],[DivPay]]*4</f>
        <v>0.92</v>
      </c>
      <c r="G2447" s="2">
        <f>Table3[[#This Row],[FwdDiv]]/Table3[[#This Row],[SharePrice]]</f>
        <v>1.9628760401109453E-2</v>
      </c>
    </row>
    <row r="2448" spans="2:7" x14ac:dyDescent="0.2">
      <c r="B2448" s="35">
        <v>41568</v>
      </c>
      <c r="C2448">
        <v>47.05</v>
      </c>
      <c r="E2448">
        <v>0.23</v>
      </c>
      <c r="F2448">
        <f>Table3[[#This Row],[DivPay]]*4</f>
        <v>0.92</v>
      </c>
      <c r="G2448" s="2">
        <f>Table3[[#This Row],[FwdDiv]]/Table3[[#This Row],[SharePrice]]</f>
        <v>1.9553666312433583E-2</v>
      </c>
    </row>
    <row r="2449" spans="2:7" x14ac:dyDescent="0.2">
      <c r="B2449" s="35">
        <v>41565</v>
      </c>
      <c r="C2449">
        <v>46.06</v>
      </c>
      <c r="E2449">
        <v>0.23</v>
      </c>
      <c r="F2449">
        <f>Table3[[#This Row],[DivPay]]*4</f>
        <v>0.92</v>
      </c>
      <c r="G2449" s="2">
        <f>Table3[[#This Row],[FwdDiv]]/Table3[[#This Row],[SharePrice]]</f>
        <v>1.9973947025618759E-2</v>
      </c>
    </row>
    <row r="2450" spans="2:7" x14ac:dyDescent="0.2">
      <c r="B2450" s="35">
        <v>41564</v>
      </c>
      <c r="C2450">
        <v>45.1</v>
      </c>
      <c r="E2450">
        <v>0.23</v>
      </c>
      <c r="F2450">
        <f>Table3[[#This Row],[DivPay]]*4</f>
        <v>0.92</v>
      </c>
      <c r="G2450" s="2">
        <f>Table3[[#This Row],[FwdDiv]]/Table3[[#This Row],[SharePrice]]</f>
        <v>2.0399113082039913E-2</v>
      </c>
    </row>
    <row r="2451" spans="2:7" x14ac:dyDescent="0.2">
      <c r="B2451" s="35">
        <v>41563</v>
      </c>
      <c r="C2451">
        <v>44.5</v>
      </c>
      <c r="E2451">
        <v>0.23</v>
      </c>
      <c r="F2451">
        <f>Table3[[#This Row],[DivPay]]*4</f>
        <v>0.92</v>
      </c>
      <c r="G2451" s="2">
        <f>Table3[[#This Row],[FwdDiv]]/Table3[[#This Row],[SharePrice]]</f>
        <v>2.0674157303370789E-2</v>
      </c>
    </row>
    <row r="2452" spans="2:7" x14ac:dyDescent="0.2">
      <c r="B2452" s="35">
        <v>41562</v>
      </c>
      <c r="C2452">
        <v>43.74</v>
      </c>
      <c r="E2452">
        <v>0.23</v>
      </c>
      <c r="F2452">
        <f>Table3[[#This Row],[DivPay]]*4</f>
        <v>0.92</v>
      </c>
      <c r="G2452" s="2">
        <f>Table3[[#This Row],[FwdDiv]]/Table3[[#This Row],[SharePrice]]</f>
        <v>2.1033379058070414E-2</v>
      </c>
    </row>
    <row r="2453" spans="2:7" x14ac:dyDescent="0.2">
      <c r="B2453" s="35">
        <v>41561</v>
      </c>
      <c r="C2453">
        <v>44.23</v>
      </c>
      <c r="E2453">
        <v>0.23</v>
      </c>
      <c r="F2453">
        <f>Table3[[#This Row],[DivPay]]*4</f>
        <v>0.92</v>
      </c>
      <c r="G2453" s="2">
        <f>Table3[[#This Row],[FwdDiv]]/Table3[[#This Row],[SharePrice]]</f>
        <v>2.0800361745421662E-2</v>
      </c>
    </row>
    <row r="2454" spans="2:7" x14ac:dyDescent="0.2">
      <c r="B2454" s="35">
        <v>41558</v>
      </c>
      <c r="C2454">
        <v>43.29</v>
      </c>
      <c r="E2454">
        <v>0.23</v>
      </c>
      <c r="F2454">
        <f>Table3[[#This Row],[DivPay]]*4</f>
        <v>0.92</v>
      </c>
      <c r="G2454" s="2">
        <f>Table3[[#This Row],[FwdDiv]]/Table3[[#This Row],[SharePrice]]</f>
        <v>2.1252021252021254E-2</v>
      </c>
    </row>
    <row r="2455" spans="2:7" x14ac:dyDescent="0.2">
      <c r="B2455" s="35">
        <v>41557</v>
      </c>
      <c r="C2455">
        <v>43.51</v>
      </c>
      <c r="E2455">
        <v>0.23</v>
      </c>
      <c r="F2455">
        <f>Table3[[#This Row],[DivPay]]*4</f>
        <v>0.92</v>
      </c>
      <c r="G2455" s="2">
        <f>Table3[[#This Row],[FwdDiv]]/Table3[[#This Row],[SharePrice]]</f>
        <v>2.1144564467938408E-2</v>
      </c>
    </row>
    <row r="2456" spans="2:7" x14ac:dyDescent="0.2">
      <c r="B2456" s="35">
        <v>41556</v>
      </c>
      <c r="C2456">
        <v>42.2</v>
      </c>
      <c r="E2456">
        <v>0.23</v>
      </c>
      <c r="F2456">
        <f>Table3[[#This Row],[DivPay]]*4</f>
        <v>0.92</v>
      </c>
      <c r="G2456" s="2">
        <f>Table3[[#This Row],[FwdDiv]]/Table3[[#This Row],[SharePrice]]</f>
        <v>2.1800947867298578E-2</v>
      </c>
    </row>
    <row r="2457" spans="2:7" x14ac:dyDescent="0.2">
      <c r="B2457" s="35">
        <v>41555</v>
      </c>
      <c r="C2457">
        <v>42.6</v>
      </c>
      <c r="E2457">
        <v>0.23</v>
      </c>
      <c r="F2457">
        <f>Table3[[#This Row],[DivPay]]*4</f>
        <v>0.92</v>
      </c>
      <c r="G2457" s="2">
        <f>Table3[[#This Row],[FwdDiv]]/Table3[[#This Row],[SharePrice]]</f>
        <v>2.1596244131455399E-2</v>
      </c>
    </row>
    <row r="2458" spans="2:7" x14ac:dyDescent="0.2">
      <c r="B2458" s="35">
        <v>41554</v>
      </c>
      <c r="C2458">
        <v>43</v>
      </c>
      <c r="E2458">
        <v>0.23</v>
      </c>
      <c r="F2458">
        <f>Table3[[#This Row],[DivPay]]*4</f>
        <v>0.92</v>
      </c>
      <c r="G2458" s="2">
        <f>Table3[[#This Row],[FwdDiv]]/Table3[[#This Row],[SharePrice]]</f>
        <v>2.1395348837209303E-2</v>
      </c>
    </row>
    <row r="2459" spans="2:7" x14ac:dyDescent="0.2">
      <c r="B2459" s="35">
        <v>41551</v>
      </c>
      <c r="C2459">
        <v>43.5</v>
      </c>
      <c r="E2459">
        <v>0.23</v>
      </c>
      <c r="F2459">
        <f>Table3[[#This Row],[DivPay]]*4</f>
        <v>0.92</v>
      </c>
      <c r="G2459" s="2">
        <f>Table3[[#This Row],[FwdDiv]]/Table3[[#This Row],[SharePrice]]</f>
        <v>2.1149425287356322E-2</v>
      </c>
    </row>
    <row r="2460" spans="2:7" x14ac:dyDescent="0.2">
      <c r="B2460" s="35">
        <v>41550</v>
      </c>
      <c r="C2460">
        <v>43.3</v>
      </c>
      <c r="E2460">
        <v>0.23</v>
      </c>
      <c r="F2460">
        <f>Table3[[#This Row],[DivPay]]*4</f>
        <v>0.92</v>
      </c>
      <c r="G2460" s="2">
        <f>Table3[[#This Row],[FwdDiv]]/Table3[[#This Row],[SharePrice]]</f>
        <v>2.1247113163972289E-2</v>
      </c>
    </row>
    <row r="2461" spans="2:7" x14ac:dyDescent="0.2">
      <c r="B2461" s="35">
        <v>41549</v>
      </c>
      <c r="C2461">
        <v>43.41</v>
      </c>
      <c r="E2461">
        <v>0.23</v>
      </c>
      <c r="F2461">
        <f>Table3[[#This Row],[DivPay]]*4</f>
        <v>0.92</v>
      </c>
      <c r="G2461" s="2">
        <f>Table3[[#This Row],[FwdDiv]]/Table3[[#This Row],[SharePrice]]</f>
        <v>2.1193273439299703E-2</v>
      </c>
    </row>
    <row r="2462" spans="2:7" x14ac:dyDescent="0.2">
      <c r="B2462" s="35">
        <v>41548</v>
      </c>
      <c r="C2462">
        <v>43.42</v>
      </c>
      <c r="E2462">
        <v>0.23</v>
      </c>
      <c r="F2462">
        <f>Table3[[#This Row],[DivPay]]*4</f>
        <v>0.92</v>
      </c>
      <c r="G2462" s="2">
        <f>Table3[[#This Row],[FwdDiv]]/Table3[[#This Row],[SharePrice]]</f>
        <v>2.1188392445877478E-2</v>
      </c>
    </row>
    <row r="2463" spans="2:7" x14ac:dyDescent="0.2">
      <c r="B2463" s="35">
        <v>41547</v>
      </c>
      <c r="C2463">
        <v>43.08</v>
      </c>
      <c r="E2463">
        <v>0.23</v>
      </c>
      <c r="F2463">
        <f>Table3[[#This Row],[DivPay]]*4</f>
        <v>0.92</v>
      </c>
      <c r="G2463" s="2">
        <f>Table3[[#This Row],[FwdDiv]]/Table3[[#This Row],[SharePrice]]</f>
        <v>2.1355617455896009E-2</v>
      </c>
    </row>
    <row r="2464" spans="2:7" x14ac:dyDescent="0.2">
      <c r="B2464" s="35">
        <v>41544</v>
      </c>
      <c r="C2464">
        <v>42.7</v>
      </c>
      <c r="E2464">
        <v>0.23</v>
      </c>
      <c r="F2464">
        <f>Table3[[#This Row],[DivPay]]*4</f>
        <v>0.92</v>
      </c>
      <c r="G2464" s="2">
        <f>Table3[[#This Row],[FwdDiv]]/Table3[[#This Row],[SharePrice]]</f>
        <v>2.154566744730679E-2</v>
      </c>
    </row>
    <row r="2465" spans="2:7" x14ac:dyDescent="0.2">
      <c r="B2465" s="35">
        <v>41543</v>
      </c>
      <c r="C2465">
        <v>42.27</v>
      </c>
      <c r="E2465">
        <v>0.23</v>
      </c>
      <c r="F2465">
        <f>Table3[[#This Row],[DivPay]]*4</f>
        <v>0.92</v>
      </c>
      <c r="G2465" s="2">
        <f>Table3[[#This Row],[FwdDiv]]/Table3[[#This Row],[SharePrice]]</f>
        <v>2.1764845043766263E-2</v>
      </c>
    </row>
    <row r="2466" spans="2:7" x14ac:dyDescent="0.2">
      <c r="B2466" s="35">
        <v>41542</v>
      </c>
      <c r="C2466">
        <v>42.21</v>
      </c>
      <c r="E2466">
        <v>0.23</v>
      </c>
      <c r="F2466">
        <f>Table3[[#This Row],[DivPay]]*4</f>
        <v>0.92</v>
      </c>
      <c r="G2466" s="2">
        <f>Table3[[#This Row],[FwdDiv]]/Table3[[#This Row],[SharePrice]]</f>
        <v>2.1795782989812842E-2</v>
      </c>
    </row>
    <row r="2467" spans="2:7" x14ac:dyDescent="0.2">
      <c r="B2467" s="35">
        <v>41541</v>
      </c>
      <c r="C2467">
        <v>42.41</v>
      </c>
      <c r="E2467">
        <v>0.23</v>
      </c>
      <c r="F2467">
        <f>Table3[[#This Row],[DivPay]]*4</f>
        <v>0.92</v>
      </c>
      <c r="G2467" s="2">
        <f>Table3[[#This Row],[FwdDiv]]/Table3[[#This Row],[SharePrice]]</f>
        <v>2.1692996934685217E-2</v>
      </c>
    </row>
    <row r="2468" spans="2:7" x14ac:dyDescent="0.2">
      <c r="B2468" s="35">
        <v>41540</v>
      </c>
      <c r="C2468">
        <v>41.87</v>
      </c>
      <c r="E2468">
        <v>0.23</v>
      </c>
      <c r="F2468">
        <f>Table3[[#This Row],[DivPay]]*4</f>
        <v>0.92</v>
      </c>
      <c r="G2468" s="2">
        <f>Table3[[#This Row],[FwdDiv]]/Table3[[#This Row],[SharePrice]]</f>
        <v>2.1972772868402199E-2</v>
      </c>
    </row>
    <row r="2469" spans="2:7" x14ac:dyDescent="0.2">
      <c r="B2469" s="35">
        <v>41537</v>
      </c>
      <c r="C2469">
        <v>41.62</v>
      </c>
      <c r="E2469">
        <v>0.23</v>
      </c>
      <c r="F2469">
        <f>Table3[[#This Row],[DivPay]]*4</f>
        <v>0.92</v>
      </c>
      <c r="G2469" s="2">
        <f>Table3[[#This Row],[FwdDiv]]/Table3[[#This Row],[SharePrice]]</f>
        <v>2.2104757328207596E-2</v>
      </c>
    </row>
    <row r="2470" spans="2:7" x14ac:dyDescent="0.2">
      <c r="B2470" s="35">
        <v>41536</v>
      </c>
      <c r="C2470">
        <v>40.75</v>
      </c>
      <c r="E2470">
        <v>0.23</v>
      </c>
      <c r="F2470">
        <f>Table3[[#This Row],[DivPay]]*4</f>
        <v>0.92</v>
      </c>
      <c r="G2470" s="2">
        <f>Table3[[#This Row],[FwdDiv]]/Table3[[#This Row],[SharePrice]]</f>
        <v>2.2576687116564419E-2</v>
      </c>
    </row>
    <row r="2471" spans="2:7" x14ac:dyDescent="0.2">
      <c r="B2471" s="35">
        <v>41535</v>
      </c>
      <c r="C2471">
        <v>40.67</v>
      </c>
      <c r="E2471">
        <v>0.23</v>
      </c>
      <c r="F2471">
        <f>Table3[[#This Row],[DivPay]]*4</f>
        <v>0.92</v>
      </c>
      <c r="G2471" s="2">
        <f>Table3[[#This Row],[FwdDiv]]/Table3[[#This Row],[SharePrice]]</f>
        <v>2.2621096631423653E-2</v>
      </c>
    </row>
    <row r="2472" spans="2:7" x14ac:dyDescent="0.2">
      <c r="B2472" s="35">
        <v>41534</v>
      </c>
      <c r="C2472">
        <v>40.119999999999997</v>
      </c>
      <c r="D2472">
        <v>0.23</v>
      </c>
      <c r="E2472">
        <v>0.23</v>
      </c>
      <c r="F2472">
        <f>Table3[[#This Row],[DivPay]]*4</f>
        <v>0.92</v>
      </c>
      <c r="G2472" s="2">
        <f>Table3[[#This Row],[FwdDiv]]/Table3[[#This Row],[SharePrice]]</f>
        <v>2.2931206380857432E-2</v>
      </c>
    </row>
    <row r="2473" spans="2:7" x14ac:dyDescent="0.2">
      <c r="B2473" s="35">
        <v>41533</v>
      </c>
      <c r="C2473">
        <v>39.28</v>
      </c>
      <c r="E2473">
        <v>0.21</v>
      </c>
      <c r="F2473">
        <f>Table3[[#This Row],[DivPay]]*4</f>
        <v>0.84</v>
      </c>
      <c r="G2473" s="2">
        <f>Table3[[#This Row],[FwdDiv]]/Table3[[#This Row],[SharePrice]]</f>
        <v>2.1384928716904276E-2</v>
      </c>
    </row>
    <row r="2474" spans="2:7" x14ac:dyDescent="0.2">
      <c r="B2474" s="35">
        <v>41530</v>
      </c>
      <c r="C2474">
        <v>38.99</v>
      </c>
      <c r="E2474">
        <v>0.21</v>
      </c>
      <c r="F2474">
        <f>Table3[[#This Row],[DivPay]]*4</f>
        <v>0.84</v>
      </c>
      <c r="G2474" s="2">
        <f>Table3[[#This Row],[FwdDiv]]/Table3[[#This Row],[SharePrice]]</f>
        <v>2.1543985637342906E-2</v>
      </c>
    </row>
    <row r="2475" spans="2:7" x14ac:dyDescent="0.2">
      <c r="B2475" s="35">
        <v>41529</v>
      </c>
      <c r="C2475">
        <v>39.03</v>
      </c>
      <c r="E2475">
        <v>0.21</v>
      </c>
      <c r="F2475">
        <f>Table3[[#This Row],[DivPay]]*4</f>
        <v>0.84</v>
      </c>
      <c r="G2475" s="2">
        <f>Table3[[#This Row],[FwdDiv]]/Table3[[#This Row],[SharePrice]]</f>
        <v>2.1521906225980013E-2</v>
      </c>
    </row>
    <row r="2476" spans="2:7" x14ac:dyDescent="0.2">
      <c r="B2476" s="35">
        <v>41528</v>
      </c>
      <c r="C2476">
        <v>39.25</v>
      </c>
      <c r="E2476">
        <v>0.21</v>
      </c>
      <c r="F2476">
        <f>Table3[[#This Row],[DivPay]]*4</f>
        <v>0.84</v>
      </c>
      <c r="G2476" s="2">
        <f>Table3[[#This Row],[FwdDiv]]/Table3[[#This Row],[SharePrice]]</f>
        <v>2.1401273885350319E-2</v>
      </c>
    </row>
    <row r="2477" spans="2:7" x14ac:dyDescent="0.2">
      <c r="B2477" s="35">
        <v>41527</v>
      </c>
      <c r="C2477">
        <v>39.659999999999997</v>
      </c>
      <c r="E2477">
        <v>0.21</v>
      </c>
      <c r="F2477">
        <f>Table3[[#This Row],[DivPay]]*4</f>
        <v>0.84</v>
      </c>
      <c r="G2477" s="2">
        <f>Table3[[#This Row],[FwdDiv]]/Table3[[#This Row],[SharePrice]]</f>
        <v>2.1180030257186084E-2</v>
      </c>
    </row>
    <row r="2478" spans="2:7" x14ac:dyDescent="0.2">
      <c r="B2478" s="35">
        <v>41526</v>
      </c>
      <c r="C2478">
        <v>38.770000000000003</v>
      </c>
      <c r="E2478">
        <v>0.21</v>
      </c>
      <c r="F2478">
        <f>Table3[[#This Row],[DivPay]]*4</f>
        <v>0.84</v>
      </c>
      <c r="G2478" s="2">
        <f>Table3[[#This Row],[FwdDiv]]/Table3[[#This Row],[SharePrice]]</f>
        <v>2.1666236781016247E-2</v>
      </c>
    </row>
    <row r="2479" spans="2:7" x14ac:dyDescent="0.2">
      <c r="B2479" s="35">
        <v>41523</v>
      </c>
      <c r="C2479">
        <v>38.56</v>
      </c>
      <c r="E2479">
        <v>0.21</v>
      </c>
      <c r="F2479">
        <f>Table3[[#This Row],[DivPay]]*4</f>
        <v>0.84</v>
      </c>
      <c r="G2479" s="2">
        <f>Table3[[#This Row],[FwdDiv]]/Table3[[#This Row],[SharePrice]]</f>
        <v>2.1784232365145227E-2</v>
      </c>
    </row>
    <row r="2480" spans="2:7" x14ac:dyDescent="0.2">
      <c r="B2480" s="35">
        <v>41522</v>
      </c>
      <c r="C2480">
        <v>38.79</v>
      </c>
      <c r="E2480">
        <v>0.21</v>
      </c>
      <c r="F2480">
        <f>Table3[[#This Row],[DivPay]]*4</f>
        <v>0.84</v>
      </c>
      <c r="G2480" s="2">
        <f>Table3[[#This Row],[FwdDiv]]/Table3[[#This Row],[SharePrice]]</f>
        <v>2.1655065738592421E-2</v>
      </c>
    </row>
    <row r="2481" spans="2:7" x14ac:dyDescent="0.2">
      <c r="B2481" s="35">
        <v>41521</v>
      </c>
      <c r="C2481">
        <v>38.979999999999997</v>
      </c>
      <c r="E2481">
        <v>0.21</v>
      </c>
      <c r="F2481">
        <f>Table3[[#This Row],[DivPay]]*4</f>
        <v>0.84</v>
      </c>
      <c r="G2481" s="2">
        <f>Table3[[#This Row],[FwdDiv]]/Table3[[#This Row],[SharePrice]]</f>
        <v>2.1549512570549E-2</v>
      </c>
    </row>
    <row r="2482" spans="2:7" x14ac:dyDescent="0.2">
      <c r="B2482" s="35">
        <v>41520</v>
      </c>
      <c r="C2482">
        <v>38.35</v>
      </c>
      <c r="E2482">
        <v>0.21</v>
      </c>
      <c r="F2482">
        <f>Table3[[#This Row],[DivPay]]*4</f>
        <v>0.84</v>
      </c>
      <c r="G2482" s="2">
        <f>Table3[[#This Row],[FwdDiv]]/Table3[[#This Row],[SharePrice]]</f>
        <v>2.1903520208604952E-2</v>
      </c>
    </row>
    <row r="2483" spans="2:7" x14ac:dyDescent="0.2">
      <c r="B2483" s="35">
        <v>41516</v>
      </c>
      <c r="C2483">
        <v>38.51</v>
      </c>
      <c r="E2483">
        <v>0.21</v>
      </c>
      <c r="F2483">
        <f>Table3[[#This Row],[DivPay]]*4</f>
        <v>0.84</v>
      </c>
      <c r="G2483" s="2">
        <f>Table3[[#This Row],[FwdDiv]]/Table3[[#This Row],[SharePrice]]</f>
        <v>2.1812516229550768E-2</v>
      </c>
    </row>
    <row r="2484" spans="2:7" x14ac:dyDescent="0.2">
      <c r="B2484" s="35">
        <v>41515</v>
      </c>
      <c r="C2484">
        <v>38.950000000000003</v>
      </c>
      <c r="E2484">
        <v>0.21</v>
      </c>
      <c r="F2484">
        <f>Table3[[#This Row],[DivPay]]*4</f>
        <v>0.84</v>
      </c>
      <c r="G2484" s="2">
        <f>Table3[[#This Row],[FwdDiv]]/Table3[[#This Row],[SharePrice]]</f>
        <v>2.1566110397946082E-2</v>
      </c>
    </row>
    <row r="2485" spans="2:7" x14ac:dyDescent="0.2">
      <c r="B2485" s="35">
        <v>41514</v>
      </c>
      <c r="C2485">
        <v>38.28</v>
      </c>
      <c r="E2485">
        <v>0.21</v>
      </c>
      <c r="F2485">
        <f>Table3[[#This Row],[DivPay]]*4</f>
        <v>0.84</v>
      </c>
      <c r="G2485" s="2">
        <f>Table3[[#This Row],[FwdDiv]]/Table3[[#This Row],[SharePrice]]</f>
        <v>2.1943573667711599E-2</v>
      </c>
    </row>
    <row r="2486" spans="2:7" x14ac:dyDescent="0.2">
      <c r="B2486" s="35">
        <v>41513</v>
      </c>
      <c r="C2486">
        <v>36.56</v>
      </c>
      <c r="E2486">
        <v>0.21</v>
      </c>
      <c r="F2486">
        <f>Table3[[#This Row],[DivPay]]*4</f>
        <v>0.84</v>
      </c>
      <c r="G2486" s="2">
        <f>Table3[[#This Row],[FwdDiv]]/Table3[[#This Row],[SharePrice]]</f>
        <v>2.2975929978118158E-2</v>
      </c>
    </row>
    <row r="2487" spans="2:7" x14ac:dyDescent="0.2">
      <c r="B2487" s="35">
        <v>41512</v>
      </c>
      <c r="C2487">
        <v>37.479999999999997</v>
      </c>
      <c r="E2487">
        <v>0.21</v>
      </c>
      <c r="F2487">
        <f>Table3[[#This Row],[DivPay]]*4</f>
        <v>0.84</v>
      </c>
      <c r="G2487" s="2">
        <f>Table3[[#This Row],[FwdDiv]]/Table3[[#This Row],[SharePrice]]</f>
        <v>2.2411953041622201E-2</v>
      </c>
    </row>
    <row r="2488" spans="2:7" x14ac:dyDescent="0.2">
      <c r="B2488" s="35">
        <v>41509</v>
      </c>
      <c r="C2488">
        <v>36.74</v>
      </c>
      <c r="E2488">
        <v>0.21</v>
      </c>
      <c r="F2488">
        <f>Table3[[#This Row],[DivPay]]*4</f>
        <v>0.84</v>
      </c>
      <c r="G2488" s="2">
        <f>Table3[[#This Row],[FwdDiv]]/Table3[[#This Row],[SharePrice]]</f>
        <v>2.2863364180729449E-2</v>
      </c>
    </row>
    <row r="2489" spans="2:7" x14ac:dyDescent="0.2">
      <c r="B2489" s="35">
        <v>41508</v>
      </c>
      <c r="C2489">
        <v>36.61</v>
      </c>
      <c r="E2489">
        <v>0.21</v>
      </c>
      <c r="F2489">
        <f>Table3[[#This Row],[DivPay]]*4</f>
        <v>0.84</v>
      </c>
      <c r="G2489" s="2">
        <f>Table3[[#This Row],[FwdDiv]]/Table3[[#This Row],[SharePrice]]</f>
        <v>2.2944550669216062E-2</v>
      </c>
    </row>
    <row r="2490" spans="2:7" x14ac:dyDescent="0.2">
      <c r="B2490" s="35">
        <v>41507</v>
      </c>
      <c r="C2490">
        <v>36.590000000000003</v>
      </c>
      <c r="E2490">
        <v>0.21</v>
      </c>
      <c r="F2490">
        <f>Table3[[#This Row],[DivPay]]*4</f>
        <v>0.84</v>
      </c>
      <c r="G2490" s="2">
        <f>Table3[[#This Row],[FwdDiv]]/Table3[[#This Row],[SharePrice]]</f>
        <v>2.2957092101667118E-2</v>
      </c>
    </row>
    <row r="2491" spans="2:7" x14ac:dyDescent="0.2">
      <c r="B2491" s="35">
        <v>41506</v>
      </c>
      <c r="C2491">
        <v>36.79</v>
      </c>
      <c r="E2491">
        <v>0.21</v>
      </c>
      <c r="F2491">
        <f>Table3[[#This Row],[DivPay]]*4</f>
        <v>0.84</v>
      </c>
      <c r="G2491" s="2">
        <f>Table3[[#This Row],[FwdDiv]]/Table3[[#This Row],[SharePrice]]</f>
        <v>2.2832291383528134E-2</v>
      </c>
    </row>
    <row r="2492" spans="2:7" x14ac:dyDescent="0.2">
      <c r="B2492" s="35">
        <v>41505</v>
      </c>
      <c r="C2492">
        <v>36.25</v>
      </c>
      <c r="E2492">
        <v>0.21</v>
      </c>
      <c r="F2492">
        <f>Table3[[#This Row],[DivPay]]*4</f>
        <v>0.84</v>
      </c>
      <c r="G2492" s="2">
        <f>Table3[[#This Row],[FwdDiv]]/Table3[[#This Row],[SharePrice]]</f>
        <v>2.3172413793103447E-2</v>
      </c>
    </row>
    <row r="2493" spans="2:7" x14ac:dyDescent="0.2">
      <c r="B2493" s="35">
        <v>41502</v>
      </c>
      <c r="C2493">
        <v>36.25</v>
      </c>
      <c r="E2493">
        <v>0.21</v>
      </c>
      <c r="F2493">
        <f>Table3[[#This Row],[DivPay]]*4</f>
        <v>0.84</v>
      </c>
      <c r="G2493" s="2">
        <f>Table3[[#This Row],[FwdDiv]]/Table3[[#This Row],[SharePrice]]</f>
        <v>2.3172413793103447E-2</v>
      </c>
    </row>
    <row r="2494" spans="2:7" x14ac:dyDescent="0.2">
      <c r="B2494" s="35">
        <v>41501</v>
      </c>
      <c r="C2494">
        <v>36.020000000000003</v>
      </c>
      <c r="E2494">
        <v>0.21</v>
      </c>
      <c r="F2494">
        <f>Table3[[#This Row],[DivPay]]*4</f>
        <v>0.84</v>
      </c>
      <c r="G2494" s="2">
        <f>Table3[[#This Row],[FwdDiv]]/Table3[[#This Row],[SharePrice]]</f>
        <v>2.3320377568017765E-2</v>
      </c>
    </row>
    <row r="2495" spans="2:7" x14ac:dyDescent="0.2">
      <c r="B2495" s="35">
        <v>41500</v>
      </c>
      <c r="C2495">
        <v>37.22</v>
      </c>
      <c r="E2495">
        <v>0.21</v>
      </c>
      <c r="F2495">
        <f>Table3[[#This Row],[DivPay]]*4</f>
        <v>0.84</v>
      </c>
      <c r="G2495" s="2">
        <f>Table3[[#This Row],[FwdDiv]]/Table3[[#This Row],[SharePrice]]</f>
        <v>2.2568511552928532E-2</v>
      </c>
    </row>
    <row r="2496" spans="2:7" x14ac:dyDescent="0.2">
      <c r="B2496" s="35">
        <v>41499</v>
      </c>
      <c r="C2496">
        <v>38.020000000000003</v>
      </c>
      <c r="E2496">
        <v>0.21</v>
      </c>
      <c r="F2496">
        <f>Table3[[#This Row],[DivPay]]*4</f>
        <v>0.84</v>
      </c>
      <c r="G2496" s="2">
        <f>Table3[[#This Row],[FwdDiv]]/Table3[[#This Row],[SharePrice]]</f>
        <v>2.2093634928984741E-2</v>
      </c>
    </row>
    <row r="2497" spans="2:7" x14ac:dyDescent="0.2">
      <c r="B2497" s="35">
        <v>41498</v>
      </c>
      <c r="C2497">
        <v>37.700000000000003</v>
      </c>
      <c r="E2497">
        <v>0.21</v>
      </c>
      <c r="F2497">
        <f>Table3[[#This Row],[DivPay]]*4</f>
        <v>0.84</v>
      </c>
      <c r="G2497" s="2">
        <f>Table3[[#This Row],[FwdDiv]]/Table3[[#This Row],[SharePrice]]</f>
        <v>2.2281167108753313E-2</v>
      </c>
    </row>
    <row r="2498" spans="2:7" x14ac:dyDescent="0.2">
      <c r="B2498" s="35">
        <v>41495</v>
      </c>
      <c r="C2498">
        <v>36.83</v>
      </c>
      <c r="E2498">
        <v>0.21</v>
      </c>
      <c r="F2498">
        <f>Table3[[#This Row],[DivPay]]*4</f>
        <v>0.84</v>
      </c>
      <c r="G2498" s="2">
        <f>Table3[[#This Row],[FwdDiv]]/Table3[[#This Row],[SharePrice]]</f>
        <v>2.280749389084985E-2</v>
      </c>
    </row>
    <row r="2499" spans="2:7" x14ac:dyDescent="0.2">
      <c r="B2499" s="35">
        <v>41494</v>
      </c>
      <c r="C2499">
        <v>37.32</v>
      </c>
      <c r="E2499">
        <v>0.21</v>
      </c>
      <c r="F2499">
        <f>Table3[[#This Row],[DivPay]]*4</f>
        <v>0.84</v>
      </c>
      <c r="G2499" s="2">
        <f>Table3[[#This Row],[FwdDiv]]/Table3[[#This Row],[SharePrice]]</f>
        <v>2.2508038585209004E-2</v>
      </c>
    </row>
    <row r="2500" spans="2:7" x14ac:dyDescent="0.2">
      <c r="B2500" s="35">
        <v>41493</v>
      </c>
      <c r="C2500">
        <v>37.29</v>
      </c>
      <c r="E2500">
        <v>0.21</v>
      </c>
      <c r="F2500">
        <f>Table3[[#This Row],[DivPay]]*4</f>
        <v>0.84</v>
      </c>
      <c r="G2500" s="2">
        <f>Table3[[#This Row],[FwdDiv]]/Table3[[#This Row],[SharePrice]]</f>
        <v>2.252614641995173E-2</v>
      </c>
    </row>
    <row r="2501" spans="2:7" x14ac:dyDescent="0.2">
      <c r="B2501" s="35">
        <v>41492</v>
      </c>
      <c r="C2501">
        <v>36.86</v>
      </c>
      <c r="E2501">
        <v>0.21</v>
      </c>
      <c r="F2501">
        <f>Table3[[#This Row],[DivPay]]*4</f>
        <v>0.84</v>
      </c>
      <c r="G2501" s="2">
        <f>Table3[[#This Row],[FwdDiv]]/Table3[[#This Row],[SharePrice]]</f>
        <v>2.278893109061313E-2</v>
      </c>
    </row>
    <row r="2502" spans="2:7" x14ac:dyDescent="0.2">
      <c r="B2502" s="35">
        <v>41491</v>
      </c>
      <c r="C2502">
        <v>37.020000000000003</v>
      </c>
      <c r="E2502">
        <v>0.21</v>
      </c>
      <c r="F2502">
        <f>Table3[[#This Row],[DivPay]]*4</f>
        <v>0.84</v>
      </c>
      <c r="G2502" s="2">
        <f>Table3[[#This Row],[FwdDiv]]/Table3[[#This Row],[SharePrice]]</f>
        <v>2.2690437601296593E-2</v>
      </c>
    </row>
    <row r="2503" spans="2:7" x14ac:dyDescent="0.2">
      <c r="B2503" s="35">
        <v>41488</v>
      </c>
      <c r="C2503">
        <v>37.49</v>
      </c>
      <c r="E2503">
        <v>0.21</v>
      </c>
      <c r="F2503">
        <f>Table3[[#This Row],[DivPay]]*4</f>
        <v>0.84</v>
      </c>
      <c r="G2503" s="2">
        <f>Table3[[#This Row],[FwdDiv]]/Table3[[#This Row],[SharePrice]]</f>
        <v>2.2405974926647105E-2</v>
      </c>
    </row>
    <row r="2504" spans="2:7" x14ac:dyDescent="0.2">
      <c r="B2504" s="35">
        <v>41487</v>
      </c>
      <c r="C2504">
        <v>37.4</v>
      </c>
      <c r="E2504">
        <v>0.21</v>
      </c>
      <c r="F2504">
        <f>Table3[[#This Row],[DivPay]]*4</f>
        <v>0.84</v>
      </c>
      <c r="G2504" s="2">
        <f>Table3[[#This Row],[FwdDiv]]/Table3[[#This Row],[SharePrice]]</f>
        <v>2.2459893048128343E-2</v>
      </c>
    </row>
    <row r="2505" spans="2:7" x14ac:dyDescent="0.2">
      <c r="B2505" s="35">
        <v>41486</v>
      </c>
      <c r="C2505">
        <v>36.68</v>
      </c>
      <c r="E2505">
        <v>0.21</v>
      </c>
      <c r="F2505">
        <f>Table3[[#This Row],[DivPay]]*4</f>
        <v>0.84</v>
      </c>
      <c r="G2505" s="2">
        <f>Table3[[#This Row],[FwdDiv]]/Table3[[#This Row],[SharePrice]]</f>
        <v>2.2900763358778626E-2</v>
      </c>
    </row>
    <row r="2506" spans="2:7" x14ac:dyDescent="0.2">
      <c r="B2506" s="35">
        <v>41485</v>
      </c>
      <c r="C2506">
        <v>36.85</v>
      </c>
      <c r="E2506">
        <v>0.21</v>
      </c>
      <c r="F2506">
        <f>Table3[[#This Row],[DivPay]]*4</f>
        <v>0.84</v>
      </c>
      <c r="G2506" s="2">
        <f>Table3[[#This Row],[FwdDiv]]/Table3[[#This Row],[SharePrice]]</f>
        <v>2.2795115332428763E-2</v>
      </c>
    </row>
    <row r="2507" spans="2:7" x14ac:dyDescent="0.2">
      <c r="B2507" s="35">
        <v>41484</v>
      </c>
      <c r="C2507">
        <v>36.590000000000003</v>
      </c>
      <c r="E2507">
        <v>0.21</v>
      </c>
      <c r="F2507">
        <f>Table3[[#This Row],[DivPay]]*4</f>
        <v>0.84</v>
      </c>
      <c r="G2507" s="2">
        <f>Table3[[#This Row],[FwdDiv]]/Table3[[#This Row],[SharePrice]]</f>
        <v>2.2957092101667118E-2</v>
      </c>
    </row>
    <row r="2508" spans="2:7" x14ac:dyDescent="0.2">
      <c r="B2508" s="35">
        <v>41481</v>
      </c>
      <c r="C2508">
        <v>36.78</v>
      </c>
      <c r="E2508">
        <v>0.21</v>
      </c>
      <c r="F2508">
        <f>Table3[[#This Row],[DivPay]]*4</f>
        <v>0.84</v>
      </c>
      <c r="G2508" s="2">
        <f>Table3[[#This Row],[FwdDiv]]/Table3[[#This Row],[SharePrice]]</f>
        <v>2.2838499184339313E-2</v>
      </c>
    </row>
    <row r="2509" spans="2:7" x14ac:dyDescent="0.2">
      <c r="B2509" s="35">
        <v>41480</v>
      </c>
      <c r="C2509">
        <v>36.9</v>
      </c>
      <c r="E2509">
        <v>0.21</v>
      </c>
      <c r="F2509">
        <f>Table3[[#This Row],[DivPay]]*4</f>
        <v>0.84</v>
      </c>
      <c r="G2509" s="2">
        <f>Table3[[#This Row],[FwdDiv]]/Table3[[#This Row],[SharePrice]]</f>
        <v>2.2764227642276424E-2</v>
      </c>
    </row>
    <row r="2510" spans="2:7" x14ac:dyDescent="0.2">
      <c r="B2510" s="35">
        <v>41479</v>
      </c>
      <c r="C2510">
        <v>36.89</v>
      </c>
      <c r="E2510">
        <v>0.21</v>
      </c>
      <c r="F2510">
        <f>Table3[[#This Row],[DivPay]]*4</f>
        <v>0.84</v>
      </c>
      <c r="G2510" s="2">
        <f>Table3[[#This Row],[FwdDiv]]/Table3[[#This Row],[SharePrice]]</f>
        <v>2.2770398481973434E-2</v>
      </c>
    </row>
    <row r="2511" spans="2:7" x14ac:dyDescent="0.2">
      <c r="B2511" s="35">
        <v>41478</v>
      </c>
      <c r="C2511">
        <v>37.61</v>
      </c>
      <c r="E2511">
        <v>0.21</v>
      </c>
      <c r="F2511">
        <f>Table3[[#This Row],[DivPay]]*4</f>
        <v>0.84</v>
      </c>
      <c r="G2511" s="2">
        <f>Table3[[#This Row],[FwdDiv]]/Table3[[#This Row],[SharePrice]]</f>
        <v>2.233448550917309E-2</v>
      </c>
    </row>
    <row r="2512" spans="2:7" x14ac:dyDescent="0.2">
      <c r="B2512" s="35">
        <v>41477</v>
      </c>
      <c r="C2512">
        <v>37.79</v>
      </c>
      <c r="E2512">
        <v>0.21</v>
      </c>
      <c r="F2512">
        <f>Table3[[#This Row],[DivPay]]*4</f>
        <v>0.84</v>
      </c>
      <c r="G2512" s="2">
        <f>Table3[[#This Row],[FwdDiv]]/Table3[[#This Row],[SharePrice]]</f>
        <v>2.2228102672664726E-2</v>
      </c>
    </row>
    <row r="2513" spans="2:7" x14ac:dyDescent="0.2">
      <c r="B2513" s="35">
        <v>41474</v>
      </c>
      <c r="C2513">
        <v>37.85</v>
      </c>
      <c r="E2513">
        <v>0.21</v>
      </c>
      <c r="F2513">
        <f>Table3[[#This Row],[DivPay]]*4</f>
        <v>0.84</v>
      </c>
      <c r="G2513" s="2">
        <f>Table3[[#This Row],[FwdDiv]]/Table3[[#This Row],[SharePrice]]</f>
        <v>2.2192866578599733E-2</v>
      </c>
    </row>
    <row r="2514" spans="2:7" x14ac:dyDescent="0.2">
      <c r="B2514" s="35">
        <v>41473</v>
      </c>
      <c r="C2514">
        <v>37.6</v>
      </c>
      <c r="E2514">
        <v>0.21</v>
      </c>
      <c r="F2514">
        <f>Table3[[#This Row],[DivPay]]*4</f>
        <v>0.84</v>
      </c>
      <c r="G2514" s="2">
        <f>Table3[[#This Row],[FwdDiv]]/Table3[[#This Row],[SharePrice]]</f>
        <v>2.2340425531914891E-2</v>
      </c>
    </row>
    <row r="2515" spans="2:7" x14ac:dyDescent="0.2">
      <c r="B2515" s="35">
        <v>41472</v>
      </c>
      <c r="C2515">
        <v>38.92</v>
      </c>
      <c r="E2515">
        <v>0.21</v>
      </c>
      <c r="F2515">
        <f>Table3[[#This Row],[DivPay]]*4</f>
        <v>0.84</v>
      </c>
      <c r="G2515" s="2">
        <f>Table3[[#This Row],[FwdDiv]]/Table3[[#This Row],[SharePrice]]</f>
        <v>2.1582733812949638E-2</v>
      </c>
    </row>
    <row r="2516" spans="2:7" x14ac:dyDescent="0.2">
      <c r="B2516" s="35">
        <v>41471</v>
      </c>
      <c r="C2516">
        <v>38.869999999999997</v>
      </c>
      <c r="E2516">
        <v>0.21</v>
      </c>
      <c r="F2516">
        <f>Table3[[#This Row],[DivPay]]*4</f>
        <v>0.84</v>
      </c>
      <c r="G2516" s="2">
        <f>Table3[[#This Row],[FwdDiv]]/Table3[[#This Row],[SharePrice]]</f>
        <v>2.1610496526884487E-2</v>
      </c>
    </row>
    <row r="2517" spans="2:7" x14ac:dyDescent="0.2">
      <c r="B2517" s="35">
        <v>41470</v>
      </c>
      <c r="C2517">
        <v>38.01</v>
      </c>
      <c r="E2517">
        <v>0.21</v>
      </c>
      <c r="F2517">
        <f>Table3[[#This Row],[DivPay]]*4</f>
        <v>0.84</v>
      </c>
      <c r="G2517" s="2">
        <f>Table3[[#This Row],[FwdDiv]]/Table3[[#This Row],[SharePrice]]</f>
        <v>2.2099447513812154E-2</v>
      </c>
    </row>
    <row r="2518" spans="2:7" x14ac:dyDescent="0.2">
      <c r="B2518" s="35">
        <v>41467</v>
      </c>
      <c r="C2518">
        <v>38.950000000000003</v>
      </c>
      <c r="E2518">
        <v>0.21</v>
      </c>
      <c r="F2518">
        <f>Table3[[#This Row],[DivPay]]*4</f>
        <v>0.84</v>
      </c>
      <c r="G2518" s="2">
        <f>Table3[[#This Row],[FwdDiv]]/Table3[[#This Row],[SharePrice]]</f>
        <v>2.1566110397946082E-2</v>
      </c>
    </row>
    <row r="2519" spans="2:7" x14ac:dyDescent="0.2">
      <c r="B2519" s="35">
        <v>41466</v>
      </c>
      <c r="C2519">
        <v>38.590000000000003</v>
      </c>
      <c r="E2519">
        <v>0.21</v>
      </c>
      <c r="F2519">
        <f>Table3[[#This Row],[DivPay]]*4</f>
        <v>0.84</v>
      </c>
      <c r="G2519" s="2">
        <f>Table3[[#This Row],[FwdDiv]]/Table3[[#This Row],[SharePrice]]</f>
        <v>2.1767297227260944E-2</v>
      </c>
    </row>
    <row r="2520" spans="2:7" x14ac:dyDescent="0.2">
      <c r="B2520" s="35">
        <v>41465</v>
      </c>
      <c r="C2520">
        <v>38.33</v>
      </c>
      <c r="E2520">
        <v>0.21</v>
      </c>
      <c r="F2520">
        <f>Table3[[#This Row],[DivPay]]*4</f>
        <v>0.84</v>
      </c>
      <c r="G2520" s="2">
        <f>Table3[[#This Row],[FwdDiv]]/Table3[[#This Row],[SharePrice]]</f>
        <v>2.1914949126010958E-2</v>
      </c>
    </row>
    <row r="2521" spans="2:7" x14ac:dyDescent="0.2">
      <c r="B2521" s="35">
        <v>41464</v>
      </c>
      <c r="C2521">
        <v>37.58</v>
      </c>
      <c r="E2521">
        <v>0.21</v>
      </c>
      <c r="F2521">
        <f>Table3[[#This Row],[DivPay]]*4</f>
        <v>0.84</v>
      </c>
      <c r="G2521" s="2">
        <f>Table3[[#This Row],[FwdDiv]]/Table3[[#This Row],[SharePrice]]</f>
        <v>2.2352315061202766E-2</v>
      </c>
    </row>
    <row r="2522" spans="2:7" x14ac:dyDescent="0.2">
      <c r="B2522" s="35">
        <v>41463</v>
      </c>
      <c r="C2522">
        <v>37.270000000000003</v>
      </c>
      <c r="E2522">
        <v>0.21</v>
      </c>
      <c r="F2522">
        <f>Table3[[#This Row],[DivPay]]*4</f>
        <v>0.84</v>
      </c>
      <c r="G2522" s="2">
        <f>Table3[[#This Row],[FwdDiv]]/Table3[[#This Row],[SharePrice]]</f>
        <v>2.2538234504963776E-2</v>
      </c>
    </row>
    <row r="2523" spans="2:7" x14ac:dyDescent="0.2">
      <c r="B2523" s="35">
        <v>41460</v>
      </c>
      <c r="C2523">
        <v>38.81</v>
      </c>
      <c r="E2523">
        <v>0.21</v>
      </c>
      <c r="F2523">
        <f>Table3[[#This Row],[DivPay]]*4</f>
        <v>0.84</v>
      </c>
      <c r="G2523" s="2">
        <f>Table3[[#This Row],[FwdDiv]]/Table3[[#This Row],[SharePrice]]</f>
        <v>2.1643906209739754E-2</v>
      </c>
    </row>
    <row r="2524" spans="2:7" x14ac:dyDescent="0.2">
      <c r="B2524" s="35">
        <v>41458</v>
      </c>
      <c r="C2524">
        <v>38.590000000000003</v>
      </c>
      <c r="E2524">
        <v>0.21</v>
      </c>
      <c r="F2524">
        <f>Table3[[#This Row],[DivPay]]*4</f>
        <v>0.84</v>
      </c>
      <c r="G2524" s="2">
        <f>Table3[[#This Row],[FwdDiv]]/Table3[[#This Row],[SharePrice]]</f>
        <v>2.1767297227260944E-2</v>
      </c>
    </row>
    <row r="2525" spans="2:7" x14ac:dyDescent="0.2">
      <c r="B2525" s="35">
        <v>41457</v>
      </c>
      <c r="C2525">
        <v>38.479999999999997</v>
      </c>
      <c r="E2525">
        <v>0.21</v>
      </c>
      <c r="F2525">
        <f>Table3[[#This Row],[DivPay]]*4</f>
        <v>0.84</v>
      </c>
      <c r="G2525" s="2">
        <f>Table3[[#This Row],[FwdDiv]]/Table3[[#This Row],[SharePrice]]</f>
        <v>2.1829521829521831E-2</v>
      </c>
    </row>
    <row r="2526" spans="2:7" x14ac:dyDescent="0.2">
      <c r="B2526" s="35">
        <v>41456</v>
      </c>
      <c r="C2526">
        <v>37.61</v>
      </c>
      <c r="E2526">
        <v>0.21</v>
      </c>
      <c r="F2526">
        <f>Table3[[#This Row],[DivPay]]*4</f>
        <v>0.84</v>
      </c>
      <c r="G2526" s="2">
        <f>Table3[[#This Row],[FwdDiv]]/Table3[[#This Row],[SharePrice]]</f>
        <v>2.233448550917309E-2</v>
      </c>
    </row>
    <row r="2527" spans="2:7" x14ac:dyDescent="0.2">
      <c r="B2527" s="35">
        <v>41453</v>
      </c>
      <c r="C2527">
        <v>37.380000000000003</v>
      </c>
      <c r="E2527">
        <v>0.21</v>
      </c>
      <c r="F2527">
        <f>Table3[[#This Row],[DivPay]]*4</f>
        <v>0.84</v>
      </c>
      <c r="G2527" s="2">
        <f>Table3[[#This Row],[FwdDiv]]/Table3[[#This Row],[SharePrice]]</f>
        <v>2.2471910112359546E-2</v>
      </c>
    </row>
    <row r="2528" spans="2:7" x14ac:dyDescent="0.2">
      <c r="B2528" s="35">
        <v>41452</v>
      </c>
      <c r="C2528">
        <v>37.32</v>
      </c>
      <c r="E2528">
        <v>0.21</v>
      </c>
      <c r="F2528">
        <f>Table3[[#This Row],[DivPay]]*4</f>
        <v>0.84</v>
      </c>
      <c r="G2528" s="2">
        <f>Table3[[#This Row],[FwdDiv]]/Table3[[#This Row],[SharePrice]]</f>
        <v>2.2508038585209004E-2</v>
      </c>
    </row>
    <row r="2529" spans="2:7" x14ac:dyDescent="0.2">
      <c r="B2529" s="35">
        <v>41451</v>
      </c>
      <c r="C2529">
        <v>37.25</v>
      </c>
      <c r="E2529">
        <v>0.21</v>
      </c>
      <c r="F2529">
        <f>Table3[[#This Row],[DivPay]]*4</f>
        <v>0.84</v>
      </c>
      <c r="G2529" s="2">
        <f>Table3[[#This Row],[FwdDiv]]/Table3[[#This Row],[SharePrice]]</f>
        <v>2.2550335570469798E-2</v>
      </c>
    </row>
    <row r="2530" spans="2:7" x14ac:dyDescent="0.2">
      <c r="B2530" s="35">
        <v>41450</v>
      </c>
      <c r="C2530">
        <v>37.1</v>
      </c>
      <c r="E2530">
        <v>0.21</v>
      </c>
      <c r="F2530">
        <f>Table3[[#This Row],[DivPay]]*4</f>
        <v>0.84</v>
      </c>
      <c r="G2530" s="2">
        <f>Table3[[#This Row],[FwdDiv]]/Table3[[#This Row],[SharePrice]]</f>
        <v>2.2641509433962263E-2</v>
      </c>
    </row>
    <row r="2531" spans="2:7" x14ac:dyDescent="0.2">
      <c r="B2531" s="35">
        <v>41449</v>
      </c>
      <c r="C2531">
        <v>36.69</v>
      </c>
      <c r="E2531">
        <v>0.21</v>
      </c>
      <c r="F2531">
        <f>Table3[[#This Row],[DivPay]]*4</f>
        <v>0.84</v>
      </c>
      <c r="G2531" s="2">
        <f>Table3[[#This Row],[FwdDiv]]/Table3[[#This Row],[SharePrice]]</f>
        <v>2.2894521668029435E-2</v>
      </c>
    </row>
    <row r="2532" spans="2:7" x14ac:dyDescent="0.2">
      <c r="B2532" s="35">
        <v>41446</v>
      </c>
      <c r="C2532">
        <v>37.380000000000003</v>
      </c>
      <c r="E2532">
        <v>0.21</v>
      </c>
      <c r="F2532">
        <f>Table3[[#This Row],[DivPay]]*4</f>
        <v>0.84</v>
      </c>
      <c r="G2532" s="2">
        <f>Table3[[#This Row],[FwdDiv]]/Table3[[#This Row],[SharePrice]]</f>
        <v>2.2471910112359546E-2</v>
      </c>
    </row>
    <row r="2533" spans="2:7" x14ac:dyDescent="0.2">
      <c r="B2533" s="35">
        <v>41445</v>
      </c>
      <c r="C2533">
        <v>37.06</v>
      </c>
      <c r="E2533">
        <v>0.21</v>
      </c>
      <c r="F2533">
        <f>Table3[[#This Row],[DivPay]]*4</f>
        <v>0.84</v>
      </c>
      <c r="G2533" s="2">
        <f>Table3[[#This Row],[FwdDiv]]/Table3[[#This Row],[SharePrice]]</f>
        <v>2.2665947112790068E-2</v>
      </c>
    </row>
    <row r="2534" spans="2:7" x14ac:dyDescent="0.2">
      <c r="B2534" s="35">
        <v>41444</v>
      </c>
      <c r="C2534">
        <v>38.07</v>
      </c>
      <c r="E2534">
        <v>0.21</v>
      </c>
      <c r="F2534">
        <f>Table3[[#This Row],[DivPay]]*4</f>
        <v>0.84</v>
      </c>
      <c r="G2534" s="2">
        <f>Table3[[#This Row],[FwdDiv]]/Table3[[#This Row],[SharePrice]]</f>
        <v>2.2064617809298661E-2</v>
      </c>
    </row>
    <row r="2535" spans="2:7" x14ac:dyDescent="0.2">
      <c r="B2535" s="35">
        <v>41443</v>
      </c>
      <c r="C2535">
        <v>38.75</v>
      </c>
      <c r="E2535">
        <v>0.21</v>
      </c>
      <c r="F2535">
        <f>Table3[[#This Row],[DivPay]]*4</f>
        <v>0.84</v>
      </c>
      <c r="G2535" s="2">
        <f>Table3[[#This Row],[FwdDiv]]/Table3[[#This Row],[SharePrice]]</f>
        <v>2.167741935483871E-2</v>
      </c>
    </row>
    <row r="2536" spans="2:7" x14ac:dyDescent="0.2">
      <c r="B2536" s="35">
        <v>41442</v>
      </c>
      <c r="C2536">
        <v>38.090000000000003</v>
      </c>
      <c r="E2536">
        <v>0.21</v>
      </c>
      <c r="F2536">
        <f>Table3[[#This Row],[DivPay]]*4</f>
        <v>0.84</v>
      </c>
      <c r="G2536" s="2">
        <f>Table3[[#This Row],[FwdDiv]]/Table3[[#This Row],[SharePrice]]</f>
        <v>2.2053032291940139E-2</v>
      </c>
    </row>
    <row r="2537" spans="2:7" x14ac:dyDescent="0.2">
      <c r="B2537" s="35">
        <v>41439</v>
      </c>
      <c r="C2537">
        <v>37.590000000000003</v>
      </c>
      <c r="E2537">
        <v>0.21</v>
      </c>
      <c r="F2537">
        <f>Table3[[#This Row],[DivPay]]*4</f>
        <v>0.84</v>
      </c>
      <c r="G2537" s="2">
        <f>Table3[[#This Row],[FwdDiv]]/Table3[[#This Row],[SharePrice]]</f>
        <v>2.2346368715083796E-2</v>
      </c>
    </row>
    <row r="2538" spans="2:7" x14ac:dyDescent="0.2">
      <c r="B2538" s="35">
        <v>41438</v>
      </c>
      <c r="C2538">
        <v>37.11</v>
      </c>
      <c r="D2538">
        <v>0.21</v>
      </c>
      <c r="E2538">
        <v>0.21</v>
      </c>
      <c r="F2538">
        <f>Table3[[#This Row],[DivPay]]*4</f>
        <v>0.84</v>
      </c>
      <c r="G2538" s="2">
        <f>Table3[[#This Row],[FwdDiv]]/Table3[[#This Row],[SharePrice]]</f>
        <v>2.2635408245755859E-2</v>
      </c>
    </row>
    <row r="2539" spans="2:7" x14ac:dyDescent="0.2">
      <c r="B2539" s="35">
        <v>41437</v>
      </c>
      <c r="C2539">
        <v>35.979999999999997</v>
      </c>
      <c r="E2539">
        <v>0.19</v>
      </c>
      <c r="F2539">
        <f>Table3[[#This Row],[DivPay]]*4</f>
        <v>0.76</v>
      </c>
      <c r="G2539" s="2">
        <f>Table3[[#This Row],[FwdDiv]]/Table3[[#This Row],[SharePrice]]</f>
        <v>2.1122846025569762E-2</v>
      </c>
    </row>
    <row r="2540" spans="2:7" x14ac:dyDescent="0.2">
      <c r="B2540" s="35">
        <v>41436</v>
      </c>
      <c r="C2540">
        <v>36.29</v>
      </c>
      <c r="E2540">
        <v>0.19</v>
      </c>
      <c r="F2540">
        <f>Table3[[#This Row],[DivPay]]*4</f>
        <v>0.76</v>
      </c>
      <c r="G2540" s="2">
        <f>Table3[[#This Row],[FwdDiv]]/Table3[[#This Row],[SharePrice]]</f>
        <v>2.0942408376963352E-2</v>
      </c>
    </row>
    <row r="2541" spans="2:7" x14ac:dyDescent="0.2">
      <c r="B2541" s="35">
        <v>41435</v>
      </c>
      <c r="C2541">
        <v>36.83</v>
      </c>
      <c r="E2541">
        <v>0.19</v>
      </c>
      <c r="F2541">
        <f>Table3[[#This Row],[DivPay]]*4</f>
        <v>0.76</v>
      </c>
      <c r="G2541" s="2">
        <f>Table3[[#This Row],[FwdDiv]]/Table3[[#This Row],[SharePrice]]</f>
        <v>2.0635351615530817E-2</v>
      </c>
    </row>
    <row r="2542" spans="2:7" x14ac:dyDescent="0.2">
      <c r="B2542" s="35">
        <v>41432</v>
      </c>
      <c r="C2542">
        <v>37.29</v>
      </c>
      <c r="E2542">
        <v>0.19</v>
      </c>
      <c r="F2542">
        <f>Table3[[#This Row],[DivPay]]*4</f>
        <v>0.76</v>
      </c>
      <c r="G2542" s="2">
        <f>Table3[[#This Row],[FwdDiv]]/Table3[[#This Row],[SharePrice]]</f>
        <v>2.038079914186109E-2</v>
      </c>
    </row>
    <row r="2543" spans="2:7" x14ac:dyDescent="0.2">
      <c r="B2543" s="35">
        <v>41431</v>
      </c>
      <c r="C2543">
        <v>36.75</v>
      </c>
      <c r="E2543">
        <v>0.19</v>
      </c>
      <c r="F2543">
        <f>Table3[[#This Row],[DivPay]]*4</f>
        <v>0.76</v>
      </c>
      <c r="G2543" s="2">
        <f>Table3[[#This Row],[FwdDiv]]/Table3[[#This Row],[SharePrice]]</f>
        <v>2.0680272108843538E-2</v>
      </c>
    </row>
    <row r="2544" spans="2:7" x14ac:dyDescent="0.2">
      <c r="B2544" s="35">
        <v>41430</v>
      </c>
      <c r="C2544">
        <v>37</v>
      </c>
      <c r="E2544">
        <v>0.19</v>
      </c>
      <c r="F2544">
        <f>Table3[[#This Row],[DivPay]]*4</f>
        <v>0.76</v>
      </c>
      <c r="G2544" s="2">
        <f>Table3[[#This Row],[FwdDiv]]/Table3[[#This Row],[SharePrice]]</f>
        <v>2.0540540540540542E-2</v>
      </c>
    </row>
    <row r="2545" spans="2:7" x14ac:dyDescent="0.2">
      <c r="B2545" s="35">
        <v>41429</v>
      </c>
      <c r="C2545">
        <v>37.799999999999997</v>
      </c>
      <c r="E2545">
        <v>0.19</v>
      </c>
      <c r="F2545">
        <f>Table3[[#This Row],[DivPay]]*4</f>
        <v>0.76</v>
      </c>
      <c r="G2545" s="2">
        <f>Table3[[#This Row],[FwdDiv]]/Table3[[#This Row],[SharePrice]]</f>
        <v>2.0105820105820106E-2</v>
      </c>
    </row>
    <row r="2546" spans="2:7" x14ac:dyDescent="0.2">
      <c r="B2546" s="35">
        <v>41428</v>
      </c>
      <c r="C2546">
        <v>37.299999999999997</v>
      </c>
      <c r="E2546">
        <v>0.19</v>
      </c>
      <c r="F2546">
        <f>Table3[[#This Row],[DivPay]]*4</f>
        <v>0.76</v>
      </c>
      <c r="G2546" s="2">
        <f>Table3[[#This Row],[FwdDiv]]/Table3[[#This Row],[SharePrice]]</f>
        <v>2.0375335120643434E-2</v>
      </c>
    </row>
    <row r="2547" spans="2:7" x14ac:dyDescent="0.2">
      <c r="B2547" s="35">
        <v>41425</v>
      </c>
      <c r="C2547">
        <v>37.729999999999997</v>
      </c>
      <c r="E2547">
        <v>0.19</v>
      </c>
      <c r="F2547">
        <f>Table3[[#This Row],[DivPay]]*4</f>
        <v>0.76</v>
      </c>
      <c r="G2547" s="2">
        <f>Table3[[#This Row],[FwdDiv]]/Table3[[#This Row],[SharePrice]]</f>
        <v>2.0143122183938513E-2</v>
      </c>
    </row>
    <row r="2548" spans="2:7" x14ac:dyDescent="0.2">
      <c r="B2548" s="35">
        <v>41424</v>
      </c>
      <c r="C2548">
        <v>37.82</v>
      </c>
      <c r="E2548">
        <v>0.19</v>
      </c>
      <c r="F2548">
        <f>Table3[[#This Row],[DivPay]]*4</f>
        <v>0.76</v>
      </c>
      <c r="G2548" s="2">
        <f>Table3[[#This Row],[FwdDiv]]/Table3[[#This Row],[SharePrice]]</f>
        <v>2.0095187731359071E-2</v>
      </c>
    </row>
    <row r="2549" spans="2:7" x14ac:dyDescent="0.2">
      <c r="B2549" s="35">
        <v>41423</v>
      </c>
      <c r="C2549">
        <v>34.43</v>
      </c>
      <c r="E2549">
        <v>0.19</v>
      </c>
      <c r="F2549">
        <f>Table3[[#This Row],[DivPay]]*4</f>
        <v>0.76</v>
      </c>
      <c r="G2549" s="2">
        <f>Table3[[#This Row],[FwdDiv]]/Table3[[#This Row],[SharePrice]]</f>
        <v>2.2073772872494919E-2</v>
      </c>
    </row>
    <row r="2550" spans="2:7" x14ac:dyDescent="0.2">
      <c r="B2550" s="35">
        <v>41422</v>
      </c>
      <c r="C2550">
        <v>34.44</v>
      </c>
      <c r="E2550">
        <v>0.19</v>
      </c>
      <c r="F2550">
        <f>Table3[[#This Row],[DivPay]]*4</f>
        <v>0.76</v>
      </c>
      <c r="G2550" s="2">
        <f>Table3[[#This Row],[FwdDiv]]/Table3[[#This Row],[SharePrice]]</f>
        <v>2.2067363530778168E-2</v>
      </c>
    </row>
    <row r="2551" spans="2:7" x14ac:dyDescent="0.2">
      <c r="B2551" s="35">
        <v>41418</v>
      </c>
      <c r="C2551">
        <v>34.1</v>
      </c>
      <c r="E2551">
        <v>0.19</v>
      </c>
      <c r="F2551">
        <f>Table3[[#This Row],[DivPay]]*4</f>
        <v>0.76</v>
      </c>
      <c r="G2551" s="2">
        <f>Table3[[#This Row],[FwdDiv]]/Table3[[#This Row],[SharePrice]]</f>
        <v>2.2287390029325511E-2</v>
      </c>
    </row>
    <row r="2552" spans="2:7" x14ac:dyDescent="0.2">
      <c r="B2552" s="35">
        <v>41417</v>
      </c>
      <c r="C2552">
        <v>33.97</v>
      </c>
      <c r="E2552">
        <v>0.19</v>
      </c>
      <c r="F2552">
        <f>Table3[[#This Row],[DivPay]]*4</f>
        <v>0.76</v>
      </c>
      <c r="G2552" s="2">
        <f>Table3[[#This Row],[FwdDiv]]/Table3[[#This Row],[SharePrice]]</f>
        <v>2.2372681778039447E-2</v>
      </c>
    </row>
    <row r="2553" spans="2:7" x14ac:dyDescent="0.2">
      <c r="B2553" s="35">
        <v>41416</v>
      </c>
      <c r="C2553">
        <v>34.56</v>
      </c>
      <c r="E2553">
        <v>0.19</v>
      </c>
      <c r="F2553">
        <f>Table3[[#This Row],[DivPay]]*4</f>
        <v>0.76</v>
      </c>
      <c r="G2553" s="2">
        <f>Table3[[#This Row],[FwdDiv]]/Table3[[#This Row],[SharePrice]]</f>
        <v>2.1990740740740741E-2</v>
      </c>
    </row>
    <row r="2554" spans="2:7" x14ac:dyDescent="0.2">
      <c r="B2554" s="35">
        <v>41415</v>
      </c>
      <c r="C2554">
        <v>35.090000000000003</v>
      </c>
      <c r="E2554">
        <v>0.19</v>
      </c>
      <c r="F2554">
        <f>Table3[[#This Row],[DivPay]]*4</f>
        <v>0.76</v>
      </c>
      <c r="G2554" s="2">
        <f>Table3[[#This Row],[FwdDiv]]/Table3[[#This Row],[SharePrice]]</f>
        <v>2.165859219150755E-2</v>
      </c>
    </row>
    <row r="2555" spans="2:7" x14ac:dyDescent="0.2">
      <c r="B2555" s="35">
        <v>41414</v>
      </c>
      <c r="C2555">
        <v>34.44</v>
      </c>
      <c r="E2555">
        <v>0.19</v>
      </c>
      <c r="F2555">
        <f>Table3[[#This Row],[DivPay]]*4</f>
        <v>0.76</v>
      </c>
      <c r="G2555" s="2">
        <f>Table3[[#This Row],[FwdDiv]]/Table3[[#This Row],[SharePrice]]</f>
        <v>2.2067363530778168E-2</v>
      </c>
    </row>
    <row r="2556" spans="2:7" x14ac:dyDescent="0.2">
      <c r="B2556" s="35">
        <v>41411</v>
      </c>
      <c r="C2556">
        <v>34.43</v>
      </c>
      <c r="E2556">
        <v>0.19</v>
      </c>
      <c r="F2556">
        <f>Table3[[#This Row],[DivPay]]*4</f>
        <v>0.76</v>
      </c>
      <c r="G2556" s="2">
        <f>Table3[[#This Row],[FwdDiv]]/Table3[[#This Row],[SharePrice]]</f>
        <v>2.2073772872494919E-2</v>
      </c>
    </row>
    <row r="2557" spans="2:7" x14ac:dyDescent="0.2">
      <c r="B2557" s="35">
        <v>41410</v>
      </c>
      <c r="C2557">
        <v>34.21</v>
      </c>
      <c r="E2557">
        <v>0.19</v>
      </c>
      <c r="F2557">
        <f>Table3[[#This Row],[DivPay]]*4</f>
        <v>0.76</v>
      </c>
      <c r="G2557" s="2">
        <f>Table3[[#This Row],[FwdDiv]]/Table3[[#This Row],[SharePrice]]</f>
        <v>2.2215726395790704E-2</v>
      </c>
    </row>
    <row r="2558" spans="2:7" x14ac:dyDescent="0.2">
      <c r="B2558" s="35">
        <v>41409</v>
      </c>
      <c r="C2558">
        <v>34.18</v>
      </c>
      <c r="E2558">
        <v>0.19</v>
      </c>
      <c r="F2558">
        <f>Table3[[#This Row],[DivPay]]*4</f>
        <v>0.76</v>
      </c>
      <c r="G2558" s="2">
        <f>Table3[[#This Row],[FwdDiv]]/Table3[[#This Row],[SharePrice]]</f>
        <v>2.2235225277940317E-2</v>
      </c>
    </row>
    <row r="2559" spans="2:7" x14ac:dyDescent="0.2">
      <c r="B2559" s="35">
        <v>41408</v>
      </c>
      <c r="C2559">
        <v>33.700000000000003</v>
      </c>
      <c r="E2559">
        <v>0.19</v>
      </c>
      <c r="F2559">
        <f>Table3[[#This Row],[DivPay]]*4</f>
        <v>0.76</v>
      </c>
      <c r="G2559" s="2">
        <f>Table3[[#This Row],[FwdDiv]]/Table3[[#This Row],[SharePrice]]</f>
        <v>2.2551928783382788E-2</v>
      </c>
    </row>
    <row r="2560" spans="2:7" x14ac:dyDescent="0.2">
      <c r="B2560" s="35">
        <v>41407</v>
      </c>
      <c r="C2560">
        <v>33.619999999999997</v>
      </c>
      <c r="E2560">
        <v>0.19</v>
      </c>
      <c r="F2560">
        <f>Table3[[#This Row],[DivPay]]*4</f>
        <v>0.76</v>
      </c>
      <c r="G2560" s="2">
        <f>Table3[[#This Row],[FwdDiv]]/Table3[[#This Row],[SharePrice]]</f>
        <v>2.2605591909577633E-2</v>
      </c>
    </row>
    <row r="2561" spans="2:7" x14ac:dyDescent="0.2">
      <c r="B2561" s="35">
        <v>41404</v>
      </c>
      <c r="C2561">
        <v>34.06</v>
      </c>
      <c r="E2561">
        <v>0.19</v>
      </c>
      <c r="F2561">
        <f>Table3[[#This Row],[DivPay]]*4</f>
        <v>0.76</v>
      </c>
      <c r="G2561" s="2">
        <f>Table3[[#This Row],[FwdDiv]]/Table3[[#This Row],[SharePrice]]</f>
        <v>2.2313564298297121E-2</v>
      </c>
    </row>
    <row r="2562" spans="2:7" x14ac:dyDescent="0.2">
      <c r="B2562" s="35">
        <v>41403</v>
      </c>
      <c r="C2562">
        <v>33.869999999999997</v>
      </c>
      <c r="E2562">
        <v>0.19</v>
      </c>
      <c r="F2562">
        <f>Table3[[#This Row],[DivPay]]*4</f>
        <v>0.76</v>
      </c>
      <c r="G2562" s="2">
        <f>Table3[[#This Row],[FwdDiv]]/Table3[[#This Row],[SharePrice]]</f>
        <v>2.243873634484795E-2</v>
      </c>
    </row>
    <row r="2563" spans="2:7" x14ac:dyDescent="0.2">
      <c r="B2563" s="35">
        <v>41402</v>
      </c>
      <c r="C2563">
        <v>33.5</v>
      </c>
      <c r="E2563">
        <v>0.19</v>
      </c>
      <c r="F2563">
        <f>Table3[[#This Row],[DivPay]]*4</f>
        <v>0.76</v>
      </c>
      <c r="G2563" s="2">
        <f>Table3[[#This Row],[FwdDiv]]/Table3[[#This Row],[SharePrice]]</f>
        <v>2.2686567164179106E-2</v>
      </c>
    </row>
    <row r="2564" spans="2:7" x14ac:dyDescent="0.2">
      <c r="B2564" s="35">
        <v>41401</v>
      </c>
      <c r="C2564">
        <v>32.54</v>
      </c>
      <c r="E2564">
        <v>0.19</v>
      </c>
      <c r="F2564">
        <f>Table3[[#This Row],[DivPay]]*4</f>
        <v>0.76</v>
      </c>
      <c r="G2564" s="2">
        <f>Table3[[#This Row],[FwdDiv]]/Table3[[#This Row],[SharePrice]]</f>
        <v>2.3355869698832209E-2</v>
      </c>
    </row>
    <row r="2565" spans="2:7" x14ac:dyDescent="0.2">
      <c r="B2565" s="35">
        <v>41400</v>
      </c>
      <c r="C2565">
        <v>32.799999999999997</v>
      </c>
      <c r="E2565">
        <v>0.19</v>
      </c>
      <c r="F2565">
        <f>Table3[[#This Row],[DivPay]]*4</f>
        <v>0.76</v>
      </c>
      <c r="G2565" s="2">
        <f>Table3[[#This Row],[FwdDiv]]/Table3[[#This Row],[SharePrice]]</f>
        <v>2.3170731707317076E-2</v>
      </c>
    </row>
    <row r="2566" spans="2:7" x14ac:dyDescent="0.2">
      <c r="B2566" s="35">
        <v>41397</v>
      </c>
      <c r="C2566">
        <v>31.88</v>
      </c>
      <c r="E2566">
        <v>0.19</v>
      </c>
      <c r="F2566">
        <f>Table3[[#This Row],[DivPay]]*4</f>
        <v>0.76</v>
      </c>
      <c r="G2566" s="2">
        <f>Table3[[#This Row],[FwdDiv]]/Table3[[#This Row],[SharePrice]]</f>
        <v>2.3839397741530741E-2</v>
      </c>
    </row>
    <row r="2567" spans="2:7" x14ac:dyDescent="0.2">
      <c r="B2567" s="35">
        <v>41396</v>
      </c>
      <c r="C2567">
        <v>32.090000000000003</v>
      </c>
      <c r="E2567">
        <v>0.19</v>
      </c>
      <c r="F2567">
        <f>Table3[[#This Row],[DivPay]]*4</f>
        <v>0.76</v>
      </c>
      <c r="G2567" s="2">
        <f>Table3[[#This Row],[FwdDiv]]/Table3[[#This Row],[SharePrice]]</f>
        <v>2.3683390464319099E-2</v>
      </c>
    </row>
    <row r="2568" spans="2:7" x14ac:dyDescent="0.2">
      <c r="B2568" s="35">
        <v>41395</v>
      </c>
      <c r="C2568">
        <v>31.32</v>
      </c>
      <c r="E2568">
        <v>0.19</v>
      </c>
      <c r="F2568">
        <f>Table3[[#This Row],[DivPay]]*4</f>
        <v>0.76</v>
      </c>
      <c r="G2568" s="2">
        <f>Table3[[#This Row],[FwdDiv]]/Table3[[#This Row],[SharePrice]]</f>
        <v>2.4265644955300127E-2</v>
      </c>
    </row>
    <row r="2569" spans="2:7" x14ac:dyDescent="0.2">
      <c r="B2569" s="35">
        <v>41394</v>
      </c>
      <c r="C2569">
        <v>31.96</v>
      </c>
      <c r="E2569">
        <v>0.19</v>
      </c>
      <c r="F2569">
        <f>Table3[[#This Row],[DivPay]]*4</f>
        <v>0.76</v>
      </c>
      <c r="G2569" s="2">
        <f>Table3[[#This Row],[FwdDiv]]/Table3[[#This Row],[SharePrice]]</f>
        <v>2.3779724655819776E-2</v>
      </c>
    </row>
    <row r="2570" spans="2:7" x14ac:dyDescent="0.2">
      <c r="B2570" s="35">
        <v>41393</v>
      </c>
      <c r="C2570">
        <v>32.53</v>
      </c>
      <c r="E2570">
        <v>0.19</v>
      </c>
      <c r="F2570">
        <f>Table3[[#This Row],[DivPay]]*4</f>
        <v>0.76</v>
      </c>
      <c r="G2570" s="2">
        <f>Table3[[#This Row],[FwdDiv]]/Table3[[#This Row],[SharePrice]]</f>
        <v>2.33630494927759E-2</v>
      </c>
    </row>
    <row r="2571" spans="2:7" x14ac:dyDescent="0.2">
      <c r="B2571" s="35">
        <v>41390</v>
      </c>
      <c r="C2571">
        <v>32.11</v>
      </c>
      <c r="E2571">
        <v>0.19</v>
      </c>
      <c r="F2571">
        <f>Table3[[#This Row],[DivPay]]*4</f>
        <v>0.76</v>
      </c>
      <c r="G2571" s="2">
        <f>Table3[[#This Row],[FwdDiv]]/Table3[[#This Row],[SharePrice]]</f>
        <v>2.3668639053254437E-2</v>
      </c>
    </row>
    <row r="2572" spans="2:7" x14ac:dyDescent="0.2">
      <c r="B2572" s="35">
        <v>41389</v>
      </c>
      <c r="C2572">
        <v>32.630000000000003</v>
      </c>
      <c r="E2572">
        <v>0.19</v>
      </c>
      <c r="F2572">
        <f>Table3[[#This Row],[DivPay]]*4</f>
        <v>0.76</v>
      </c>
      <c r="G2572" s="2">
        <f>Table3[[#This Row],[FwdDiv]]/Table3[[#This Row],[SharePrice]]</f>
        <v>2.3291449586270302E-2</v>
      </c>
    </row>
    <row r="2573" spans="2:7" x14ac:dyDescent="0.2">
      <c r="B2573" s="35">
        <v>41388</v>
      </c>
      <c r="C2573">
        <v>32.619999999999997</v>
      </c>
      <c r="E2573">
        <v>0.19</v>
      </c>
      <c r="F2573">
        <f>Table3[[#This Row],[DivPay]]*4</f>
        <v>0.76</v>
      </c>
      <c r="G2573" s="2">
        <f>Table3[[#This Row],[FwdDiv]]/Table3[[#This Row],[SharePrice]]</f>
        <v>2.3298589822194973E-2</v>
      </c>
    </row>
    <row r="2574" spans="2:7" x14ac:dyDescent="0.2">
      <c r="B2574" s="35">
        <v>41387</v>
      </c>
      <c r="C2574">
        <v>32.369999999999997</v>
      </c>
      <c r="E2574">
        <v>0.19</v>
      </c>
      <c r="F2574">
        <f>Table3[[#This Row],[DivPay]]*4</f>
        <v>0.76</v>
      </c>
      <c r="G2574" s="2">
        <f>Table3[[#This Row],[FwdDiv]]/Table3[[#This Row],[SharePrice]]</f>
        <v>2.347852950262589E-2</v>
      </c>
    </row>
    <row r="2575" spans="2:7" x14ac:dyDescent="0.2">
      <c r="B2575" s="35">
        <v>41386</v>
      </c>
      <c r="C2575">
        <v>31.58</v>
      </c>
      <c r="E2575">
        <v>0.19</v>
      </c>
      <c r="F2575">
        <f>Table3[[#This Row],[DivPay]]*4</f>
        <v>0.76</v>
      </c>
      <c r="G2575" s="2">
        <f>Table3[[#This Row],[FwdDiv]]/Table3[[#This Row],[SharePrice]]</f>
        <v>2.4065864471184296E-2</v>
      </c>
    </row>
    <row r="2576" spans="2:7" x14ac:dyDescent="0.2">
      <c r="B2576" s="35">
        <v>41383</v>
      </c>
      <c r="C2576">
        <v>31.26</v>
      </c>
      <c r="E2576">
        <v>0.19</v>
      </c>
      <c r="F2576">
        <f>Table3[[#This Row],[DivPay]]*4</f>
        <v>0.76</v>
      </c>
      <c r="G2576" s="2">
        <f>Table3[[#This Row],[FwdDiv]]/Table3[[#This Row],[SharePrice]]</f>
        <v>2.4312220089571335E-2</v>
      </c>
    </row>
    <row r="2577" spans="2:7" x14ac:dyDescent="0.2">
      <c r="B2577" s="35">
        <v>41382</v>
      </c>
      <c r="C2577">
        <v>31.37</v>
      </c>
      <c r="E2577">
        <v>0.19</v>
      </c>
      <c r="F2577">
        <f>Table3[[#This Row],[DivPay]]*4</f>
        <v>0.76</v>
      </c>
      <c r="G2577" s="2">
        <f>Table3[[#This Row],[FwdDiv]]/Table3[[#This Row],[SharePrice]]</f>
        <v>2.4226968441185846E-2</v>
      </c>
    </row>
    <row r="2578" spans="2:7" x14ac:dyDescent="0.2">
      <c r="B2578" s="35">
        <v>41381</v>
      </c>
      <c r="C2578">
        <v>32.409999999999997</v>
      </c>
      <c r="E2578">
        <v>0.19</v>
      </c>
      <c r="F2578">
        <f>Table3[[#This Row],[DivPay]]*4</f>
        <v>0.76</v>
      </c>
      <c r="G2578" s="2">
        <f>Table3[[#This Row],[FwdDiv]]/Table3[[#This Row],[SharePrice]]</f>
        <v>2.3449552607219995E-2</v>
      </c>
    </row>
    <row r="2579" spans="2:7" x14ac:dyDescent="0.2">
      <c r="B2579" s="35">
        <v>41380</v>
      </c>
      <c r="C2579">
        <v>34.58</v>
      </c>
      <c r="E2579">
        <v>0.19</v>
      </c>
      <c r="F2579">
        <f>Table3[[#This Row],[DivPay]]*4</f>
        <v>0.76</v>
      </c>
      <c r="G2579" s="2">
        <f>Table3[[#This Row],[FwdDiv]]/Table3[[#This Row],[SharePrice]]</f>
        <v>2.197802197802198E-2</v>
      </c>
    </row>
    <row r="2580" spans="2:7" x14ac:dyDescent="0.2">
      <c r="B2580" s="35">
        <v>41379</v>
      </c>
      <c r="C2580">
        <v>33.78</v>
      </c>
      <c r="E2580">
        <v>0.19</v>
      </c>
      <c r="F2580">
        <f>Table3[[#This Row],[DivPay]]*4</f>
        <v>0.76</v>
      </c>
      <c r="G2580" s="2">
        <f>Table3[[#This Row],[FwdDiv]]/Table3[[#This Row],[SharePrice]]</f>
        <v>2.2498519834221433E-2</v>
      </c>
    </row>
    <row r="2581" spans="2:7" x14ac:dyDescent="0.2">
      <c r="B2581" s="35">
        <v>41376</v>
      </c>
      <c r="C2581">
        <v>34.909999999999997</v>
      </c>
      <c r="E2581">
        <v>0.19</v>
      </c>
      <c r="F2581">
        <f>Table3[[#This Row],[DivPay]]*4</f>
        <v>0.76</v>
      </c>
      <c r="G2581" s="2">
        <f>Table3[[#This Row],[FwdDiv]]/Table3[[#This Row],[SharePrice]]</f>
        <v>2.177026639931252E-2</v>
      </c>
    </row>
    <row r="2582" spans="2:7" x14ac:dyDescent="0.2">
      <c r="B2582" s="35">
        <v>41375</v>
      </c>
      <c r="C2582">
        <v>35.630000000000003</v>
      </c>
      <c r="E2582">
        <v>0.19</v>
      </c>
      <c r="F2582">
        <f>Table3[[#This Row],[DivPay]]*4</f>
        <v>0.76</v>
      </c>
      <c r="G2582" s="2">
        <f>Table3[[#This Row],[FwdDiv]]/Table3[[#This Row],[SharePrice]]</f>
        <v>2.1330339601459442E-2</v>
      </c>
    </row>
    <row r="2583" spans="2:7" x14ac:dyDescent="0.2">
      <c r="B2583" s="35">
        <v>41374</v>
      </c>
      <c r="C2583">
        <v>35.380000000000003</v>
      </c>
      <c r="E2583">
        <v>0.19</v>
      </c>
      <c r="F2583">
        <f>Table3[[#This Row],[DivPay]]*4</f>
        <v>0.76</v>
      </c>
      <c r="G2583" s="2">
        <f>Table3[[#This Row],[FwdDiv]]/Table3[[#This Row],[SharePrice]]</f>
        <v>2.1481062747314865E-2</v>
      </c>
    </row>
    <row r="2584" spans="2:7" x14ac:dyDescent="0.2">
      <c r="B2584" s="35">
        <v>41373</v>
      </c>
      <c r="C2584">
        <v>34.78</v>
      </c>
      <c r="E2584">
        <v>0.19</v>
      </c>
      <c r="F2584">
        <f>Table3[[#This Row],[DivPay]]*4</f>
        <v>0.76</v>
      </c>
      <c r="G2584" s="2">
        <f>Table3[[#This Row],[FwdDiv]]/Table3[[#This Row],[SharePrice]]</f>
        <v>2.1851638872915469E-2</v>
      </c>
    </row>
    <row r="2585" spans="2:7" x14ac:dyDescent="0.2">
      <c r="B2585" s="35">
        <v>41372</v>
      </c>
      <c r="C2585">
        <v>34.659999999999997</v>
      </c>
      <c r="E2585">
        <v>0.19</v>
      </c>
      <c r="F2585">
        <f>Table3[[#This Row],[DivPay]]*4</f>
        <v>0.76</v>
      </c>
      <c r="G2585" s="2">
        <f>Table3[[#This Row],[FwdDiv]]/Table3[[#This Row],[SharePrice]]</f>
        <v>2.1927293710328911E-2</v>
      </c>
    </row>
    <row r="2586" spans="2:7" x14ac:dyDescent="0.2">
      <c r="B2586" s="35">
        <v>41369</v>
      </c>
      <c r="C2586">
        <v>34.33</v>
      </c>
      <c r="E2586">
        <v>0.19</v>
      </c>
      <c r="F2586">
        <f>Table3[[#This Row],[DivPay]]*4</f>
        <v>0.76</v>
      </c>
      <c r="G2586" s="2">
        <f>Table3[[#This Row],[FwdDiv]]/Table3[[#This Row],[SharePrice]]</f>
        <v>2.2138071657442471E-2</v>
      </c>
    </row>
    <row r="2587" spans="2:7" x14ac:dyDescent="0.2">
      <c r="B2587" s="35">
        <v>41368</v>
      </c>
      <c r="C2587">
        <v>34.6</v>
      </c>
      <c r="E2587">
        <v>0.19</v>
      </c>
      <c r="F2587">
        <f>Table3[[#This Row],[DivPay]]*4</f>
        <v>0.76</v>
      </c>
      <c r="G2587" s="2">
        <f>Table3[[#This Row],[FwdDiv]]/Table3[[#This Row],[SharePrice]]</f>
        <v>2.1965317919075144E-2</v>
      </c>
    </row>
    <row r="2588" spans="2:7" x14ac:dyDescent="0.2">
      <c r="B2588" s="35">
        <v>41367</v>
      </c>
      <c r="C2588">
        <v>34.31</v>
      </c>
      <c r="E2588">
        <v>0.19</v>
      </c>
      <c r="F2588">
        <f>Table3[[#This Row],[DivPay]]*4</f>
        <v>0.76</v>
      </c>
      <c r="G2588" s="2">
        <f>Table3[[#This Row],[FwdDiv]]/Table3[[#This Row],[SharePrice]]</f>
        <v>2.2150976391722529E-2</v>
      </c>
    </row>
    <row r="2589" spans="2:7" x14ac:dyDescent="0.2">
      <c r="B2589" s="35">
        <v>41366</v>
      </c>
      <c r="C2589">
        <v>34.880000000000003</v>
      </c>
      <c r="E2589">
        <v>0.19</v>
      </c>
      <c r="F2589">
        <f>Table3[[#This Row],[DivPay]]*4</f>
        <v>0.76</v>
      </c>
      <c r="G2589" s="2">
        <f>Table3[[#This Row],[FwdDiv]]/Table3[[#This Row],[SharePrice]]</f>
        <v>2.1788990825688071E-2</v>
      </c>
    </row>
    <row r="2590" spans="2:7" x14ac:dyDescent="0.2">
      <c r="B2590" s="35">
        <v>41365</v>
      </c>
      <c r="C2590">
        <v>35.340000000000003</v>
      </c>
      <c r="E2590">
        <v>0.19</v>
      </c>
      <c r="F2590">
        <f>Table3[[#This Row],[DivPay]]*4</f>
        <v>0.76</v>
      </c>
      <c r="G2590" s="2">
        <f>Table3[[#This Row],[FwdDiv]]/Table3[[#This Row],[SharePrice]]</f>
        <v>2.150537634408602E-2</v>
      </c>
    </row>
    <row r="2591" spans="2:7" x14ac:dyDescent="0.2">
      <c r="B2591" s="35">
        <v>41361</v>
      </c>
      <c r="C2591">
        <v>35.9</v>
      </c>
      <c r="E2591">
        <v>0.19</v>
      </c>
      <c r="F2591">
        <f>Table3[[#This Row],[DivPay]]*4</f>
        <v>0.76</v>
      </c>
      <c r="G2591" s="2">
        <f>Table3[[#This Row],[FwdDiv]]/Table3[[#This Row],[SharePrice]]</f>
        <v>2.116991643454039E-2</v>
      </c>
    </row>
    <row r="2592" spans="2:7" x14ac:dyDescent="0.2">
      <c r="B2592" s="35">
        <v>41360</v>
      </c>
      <c r="C2592">
        <v>35.64</v>
      </c>
      <c r="E2592">
        <v>0.19</v>
      </c>
      <c r="F2592">
        <f>Table3[[#This Row],[DivPay]]*4</f>
        <v>0.76</v>
      </c>
      <c r="G2592" s="2">
        <f>Table3[[#This Row],[FwdDiv]]/Table3[[#This Row],[SharePrice]]</f>
        <v>2.1324354657687991E-2</v>
      </c>
    </row>
    <row r="2593" spans="2:7" x14ac:dyDescent="0.2">
      <c r="B2593" s="35">
        <v>41359</v>
      </c>
      <c r="C2593">
        <v>35.79</v>
      </c>
      <c r="E2593">
        <v>0.19</v>
      </c>
      <c r="F2593">
        <f>Table3[[#This Row],[DivPay]]*4</f>
        <v>0.76</v>
      </c>
      <c r="G2593" s="2">
        <f>Table3[[#This Row],[FwdDiv]]/Table3[[#This Row],[SharePrice]]</f>
        <v>2.1234981838502375E-2</v>
      </c>
    </row>
    <row r="2594" spans="2:7" x14ac:dyDescent="0.2">
      <c r="B2594" s="35">
        <v>41358</v>
      </c>
      <c r="C2594">
        <v>35.520000000000003</v>
      </c>
      <c r="E2594">
        <v>0.19</v>
      </c>
      <c r="F2594">
        <f>Table3[[#This Row],[DivPay]]*4</f>
        <v>0.76</v>
      </c>
      <c r="G2594" s="2">
        <f>Table3[[#This Row],[FwdDiv]]/Table3[[#This Row],[SharePrice]]</f>
        <v>2.1396396396396396E-2</v>
      </c>
    </row>
    <row r="2595" spans="2:7" x14ac:dyDescent="0.2">
      <c r="B2595" s="35">
        <v>41355</v>
      </c>
      <c r="C2595">
        <v>35.799999999999997</v>
      </c>
      <c r="E2595">
        <v>0.19</v>
      </c>
      <c r="F2595">
        <f>Table3[[#This Row],[DivPay]]*4</f>
        <v>0.76</v>
      </c>
      <c r="G2595" s="2">
        <f>Table3[[#This Row],[FwdDiv]]/Table3[[#This Row],[SharePrice]]</f>
        <v>2.1229050279329611E-2</v>
      </c>
    </row>
    <row r="2596" spans="2:7" x14ac:dyDescent="0.2">
      <c r="B2596" s="35">
        <v>41354</v>
      </c>
      <c r="C2596">
        <v>35.56</v>
      </c>
      <c r="D2596">
        <v>0.19</v>
      </c>
      <c r="E2596">
        <v>0.19</v>
      </c>
      <c r="F2596">
        <f>Table3[[#This Row],[DivPay]]*4</f>
        <v>0.76</v>
      </c>
      <c r="G2596" s="2">
        <f>Table3[[#This Row],[FwdDiv]]/Table3[[#This Row],[SharePrice]]</f>
        <v>2.137232845894263E-2</v>
      </c>
    </row>
    <row r="2597" spans="2:7" x14ac:dyDescent="0.2">
      <c r="B2597" s="35">
        <v>41353</v>
      </c>
      <c r="C2597">
        <v>35.93</v>
      </c>
      <c r="E2597">
        <v>0.17</v>
      </c>
      <c r="F2597">
        <f>Table3[[#This Row],[DivPay]]*4</f>
        <v>0.68</v>
      </c>
      <c r="G2597" s="2">
        <f>Table3[[#This Row],[FwdDiv]]/Table3[[#This Row],[SharePrice]]</f>
        <v>1.8925688839409965E-2</v>
      </c>
    </row>
    <row r="2598" spans="2:7" x14ac:dyDescent="0.2">
      <c r="B2598" s="35">
        <v>41352</v>
      </c>
      <c r="C2598">
        <v>35.299999999999997</v>
      </c>
      <c r="E2598">
        <v>0.17</v>
      </c>
      <c r="F2598">
        <f>Table3[[#This Row],[DivPay]]*4</f>
        <v>0.68</v>
      </c>
      <c r="G2598" s="2">
        <f>Table3[[#This Row],[FwdDiv]]/Table3[[#This Row],[SharePrice]]</f>
        <v>1.9263456090651561E-2</v>
      </c>
    </row>
    <row r="2599" spans="2:7" x14ac:dyDescent="0.2">
      <c r="B2599" s="35">
        <v>41351</v>
      </c>
      <c r="C2599">
        <v>35.26</v>
      </c>
      <c r="E2599">
        <v>0.17</v>
      </c>
      <c r="F2599">
        <f>Table3[[#This Row],[DivPay]]*4</f>
        <v>0.68</v>
      </c>
      <c r="G2599" s="2">
        <f>Table3[[#This Row],[FwdDiv]]/Table3[[#This Row],[SharePrice]]</f>
        <v>1.9285309132161092E-2</v>
      </c>
    </row>
    <row r="2600" spans="2:7" x14ac:dyDescent="0.2">
      <c r="B2600" s="35">
        <v>41348</v>
      </c>
      <c r="C2600">
        <v>36</v>
      </c>
      <c r="E2600">
        <v>0.17</v>
      </c>
      <c r="F2600">
        <f>Table3[[#This Row],[DivPay]]*4</f>
        <v>0.68</v>
      </c>
      <c r="G2600" s="2">
        <f>Table3[[#This Row],[FwdDiv]]/Table3[[#This Row],[SharePrice]]</f>
        <v>1.8888888888888889E-2</v>
      </c>
    </row>
    <row r="2601" spans="2:7" x14ac:dyDescent="0.2">
      <c r="B2601" s="35">
        <v>41347</v>
      </c>
      <c r="C2601">
        <v>36.659999999999997</v>
      </c>
      <c r="E2601">
        <v>0.17</v>
      </c>
      <c r="F2601">
        <f>Table3[[#This Row],[DivPay]]*4</f>
        <v>0.68</v>
      </c>
      <c r="G2601" s="2">
        <f>Table3[[#This Row],[FwdDiv]]/Table3[[#This Row],[SharePrice]]</f>
        <v>1.854882705946536E-2</v>
      </c>
    </row>
    <row r="2602" spans="2:7" x14ac:dyDescent="0.2">
      <c r="B2602" s="35">
        <v>41346</v>
      </c>
      <c r="C2602">
        <v>35.99</v>
      </c>
      <c r="E2602">
        <v>0.17</v>
      </c>
      <c r="F2602">
        <f>Table3[[#This Row],[DivPay]]*4</f>
        <v>0.68</v>
      </c>
      <c r="G2602" s="2">
        <f>Table3[[#This Row],[FwdDiv]]/Table3[[#This Row],[SharePrice]]</f>
        <v>1.8894137260350097E-2</v>
      </c>
    </row>
    <row r="2603" spans="2:7" x14ac:dyDescent="0.2">
      <c r="B2603" s="35">
        <v>41345</v>
      </c>
      <c r="C2603">
        <v>35.450000000000003</v>
      </c>
      <c r="E2603">
        <v>0.17</v>
      </c>
      <c r="F2603">
        <f>Table3[[#This Row],[DivPay]]*4</f>
        <v>0.68</v>
      </c>
      <c r="G2603" s="2">
        <f>Table3[[#This Row],[FwdDiv]]/Table3[[#This Row],[SharePrice]]</f>
        <v>1.9181946403385049E-2</v>
      </c>
    </row>
    <row r="2604" spans="2:7" x14ac:dyDescent="0.2">
      <c r="B2604" s="35">
        <v>41344</v>
      </c>
      <c r="C2604">
        <v>35.26</v>
      </c>
      <c r="E2604">
        <v>0.17</v>
      </c>
      <c r="F2604">
        <f>Table3[[#This Row],[DivPay]]*4</f>
        <v>0.68</v>
      </c>
      <c r="G2604" s="2">
        <f>Table3[[#This Row],[FwdDiv]]/Table3[[#This Row],[SharePrice]]</f>
        <v>1.9285309132161092E-2</v>
      </c>
    </row>
    <row r="2605" spans="2:7" x14ac:dyDescent="0.2">
      <c r="B2605" s="35">
        <v>41341</v>
      </c>
      <c r="C2605">
        <v>35.270000000000003</v>
      </c>
      <c r="E2605">
        <v>0.17</v>
      </c>
      <c r="F2605">
        <f>Table3[[#This Row],[DivPay]]*4</f>
        <v>0.68</v>
      </c>
      <c r="G2605" s="2">
        <f>Table3[[#This Row],[FwdDiv]]/Table3[[#This Row],[SharePrice]]</f>
        <v>1.9279841224836971E-2</v>
      </c>
    </row>
    <row r="2606" spans="2:7" x14ac:dyDescent="0.2">
      <c r="B2606" s="35">
        <v>41340</v>
      </c>
      <c r="C2606">
        <v>34.97</v>
      </c>
      <c r="E2606">
        <v>0.17</v>
      </c>
      <c r="F2606">
        <f>Table3[[#This Row],[DivPay]]*4</f>
        <v>0.68</v>
      </c>
      <c r="G2606" s="2">
        <f>Table3[[#This Row],[FwdDiv]]/Table3[[#This Row],[SharePrice]]</f>
        <v>1.9445238776093797E-2</v>
      </c>
    </row>
    <row r="2607" spans="2:7" x14ac:dyDescent="0.2">
      <c r="B2607" s="35">
        <v>41339</v>
      </c>
      <c r="C2607">
        <v>34.71</v>
      </c>
      <c r="E2607">
        <v>0.17</v>
      </c>
      <c r="F2607">
        <f>Table3[[#This Row],[DivPay]]*4</f>
        <v>0.68</v>
      </c>
      <c r="G2607" s="2">
        <f>Table3[[#This Row],[FwdDiv]]/Table3[[#This Row],[SharePrice]]</f>
        <v>1.9590895995390378E-2</v>
      </c>
    </row>
    <row r="2608" spans="2:7" x14ac:dyDescent="0.2">
      <c r="B2608" s="35">
        <v>41338</v>
      </c>
      <c r="C2608">
        <v>34.33</v>
      </c>
      <c r="E2608">
        <v>0.17</v>
      </c>
      <c r="F2608">
        <f>Table3[[#This Row],[DivPay]]*4</f>
        <v>0.68</v>
      </c>
      <c r="G2608" s="2">
        <f>Table3[[#This Row],[FwdDiv]]/Table3[[#This Row],[SharePrice]]</f>
        <v>1.9807748325080109E-2</v>
      </c>
    </row>
    <row r="2609" spans="2:7" x14ac:dyDescent="0.2">
      <c r="B2609" s="35">
        <v>41337</v>
      </c>
      <c r="C2609">
        <v>33.54</v>
      </c>
      <c r="E2609">
        <v>0.17</v>
      </c>
      <c r="F2609">
        <f>Table3[[#This Row],[DivPay]]*4</f>
        <v>0.68</v>
      </c>
      <c r="G2609" s="2">
        <f>Table3[[#This Row],[FwdDiv]]/Table3[[#This Row],[SharePrice]]</f>
        <v>2.0274299344066788E-2</v>
      </c>
    </row>
    <row r="2610" spans="2:7" x14ac:dyDescent="0.2">
      <c r="B2610" s="35">
        <v>41334</v>
      </c>
      <c r="C2610">
        <v>33.700000000000003</v>
      </c>
      <c r="E2610">
        <v>0.17</v>
      </c>
      <c r="F2610">
        <f>Table3[[#This Row],[DivPay]]*4</f>
        <v>0.68</v>
      </c>
      <c r="G2610" s="2">
        <f>Table3[[#This Row],[FwdDiv]]/Table3[[#This Row],[SharePrice]]</f>
        <v>2.0178041543026708E-2</v>
      </c>
    </row>
    <row r="2611" spans="2:7" x14ac:dyDescent="0.2">
      <c r="B2611" s="35">
        <v>41333</v>
      </c>
      <c r="C2611">
        <v>34.22</v>
      </c>
      <c r="E2611">
        <v>0.17</v>
      </c>
      <c r="F2611">
        <f>Table3[[#This Row],[DivPay]]*4</f>
        <v>0.68</v>
      </c>
      <c r="G2611" s="2">
        <f>Table3[[#This Row],[FwdDiv]]/Table3[[#This Row],[SharePrice]]</f>
        <v>1.9871420222092345E-2</v>
      </c>
    </row>
    <row r="2612" spans="2:7" x14ac:dyDescent="0.2">
      <c r="B2612" s="35">
        <v>41332</v>
      </c>
      <c r="C2612">
        <v>33.69</v>
      </c>
      <c r="E2612">
        <v>0.17</v>
      </c>
      <c r="F2612">
        <f>Table3[[#This Row],[DivPay]]*4</f>
        <v>0.68</v>
      </c>
      <c r="G2612" s="2">
        <f>Table3[[#This Row],[FwdDiv]]/Table3[[#This Row],[SharePrice]]</f>
        <v>2.0184030869694274E-2</v>
      </c>
    </row>
    <row r="2613" spans="2:7" x14ac:dyDescent="0.2">
      <c r="B2613" s="35">
        <v>41331</v>
      </c>
      <c r="C2613">
        <v>33.130000000000003</v>
      </c>
      <c r="E2613">
        <v>0.17</v>
      </c>
      <c r="F2613">
        <f>Table3[[#This Row],[DivPay]]*4</f>
        <v>0.68</v>
      </c>
      <c r="G2613" s="2">
        <f>Table3[[#This Row],[FwdDiv]]/Table3[[#This Row],[SharePrice]]</f>
        <v>2.0525203742831271E-2</v>
      </c>
    </row>
    <row r="2614" spans="2:7" x14ac:dyDescent="0.2">
      <c r="B2614" s="35">
        <v>41330</v>
      </c>
      <c r="C2614">
        <v>32.950000000000003</v>
      </c>
      <c r="E2614">
        <v>0.17</v>
      </c>
      <c r="F2614">
        <f>Table3[[#This Row],[DivPay]]*4</f>
        <v>0.68</v>
      </c>
      <c r="G2614" s="2">
        <f>Table3[[#This Row],[FwdDiv]]/Table3[[#This Row],[SharePrice]]</f>
        <v>2.0637329286798178E-2</v>
      </c>
    </row>
    <row r="2615" spans="2:7" x14ac:dyDescent="0.2">
      <c r="B2615" s="35">
        <v>41327</v>
      </c>
      <c r="C2615">
        <v>34.090000000000003</v>
      </c>
      <c r="E2615">
        <v>0.17</v>
      </c>
      <c r="F2615">
        <f>Table3[[#This Row],[DivPay]]*4</f>
        <v>0.68</v>
      </c>
      <c r="G2615" s="2">
        <f>Table3[[#This Row],[FwdDiv]]/Table3[[#This Row],[SharePrice]]</f>
        <v>1.9947198591962451E-2</v>
      </c>
    </row>
    <row r="2616" spans="2:7" x14ac:dyDescent="0.2">
      <c r="B2616" s="35">
        <v>41326</v>
      </c>
      <c r="C2616">
        <v>33.67</v>
      </c>
      <c r="E2616">
        <v>0.17</v>
      </c>
      <c r="F2616">
        <f>Table3[[#This Row],[DivPay]]*4</f>
        <v>0.68</v>
      </c>
      <c r="G2616" s="2">
        <f>Table3[[#This Row],[FwdDiv]]/Table3[[#This Row],[SharePrice]]</f>
        <v>2.0196020196020195E-2</v>
      </c>
    </row>
    <row r="2617" spans="2:7" x14ac:dyDescent="0.2">
      <c r="B2617" s="35">
        <v>41325</v>
      </c>
      <c r="C2617">
        <v>34.67</v>
      </c>
      <c r="E2617">
        <v>0.17</v>
      </c>
      <c r="F2617">
        <f>Table3[[#This Row],[DivPay]]*4</f>
        <v>0.68</v>
      </c>
      <c r="G2617" s="2">
        <f>Table3[[#This Row],[FwdDiv]]/Table3[[#This Row],[SharePrice]]</f>
        <v>1.9613498702047882E-2</v>
      </c>
    </row>
    <row r="2618" spans="2:7" x14ac:dyDescent="0.2">
      <c r="B2618" s="35">
        <v>41324</v>
      </c>
      <c r="C2618">
        <v>35.549999999999997</v>
      </c>
      <c r="E2618">
        <v>0.17</v>
      </c>
      <c r="F2618">
        <f>Table3[[#This Row],[DivPay]]*4</f>
        <v>0.68</v>
      </c>
      <c r="G2618" s="2">
        <f>Table3[[#This Row],[FwdDiv]]/Table3[[#This Row],[SharePrice]]</f>
        <v>1.9127988748241915E-2</v>
      </c>
    </row>
    <row r="2619" spans="2:7" x14ac:dyDescent="0.2">
      <c r="B2619" s="35">
        <v>41320</v>
      </c>
      <c r="C2619">
        <v>35.14</v>
      </c>
      <c r="E2619">
        <v>0.17</v>
      </c>
      <c r="F2619">
        <f>Table3[[#This Row],[DivPay]]*4</f>
        <v>0.68</v>
      </c>
      <c r="G2619" s="2">
        <f>Table3[[#This Row],[FwdDiv]]/Table3[[#This Row],[SharePrice]]</f>
        <v>1.9351166761525328E-2</v>
      </c>
    </row>
    <row r="2620" spans="2:7" x14ac:dyDescent="0.2">
      <c r="B2620" s="35">
        <v>41319</v>
      </c>
      <c r="C2620">
        <v>35.64</v>
      </c>
      <c r="E2620">
        <v>0.17</v>
      </c>
      <c r="F2620">
        <f>Table3[[#This Row],[DivPay]]*4</f>
        <v>0.68</v>
      </c>
      <c r="G2620" s="2">
        <f>Table3[[#This Row],[FwdDiv]]/Table3[[#This Row],[SharePrice]]</f>
        <v>1.9079685746352413E-2</v>
      </c>
    </row>
    <row r="2621" spans="2:7" x14ac:dyDescent="0.2">
      <c r="B2621" s="35">
        <v>41318</v>
      </c>
      <c r="C2621">
        <v>35.17</v>
      </c>
      <c r="E2621">
        <v>0.17</v>
      </c>
      <c r="F2621">
        <f>Table3[[#This Row],[DivPay]]*4</f>
        <v>0.68</v>
      </c>
      <c r="G2621" s="2">
        <f>Table3[[#This Row],[FwdDiv]]/Table3[[#This Row],[SharePrice]]</f>
        <v>1.9334660221779928E-2</v>
      </c>
    </row>
    <row r="2622" spans="2:7" x14ac:dyDescent="0.2">
      <c r="B2622" s="35">
        <v>41317</v>
      </c>
      <c r="C2622">
        <v>35.14</v>
      </c>
      <c r="E2622">
        <v>0.17</v>
      </c>
      <c r="F2622">
        <f>Table3[[#This Row],[DivPay]]*4</f>
        <v>0.68</v>
      </c>
      <c r="G2622" s="2">
        <f>Table3[[#This Row],[FwdDiv]]/Table3[[#This Row],[SharePrice]]</f>
        <v>1.9351166761525328E-2</v>
      </c>
    </row>
    <row r="2623" spans="2:7" x14ac:dyDescent="0.2">
      <c r="B2623" s="35">
        <v>41316</v>
      </c>
      <c r="C2623">
        <v>35.4</v>
      </c>
      <c r="E2623">
        <v>0.17</v>
      </c>
      <c r="F2623">
        <f>Table3[[#This Row],[DivPay]]*4</f>
        <v>0.68</v>
      </c>
      <c r="G2623" s="2">
        <f>Table3[[#This Row],[FwdDiv]]/Table3[[#This Row],[SharePrice]]</f>
        <v>1.92090395480226E-2</v>
      </c>
    </row>
    <row r="2624" spans="2:7" x14ac:dyDescent="0.2">
      <c r="B2624" s="35">
        <v>41313</v>
      </c>
      <c r="C2624">
        <v>35.32</v>
      </c>
      <c r="E2624">
        <v>0.17</v>
      </c>
      <c r="F2624">
        <f>Table3[[#This Row],[DivPay]]*4</f>
        <v>0.68</v>
      </c>
      <c r="G2624" s="2">
        <f>Table3[[#This Row],[FwdDiv]]/Table3[[#This Row],[SharePrice]]</f>
        <v>1.9252548131370329E-2</v>
      </c>
    </row>
    <row r="2625" spans="2:7" x14ac:dyDescent="0.2">
      <c r="B2625" s="35">
        <v>41312</v>
      </c>
      <c r="C2625">
        <v>34.96</v>
      </c>
      <c r="E2625">
        <v>0.17</v>
      </c>
      <c r="F2625">
        <f>Table3[[#This Row],[DivPay]]*4</f>
        <v>0.68</v>
      </c>
      <c r="G2625" s="2">
        <f>Table3[[#This Row],[FwdDiv]]/Table3[[#This Row],[SharePrice]]</f>
        <v>1.9450800915331808E-2</v>
      </c>
    </row>
    <row r="2626" spans="2:7" x14ac:dyDescent="0.2">
      <c r="B2626" s="35">
        <v>41311</v>
      </c>
      <c r="C2626">
        <v>35.64</v>
      </c>
      <c r="E2626">
        <v>0.17</v>
      </c>
      <c r="F2626">
        <f>Table3[[#This Row],[DivPay]]*4</f>
        <v>0.68</v>
      </c>
      <c r="G2626" s="2">
        <f>Table3[[#This Row],[FwdDiv]]/Table3[[#This Row],[SharePrice]]</f>
        <v>1.9079685746352413E-2</v>
      </c>
    </row>
    <row r="2627" spans="2:7" x14ac:dyDescent="0.2">
      <c r="B2627" s="35">
        <v>41310</v>
      </c>
      <c r="C2627">
        <v>35.409999999999997</v>
      </c>
      <c r="E2627">
        <v>0.17</v>
      </c>
      <c r="F2627">
        <f>Table3[[#This Row],[DivPay]]*4</f>
        <v>0.68</v>
      </c>
      <c r="G2627" s="2">
        <f>Table3[[#This Row],[FwdDiv]]/Table3[[#This Row],[SharePrice]]</f>
        <v>1.9203614798079641E-2</v>
      </c>
    </row>
    <row r="2628" spans="2:7" x14ac:dyDescent="0.2">
      <c r="B2628" s="35">
        <v>41309</v>
      </c>
      <c r="C2628">
        <v>35.18</v>
      </c>
      <c r="E2628">
        <v>0.17</v>
      </c>
      <c r="F2628">
        <f>Table3[[#This Row],[DivPay]]*4</f>
        <v>0.68</v>
      </c>
      <c r="G2628" s="2">
        <f>Table3[[#This Row],[FwdDiv]]/Table3[[#This Row],[SharePrice]]</f>
        <v>1.9329164297896533E-2</v>
      </c>
    </row>
    <row r="2629" spans="2:7" x14ac:dyDescent="0.2">
      <c r="B2629" s="35">
        <v>41306</v>
      </c>
      <c r="C2629">
        <v>36.26</v>
      </c>
      <c r="E2629">
        <v>0.17</v>
      </c>
      <c r="F2629">
        <f>Table3[[#This Row],[DivPay]]*4</f>
        <v>0.68</v>
      </c>
      <c r="G2629" s="2">
        <f>Table3[[#This Row],[FwdDiv]]/Table3[[#This Row],[SharePrice]]</f>
        <v>1.87534473248759E-2</v>
      </c>
    </row>
    <row r="2630" spans="2:7" x14ac:dyDescent="0.2">
      <c r="B2630" s="35">
        <v>41305</v>
      </c>
      <c r="C2630">
        <v>35.770000000000003</v>
      </c>
      <c r="E2630">
        <v>0.17</v>
      </c>
      <c r="F2630">
        <f>Table3[[#This Row],[DivPay]]*4</f>
        <v>0.68</v>
      </c>
      <c r="G2630" s="2">
        <f>Table3[[#This Row],[FwdDiv]]/Table3[[#This Row],[SharePrice]]</f>
        <v>1.9010343863572827E-2</v>
      </c>
    </row>
    <row r="2631" spans="2:7" x14ac:dyDescent="0.2">
      <c r="B2631" s="35">
        <v>41304</v>
      </c>
      <c r="C2631">
        <v>35.049999999999997</v>
      </c>
      <c r="E2631">
        <v>0.17</v>
      </c>
      <c r="F2631">
        <f>Table3[[#This Row],[DivPay]]*4</f>
        <v>0.68</v>
      </c>
      <c r="G2631" s="2">
        <f>Table3[[#This Row],[FwdDiv]]/Table3[[#This Row],[SharePrice]]</f>
        <v>1.9400855920114125E-2</v>
      </c>
    </row>
    <row r="2632" spans="2:7" x14ac:dyDescent="0.2">
      <c r="B2632" s="35">
        <v>41303</v>
      </c>
      <c r="C2632">
        <v>34.57</v>
      </c>
      <c r="E2632">
        <v>0.17</v>
      </c>
      <c r="F2632">
        <f>Table3[[#This Row],[DivPay]]*4</f>
        <v>0.68</v>
      </c>
      <c r="G2632" s="2">
        <f>Table3[[#This Row],[FwdDiv]]/Table3[[#This Row],[SharePrice]]</f>
        <v>1.9670234307202779E-2</v>
      </c>
    </row>
    <row r="2633" spans="2:7" x14ac:dyDescent="0.2">
      <c r="B2633" s="35">
        <v>41302</v>
      </c>
      <c r="C2633">
        <v>34.479999999999997</v>
      </c>
      <c r="E2633">
        <v>0.17</v>
      </c>
      <c r="F2633">
        <f>Table3[[#This Row],[DivPay]]*4</f>
        <v>0.68</v>
      </c>
      <c r="G2633" s="2">
        <f>Table3[[#This Row],[FwdDiv]]/Table3[[#This Row],[SharePrice]]</f>
        <v>1.97215777262181E-2</v>
      </c>
    </row>
    <row r="2634" spans="2:7" x14ac:dyDescent="0.2">
      <c r="B2634" s="35">
        <v>41299</v>
      </c>
      <c r="C2634">
        <v>34.159999999999997</v>
      </c>
      <c r="E2634">
        <v>0.17</v>
      </c>
      <c r="F2634">
        <f>Table3[[#This Row],[DivPay]]*4</f>
        <v>0.68</v>
      </c>
      <c r="G2634" s="2">
        <f>Table3[[#This Row],[FwdDiv]]/Table3[[#This Row],[SharePrice]]</f>
        <v>1.9906323185011714E-2</v>
      </c>
    </row>
    <row r="2635" spans="2:7" x14ac:dyDescent="0.2">
      <c r="B2635" s="35">
        <v>41298</v>
      </c>
      <c r="C2635">
        <v>33.93</v>
      </c>
      <c r="E2635">
        <v>0.17</v>
      </c>
      <c r="F2635">
        <f>Table3[[#This Row],[DivPay]]*4</f>
        <v>0.68</v>
      </c>
      <c r="G2635" s="2">
        <f>Table3[[#This Row],[FwdDiv]]/Table3[[#This Row],[SharePrice]]</f>
        <v>2.0041261420571766E-2</v>
      </c>
    </row>
    <row r="2636" spans="2:7" x14ac:dyDescent="0.2">
      <c r="B2636" s="35">
        <v>41297</v>
      </c>
      <c r="C2636">
        <v>34.42</v>
      </c>
      <c r="E2636">
        <v>0.17</v>
      </c>
      <c r="F2636">
        <f>Table3[[#This Row],[DivPay]]*4</f>
        <v>0.68</v>
      </c>
      <c r="G2636" s="2">
        <f>Table3[[#This Row],[FwdDiv]]/Table3[[#This Row],[SharePrice]]</f>
        <v>1.9755955839628123E-2</v>
      </c>
    </row>
    <row r="2637" spans="2:7" x14ac:dyDescent="0.2">
      <c r="B2637" s="35">
        <v>41296</v>
      </c>
      <c r="C2637">
        <v>34.44</v>
      </c>
      <c r="E2637">
        <v>0.17</v>
      </c>
      <c r="F2637">
        <f>Table3[[#This Row],[DivPay]]*4</f>
        <v>0.68</v>
      </c>
      <c r="G2637" s="2">
        <f>Table3[[#This Row],[FwdDiv]]/Table3[[#This Row],[SharePrice]]</f>
        <v>1.974448315911731E-2</v>
      </c>
    </row>
    <row r="2638" spans="2:7" x14ac:dyDescent="0.2">
      <c r="B2638" s="35">
        <v>41292</v>
      </c>
      <c r="C2638">
        <v>34.44</v>
      </c>
      <c r="E2638">
        <v>0.17</v>
      </c>
      <c r="F2638">
        <f>Table3[[#This Row],[DivPay]]*4</f>
        <v>0.68</v>
      </c>
      <c r="G2638" s="2">
        <f>Table3[[#This Row],[FwdDiv]]/Table3[[#This Row],[SharePrice]]</f>
        <v>1.974448315911731E-2</v>
      </c>
    </row>
    <row r="2639" spans="2:7" x14ac:dyDescent="0.2">
      <c r="B2639" s="35">
        <v>41291</v>
      </c>
      <c r="C2639">
        <v>34.81</v>
      </c>
      <c r="E2639">
        <v>0.17</v>
      </c>
      <c r="F2639">
        <f>Table3[[#This Row],[DivPay]]*4</f>
        <v>0.68</v>
      </c>
      <c r="G2639" s="2">
        <f>Table3[[#This Row],[FwdDiv]]/Table3[[#This Row],[SharePrice]]</f>
        <v>1.9534616489514506E-2</v>
      </c>
    </row>
    <row r="2640" spans="2:7" x14ac:dyDescent="0.2">
      <c r="B2640" s="35">
        <v>41290</v>
      </c>
      <c r="C2640">
        <v>34.56</v>
      </c>
      <c r="E2640">
        <v>0.17</v>
      </c>
      <c r="F2640">
        <f>Table3[[#This Row],[DivPay]]*4</f>
        <v>0.68</v>
      </c>
      <c r="G2640" s="2">
        <f>Table3[[#This Row],[FwdDiv]]/Table3[[#This Row],[SharePrice]]</f>
        <v>1.9675925925925927E-2</v>
      </c>
    </row>
    <row r="2641" spans="2:7" x14ac:dyDescent="0.2">
      <c r="B2641" s="35">
        <v>41289</v>
      </c>
      <c r="C2641">
        <v>33.869999999999997</v>
      </c>
      <c r="E2641">
        <v>0.17</v>
      </c>
      <c r="F2641">
        <f>Table3[[#This Row],[DivPay]]*4</f>
        <v>0.68</v>
      </c>
      <c r="G2641" s="2">
        <f>Table3[[#This Row],[FwdDiv]]/Table3[[#This Row],[SharePrice]]</f>
        <v>2.0076764098021851E-2</v>
      </c>
    </row>
    <row r="2642" spans="2:7" x14ac:dyDescent="0.2">
      <c r="B2642" s="35">
        <v>41288</v>
      </c>
      <c r="C2642">
        <v>34.57</v>
      </c>
      <c r="E2642">
        <v>0.17</v>
      </c>
      <c r="F2642">
        <f>Table3[[#This Row],[DivPay]]*4</f>
        <v>0.68</v>
      </c>
      <c r="G2642" s="2">
        <f>Table3[[#This Row],[FwdDiv]]/Table3[[#This Row],[SharePrice]]</f>
        <v>1.9670234307202779E-2</v>
      </c>
    </row>
    <row r="2643" spans="2:7" x14ac:dyDescent="0.2">
      <c r="B2643" s="35">
        <v>41285</v>
      </c>
      <c r="C2643">
        <v>34.340000000000003</v>
      </c>
      <c r="E2643">
        <v>0.17</v>
      </c>
      <c r="F2643">
        <f>Table3[[#This Row],[DivPay]]*4</f>
        <v>0.68</v>
      </c>
      <c r="G2643" s="2">
        <f>Table3[[#This Row],[FwdDiv]]/Table3[[#This Row],[SharePrice]]</f>
        <v>1.9801980198019802E-2</v>
      </c>
    </row>
    <row r="2644" spans="2:7" x14ac:dyDescent="0.2">
      <c r="B2644" s="35">
        <v>41284</v>
      </c>
      <c r="C2644">
        <v>33.520000000000003</v>
      </c>
      <c r="E2644">
        <v>0.17</v>
      </c>
      <c r="F2644">
        <f>Table3[[#This Row],[DivPay]]*4</f>
        <v>0.68</v>
      </c>
      <c r="G2644" s="2">
        <f>Table3[[#This Row],[FwdDiv]]/Table3[[#This Row],[SharePrice]]</f>
        <v>2.0286396181384246E-2</v>
      </c>
    </row>
    <row r="2645" spans="2:7" x14ac:dyDescent="0.2">
      <c r="B2645" s="35">
        <v>41283</v>
      </c>
      <c r="C2645">
        <v>32.81</v>
      </c>
      <c r="E2645">
        <v>0.17</v>
      </c>
      <c r="F2645">
        <f>Table3[[#This Row],[DivPay]]*4</f>
        <v>0.68</v>
      </c>
      <c r="G2645" s="2">
        <f>Table3[[#This Row],[FwdDiv]]/Table3[[#This Row],[SharePrice]]</f>
        <v>2.072538860103627E-2</v>
      </c>
    </row>
    <row r="2646" spans="2:7" x14ac:dyDescent="0.2">
      <c r="B2646" s="35">
        <v>41282</v>
      </c>
      <c r="C2646">
        <v>32.1</v>
      </c>
      <c r="E2646">
        <v>0.17</v>
      </c>
      <c r="F2646">
        <f>Table3[[#This Row],[DivPay]]*4</f>
        <v>0.68</v>
      </c>
      <c r="G2646" s="2">
        <f>Table3[[#This Row],[FwdDiv]]/Table3[[#This Row],[SharePrice]]</f>
        <v>2.1183800623052959E-2</v>
      </c>
    </row>
    <row r="2647" spans="2:7" x14ac:dyDescent="0.2">
      <c r="B2647" s="35">
        <v>41281</v>
      </c>
      <c r="C2647">
        <v>32.32</v>
      </c>
      <c r="E2647">
        <v>0.17</v>
      </c>
      <c r="F2647">
        <f>Table3[[#This Row],[DivPay]]*4</f>
        <v>0.68</v>
      </c>
      <c r="G2647" s="2">
        <f>Table3[[#This Row],[FwdDiv]]/Table3[[#This Row],[SharePrice]]</f>
        <v>2.1039603960396041E-2</v>
      </c>
    </row>
    <row r="2648" spans="2:7" x14ac:dyDescent="0.2">
      <c r="B2648" s="35">
        <v>41278</v>
      </c>
      <c r="C2648">
        <v>32.5</v>
      </c>
      <c r="E2648">
        <v>0.17</v>
      </c>
      <c r="F2648">
        <f>Table3[[#This Row],[DivPay]]*4</f>
        <v>0.68</v>
      </c>
      <c r="G2648" s="2">
        <f>Table3[[#This Row],[FwdDiv]]/Table3[[#This Row],[SharePrice]]</f>
        <v>2.0923076923076926E-2</v>
      </c>
    </row>
    <row r="2649" spans="2:7" x14ac:dyDescent="0.2">
      <c r="B2649" s="35">
        <v>41277</v>
      </c>
      <c r="C2649">
        <v>32.71</v>
      </c>
      <c r="E2649">
        <v>0.17</v>
      </c>
      <c r="F2649">
        <f>Table3[[#This Row],[DivPay]]*4</f>
        <v>0.68</v>
      </c>
      <c r="G2649" s="2">
        <f>Table3[[#This Row],[FwdDiv]]/Table3[[#This Row],[SharePrice]]</f>
        <v>2.0788749617853867E-2</v>
      </c>
    </row>
    <row r="2650" spans="2:7" x14ac:dyDescent="0.2">
      <c r="B2650" s="35">
        <v>41276</v>
      </c>
      <c r="C2650">
        <v>32.54</v>
      </c>
      <c r="E2650">
        <v>0.17</v>
      </c>
      <c r="F2650">
        <f>Table3[[#This Row],[DivPay]]*4</f>
        <v>0.68</v>
      </c>
      <c r="G2650" s="2">
        <f>Table3[[#This Row],[FwdDiv]]/Table3[[#This Row],[SharePrice]]</f>
        <v>2.0897357098955134E-2</v>
      </c>
    </row>
    <row r="2651" spans="2:7" x14ac:dyDescent="0.2">
      <c r="B2651" s="35">
        <v>41274</v>
      </c>
      <c r="C2651">
        <v>31.65</v>
      </c>
      <c r="E2651">
        <v>0.17</v>
      </c>
      <c r="F2651">
        <f>Table3[[#This Row],[DivPay]]*4</f>
        <v>0.68</v>
      </c>
      <c r="G2651" s="2">
        <f>Table3[[#This Row],[FwdDiv]]/Table3[[#This Row],[SharePrice]]</f>
        <v>2.1484992101105847E-2</v>
      </c>
    </row>
    <row r="2652" spans="2:7" x14ac:dyDescent="0.2">
      <c r="B2652" s="35">
        <v>41271</v>
      </c>
      <c r="C2652">
        <v>31.15</v>
      </c>
      <c r="E2652">
        <v>0.17</v>
      </c>
      <c r="F2652">
        <f>Table3[[#This Row],[DivPay]]*4</f>
        <v>0.68</v>
      </c>
      <c r="G2652" s="2">
        <f>Table3[[#This Row],[FwdDiv]]/Table3[[#This Row],[SharePrice]]</f>
        <v>2.182985553772071E-2</v>
      </c>
    </row>
    <row r="2653" spans="2:7" x14ac:dyDescent="0.2">
      <c r="B2653" s="35">
        <v>41270</v>
      </c>
      <c r="C2653">
        <v>31.37</v>
      </c>
      <c r="E2653">
        <v>0.17</v>
      </c>
      <c r="F2653">
        <f>Table3[[#This Row],[DivPay]]*4</f>
        <v>0.68</v>
      </c>
      <c r="G2653" s="2">
        <f>Table3[[#This Row],[FwdDiv]]/Table3[[#This Row],[SharePrice]]</f>
        <v>2.1676761236850493E-2</v>
      </c>
    </row>
    <row r="2654" spans="2:7" x14ac:dyDescent="0.2">
      <c r="B2654" s="35">
        <v>41269</v>
      </c>
      <c r="C2654">
        <v>30.88</v>
      </c>
      <c r="E2654">
        <v>0.17</v>
      </c>
      <c r="F2654">
        <f>Table3[[#This Row],[DivPay]]*4</f>
        <v>0.68</v>
      </c>
      <c r="G2654" s="2">
        <f>Table3[[#This Row],[FwdDiv]]/Table3[[#This Row],[SharePrice]]</f>
        <v>2.2020725388601038E-2</v>
      </c>
    </row>
    <row r="2655" spans="2:7" x14ac:dyDescent="0.2">
      <c r="B2655" s="35">
        <v>41267</v>
      </c>
      <c r="C2655">
        <v>31.15</v>
      </c>
      <c r="E2655">
        <v>0.17</v>
      </c>
      <c r="F2655">
        <f>Table3[[#This Row],[DivPay]]*4</f>
        <v>0.68</v>
      </c>
      <c r="G2655" s="2">
        <f>Table3[[#This Row],[FwdDiv]]/Table3[[#This Row],[SharePrice]]</f>
        <v>2.182985553772071E-2</v>
      </c>
    </row>
    <row r="2656" spans="2:7" x14ac:dyDescent="0.2">
      <c r="B2656" s="35">
        <v>41264</v>
      </c>
      <c r="C2656">
        <v>31.36</v>
      </c>
      <c r="E2656">
        <v>0.17</v>
      </c>
      <c r="F2656">
        <f>Table3[[#This Row],[DivPay]]*4</f>
        <v>0.68</v>
      </c>
      <c r="G2656" s="2">
        <f>Table3[[#This Row],[FwdDiv]]/Table3[[#This Row],[SharePrice]]</f>
        <v>2.1683673469387758E-2</v>
      </c>
    </row>
    <row r="2657" spans="2:7" x14ac:dyDescent="0.2">
      <c r="B2657" s="35">
        <v>41263</v>
      </c>
      <c r="C2657">
        <v>31.9</v>
      </c>
      <c r="E2657">
        <v>0.17</v>
      </c>
      <c r="F2657">
        <f>Table3[[#This Row],[DivPay]]*4</f>
        <v>0.68</v>
      </c>
      <c r="G2657" s="2">
        <f>Table3[[#This Row],[FwdDiv]]/Table3[[#This Row],[SharePrice]]</f>
        <v>2.1316614420062698E-2</v>
      </c>
    </row>
    <row r="2658" spans="2:7" x14ac:dyDescent="0.2">
      <c r="B2658" s="35">
        <v>41262</v>
      </c>
      <c r="C2658">
        <v>31.99</v>
      </c>
      <c r="E2658">
        <v>0.17</v>
      </c>
      <c r="F2658">
        <f>Table3[[#This Row],[DivPay]]*4</f>
        <v>0.68</v>
      </c>
      <c r="G2658" s="2">
        <f>Table3[[#This Row],[FwdDiv]]/Table3[[#This Row],[SharePrice]]</f>
        <v>2.1256642700844017E-2</v>
      </c>
    </row>
    <row r="2659" spans="2:7" x14ac:dyDescent="0.2">
      <c r="B2659" s="35">
        <v>41261</v>
      </c>
      <c r="C2659">
        <v>32.270000000000003</v>
      </c>
      <c r="E2659">
        <v>0.17</v>
      </c>
      <c r="F2659">
        <f>Table3[[#This Row],[DivPay]]*4</f>
        <v>0.68</v>
      </c>
      <c r="G2659" s="2">
        <f>Table3[[#This Row],[FwdDiv]]/Table3[[#This Row],[SharePrice]]</f>
        <v>2.1072203284784628E-2</v>
      </c>
    </row>
    <row r="2660" spans="2:7" x14ac:dyDescent="0.2">
      <c r="B2660" s="35">
        <v>41260</v>
      </c>
      <c r="C2660">
        <v>31.99</v>
      </c>
      <c r="E2660">
        <v>0.17</v>
      </c>
      <c r="F2660">
        <f>Table3[[#This Row],[DivPay]]*4</f>
        <v>0.68</v>
      </c>
      <c r="G2660" s="2">
        <f>Table3[[#This Row],[FwdDiv]]/Table3[[#This Row],[SharePrice]]</f>
        <v>2.1256642700844017E-2</v>
      </c>
    </row>
    <row r="2661" spans="2:7" x14ac:dyDescent="0.2">
      <c r="B2661" s="35">
        <v>41257</v>
      </c>
      <c r="C2661">
        <v>31.14</v>
      </c>
      <c r="E2661">
        <v>0.17</v>
      </c>
      <c r="F2661">
        <f>Table3[[#This Row],[DivPay]]*4</f>
        <v>0.68</v>
      </c>
      <c r="G2661" s="2">
        <f>Table3[[#This Row],[FwdDiv]]/Table3[[#This Row],[SharePrice]]</f>
        <v>2.1836865767501608E-2</v>
      </c>
    </row>
    <row r="2662" spans="2:7" x14ac:dyDescent="0.2">
      <c r="B2662" s="35">
        <v>41256</v>
      </c>
      <c r="C2662">
        <v>33.700000000000003</v>
      </c>
      <c r="D2662">
        <v>0.17</v>
      </c>
      <c r="E2662">
        <v>0.17</v>
      </c>
      <c r="F2662">
        <f>Table3[[#This Row],[DivPay]]*4</f>
        <v>0.68</v>
      </c>
      <c r="G2662" s="2">
        <f>Table3[[#This Row],[FwdDiv]]/Table3[[#This Row],[SharePrice]]</f>
        <v>2.0178041543026708E-2</v>
      </c>
    </row>
    <row r="2663" spans="2:7" x14ac:dyDescent="0.2">
      <c r="B2663" s="35">
        <v>41255</v>
      </c>
      <c r="C2663">
        <v>34.57</v>
      </c>
      <c r="E2663">
        <v>0.16</v>
      </c>
      <c r="F2663">
        <f>Table3[[#This Row],[DivPay]]*4</f>
        <v>0.64</v>
      </c>
      <c r="G2663" s="2">
        <f>Table3[[#This Row],[FwdDiv]]/Table3[[#This Row],[SharePrice]]</f>
        <v>1.8513161700896733E-2</v>
      </c>
    </row>
    <row r="2664" spans="2:7" x14ac:dyDescent="0.2">
      <c r="B2664" s="35">
        <v>41254</v>
      </c>
      <c r="C2664">
        <v>34.56</v>
      </c>
      <c r="E2664">
        <v>0.16</v>
      </c>
      <c r="F2664">
        <f>Table3[[#This Row],[DivPay]]*4</f>
        <v>0.64</v>
      </c>
      <c r="G2664" s="2">
        <f>Table3[[#This Row],[FwdDiv]]/Table3[[#This Row],[SharePrice]]</f>
        <v>1.8518518518518517E-2</v>
      </c>
    </row>
    <row r="2665" spans="2:7" x14ac:dyDescent="0.2">
      <c r="B2665" s="35">
        <v>41253</v>
      </c>
      <c r="C2665">
        <v>34.450000000000003</v>
      </c>
      <c r="E2665">
        <v>0.16</v>
      </c>
      <c r="F2665">
        <f>Table3[[#This Row],[DivPay]]*4</f>
        <v>0.64</v>
      </c>
      <c r="G2665" s="2">
        <f>Table3[[#This Row],[FwdDiv]]/Table3[[#This Row],[SharePrice]]</f>
        <v>1.857764876632801E-2</v>
      </c>
    </row>
    <row r="2666" spans="2:7" x14ac:dyDescent="0.2">
      <c r="B2666" s="35">
        <v>41250</v>
      </c>
      <c r="C2666">
        <v>34.25</v>
      </c>
      <c r="E2666">
        <v>0.16</v>
      </c>
      <c r="F2666">
        <f>Table3[[#This Row],[DivPay]]*4</f>
        <v>0.64</v>
      </c>
      <c r="G2666" s="2">
        <f>Table3[[#This Row],[FwdDiv]]/Table3[[#This Row],[SharePrice]]</f>
        <v>1.8686131386861315E-2</v>
      </c>
    </row>
    <row r="2667" spans="2:7" x14ac:dyDescent="0.2">
      <c r="B2667" s="35">
        <v>41249</v>
      </c>
      <c r="C2667">
        <v>35.119999999999997</v>
      </c>
      <c r="E2667">
        <v>0.16</v>
      </c>
      <c r="F2667">
        <f>Table3[[#This Row],[DivPay]]*4</f>
        <v>0.64</v>
      </c>
      <c r="G2667" s="2">
        <f>Table3[[#This Row],[FwdDiv]]/Table3[[#This Row],[SharePrice]]</f>
        <v>1.8223234624145788E-2</v>
      </c>
    </row>
    <row r="2668" spans="2:7" x14ac:dyDescent="0.2">
      <c r="B2668" s="35">
        <v>41248</v>
      </c>
      <c r="C2668">
        <v>34.53</v>
      </c>
      <c r="E2668">
        <v>0.16</v>
      </c>
      <c r="F2668">
        <f>Table3[[#This Row],[DivPay]]*4</f>
        <v>0.64</v>
      </c>
      <c r="G2668" s="2">
        <f>Table3[[#This Row],[FwdDiv]]/Table3[[#This Row],[SharePrice]]</f>
        <v>1.853460758760498E-2</v>
      </c>
    </row>
    <row r="2669" spans="2:7" x14ac:dyDescent="0.2">
      <c r="B2669" s="35">
        <v>41247</v>
      </c>
      <c r="C2669">
        <v>34.92</v>
      </c>
      <c r="E2669">
        <v>0.16</v>
      </c>
      <c r="F2669">
        <f>Table3[[#This Row],[DivPay]]*4</f>
        <v>0.64</v>
      </c>
      <c r="G2669" s="2">
        <f>Table3[[#This Row],[FwdDiv]]/Table3[[#This Row],[SharePrice]]</f>
        <v>1.8327605956471937E-2</v>
      </c>
    </row>
    <row r="2670" spans="2:7" x14ac:dyDescent="0.2">
      <c r="B2670" s="35">
        <v>41246</v>
      </c>
      <c r="C2670">
        <v>34.81</v>
      </c>
      <c r="E2670">
        <v>0.16</v>
      </c>
      <c r="F2670">
        <f>Table3[[#This Row],[DivPay]]*4</f>
        <v>0.64</v>
      </c>
      <c r="G2670" s="2">
        <f>Table3[[#This Row],[FwdDiv]]/Table3[[#This Row],[SharePrice]]</f>
        <v>1.8385521401896004E-2</v>
      </c>
    </row>
    <row r="2671" spans="2:7" x14ac:dyDescent="0.2">
      <c r="B2671" s="35">
        <v>41243</v>
      </c>
      <c r="C2671">
        <v>35.1</v>
      </c>
      <c r="E2671">
        <v>0.16</v>
      </c>
      <c r="F2671">
        <f>Table3[[#This Row],[DivPay]]*4</f>
        <v>0.64</v>
      </c>
      <c r="G2671" s="2">
        <f>Table3[[#This Row],[FwdDiv]]/Table3[[#This Row],[SharePrice]]</f>
        <v>1.8233618233618232E-2</v>
      </c>
    </row>
    <row r="2672" spans="2:7" x14ac:dyDescent="0.2">
      <c r="B2672" s="35">
        <v>41242</v>
      </c>
      <c r="C2672">
        <v>35.1</v>
      </c>
      <c r="E2672">
        <v>0.16</v>
      </c>
      <c r="F2672">
        <f>Table3[[#This Row],[DivPay]]*4</f>
        <v>0.64</v>
      </c>
      <c r="G2672" s="2">
        <f>Table3[[#This Row],[FwdDiv]]/Table3[[#This Row],[SharePrice]]</f>
        <v>1.8233618233618232E-2</v>
      </c>
    </row>
    <row r="2673" spans="2:7" x14ac:dyDescent="0.2">
      <c r="B2673" s="35">
        <v>41241</v>
      </c>
      <c r="C2673">
        <v>34.56</v>
      </c>
      <c r="E2673">
        <v>0.16</v>
      </c>
      <c r="F2673">
        <f>Table3[[#This Row],[DivPay]]*4</f>
        <v>0.64</v>
      </c>
      <c r="G2673" s="2">
        <f>Table3[[#This Row],[FwdDiv]]/Table3[[#This Row],[SharePrice]]</f>
        <v>1.8518518518518517E-2</v>
      </c>
    </row>
    <row r="2674" spans="2:7" x14ac:dyDescent="0.2">
      <c r="B2674" s="35">
        <v>41240</v>
      </c>
      <c r="C2674">
        <v>34.119999999999997</v>
      </c>
      <c r="E2674">
        <v>0.16</v>
      </c>
      <c r="F2674">
        <f>Table3[[#This Row],[DivPay]]*4</f>
        <v>0.64</v>
      </c>
      <c r="G2674" s="2">
        <f>Table3[[#This Row],[FwdDiv]]/Table3[[#This Row],[SharePrice]]</f>
        <v>1.8757327080890975E-2</v>
      </c>
    </row>
    <row r="2675" spans="2:7" x14ac:dyDescent="0.2">
      <c r="B2675" s="35">
        <v>41239</v>
      </c>
      <c r="C2675">
        <v>34.04</v>
      </c>
      <c r="E2675">
        <v>0.16</v>
      </c>
      <c r="F2675">
        <f>Table3[[#This Row],[DivPay]]*4</f>
        <v>0.64</v>
      </c>
      <c r="G2675" s="2">
        <f>Table3[[#This Row],[FwdDiv]]/Table3[[#This Row],[SharePrice]]</f>
        <v>1.8801410105757931E-2</v>
      </c>
    </row>
    <row r="2676" spans="2:7" x14ac:dyDescent="0.2">
      <c r="B2676" s="35">
        <v>41236</v>
      </c>
      <c r="C2676">
        <v>33.549999999999997</v>
      </c>
      <c r="E2676">
        <v>0.16</v>
      </c>
      <c r="F2676">
        <f>Table3[[#This Row],[DivPay]]*4</f>
        <v>0.64</v>
      </c>
      <c r="G2676" s="2">
        <f>Table3[[#This Row],[FwdDiv]]/Table3[[#This Row],[SharePrice]]</f>
        <v>1.9076005961251866E-2</v>
      </c>
    </row>
    <row r="2677" spans="2:7" x14ac:dyDescent="0.2">
      <c r="B2677" s="35">
        <v>41234</v>
      </c>
      <c r="C2677">
        <v>32.82</v>
      </c>
      <c r="E2677">
        <v>0.16</v>
      </c>
      <c r="F2677">
        <f>Table3[[#This Row],[DivPay]]*4</f>
        <v>0.64</v>
      </c>
      <c r="G2677" s="2">
        <f>Table3[[#This Row],[FwdDiv]]/Table3[[#This Row],[SharePrice]]</f>
        <v>1.9500304692260818E-2</v>
      </c>
    </row>
    <row r="2678" spans="2:7" x14ac:dyDescent="0.2">
      <c r="B2678" s="35">
        <v>41233</v>
      </c>
      <c r="C2678">
        <v>32.81</v>
      </c>
      <c r="E2678">
        <v>0.16</v>
      </c>
      <c r="F2678">
        <f>Table3[[#This Row],[DivPay]]*4</f>
        <v>0.64</v>
      </c>
      <c r="G2678" s="2">
        <f>Table3[[#This Row],[FwdDiv]]/Table3[[#This Row],[SharePrice]]</f>
        <v>1.9506248095092958E-2</v>
      </c>
    </row>
    <row r="2679" spans="2:7" x14ac:dyDescent="0.2">
      <c r="B2679" s="35">
        <v>41232</v>
      </c>
      <c r="C2679">
        <v>32.75</v>
      </c>
      <c r="E2679">
        <v>0.16</v>
      </c>
      <c r="F2679">
        <f>Table3[[#This Row],[DivPay]]*4</f>
        <v>0.64</v>
      </c>
      <c r="G2679" s="2">
        <f>Table3[[#This Row],[FwdDiv]]/Table3[[#This Row],[SharePrice]]</f>
        <v>1.9541984732824428E-2</v>
      </c>
    </row>
    <row r="2680" spans="2:7" x14ac:dyDescent="0.2">
      <c r="B2680" s="35">
        <v>41229</v>
      </c>
      <c r="C2680">
        <v>31.94</v>
      </c>
      <c r="E2680">
        <v>0.16</v>
      </c>
      <c r="F2680">
        <f>Table3[[#This Row],[DivPay]]*4</f>
        <v>0.64</v>
      </c>
      <c r="G2680" s="2">
        <f>Table3[[#This Row],[FwdDiv]]/Table3[[#This Row],[SharePrice]]</f>
        <v>2.0037570444583593E-2</v>
      </c>
    </row>
    <row r="2681" spans="2:7" x14ac:dyDescent="0.2">
      <c r="B2681" s="35">
        <v>41228</v>
      </c>
      <c r="C2681">
        <v>32.25</v>
      </c>
      <c r="E2681">
        <v>0.16</v>
      </c>
      <c r="F2681">
        <f>Table3[[#This Row],[DivPay]]*4</f>
        <v>0.64</v>
      </c>
      <c r="G2681" s="2">
        <f>Table3[[#This Row],[FwdDiv]]/Table3[[#This Row],[SharePrice]]</f>
        <v>1.9844961240310079E-2</v>
      </c>
    </row>
    <row r="2682" spans="2:7" x14ac:dyDescent="0.2">
      <c r="B2682" s="35">
        <v>41227</v>
      </c>
      <c r="C2682">
        <v>33.03</v>
      </c>
      <c r="E2682">
        <v>0.16</v>
      </c>
      <c r="F2682">
        <f>Table3[[#This Row],[DivPay]]*4</f>
        <v>0.64</v>
      </c>
      <c r="G2682" s="2">
        <f>Table3[[#This Row],[FwdDiv]]/Table3[[#This Row],[SharePrice]]</f>
        <v>1.9376324553436269E-2</v>
      </c>
    </row>
    <row r="2683" spans="2:7" x14ac:dyDescent="0.2">
      <c r="B2683" s="35">
        <v>41226</v>
      </c>
      <c r="C2683">
        <v>33.28</v>
      </c>
      <c r="E2683">
        <v>0.16</v>
      </c>
      <c r="F2683">
        <f>Table3[[#This Row],[DivPay]]*4</f>
        <v>0.64</v>
      </c>
      <c r="G2683" s="2">
        <f>Table3[[#This Row],[FwdDiv]]/Table3[[#This Row],[SharePrice]]</f>
        <v>1.9230769230769232E-2</v>
      </c>
    </row>
    <row r="2684" spans="2:7" x14ac:dyDescent="0.2">
      <c r="B2684" s="35">
        <v>41225</v>
      </c>
      <c r="C2684">
        <v>33.61</v>
      </c>
      <c r="E2684">
        <v>0.16</v>
      </c>
      <c r="F2684">
        <f>Table3[[#This Row],[DivPay]]*4</f>
        <v>0.64</v>
      </c>
      <c r="G2684" s="2">
        <f>Table3[[#This Row],[FwdDiv]]/Table3[[#This Row],[SharePrice]]</f>
        <v>1.9041951800059506E-2</v>
      </c>
    </row>
    <row r="2685" spans="2:7" x14ac:dyDescent="0.2">
      <c r="B2685" s="35">
        <v>41222</v>
      </c>
      <c r="C2685">
        <v>33.479999999999997</v>
      </c>
      <c r="E2685">
        <v>0.16</v>
      </c>
      <c r="F2685">
        <f>Table3[[#This Row],[DivPay]]*4</f>
        <v>0.64</v>
      </c>
      <c r="G2685" s="2">
        <f>Table3[[#This Row],[FwdDiv]]/Table3[[#This Row],[SharePrice]]</f>
        <v>1.9115890083632021E-2</v>
      </c>
    </row>
    <row r="2686" spans="2:7" x14ac:dyDescent="0.2">
      <c r="B2686" s="35">
        <v>41221</v>
      </c>
      <c r="C2686">
        <v>33.840000000000003</v>
      </c>
      <c r="E2686">
        <v>0.16</v>
      </c>
      <c r="F2686">
        <f>Table3[[#This Row],[DivPay]]*4</f>
        <v>0.64</v>
      </c>
      <c r="G2686" s="2">
        <f>Table3[[#This Row],[FwdDiv]]/Table3[[#This Row],[SharePrice]]</f>
        <v>1.8912529550827423E-2</v>
      </c>
    </row>
    <row r="2687" spans="2:7" x14ac:dyDescent="0.2">
      <c r="B2687" s="35">
        <v>41220</v>
      </c>
      <c r="C2687">
        <v>33.96</v>
      </c>
      <c r="E2687">
        <v>0.16</v>
      </c>
      <c r="F2687">
        <f>Table3[[#This Row],[DivPay]]*4</f>
        <v>0.64</v>
      </c>
      <c r="G2687" s="2">
        <f>Table3[[#This Row],[FwdDiv]]/Table3[[#This Row],[SharePrice]]</f>
        <v>1.884570082449941E-2</v>
      </c>
    </row>
    <row r="2688" spans="2:7" x14ac:dyDescent="0.2">
      <c r="B2688" s="35">
        <v>41219</v>
      </c>
      <c r="C2688">
        <v>35.28</v>
      </c>
      <c r="E2688">
        <v>0.16</v>
      </c>
      <c r="F2688">
        <f>Table3[[#This Row],[DivPay]]*4</f>
        <v>0.64</v>
      </c>
      <c r="G2688" s="2">
        <f>Table3[[#This Row],[FwdDiv]]/Table3[[#This Row],[SharePrice]]</f>
        <v>1.8140589569160998E-2</v>
      </c>
    </row>
    <row r="2689" spans="2:7" x14ac:dyDescent="0.2">
      <c r="B2689" s="35">
        <v>41218</v>
      </c>
      <c r="C2689">
        <v>34.32</v>
      </c>
      <c r="E2689">
        <v>0.16</v>
      </c>
      <c r="F2689">
        <f>Table3[[#This Row],[DivPay]]*4</f>
        <v>0.64</v>
      </c>
      <c r="G2689" s="2">
        <f>Table3[[#This Row],[FwdDiv]]/Table3[[#This Row],[SharePrice]]</f>
        <v>1.8648018648018648E-2</v>
      </c>
    </row>
    <row r="2690" spans="2:7" x14ac:dyDescent="0.2">
      <c r="B2690" s="35">
        <v>41215</v>
      </c>
      <c r="C2690">
        <v>33.97</v>
      </c>
      <c r="E2690">
        <v>0.16</v>
      </c>
      <c r="F2690">
        <f>Table3[[#This Row],[DivPay]]*4</f>
        <v>0.64</v>
      </c>
      <c r="G2690" s="2">
        <f>Table3[[#This Row],[FwdDiv]]/Table3[[#This Row],[SharePrice]]</f>
        <v>1.8840153076243746E-2</v>
      </c>
    </row>
    <row r="2691" spans="2:7" x14ac:dyDescent="0.2">
      <c r="B2691" s="35">
        <v>41214</v>
      </c>
      <c r="C2691">
        <v>34.5</v>
      </c>
      <c r="E2691">
        <v>0.16</v>
      </c>
      <c r="F2691">
        <f>Table3[[#This Row],[DivPay]]*4</f>
        <v>0.64</v>
      </c>
      <c r="G2691" s="2">
        <f>Table3[[#This Row],[FwdDiv]]/Table3[[#This Row],[SharePrice]]</f>
        <v>1.8550724637681159E-2</v>
      </c>
    </row>
    <row r="2692" spans="2:7" x14ac:dyDescent="0.2">
      <c r="B2692" s="35">
        <v>41213</v>
      </c>
      <c r="C2692">
        <v>33.03</v>
      </c>
      <c r="E2692">
        <v>0.16</v>
      </c>
      <c r="F2692">
        <f>Table3[[#This Row],[DivPay]]*4</f>
        <v>0.64</v>
      </c>
      <c r="G2692" s="2">
        <f>Table3[[#This Row],[FwdDiv]]/Table3[[#This Row],[SharePrice]]</f>
        <v>1.9376324553436269E-2</v>
      </c>
    </row>
    <row r="2693" spans="2:7" x14ac:dyDescent="0.2">
      <c r="B2693" s="35">
        <v>41208</v>
      </c>
      <c r="C2693">
        <v>33.83</v>
      </c>
      <c r="E2693">
        <v>0.16</v>
      </c>
      <c r="F2693">
        <f>Table3[[#This Row],[DivPay]]*4</f>
        <v>0.64</v>
      </c>
      <c r="G2693" s="2">
        <f>Table3[[#This Row],[FwdDiv]]/Table3[[#This Row],[SharePrice]]</f>
        <v>1.8918120011823827E-2</v>
      </c>
    </row>
    <row r="2694" spans="2:7" x14ac:dyDescent="0.2">
      <c r="B2694" s="35">
        <v>41207</v>
      </c>
      <c r="C2694">
        <v>33.700000000000003</v>
      </c>
      <c r="E2694">
        <v>0.16</v>
      </c>
      <c r="F2694">
        <f>Table3[[#This Row],[DivPay]]*4</f>
        <v>0.64</v>
      </c>
      <c r="G2694" s="2">
        <f>Table3[[#This Row],[FwdDiv]]/Table3[[#This Row],[SharePrice]]</f>
        <v>1.8991097922848664E-2</v>
      </c>
    </row>
    <row r="2695" spans="2:7" x14ac:dyDescent="0.2">
      <c r="B2695" s="35">
        <v>41206</v>
      </c>
      <c r="C2695">
        <v>32.729999999999997</v>
      </c>
      <c r="E2695">
        <v>0.16</v>
      </c>
      <c r="F2695">
        <f>Table3[[#This Row],[DivPay]]*4</f>
        <v>0.64</v>
      </c>
      <c r="G2695" s="2">
        <f>Table3[[#This Row],[FwdDiv]]/Table3[[#This Row],[SharePrice]]</f>
        <v>1.9553926061717082E-2</v>
      </c>
    </row>
    <row r="2696" spans="2:7" x14ac:dyDescent="0.2">
      <c r="B2696" s="35">
        <v>41205</v>
      </c>
      <c r="C2696">
        <v>33.24</v>
      </c>
      <c r="E2696">
        <v>0.16</v>
      </c>
      <c r="F2696">
        <f>Table3[[#This Row],[DivPay]]*4</f>
        <v>0.64</v>
      </c>
      <c r="G2696" s="2">
        <f>Table3[[#This Row],[FwdDiv]]/Table3[[#This Row],[SharePrice]]</f>
        <v>1.9253910950661854E-2</v>
      </c>
    </row>
    <row r="2697" spans="2:7" x14ac:dyDescent="0.2">
      <c r="B2697" s="35">
        <v>41204</v>
      </c>
      <c r="C2697">
        <v>33.4</v>
      </c>
      <c r="E2697">
        <v>0.16</v>
      </c>
      <c r="F2697">
        <f>Table3[[#This Row],[DivPay]]*4</f>
        <v>0.64</v>
      </c>
      <c r="G2697" s="2">
        <f>Table3[[#This Row],[FwdDiv]]/Table3[[#This Row],[SharePrice]]</f>
        <v>1.9161676646706587E-2</v>
      </c>
    </row>
    <row r="2698" spans="2:7" x14ac:dyDescent="0.2">
      <c r="B2698" s="35">
        <v>41201</v>
      </c>
      <c r="C2698">
        <v>33.19</v>
      </c>
      <c r="E2698">
        <v>0.16</v>
      </c>
      <c r="F2698">
        <f>Table3[[#This Row],[DivPay]]*4</f>
        <v>0.64</v>
      </c>
      <c r="G2698" s="2">
        <f>Table3[[#This Row],[FwdDiv]]/Table3[[#This Row],[SharePrice]]</f>
        <v>1.9282916541126849E-2</v>
      </c>
    </row>
    <row r="2699" spans="2:7" x14ac:dyDescent="0.2">
      <c r="B2699" s="35">
        <v>41200</v>
      </c>
      <c r="C2699">
        <v>34.049999999999997</v>
      </c>
      <c r="E2699">
        <v>0.16</v>
      </c>
      <c r="F2699">
        <f>Table3[[#This Row],[DivPay]]*4</f>
        <v>0.64</v>
      </c>
      <c r="G2699" s="2">
        <f>Table3[[#This Row],[FwdDiv]]/Table3[[#This Row],[SharePrice]]</f>
        <v>1.8795888399412632E-2</v>
      </c>
    </row>
    <row r="2700" spans="2:7" x14ac:dyDescent="0.2">
      <c r="B2700" s="35">
        <v>41199</v>
      </c>
      <c r="C2700">
        <v>34.11</v>
      </c>
      <c r="E2700">
        <v>0.16</v>
      </c>
      <c r="F2700">
        <f>Table3[[#This Row],[DivPay]]*4</f>
        <v>0.64</v>
      </c>
      <c r="G2700" s="2">
        <f>Table3[[#This Row],[FwdDiv]]/Table3[[#This Row],[SharePrice]]</f>
        <v>1.8762826150688947E-2</v>
      </c>
    </row>
    <row r="2701" spans="2:7" x14ac:dyDescent="0.2">
      <c r="B2701" s="35">
        <v>41198</v>
      </c>
      <c r="C2701">
        <v>34.35</v>
      </c>
      <c r="E2701">
        <v>0.16</v>
      </c>
      <c r="F2701">
        <f>Table3[[#This Row],[DivPay]]*4</f>
        <v>0.64</v>
      </c>
      <c r="G2701" s="2">
        <f>Table3[[#This Row],[FwdDiv]]/Table3[[#This Row],[SharePrice]]</f>
        <v>1.8631732168850071E-2</v>
      </c>
    </row>
    <row r="2702" spans="2:7" x14ac:dyDescent="0.2">
      <c r="B2702" s="35">
        <v>41197</v>
      </c>
      <c r="C2702">
        <v>33.19</v>
      </c>
      <c r="E2702">
        <v>0.16</v>
      </c>
      <c r="F2702">
        <f>Table3[[#This Row],[DivPay]]*4</f>
        <v>0.64</v>
      </c>
      <c r="G2702" s="2">
        <f>Table3[[#This Row],[FwdDiv]]/Table3[[#This Row],[SharePrice]]</f>
        <v>1.9282916541126849E-2</v>
      </c>
    </row>
    <row r="2703" spans="2:7" x14ac:dyDescent="0.2">
      <c r="B2703" s="35">
        <v>41194</v>
      </c>
      <c r="C2703">
        <v>32.979999999999997</v>
      </c>
      <c r="E2703">
        <v>0.16</v>
      </c>
      <c r="F2703">
        <f>Table3[[#This Row],[DivPay]]*4</f>
        <v>0.64</v>
      </c>
      <c r="G2703" s="2">
        <f>Table3[[#This Row],[FwdDiv]]/Table3[[#This Row],[SharePrice]]</f>
        <v>1.9405700424499701E-2</v>
      </c>
    </row>
    <row r="2704" spans="2:7" x14ac:dyDescent="0.2">
      <c r="B2704" s="35">
        <v>41193</v>
      </c>
      <c r="C2704">
        <v>32.93</v>
      </c>
      <c r="E2704">
        <v>0.16</v>
      </c>
      <c r="F2704">
        <f>Table3[[#This Row],[DivPay]]*4</f>
        <v>0.64</v>
      </c>
      <c r="G2704" s="2">
        <f>Table3[[#This Row],[FwdDiv]]/Table3[[#This Row],[SharePrice]]</f>
        <v>1.9435165502581234E-2</v>
      </c>
    </row>
    <row r="2705" spans="2:7" x14ac:dyDescent="0.2">
      <c r="B2705" s="35">
        <v>41192</v>
      </c>
      <c r="C2705">
        <v>32.590000000000003</v>
      </c>
      <c r="E2705">
        <v>0.16</v>
      </c>
      <c r="F2705">
        <f>Table3[[#This Row],[DivPay]]*4</f>
        <v>0.64</v>
      </c>
      <c r="G2705" s="2">
        <f>Table3[[#This Row],[FwdDiv]]/Table3[[#This Row],[SharePrice]]</f>
        <v>1.9637925744093277E-2</v>
      </c>
    </row>
    <row r="2706" spans="2:7" x14ac:dyDescent="0.2">
      <c r="B2706" s="35">
        <v>41191</v>
      </c>
      <c r="C2706">
        <v>33.590000000000003</v>
      </c>
      <c r="E2706">
        <v>0.16</v>
      </c>
      <c r="F2706">
        <f>Table3[[#This Row],[DivPay]]*4</f>
        <v>0.64</v>
      </c>
      <c r="G2706" s="2">
        <f>Table3[[#This Row],[FwdDiv]]/Table3[[#This Row],[SharePrice]]</f>
        <v>1.9053289669544504E-2</v>
      </c>
    </row>
    <row r="2707" spans="2:7" x14ac:dyDescent="0.2">
      <c r="B2707" s="35">
        <v>41190</v>
      </c>
      <c r="C2707">
        <v>33.880000000000003</v>
      </c>
      <c r="E2707">
        <v>0.16</v>
      </c>
      <c r="F2707">
        <f>Table3[[#This Row],[DivPay]]*4</f>
        <v>0.64</v>
      </c>
      <c r="G2707" s="2">
        <f>Table3[[#This Row],[FwdDiv]]/Table3[[#This Row],[SharePrice]]</f>
        <v>1.8890200708382526E-2</v>
      </c>
    </row>
    <row r="2708" spans="2:7" x14ac:dyDescent="0.2">
      <c r="B2708" s="35">
        <v>41187</v>
      </c>
      <c r="C2708">
        <v>34.44</v>
      </c>
      <c r="E2708">
        <v>0.16</v>
      </c>
      <c r="F2708">
        <f>Table3[[#This Row],[DivPay]]*4</f>
        <v>0.64</v>
      </c>
      <c r="G2708" s="2">
        <f>Table3[[#This Row],[FwdDiv]]/Table3[[#This Row],[SharePrice]]</f>
        <v>1.8583042973286876E-2</v>
      </c>
    </row>
    <row r="2709" spans="2:7" x14ac:dyDescent="0.2">
      <c r="B2709" s="35">
        <v>41186</v>
      </c>
      <c r="C2709">
        <v>34.42</v>
      </c>
      <c r="E2709">
        <v>0.16</v>
      </c>
      <c r="F2709">
        <f>Table3[[#This Row],[DivPay]]*4</f>
        <v>0.64</v>
      </c>
      <c r="G2709" s="2">
        <f>Table3[[#This Row],[FwdDiv]]/Table3[[#This Row],[SharePrice]]</f>
        <v>1.8593840790238233E-2</v>
      </c>
    </row>
    <row r="2710" spans="2:7" x14ac:dyDescent="0.2">
      <c r="B2710" s="35">
        <v>41185</v>
      </c>
      <c r="C2710">
        <v>34.57</v>
      </c>
      <c r="E2710">
        <v>0.16</v>
      </c>
      <c r="F2710">
        <f>Table3[[#This Row],[DivPay]]*4</f>
        <v>0.64</v>
      </c>
      <c r="G2710" s="2">
        <f>Table3[[#This Row],[FwdDiv]]/Table3[[#This Row],[SharePrice]]</f>
        <v>1.8513161700896733E-2</v>
      </c>
    </row>
    <row r="2711" spans="2:7" x14ac:dyDescent="0.2">
      <c r="B2711" s="35">
        <v>41184</v>
      </c>
      <c r="C2711">
        <v>34.42</v>
      </c>
      <c r="E2711">
        <v>0.16</v>
      </c>
      <c r="F2711">
        <f>Table3[[#This Row],[DivPay]]*4</f>
        <v>0.64</v>
      </c>
      <c r="G2711" s="2">
        <f>Table3[[#This Row],[FwdDiv]]/Table3[[#This Row],[SharePrice]]</f>
        <v>1.8593840790238233E-2</v>
      </c>
    </row>
    <row r="2712" spans="2:7" x14ac:dyDescent="0.2">
      <c r="B2712" s="35">
        <v>41183</v>
      </c>
      <c r="C2712">
        <v>34.69</v>
      </c>
      <c r="E2712">
        <v>0.16</v>
      </c>
      <c r="F2712">
        <f>Table3[[#This Row],[DivPay]]*4</f>
        <v>0.64</v>
      </c>
      <c r="G2712" s="2">
        <f>Table3[[#This Row],[FwdDiv]]/Table3[[#This Row],[SharePrice]]</f>
        <v>1.8449120784087635E-2</v>
      </c>
    </row>
    <row r="2713" spans="2:7" x14ac:dyDescent="0.2">
      <c r="B2713" s="35">
        <v>41180</v>
      </c>
      <c r="C2713">
        <v>34.869999999999997</v>
      </c>
      <c r="E2713">
        <v>0.16</v>
      </c>
      <c r="F2713">
        <f>Table3[[#This Row],[DivPay]]*4</f>
        <v>0.64</v>
      </c>
      <c r="G2713" s="2">
        <f>Table3[[#This Row],[FwdDiv]]/Table3[[#This Row],[SharePrice]]</f>
        <v>1.83538858617723E-2</v>
      </c>
    </row>
    <row r="2714" spans="2:7" x14ac:dyDescent="0.2">
      <c r="B2714" s="35">
        <v>41179</v>
      </c>
      <c r="C2714">
        <v>34.9</v>
      </c>
      <c r="E2714">
        <v>0.16</v>
      </c>
      <c r="F2714">
        <f>Table3[[#This Row],[DivPay]]*4</f>
        <v>0.64</v>
      </c>
      <c r="G2714" s="2">
        <f>Table3[[#This Row],[FwdDiv]]/Table3[[#This Row],[SharePrice]]</f>
        <v>1.8338108882521492E-2</v>
      </c>
    </row>
    <row r="2715" spans="2:7" x14ac:dyDescent="0.2">
      <c r="B2715" s="35">
        <v>41178</v>
      </c>
      <c r="C2715">
        <v>33.46</v>
      </c>
      <c r="E2715">
        <v>0.16</v>
      </c>
      <c r="F2715">
        <f>Table3[[#This Row],[DivPay]]*4</f>
        <v>0.64</v>
      </c>
      <c r="G2715" s="2">
        <f>Table3[[#This Row],[FwdDiv]]/Table3[[#This Row],[SharePrice]]</f>
        <v>1.9127316198445904E-2</v>
      </c>
    </row>
    <row r="2716" spans="2:7" x14ac:dyDescent="0.2">
      <c r="B2716" s="35">
        <v>41177</v>
      </c>
      <c r="C2716">
        <v>33.01</v>
      </c>
      <c r="E2716">
        <v>0.16</v>
      </c>
      <c r="F2716">
        <f>Table3[[#This Row],[DivPay]]*4</f>
        <v>0.64</v>
      </c>
      <c r="G2716" s="2">
        <f>Table3[[#This Row],[FwdDiv]]/Table3[[#This Row],[SharePrice]]</f>
        <v>1.9388064222962739E-2</v>
      </c>
    </row>
    <row r="2717" spans="2:7" x14ac:dyDescent="0.2">
      <c r="B2717" s="35">
        <v>41176</v>
      </c>
      <c r="C2717">
        <v>34.6</v>
      </c>
      <c r="E2717">
        <v>0.16</v>
      </c>
      <c r="F2717">
        <f>Table3[[#This Row],[DivPay]]*4</f>
        <v>0.64</v>
      </c>
      <c r="G2717" s="2">
        <f>Table3[[#This Row],[FwdDiv]]/Table3[[#This Row],[SharePrice]]</f>
        <v>1.8497109826589597E-2</v>
      </c>
    </row>
    <row r="2718" spans="2:7" x14ac:dyDescent="0.2">
      <c r="B2718" s="35">
        <v>41173</v>
      </c>
      <c r="C2718">
        <v>35.51</v>
      </c>
      <c r="E2718">
        <v>0.16</v>
      </c>
      <c r="F2718">
        <f>Table3[[#This Row],[DivPay]]*4</f>
        <v>0.64</v>
      </c>
      <c r="G2718" s="2">
        <f>Table3[[#This Row],[FwdDiv]]/Table3[[#This Row],[SharePrice]]</f>
        <v>1.8023092086736133E-2</v>
      </c>
    </row>
    <row r="2719" spans="2:7" x14ac:dyDescent="0.2">
      <c r="B2719" s="35">
        <v>41172</v>
      </c>
      <c r="C2719">
        <v>33.75</v>
      </c>
      <c r="E2719">
        <v>0.16</v>
      </c>
      <c r="F2719">
        <f>Table3[[#This Row],[DivPay]]*4</f>
        <v>0.64</v>
      </c>
      <c r="G2719" s="2">
        <f>Table3[[#This Row],[FwdDiv]]/Table3[[#This Row],[SharePrice]]</f>
        <v>1.8962962962962963E-2</v>
      </c>
    </row>
    <row r="2720" spans="2:7" x14ac:dyDescent="0.2">
      <c r="B2720" s="35">
        <v>41171</v>
      </c>
      <c r="C2720">
        <v>35.049999999999997</v>
      </c>
      <c r="E2720">
        <v>0.16</v>
      </c>
      <c r="F2720">
        <f>Table3[[#This Row],[DivPay]]*4</f>
        <v>0.64</v>
      </c>
      <c r="G2720" s="2">
        <f>Table3[[#This Row],[FwdDiv]]/Table3[[#This Row],[SharePrice]]</f>
        <v>1.8259629101283884E-2</v>
      </c>
    </row>
    <row r="2721" spans="2:7" x14ac:dyDescent="0.2">
      <c r="B2721" s="35">
        <v>41170</v>
      </c>
      <c r="C2721">
        <v>35.159999999999997</v>
      </c>
      <c r="D2721">
        <v>0.16</v>
      </c>
      <c r="E2721">
        <v>0.16</v>
      </c>
      <c r="F2721">
        <f>Table3[[#This Row],[DivPay]]*4</f>
        <v>0.64</v>
      </c>
      <c r="G2721" s="2">
        <f>Table3[[#This Row],[FwdDiv]]/Table3[[#This Row],[SharePrice]]</f>
        <v>1.8202502844141072E-2</v>
      </c>
    </row>
    <row r="2722" spans="2:7" x14ac:dyDescent="0.2">
      <c r="B2722" s="35">
        <v>41169</v>
      </c>
      <c r="C2722">
        <v>35.28</v>
      </c>
      <c r="E2722">
        <v>0.15</v>
      </c>
      <c r="F2722">
        <f>Table3[[#This Row],[DivPay]]*4</f>
        <v>0.6</v>
      </c>
      <c r="G2722" s="2">
        <f>Table3[[#This Row],[FwdDiv]]/Table3[[#This Row],[SharePrice]]</f>
        <v>1.7006802721088433E-2</v>
      </c>
    </row>
    <row r="2723" spans="2:7" x14ac:dyDescent="0.2">
      <c r="B2723" s="35">
        <v>41166</v>
      </c>
      <c r="C2723">
        <v>35.06</v>
      </c>
      <c r="E2723">
        <v>0.15</v>
      </c>
      <c r="F2723">
        <f>Table3[[#This Row],[DivPay]]*4</f>
        <v>0.6</v>
      </c>
      <c r="G2723" s="2">
        <f>Table3[[#This Row],[FwdDiv]]/Table3[[#This Row],[SharePrice]]</f>
        <v>1.7113519680547629E-2</v>
      </c>
    </row>
    <row r="2724" spans="2:7" x14ac:dyDescent="0.2">
      <c r="B2724" s="35">
        <v>41165</v>
      </c>
      <c r="C2724">
        <v>35.07</v>
      </c>
      <c r="E2724">
        <v>0.15</v>
      </c>
      <c r="F2724">
        <f>Table3[[#This Row],[DivPay]]*4</f>
        <v>0.6</v>
      </c>
      <c r="G2724" s="2">
        <f>Table3[[#This Row],[FwdDiv]]/Table3[[#This Row],[SharePrice]]</f>
        <v>1.7108639863130881E-2</v>
      </c>
    </row>
    <row r="2725" spans="2:7" x14ac:dyDescent="0.2">
      <c r="B2725" s="35">
        <v>41164</v>
      </c>
      <c r="C2725">
        <v>35.229999999999997</v>
      </c>
      <c r="E2725">
        <v>0.15</v>
      </c>
      <c r="F2725">
        <f>Table3[[#This Row],[DivPay]]*4</f>
        <v>0.6</v>
      </c>
      <c r="G2725" s="2">
        <f>Table3[[#This Row],[FwdDiv]]/Table3[[#This Row],[SharePrice]]</f>
        <v>1.7030939540164634E-2</v>
      </c>
    </row>
    <row r="2726" spans="2:7" x14ac:dyDescent="0.2">
      <c r="B2726" s="35">
        <v>41163</v>
      </c>
      <c r="C2726">
        <v>34.96</v>
      </c>
      <c r="E2726">
        <v>0.15</v>
      </c>
      <c r="F2726">
        <f>Table3[[#This Row],[DivPay]]*4</f>
        <v>0.6</v>
      </c>
      <c r="G2726" s="2">
        <f>Table3[[#This Row],[FwdDiv]]/Table3[[#This Row],[SharePrice]]</f>
        <v>1.7162471395881007E-2</v>
      </c>
    </row>
    <row r="2727" spans="2:7" x14ac:dyDescent="0.2">
      <c r="B2727" s="35">
        <v>41162</v>
      </c>
      <c r="C2727">
        <v>35</v>
      </c>
      <c r="E2727">
        <v>0.15</v>
      </c>
      <c r="F2727">
        <f>Table3[[#This Row],[DivPay]]*4</f>
        <v>0.6</v>
      </c>
      <c r="G2727" s="2">
        <f>Table3[[#This Row],[FwdDiv]]/Table3[[#This Row],[SharePrice]]</f>
        <v>1.7142857142857144E-2</v>
      </c>
    </row>
    <row r="2728" spans="2:7" x14ac:dyDescent="0.2">
      <c r="B2728" s="35">
        <v>41159</v>
      </c>
      <c r="C2728">
        <v>36.200000000000003</v>
      </c>
      <c r="E2728">
        <v>0.15</v>
      </c>
      <c r="F2728">
        <f>Table3[[#This Row],[DivPay]]*4</f>
        <v>0.6</v>
      </c>
      <c r="G2728" s="2">
        <f>Table3[[#This Row],[FwdDiv]]/Table3[[#This Row],[SharePrice]]</f>
        <v>1.6574585635359115E-2</v>
      </c>
    </row>
    <row r="2729" spans="2:7" x14ac:dyDescent="0.2">
      <c r="B2729" s="35">
        <v>41158</v>
      </c>
      <c r="C2729">
        <v>36.61</v>
      </c>
      <c r="E2729">
        <v>0.15</v>
      </c>
      <c r="F2729">
        <f>Table3[[#This Row],[DivPay]]*4</f>
        <v>0.6</v>
      </c>
      <c r="G2729" s="2">
        <f>Table3[[#This Row],[FwdDiv]]/Table3[[#This Row],[SharePrice]]</f>
        <v>1.6388964763725759E-2</v>
      </c>
    </row>
    <row r="2730" spans="2:7" x14ac:dyDescent="0.2">
      <c r="B2730" s="35">
        <v>41157</v>
      </c>
      <c r="C2730">
        <v>35.18</v>
      </c>
      <c r="E2730">
        <v>0.15</v>
      </c>
      <c r="F2730">
        <f>Table3[[#This Row],[DivPay]]*4</f>
        <v>0.6</v>
      </c>
      <c r="G2730" s="2">
        <f>Table3[[#This Row],[FwdDiv]]/Table3[[#This Row],[SharePrice]]</f>
        <v>1.7055144968732235E-2</v>
      </c>
    </row>
    <row r="2731" spans="2:7" x14ac:dyDescent="0.2">
      <c r="B2731" s="35">
        <v>41156</v>
      </c>
      <c r="C2731">
        <v>35.89</v>
      </c>
      <c r="E2731">
        <v>0.15</v>
      </c>
      <c r="F2731">
        <f>Table3[[#This Row],[DivPay]]*4</f>
        <v>0.6</v>
      </c>
      <c r="G2731" s="2">
        <f>Table3[[#This Row],[FwdDiv]]/Table3[[#This Row],[SharePrice]]</f>
        <v>1.6717748676511563E-2</v>
      </c>
    </row>
    <row r="2732" spans="2:7" x14ac:dyDescent="0.2">
      <c r="B2732" s="35">
        <v>41152</v>
      </c>
      <c r="C2732">
        <v>36.57</v>
      </c>
      <c r="E2732">
        <v>0.15</v>
      </c>
      <c r="F2732">
        <f>Table3[[#This Row],[DivPay]]*4</f>
        <v>0.6</v>
      </c>
      <c r="G2732" s="2">
        <f>Table3[[#This Row],[FwdDiv]]/Table3[[#This Row],[SharePrice]]</f>
        <v>1.6406890894175553E-2</v>
      </c>
    </row>
    <row r="2733" spans="2:7" x14ac:dyDescent="0.2">
      <c r="B2733" s="35">
        <v>41151</v>
      </c>
      <c r="C2733">
        <v>36.020000000000003</v>
      </c>
      <c r="E2733">
        <v>0.15</v>
      </c>
      <c r="F2733">
        <f>Table3[[#This Row],[DivPay]]*4</f>
        <v>0.6</v>
      </c>
      <c r="G2733" s="2">
        <f>Table3[[#This Row],[FwdDiv]]/Table3[[#This Row],[SharePrice]]</f>
        <v>1.6657412548584119E-2</v>
      </c>
    </row>
    <row r="2734" spans="2:7" x14ac:dyDescent="0.2">
      <c r="B2734" s="35">
        <v>41150</v>
      </c>
      <c r="C2734">
        <v>36.6</v>
      </c>
      <c r="E2734">
        <v>0.15</v>
      </c>
      <c r="F2734">
        <f>Table3[[#This Row],[DivPay]]*4</f>
        <v>0.6</v>
      </c>
      <c r="G2734" s="2">
        <f>Table3[[#This Row],[FwdDiv]]/Table3[[#This Row],[SharePrice]]</f>
        <v>1.6393442622950817E-2</v>
      </c>
    </row>
    <row r="2735" spans="2:7" x14ac:dyDescent="0.2">
      <c r="B2735" s="35">
        <v>41149</v>
      </c>
      <c r="C2735">
        <v>36.270000000000003</v>
      </c>
      <c r="E2735">
        <v>0.15</v>
      </c>
      <c r="F2735">
        <f>Table3[[#This Row],[DivPay]]*4</f>
        <v>0.6</v>
      </c>
      <c r="G2735" s="2">
        <f>Table3[[#This Row],[FwdDiv]]/Table3[[#This Row],[SharePrice]]</f>
        <v>1.6542597187758475E-2</v>
      </c>
    </row>
    <row r="2736" spans="2:7" x14ac:dyDescent="0.2">
      <c r="B2736" s="35">
        <v>41148</v>
      </c>
      <c r="C2736">
        <v>35.770000000000003</v>
      </c>
      <c r="E2736">
        <v>0.15</v>
      </c>
      <c r="F2736">
        <f>Table3[[#This Row],[DivPay]]*4</f>
        <v>0.6</v>
      </c>
      <c r="G2736" s="2">
        <f>Table3[[#This Row],[FwdDiv]]/Table3[[#This Row],[SharePrice]]</f>
        <v>1.6773832820799552E-2</v>
      </c>
    </row>
    <row r="2737" spans="2:7" x14ac:dyDescent="0.2">
      <c r="B2737" s="35">
        <v>41145</v>
      </c>
      <c r="C2737">
        <v>36.049999999999997</v>
      </c>
      <c r="E2737">
        <v>0.15</v>
      </c>
      <c r="F2737">
        <f>Table3[[#This Row],[DivPay]]*4</f>
        <v>0.6</v>
      </c>
      <c r="G2737" s="2">
        <f>Table3[[#This Row],[FwdDiv]]/Table3[[#This Row],[SharePrice]]</f>
        <v>1.6643550624133148E-2</v>
      </c>
    </row>
    <row r="2738" spans="2:7" x14ac:dyDescent="0.2">
      <c r="B2738" s="35">
        <v>41144</v>
      </c>
      <c r="C2738">
        <v>36.020000000000003</v>
      </c>
      <c r="E2738">
        <v>0.15</v>
      </c>
      <c r="F2738">
        <f>Table3[[#This Row],[DivPay]]*4</f>
        <v>0.6</v>
      </c>
      <c r="G2738" s="2">
        <f>Table3[[#This Row],[FwdDiv]]/Table3[[#This Row],[SharePrice]]</f>
        <v>1.6657412548584119E-2</v>
      </c>
    </row>
    <row r="2739" spans="2:7" x14ac:dyDescent="0.2">
      <c r="B2739" s="35">
        <v>41143</v>
      </c>
      <c r="C2739">
        <v>36.49</v>
      </c>
      <c r="E2739">
        <v>0.15</v>
      </c>
      <c r="F2739">
        <f>Table3[[#This Row],[DivPay]]*4</f>
        <v>0.6</v>
      </c>
      <c r="G2739" s="2">
        <f>Table3[[#This Row],[FwdDiv]]/Table3[[#This Row],[SharePrice]]</f>
        <v>1.6442861057824061E-2</v>
      </c>
    </row>
    <row r="2740" spans="2:7" x14ac:dyDescent="0.2">
      <c r="B2740" s="35">
        <v>41142</v>
      </c>
      <c r="C2740">
        <v>36.380000000000003</v>
      </c>
      <c r="E2740">
        <v>0.15</v>
      </c>
      <c r="F2740">
        <f>Table3[[#This Row],[DivPay]]*4</f>
        <v>0.6</v>
      </c>
      <c r="G2740" s="2">
        <f>Table3[[#This Row],[FwdDiv]]/Table3[[#This Row],[SharePrice]]</f>
        <v>1.6492578339747113E-2</v>
      </c>
    </row>
    <row r="2741" spans="2:7" x14ac:dyDescent="0.2">
      <c r="B2741" s="35">
        <v>41141</v>
      </c>
      <c r="C2741">
        <v>35.96</v>
      </c>
      <c r="E2741">
        <v>0.15</v>
      </c>
      <c r="F2741">
        <f>Table3[[#This Row],[DivPay]]*4</f>
        <v>0.6</v>
      </c>
      <c r="G2741" s="2">
        <f>Table3[[#This Row],[FwdDiv]]/Table3[[#This Row],[SharePrice]]</f>
        <v>1.6685205784204672E-2</v>
      </c>
    </row>
    <row r="2742" spans="2:7" x14ac:dyDescent="0.2">
      <c r="B2742" s="35">
        <v>41138</v>
      </c>
      <c r="C2742">
        <v>36.840000000000003</v>
      </c>
      <c r="E2742">
        <v>0.15</v>
      </c>
      <c r="F2742">
        <f>Table3[[#This Row],[DivPay]]*4</f>
        <v>0.6</v>
      </c>
      <c r="G2742" s="2">
        <f>Table3[[#This Row],[FwdDiv]]/Table3[[#This Row],[SharePrice]]</f>
        <v>1.6286644951140062E-2</v>
      </c>
    </row>
    <row r="2743" spans="2:7" x14ac:dyDescent="0.2">
      <c r="B2743" s="35">
        <v>41137</v>
      </c>
      <c r="C2743">
        <v>36.909999999999997</v>
      </c>
      <c r="E2743">
        <v>0.15</v>
      </c>
      <c r="F2743">
        <f>Table3[[#This Row],[DivPay]]*4</f>
        <v>0.6</v>
      </c>
      <c r="G2743" s="2">
        <f>Table3[[#This Row],[FwdDiv]]/Table3[[#This Row],[SharePrice]]</f>
        <v>1.6255757247358442E-2</v>
      </c>
    </row>
    <row r="2744" spans="2:7" x14ac:dyDescent="0.2">
      <c r="B2744" s="35">
        <v>41136</v>
      </c>
      <c r="C2744">
        <v>36.58</v>
      </c>
      <c r="E2744">
        <v>0.15</v>
      </c>
      <c r="F2744">
        <f>Table3[[#This Row],[DivPay]]*4</f>
        <v>0.6</v>
      </c>
      <c r="G2744" s="2">
        <f>Table3[[#This Row],[FwdDiv]]/Table3[[#This Row],[SharePrice]]</f>
        <v>1.6402405686167305E-2</v>
      </c>
    </row>
    <row r="2745" spans="2:7" x14ac:dyDescent="0.2">
      <c r="B2745" s="35">
        <v>41135</v>
      </c>
      <c r="C2745">
        <v>36.15</v>
      </c>
      <c r="E2745">
        <v>0.15</v>
      </c>
      <c r="F2745">
        <f>Table3[[#This Row],[DivPay]]*4</f>
        <v>0.6</v>
      </c>
      <c r="G2745" s="2">
        <f>Table3[[#This Row],[FwdDiv]]/Table3[[#This Row],[SharePrice]]</f>
        <v>1.6597510373443983E-2</v>
      </c>
    </row>
    <row r="2746" spans="2:7" x14ac:dyDescent="0.2">
      <c r="B2746" s="35">
        <v>41134</v>
      </c>
      <c r="C2746">
        <v>36.270000000000003</v>
      </c>
      <c r="E2746">
        <v>0.15</v>
      </c>
      <c r="F2746">
        <f>Table3[[#This Row],[DivPay]]*4</f>
        <v>0.6</v>
      </c>
      <c r="G2746" s="2">
        <f>Table3[[#This Row],[FwdDiv]]/Table3[[#This Row],[SharePrice]]</f>
        <v>1.6542597187758475E-2</v>
      </c>
    </row>
    <row r="2747" spans="2:7" x14ac:dyDescent="0.2">
      <c r="B2747" s="35">
        <v>41131</v>
      </c>
      <c r="C2747">
        <v>37.15</v>
      </c>
      <c r="E2747">
        <v>0.15</v>
      </c>
      <c r="F2747">
        <f>Table3[[#This Row],[DivPay]]*4</f>
        <v>0.6</v>
      </c>
      <c r="G2747" s="2">
        <f>Table3[[#This Row],[FwdDiv]]/Table3[[#This Row],[SharePrice]]</f>
        <v>1.6150740242261104E-2</v>
      </c>
    </row>
    <row r="2748" spans="2:7" x14ac:dyDescent="0.2">
      <c r="B2748" s="35">
        <v>41130</v>
      </c>
      <c r="C2748">
        <v>37.32</v>
      </c>
      <c r="E2748">
        <v>0.15</v>
      </c>
      <c r="F2748">
        <f>Table3[[#This Row],[DivPay]]*4</f>
        <v>0.6</v>
      </c>
      <c r="G2748" s="2">
        <f>Table3[[#This Row],[FwdDiv]]/Table3[[#This Row],[SharePrice]]</f>
        <v>1.607717041800643E-2</v>
      </c>
    </row>
    <row r="2749" spans="2:7" x14ac:dyDescent="0.2">
      <c r="B2749" s="35">
        <v>41129</v>
      </c>
      <c r="C2749">
        <v>37.479999999999997</v>
      </c>
      <c r="E2749">
        <v>0.15</v>
      </c>
      <c r="F2749">
        <f>Table3[[#This Row],[DivPay]]*4</f>
        <v>0.6</v>
      </c>
      <c r="G2749" s="2">
        <f>Table3[[#This Row],[FwdDiv]]/Table3[[#This Row],[SharePrice]]</f>
        <v>1.6008537886872998E-2</v>
      </c>
    </row>
    <row r="2750" spans="2:7" x14ac:dyDescent="0.2">
      <c r="B2750" s="35">
        <v>41128</v>
      </c>
      <c r="C2750">
        <v>37.4</v>
      </c>
      <c r="E2750">
        <v>0.15</v>
      </c>
      <c r="F2750">
        <f>Table3[[#This Row],[DivPay]]*4</f>
        <v>0.6</v>
      </c>
      <c r="G2750" s="2">
        <f>Table3[[#This Row],[FwdDiv]]/Table3[[#This Row],[SharePrice]]</f>
        <v>1.6042780748663103E-2</v>
      </c>
    </row>
    <row r="2751" spans="2:7" x14ac:dyDescent="0.2">
      <c r="B2751" s="35">
        <v>41127</v>
      </c>
      <c r="C2751">
        <v>37.07</v>
      </c>
      <c r="E2751">
        <v>0.15</v>
      </c>
      <c r="F2751">
        <f>Table3[[#This Row],[DivPay]]*4</f>
        <v>0.6</v>
      </c>
      <c r="G2751" s="2">
        <f>Table3[[#This Row],[FwdDiv]]/Table3[[#This Row],[SharePrice]]</f>
        <v>1.6185594820609658E-2</v>
      </c>
    </row>
    <row r="2752" spans="2:7" x14ac:dyDescent="0.2">
      <c r="B2752" s="35">
        <v>41124</v>
      </c>
      <c r="C2752">
        <v>37.11</v>
      </c>
      <c r="E2752">
        <v>0.15</v>
      </c>
      <c r="F2752">
        <f>Table3[[#This Row],[DivPay]]*4</f>
        <v>0.6</v>
      </c>
      <c r="G2752" s="2">
        <f>Table3[[#This Row],[FwdDiv]]/Table3[[#This Row],[SharePrice]]</f>
        <v>1.6168148746968473E-2</v>
      </c>
    </row>
    <row r="2753" spans="2:7" x14ac:dyDescent="0.2">
      <c r="B2753" s="35">
        <v>41123</v>
      </c>
      <c r="C2753">
        <v>36.54</v>
      </c>
      <c r="E2753">
        <v>0.15</v>
      </c>
      <c r="F2753">
        <f>Table3[[#This Row],[DivPay]]*4</f>
        <v>0.6</v>
      </c>
      <c r="G2753" s="2">
        <f>Table3[[#This Row],[FwdDiv]]/Table3[[#This Row],[SharePrice]]</f>
        <v>1.6420361247947456E-2</v>
      </c>
    </row>
    <row r="2754" spans="2:7" x14ac:dyDescent="0.2">
      <c r="B2754" s="35">
        <v>41122</v>
      </c>
      <c r="C2754">
        <v>36.69</v>
      </c>
      <c r="E2754">
        <v>0.15</v>
      </c>
      <c r="F2754">
        <f>Table3[[#This Row],[DivPay]]*4</f>
        <v>0.6</v>
      </c>
      <c r="G2754" s="2">
        <f>Table3[[#This Row],[FwdDiv]]/Table3[[#This Row],[SharePrice]]</f>
        <v>1.6353229762878167E-2</v>
      </c>
    </row>
    <row r="2755" spans="2:7" x14ac:dyDescent="0.2">
      <c r="B2755" s="35">
        <v>41121</v>
      </c>
      <c r="C2755">
        <v>36.9</v>
      </c>
      <c r="E2755">
        <v>0.15</v>
      </c>
      <c r="F2755">
        <f>Table3[[#This Row],[DivPay]]*4</f>
        <v>0.6</v>
      </c>
      <c r="G2755" s="2">
        <f>Table3[[#This Row],[FwdDiv]]/Table3[[#This Row],[SharePrice]]</f>
        <v>1.6260162601626018E-2</v>
      </c>
    </row>
    <row r="2756" spans="2:7" x14ac:dyDescent="0.2">
      <c r="B2756" s="35">
        <v>41120</v>
      </c>
      <c r="C2756">
        <v>35.97</v>
      </c>
      <c r="E2756">
        <v>0.15</v>
      </c>
      <c r="F2756">
        <f>Table3[[#This Row],[DivPay]]*4</f>
        <v>0.6</v>
      </c>
      <c r="G2756" s="2">
        <f>Table3[[#This Row],[FwdDiv]]/Table3[[#This Row],[SharePrice]]</f>
        <v>1.6680567139282735E-2</v>
      </c>
    </row>
    <row r="2757" spans="2:7" x14ac:dyDescent="0.2">
      <c r="B2757" s="35">
        <v>41117</v>
      </c>
      <c r="C2757">
        <v>36.130000000000003</v>
      </c>
      <c r="E2757">
        <v>0.15</v>
      </c>
      <c r="F2757">
        <f>Table3[[#This Row],[DivPay]]*4</f>
        <v>0.6</v>
      </c>
      <c r="G2757" s="2">
        <f>Table3[[#This Row],[FwdDiv]]/Table3[[#This Row],[SharePrice]]</f>
        <v>1.6606698034874065E-2</v>
      </c>
    </row>
    <row r="2758" spans="2:7" x14ac:dyDescent="0.2">
      <c r="B2758" s="35">
        <v>41116</v>
      </c>
      <c r="C2758">
        <v>35.44</v>
      </c>
      <c r="E2758">
        <v>0.15</v>
      </c>
      <c r="F2758">
        <f>Table3[[#This Row],[DivPay]]*4</f>
        <v>0.6</v>
      </c>
      <c r="G2758" s="2">
        <f>Table3[[#This Row],[FwdDiv]]/Table3[[#This Row],[SharePrice]]</f>
        <v>1.6930022573363433E-2</v>
      </c>
    </row>
    <row r="2759" spans="2:7" x14ac:dyDescent="0.2">
      <c r="B2759" s="35">
        <v>41115</v>
      </c>
      <c r="C2759">
        <v>34.21</v>
      </c>
      <c r="E2759">
        <v>0.15</v>
      </c>
      <c r="F2759">
        <f>Table3[[#This Row],[DivPay]]*4</f>
        <v>0.6</v>
      </c>
      <c r="G2759" s="2">
        <f>Table3[[#This Row],[FwdDiv]]/Table3[[#This Row],[SharePrice]]</f>
        <v>1.7538731365097922E-2</v>
      </c>
    </row>
    <row r="2760" spans="2:7" x14ac:dyDescent="0.2">
      <c r="B2760" s="35">
        <v>41114</v>
      </c>
      <c r="C2760">
        <v>34.18</v>
      </c>
      <c r="E2760">
        <v>0.15</v>
      </c>
      <c r="F2760">
        <f>Table3[[#This Row],[DivPay]]*4</f>
        <v>0.6</v>
      </c>
      <c r="G2760" s="2">
        <f>Table3[[#This Row],[FwdDiv]]/Table3[[#This Row],[SharePrice]]</f>
        <v>1.7554125219426564E-2</v>
      </c>
    </row>
    <row r="2761" spans="2:7" x14ac:dyDescent="0.2">
      <c r="B2761" s="35">
        <v>41113</v>
      </c>
      <c r="C2761">
        <v>34.49</v>
      </c>
      <c r="E2761">
        <v>0.15</v>
      </c>
      <c r="F2761">
        <f>Table3[[#This Row],[DivPay]]*4</f>
        <v>0.6</v>
      </c>
      <c r="G2761" s="2">
        <f>Table3[[#This Row],[FwdDiv]]/Table3[[#This Row],[SharePrice]]</f>
        <v>1.739634676717889E-2</v>
      </c>
    </row>
    <row r="2762" spans="2:7" x14ac:dyDescent="0.2">
      <c r="B2762" s="35">
        <v>41110</v>
      </c>
      <c r="C2762">
        <v>35.28</v>
      </c>
      <c r="E2762">
        <v>0.15</v>
      </c>
      <c r="F2762">
        <f>Table3[[#This Row],[DivPay]]*4</f>
        <v>0.6</v>
      </c>
      <c r="G2762" s="2">
        <f>Table3[[#This Row],[FwdDiv]]/Table3[[#This Row],[SharePrice]]</f>
        <v>1.7006802721088433E-2</v>
      </c>
    </row>
    <row r="2763" spans="2:7" x14ac:dyDescent="0.2">
      <c r="B2763" s="35">
        <v>41109</v>
      </c>
      <c r="C2763">
        <v>36.04</v>
      </c>
      <c r="E2763">
        <v>0.15</v>
      </c>
      <c r="F2763">
        <f>Table3[[#This Row],[DivPay]]*4</f>
        <v>0.6</v>
      </c>
      <c r="G2763" s="2">
        <f>Table3[[#This Row],[FwdDiv]]/Table3[[#This Row],[SharePrice]]</f>
        <v>1.6648168701442843E-2</v>
      </c>
    </row>
    <row r="2764" spans="2:7" x14ac:dyDescent="0.2">
      <c r="B2764" s="35">
        <v>41108</v>
      </c>
      <c r="C2764">
        <v>33.79</v>
      </c>
      <c r="E2764">
        <v>0.15</v>
      </c>
      <c r="F2764">
        <f>Table3[[#This Row],[DivPay]]*4</f>
        <v>0.6</v>
      </c>
      <c r="G2764" s="2">
        <f>Table3[[#This Row],[FwdDiv]]/Table3[[#This Row],[SharePrice]]</f>
        <v>1.7756732761171946E-2</v>
      </c>
    </row>
    <row r="2765" spans="2:7" x14ac:dyDescent="0.2">
      <c r="B2765" s="35">
        <v>41107</v>
      </c>
      <c r="C2765">
        <v>33.04</v>
      </c>
      <c r="E2765">
        <v>0.15</v>
      </c>
      <c r="F2765">
        <f>Table3[[#This Row],[DivPay]]*4</f>
        <v>0.6</v>
      </c>
      <c r="G2765" s="2">
        <f>Table3[[#This Row],[FwdDiv]]/Table3[[#This Row],[SharePrice]]</f>
        <v>1.8159806295399514E-2</v>
      </c>
    </row>
    <row r="2766" spans="2:7" x14ac:dyDescent="0.2">
      <c r="B2766" s="35">
        <v>41106</v>
      </c>
      <c r="C2766">
        <v>32.74</v>
      </c>
      <c r="E2766">
        <v>0.15</v>
      </c>
      <c r="F2766">
        <f>Table3[[#This Row],[DivPay]]*4</f>
        <v>0.6</v>
      </c>
      <c r="G2766" s="2">
        <f>Table3[[#This Row],[FwdDiv]]/Table3[[#This Row],[SharePrice]]</f>
        <v>1.8326206475259621E-2</v>
      </c>
    </row>
    <row r="2767" spans="2:7" x14ac:dyDescent="0.2">
      <c r="B2767" s="35">
        <v>41103</v>
      </c>
      <c r="C2767">
        <v>33.15</v>
      </c>
      <c r="E2767">
        <v>0.15</v>
      </c>
      <c r="F2767">
        <f>Table3[[#This Row],[DivPay]]*4</f>
        <v>0.6</v>
      </c>
      <c r="G2767" s="2">
        <f>Table3[[#This Row],[FwdDiv]]/Table3[[#This Row],[SharePrice]]</f>
        <v>1.8099547511312219E-2</v>
      </c>
    </row>
    <row r="2768" spans="2:7" x14ac:dyDescent="0.2">
      <c r="B2768" s="35">
        <v>41102</v>
      </c>
      <c r="C2768">
        <v>32.58</v>
      </c>
      <c r="E2768">
        <v>0.15</v>
      </c>
      <c r="F2768">
        <f>Table3[[#This Row],[DivPay]]*4</f>
        <v>0.6</v>
      </c>
      <c r="G2768" s="2">
        <f>Table3[[#This Row],[FwdDiv]]/Table3[[#This Row],[SharePrice]]</f>
        <v>1.841620626151013E-2</v>
      </c>
    </row>
    <row r="2769" spans="2:7" x14ac:dyDescent="0.2">
      <c r="B2769" s="35">
        <v>41101</v>
      </c>
      <c r="C2769">
        <v>33.1</v>
      </c>
      <c r="E2769">
        <v>0.15</v>
      </c>
      <c r="F2769">
        <f>Table3[[#This Row],[DivPay]]*4</f>
        <v>0.6</v>
      </c>
      <c r="G2769" s="2">
        <f>Table3[[#This Row],[FwdDiv]]/Table3[[#This Row],[SharePrice]]</f>
        <v>1.8126888217522657E-2</v>
      </c>
    </row>
    <row r="2770" spans="2:7" x14ac:dyDescent="0.2">
      <c r="B2770" s="35">
        <v>41100</v>
      </c>
      <c r="C2770">
        <v>33.43</v>
      </c>
      <c r="E2770">
        <v>0.15</v>
      </c>
      <c r="F2770">
        <f>Table3[[#This Row],[DivPay]]*4</f>
        <v>0.6</v>
      </c>
      <c r="G2770" s="2">
        <f>Table3[[#This Row],[FwdDiv]]/Table3[[#This Row],[SharePrice]]</f>
        <v>1.7947950942267425E-2</v>
      </c>
    </row>
    <row r="2771" spans="2:7" x14ac:dyDescent="0.2">
      <c r="B2771" s="35">
        <v>41099</v>
      </c>
      <c r="C2771">
        <v>33.29</v>
      </c>
      <c r="E2771">
        <v>0.15</v>
      </c>
      <c r="F2771">
        <f>Table3[[#This Row],[DivPay]]*4</f>
        <v>0.6</v>
      </c>
      <c r="G2771" s="2">
        <f>Table3[[#This Row],[FwdDiv]]/Table3[[#This Row],[SharePrice]]</f>
        <v>1.8023430459597478E-2</v>
      </c>
    </row>
    <row r="2772" spans="2:7" x14ac:dyDescent="0.2">
      <c r="B2772" s="35">
        <v>41096</v>
      </c>
      <c r="C2772">
        <v>34.479999999999997</v>
      </c>
      <c r="E2772">
        <v>0.15</v>
      </c>
      <c r="F2772">
        <f>Table3[[#This Row],[DivPay]]*4</f>
        <v>0.6</v>
      </c>
      <c r="G2772" s="2">
        <f>Table3[[#This Row],[FwdDiv]]/Table3[[#This Row],[SharePrice]]</f>
        <v>1.7401392111368909E-2</v>
      </c>
    </row>
    <row r="2773" spans="2:7" x14ac:dyDescent="0.2">
      <c r="B2773" s="35">
        <v>41095</v>
      </c>
      <c r="C2773">
        <v>35.58</v>
      </c>
      <c r="E2773">
        <v>0.15</v>
      </c>
      <c r="F2773">
        <f>Table3[[#This Row],[DivPay]]*4</f>
        <v>0.6</v>
      </c>
      <c r="G2773" s="2">
        <f>Table3[[#This Row],[FwdDiv]]/Table3[[#This Row],[SharePrice]]</f>
        <v>1.6863406408094434E-2</v>
      </c>
    </row>
    <row r="2774" spans="2:7" x14ac:dyDescent="0.2">
      <c r="B2774" s="35">
        <v>41093</v>
      </c>
      <c r="C2774">
        <v>35.74</v>
      </c>
      <c r="E2774">
        <v>0.15</v>
      </c>
      <c r="F2774">
        <f>Table3[[#This Row],[DivPay]]*4</f>
        <v>0.6</v>
      </c>
      <c r="G2774" s="2">
        <f>Table3[[#This Row],[FwdDiv]]/Table3[[#This Row],[SharePrice]]</f>
        <v>1.6787912702853944E-2</v>
      </c>
    </row>
    <row r="2775" spans="2:7" x14ac:dyDescent="0.2">
      <c r="B2775" s="35">
        <v>41092</v>
      </c>
      <c r="C2775">
        <v>35.49</v>
      </c>
      <c r="E2775">
        <v>0.15</v>
      </c>
      <c r="F2775">
        <f>Table3[[#This Row],[DivPay]]*4</f>
        <v>0.6</v>
      </c>
      <c r="G2775" s="2">
        <f>Table3[[#This Row],[FwdDiv]]/Table3[[#This Row],[SharePrice]]</f>
        <v>1.6906170752324597E-2</v>
      </c>
    </row>
    <row r="2776" spans="2:7" x14ac:dyDescent="0.2">
      <c r="B2776" s="35">
        <v>41089</v>
      </c>
      <c r="C2776">
        <v>35.9</v>
      </c>
      <c r="E2776">
        <v>0.15</v>
      </c>
      <c r="F2776">
        <f>Table3[[#This Row],[DivPay]]*4</f>
        <v>0.6</v>
      </c>
      <c r="G2776" s="2">
        <f>Table3[[#This Row],[FwdDiv]]/Table3[[#This Row],[SharePrice]]</f>
        <v>1.6713091922005572E-2</v>
      </c>
    </row>
    <row r="2777" spans="2:7" x14ac:dyDescent="0.2">
      <c r="B2777" s="35">
        <v>41088</v>
      </c>
      <c r="C2777">
        <v>34.31</v>
      </c>
      <c r="E2777">
        <v>0.15</v>
      </c>
      <c r="F2777">
        <f>Table3[[#This Row],[DivPay]]*4</f>
        <v>0.6</v>
      </c>
      <c r="G2777" s="2">
        <f>Table3[[#This Row],[FwdDiv]]/Table3[[#This Row],[SharePrice]]</f>
        <v>1.7487612940833574E-2</v>
      </c>
    </row>
    <row r="2778" spans="2:7" x14ac:dyDescent="0.2">
      <c r="B2778" s="35">
        <v>41087</v>
      </c>
      <c r="C2778">
        <v>34.9</v>
      </c>
      <c r="E2778">
        <v>0.15</v>
      </c>
      <c r="F2778">
        <f>Table3[[#This Row],[DivPay]]*4</f>
        <v>0.6</v>
      </c>
      <c r="G2778" s="2">
        <f>Table3[[#This Row],[FwdDiv]]/Table3[[#This Row],[SharePrice]]</f>
        <v>1.7191977077363897E-2</v>
      </c>
    </row>
    <row r="2779" spans="2:7" x14ac:dyDescent="0.2">
      <c r="B2779" s="35">
        <v>41086</v>
      </c>
      <c r="C2779">
        <v>34.39</v>
      </c>
      <c r="E2779">
        <v>0.15</v>
      </c>
      <c r="F2779">
        <f>Table3[[#This Row],[DivPay]]*4</f>
        <v>0.6</v>
      </c>
      <c r="G2779" s="2">
        <f>Table3[[#This Row],[FwdDiv]]/Table3[[#This Row],[SharePrice]]</f>
        <v>1.7446932247746436E-2</v>
      </c>
    </row>
    <row r="2780" spans="2:7" x14ac:dyDescent="0.2">
      <c r="B2780" s="35">
        <v>41085</v>
      </c>
      <c r="C2780">
        <v>34.21</v>
      </c>
      <c r="E2780">
        <v>0.15</v>
      </c>
      <c r="F2780">
        <f>Table3[[#This Row],[DivPay]]*4</f>
        <v>0.6</v>
      </c>
      <c r="G2780" s="2">
        <f>Table3[[#This Row],[FwdDiv]]/Table3[[#This Row],[SharePrice]]</f>
        <v>1.7538731365097922E-2</v>
      </c>
    </row>
    <row r="2781" spans="2:7" x14ac:dyDescent="0.2">
      <c r="B2781" s="35">
        <v>41082</v>
      </c>
      <c r="C2781">
        <v>34.799999999999997</v>
      </c>
      <c r="E2781">
        <v>0.15</v>
      </c>
      <c r="F2781">
        <f>Table3[[#This Row],[DivPay]]*4</f>
        <v>0.6</v>
      </c>
      <c r="G2781" s="2">
        <f>Table3[[#This Row],[FwdDiv]]/Table3[[#This Row],[SharePrice]]</f>
        <v>1.7241379310344827E-2</v>
      </c>
    </row>
    <row r="2782" spans="2:7" x14ac:dyDescent="0.2">
      <c r="B2782" s="35">
        <v>41081</v>
      </c>
      <c r="C2782">
        <v>34.479999999999997</v>
      </c>
      <c r="E2782">
        <v>0.15</v>
      </c>
      <c r="F2782">
        <f>Table3[[#This Row],[DivPay]]*4</f>
        <v>0.6</v>
      </c>
      <c r="G2782" s="2">
        <f>Table3[[#This Row],[FwdDiv]]/Table3[[#This Row],[SharePrice]]</f>
        <v>1.7401392111368909E-2</v>
      </c>
    </row>
    <row r="2783" spans="2:7" x14ac:dyDescent="0.2">
      <c r="B2783" s="35">
        <v>41080</v>
      </c>
      <c r="C2783">
        <v>35.270000000000003</v>
      </c>
      <c r="E2783">
        <v>0.15</v>
      </c>
      <c r="F2783">
        <f>Table3[[#This Row],[DivPay]]*4</f>
        <v>0.6</v>
      </c>
      <c r="G2783" s="2">
        <f>Table3[[#This Row],[FwdDiv]]/Table3[[#This Row],[SharePrice]]</f>
        <v>1.7011624610150267E-2</v>
      </c>
    </row>
    <row r="2784" spans="2:7" x14ac:dyDescent="0.2">
      <c r="B2784" s="35">
        <v>41079</v>
      </c>
      <c r="C2784">
        <v>34.700000000000003</v>
      </c>
      <c r="E2784">
        <v>0.15</v>
      </c>
      <c r="F2784">
        <f>Table3[[#This Row],[DivPay]]*4</f>
        <v>0.6</v>
      </c>
      <c r="G2784" s="2">
        <f>Table3[[#This Row],[FwdDiv]]/Table3[[#This Row],[SharePrice]]</f>
        <v>1.7291066282420747E-2</v>
      </c>
    </row>
    <row r="2785" spans="2:7" x14ac:dyDescent="0.2">
      <c r="B2785" s="35">
        <v>41078</v>
      </c>
      <c r="C2785">
        <v>34.76</v>
      </c>
      <c r="E2785">
        <v>0.15</v>
      </c>
      <c r="F2785">
        <f>Table3[[#This Row],[DivPay]]*4</f>
        <v>0.6</v>
      </c>
      <c r="G2785" s="2">
        <f>Table3[[#This Row],[FwdDiv]]/Table3[[#This Row],[SharePrice]]</f>
        <v>1.7261219792865361E-2</v>
      </c>
    </row>
    <row r="2786" spans="2:7" x14ac:dyDescent="0.2">
      <c r="B2786" s="35">
        <v>41075</v>
      </c>
      <c r="C2786">
        <v>34.07</v>
      </c>
      <c r="E2786">
        <v>0.15</v>
      </c>
      <c r="F2786">
        <f>Table3[[#This Row],[DivPay]]*4</f>
        <v>0.6</v>
      </c>
      <c r="G2786" s="2">
        <f>Table3[[#This Row],[FwdDiv]]/Table3[[#This Row],[SharePrice]]</f>
        <v>1.7610801291458762E-2</v>
      </c>
    </row>
    <row r="2787" spans="2:7" x14ac:dyDescent="0.2">
      <c r="B2787" s="35">
        <v>41074</v>
      </c>
      <c r="C2787">
        <v>33.31</v>
      </c>
      <c r="D2787">
        <v>0.15</v>
      </c>
      <c r="E2787">
        <v>0.15</v>
      </c>
      <c r="F2787">
        <f>Table3[[#This Row],[DivPay]]*4</f>
        <v>0.6</v>
      </c>
      <c r="G2787" s="2">
        <f>Table3[[#This Row],[FwdDiv]]/Table3[[#This Row],[SharePrice]]</f>
        <v>1.8012608826178323E-2</v>
      </c>
    </row>
    <row r="2788" spans="2:7" x14ac:dyDescent="0.2">
      <c r="B2788" s="35">
        <v>41073</v>
      </c>
      <c r="C2788">
        <v>34.04</v>
      </c>
      <c r="E2788">
        <v>0.13</v>
      </c>
      <c r="F2788">
        <f>Table3[[#This Row],[DivPay]]*4</f>
        <v>0.52</v>
      </c>
      <c r="G2788" s="2">
        <f>Table3[[#This Row],[FwdDiv]]/Table3[[#This Row],[SharePrice]]</f>
        <v>1.5276145710928321E-2</v>
      </c>
    </row>
    <row r="2789" spans="2:7" x14ac:dyDescent="0.2">
      <c r="B2789" s="35">
        <v>41072</v>
      </c>
      <c r="C2789">
        <v>33.92</v>
      </c>
      <c r="E2789">
        <v>0.13</v>
      </c>
      <c r="F2789">
        <f>Table3[[#This Row],[DivPay]]*4</f>
        <v>0.52</v>
      </c>
      <c r="G2789" s="2">
        <f>Table3[[#This Row],[FwdDiv]]/Table3[[#This Row],[SharePrice]]</f>
        <v>1.5330188679245283E-2</v>
      </c>
    </row>
    <row r="2790" spans="2:7" x14ac:dyDescent="0.2">
      <c r="B2790" s="35">
        <v>41071</v>
      </c>
      <c r="C2790">
        <v>33.24</v>
      </c>
      <c r="E2790">
        <v>0.13</v>
      </c>
      <c r="F2790">
        <f>Table3[[#This Row],[DivPay]]*4</f>
        <v>0.52</v>
      </c>
      <c r="G2790" s="2">
        <f>Table3[[#This Row],[FwdDiv]]/Table3[[#This Row],[SharePrice]]</f>
        <v>1.5643802647412754E-2</v>
      </c>
    </row>
    <row r="2791" spans="2:7" x14ac:dyDescent="0.2">
      <c r="B2791" s="35">
        <v>41068</v>
      </c>
      <c r="C2791">
        <v>33.840000000000003</v>
      </c>
      <c r="E2791">
        <v>0.13</v>
      </c>
      <c r="F2791">
        <f>Table3[[#This Row],[DivPay]]*4</f>
        <v>0.52</v>
      </c>
      <c r="G2791" s="2">
        <f>Table3[[#This Row],[FwdDiv]]/Table3[[#This Row],[SharePrice]]</f>
        <v>1.5366430260047281E-2</v>
      </c>
    </row>
    <row r="2792" spans="2:7" x14ac:dyDescent="0.2">
      <c r="B2792" s="35">
        <v>41067</v>
      </c>
      <c r="C2792">
        <v>32.950000000000003</v>
      </c>
      <c r="E2792">
        <v>0.13</v>
      </c>
      <c r="F2792">
        <f>Table3[[#This Row],[DivPay]]*4</f>
        <v>0.52</v>
      </c>
      <c r="G2792" s="2">
        <f>Table3[[#This Row],[FwdDiv]]/Table3[[#This Row],[SharePrice]]</f>
        <v>1.5781487101669194E-2</v>
      </c>
    </row>
    <row r="2793" spans="2:7" x14ac:dyDescent="0.2">
      <c r="B2793" s="35">
        <v>41066</v>
      </c>
      <c r="C2793">
        <v>32.97</v>
      </c>
      <c r="E2793">
        <v>0.13</v>
      </c>
      <c r="F2793">
        <f>Table3[[#This Row],[DivPay]]*4</f>
        <v>0.52</v>
      </c>
      <c r="G2793" s="2">
        <f>Table3[[#This Row],[FwdDiv]]/Table3[[#This Row],[SharePrice]]</f>
        <v>1.5771913861085837E-2</v>
      </c>
    </row>
    <row r="2794" spans="2:7" x14ac:dyDescent="0.2">
      <c r="B2794" s="35">
        <v>41065</v>
      </c>
      <c r="C2794">
        <v>31.41</v>
      </c>
      <c r="E2794">
        <v>0.13</v>
      </c>
      <c r="F2794">
        <f>Table3[[#This Row],[DivPay]]*4</f>
        <v>0.52</v>
      </c>
      <c r="G2794" s="2">
        <f>Table3[[#This Row],[FwdDiv]]/Table3[[#This Row],[SharePrice]]</f>
        <v>1.6555237185609677E-2</v>
      </c>
    </row>
    <row r="2795" spans="2:7" x14ac:dyDescent="0.2">
      <c r="B2795" s="35">
        <v>41064</v>
      </c>
      <c r="C2795">
        <v>30.53</v>
      </c>
      <c r="E2795">
        <v>0.13</v>
      </c>
      <c r="F2795">
        <f>Table3[[#This Row],[DivPay]]*4</f>
        <v>0.52</v>
      </c>
      <c r="G2795" s="2">
        <f>Table3[[#This Row],[FwdDiv]]/Table3[[#This Row],[SharePrice]]</f>
        <v>1.7032427120864724E-2</v>
      </c>
    </row>
    <row r="2796" spans="2:7" x14ac:dyDescent="0.2">
      <c r="B2796" s="35">
        <v>41061</v>
      </c>
      <c r="C2796">
        <v>30.98</v>
      </c>
      <c r="E2796">
        <v>0.13</v>
      </c>
      <c r="F2796">
        <f>Table3[[#This Row],[DivPay]]*4</f>
        <v>0.52</v>
      </c>
      <c r="G2796" s="2">
        <f>Table3[[#This Row],[FwdDiv]]/Table3[[#This Row],[SharePrice]]</f>
        <v>1.6785022595222725E-2</v>
      </c>
    </row>
    <row r="2797" spans="2:7" x14ac:dyDescent="0.2">
      <c r="B2797" s="35">
        <v>41060</v>
      </c>
      <c r="C2797">
        <v>33.1</v>
      </c>
      <c r="E2797">
        <v>0.13</v>
      </c>
      <c r="F2797">
        <f>Table3[[#This Row],[DivPay]]*4</f>
        <v>0.52</v>
      </c>
      <c r="G2797" s="2">
        <f>Table3[[#This Row],[FwdDiv]]/Table3[[#This Row],[SharePrice]]</f>
        <v>1.5709969788519636E-2</v>
      </c>
    </row>
    <row r="2798" spans="2:7" x14ac:dyDescent="0.2">
      <c r="B2798" s="35">
        <v>41059</v>
      </c>
      <c r="C2798">
        <v>33.06</v>
      </c>
      <c r="E2798">
        <v>0.13</v>
      </c>
      <c r="F2798">
        <f>Table3[[#This Row],[DivPay]]*4</f>
        <v>0.52</v>
      </c>
      <c r="G2798" s="2">
        <f>Table3[[#This Row],[FwdDiv]]/Table3[[#This Row],[SharePrice]]</f>
        <v>1.572897761645493E-2</v>
      </c>
    </row>
    <row r="2799" spans="2:7" x14ac:dyDescent="0.2">
      <c r="B2799" s="35">
        <v>41058</v>
      </c>
      <c r="C2799">
        <v>34.450000000000003</v>
      </c>
      <c r="E2799">
        <v>0.13</v>
      </c>
      <c r="F2799">
        <f>Table3[[#This Row],[DivPay]]*4</f>
        <v>0.52</v>
      </c>
      <c r="G2799" s="2">
        <f>Table3[[#This Row],[FwdDiv]]/Table3[[#This Row],[SharePrice]]</f>
        <v>1.509433962264151E-2</v>
      </c>
    </row>
    <row r="2800" spans="2:7" x14ac:dyDescent="0.2">
      <c r="B2800" s="35">
        <v>41054</v>
      </c>
      <c r="C2800">
        <v>33.15</v>
      </c>
      <c r="E2800">
        <v>0.13</v>
      </c>
      <c r="F2800">
        <f>Table3[[#This Row],[DivPay]]*4</f>
        <v>0.52</v>
      </c>
      <c r="G2800" s="2">
        <f>Table3[[#This Row],[FwdDiv]]/Table3[[#This Row],[SharePrice]]</f>
        <v>1.5686274509803921E-2</v>
      </c>
    </row>
    <row r="2801" spans="2:7" x14ac:dyDescent="0.2">
      <c r="B2801" s="35">
        <v>41053</v>
      </c>
      <c r="C2801">
        <v>32.51</v>
      </c>
      <c r="E2801">
        <v>0.13</v>
      </c>
      <c r="F2801">
        <f>Table3[[#This Row],[DivPay]]*4</f>
        <v>0.52</v>
      </c>
      <c r="G2801" s="2">
        <f>Table3[[#This Row],[FwdDiv]]/Table3[[#This Row],[SharePrice]]</f>
        <v>1.5995078437403876E-2</v>
      </c>
    </row>
    <row r="2802" spans="2:7" x14ac:dyDescent="0.2">
      <c r="B2802" s="35">
        <v>41052</v>
      </c>
      <c r="C2802">
        <v>33.520000000000003</v>
      </c>
      <c r="E2802">
        <v>0.13</v>
      </c>
      <c r="F2802">
        <f>Table3[[#This Row],[DivPay]]*4</f>
        <v>0.52</v>
      </c>
      <c r="G2802" s="2">
        <f>Table3[[#This Row],[FwdDiv]]/Table3[[#This Row],[SharePrice]]</f>
        <v>1.5513126491646777E-2</v>
      </c>
    </row>
    <row r="2803" spans="2:7" x14ac:dyDescent="0.2">
      <c r="B2803" s="35">
        <v>41051</v>
      </c>
      <c r="C2803">
        <v>31.27</v>
      </c>
      <c r="E2803">
        <v>0.13</v>
      </c>
      <c r="F2803">
        <f>Table3[[#This Row],[DivPay]]*4</f>
        <v>0.52</v>
      </c>
      <c r="G2803" s="2">
        <f>Table3[[#This Row],[FwdDiv]]/Table3[[#This Row],[SharePrice]]</f>
        <v>1.6629357211384716E-2</v>
      </c>
    </row>
    <row r="2804" spans="2:7" x14ac:dyDescent="0.2">
      <c r="B2804" s="35">
        <v>41050</v>
      </c>
      <c r="C2804">
        <v>30.91</v>
      </c>
      <c r="E2804">
        <v>0.13</v>
      </c>
      <c r="F2804">
        <f>Table3[[#This Row],[DivPay]]*4</f>
        <v>0.52</v>
      </c>
      <c r="G2804" s="2">
        <f>Table3[[#This Row],[FwdDiv]]/Table3[[#This Row],[SharePrice]]</f>
        <v>1.6823034616628922E-2</v>
      </c>
    </row>
    <row r="2805" spans="2:7" x14ac:dyDescent="0.2">
      <c r="B2805" s="35">
        <v>41047</v>
      </c>
      <c r="C2805">
        <v>30.02</v>
      </c>
      <c r="E2805">
        <v>0.13</v>
      </c>
      <c r="F2805">
        <f>Table3[[#This Row],[DivPay]]*4</f>
        <v>0.52</v>
      </c>
      <c r="G2805" s="2">
        <f>Table3[[#This Row],[FwdDiv]]/Table3[[#This Row],[SharePrice]]</f>
        <v>1.7321785476349102E-2</v>
      </c>
    </row>
    <row r="2806" spans="2:7" x14ac:dyDescent="0.2">
      <c r="B2806" s="35">
        <v>41046</v>
      </c>
      <c r="C2806">
        <v>30.07</v>
      </c>
      <c r="E2806">
        <v>0.13</v>
      </c>
      <c r="F2806">
        <f>Table3[[#This Row],[DivPay]]*4</f>
        <v>0.52</v>
      </c>
      <c r="G2806" s="2">
        <f>Table3[[#This Row],[FwdDiv]]/Table3[[#This Row],[SharePrice]]</f>
        <v>1.7292983039574328E-2</v>
      </c>
    </row>
    <row r="2807" spans="2:7" x14ac:dyDescent="0.2">
      <c r="B2807" s="35">
        <v>41045</v>
      </c>
      <c r="C2807">
        <v>30.77</v>
      </c>
      <c r="E2807">
        <v>0.13</v>
      </c>
      <c r="F2807">
        <f>Table3[[#This Row],[DivPay]]*4</f>
        <v>0.52</v>
      </c>
      <c r="G2807" s="2">
        <f>Table3[[#This Row],[FwdDiv]]/Table3[[#This Row],[SharePrice]]</f>
        <v>1.6899577510562237E-2</v>
      </c>
    </row>
    <row r="2808" spans="2:7" x14ac:dyDescent="0.2">
      <c r="B2808" s="35">
        <v>41044</v>
      </c>
      <c r="C2808">
        <v>31.05</v>
      </c>
      <c r="E2808">
        <v>0.13</v>
      </c>
      <c r="F2808">
        <f>Table3[[#This Row],[DivPay]]*4</f>
        <v>0.52</v>
      </c>
      <c r="G2808" s="2">
        <f>Table3[[#This Row],[FwdDiv]]/Table3[[#This Row],[SharePrice]]</f>
        <v>1.6747181964573268E-2</v>
      </c>
    </row>
    <row r="2809" spans="2:7" x14ac:dyDescent="0.2">
      <c r="B2809" s="35">
        <v>41043</v>
      </c>
      <c r="C2809">
        <v>31.13</v>
      </c>
      <c r="E2809">
        <v>0.13</v>
      </c>
      <c r="F2809">
        <f>Table3[[#This Row],[DivPay]]*4</f>
        <v>0.52</v>
      </c>
      <c r="G2809" s="2">
        <f>Table3[[#This Row],[FwdDiv]]/Table3[[#This Row],[SharePrice]]</f>
        <v>1.6704143912624481E-2</v>
      </c>
    </row>
    <row r="2810" spans="2:7" x14ac:dyDescent="0.2">
      <c r="B2810" s="35">
        <v>41040</v>
      </c>
      <c r="C2810">
        <v>30.94</v>
      </c>
      <c r="E2810">
        <v>0.13</v>
      </c>
      <c r="F2810">
        <f>Table3[[#This Row],[DivPay]]*4</f>
        <v>0.52</v>
      </c>
      <c r="G2810" s="2">
        <f>Table3[[#This Row],[FwdDiv]]/Table3[[#This Row],[SharePrice]]</f>
        <v>1.680672268907563E-2</v>
      </c>
    </row>
    <row r="2811" spans="2:7" x14ac:dyDescent="0.2">
      <c r="B2811" s="35">
        <v>41039</v>
      </c>
      <c r="C2811">
        <v>30.88</v>
      </c>
      <c r="E2811">
        <v>0.13</v>
      </c>
      <c r="F2811">
        <f>Table3[[#This Row],[DivPay]]*4</f>
        <v>0.52</v>
      </c>
      <c r="G2811" s="2">
        <f>Table3[[#This Row],[FwdDiv]]/Table3[[#This Row],[SharePrice]]</f>
        <v>1.683937823834197E-2</v>
      </c>
    </row>
    <row r="2812" spans="2:7" x14ac:dyDescent="0.2">
      <c r="B2812" s="35">
        <v>41038</v>
      </c>
      <c r="C2812">
        <v>31.07</v>
      </c>
      <c r="E2812">
        <v>0.13</v>
      </c>
      <c r="F2812">
        <f>Table3[[#This Row],[DivPay]]*4</f>
        <v>0.52</v>
      </c>
      <c r="G2812" s="2">
        <f>Table3[[#This Row],[FwdDiv]]/Table3[[#This Row],[SharePrice]]</f>
        <v>1.6736401673640169E-2</v>
      </c>
    </row>
    <row r="2813" spans="2:7" x14ac:dyDescent="0.2">
      <c r="B2813" s="35">
        <v>41037</v>
      </c>
      <c r="C2813">
        <v>31.55</v>
      </c>
      <c r="E2813">
        <v>0.13</v>
      </c>
      <c r="F2813">
        <f>Table3[[#This Row],[DivPay]]*4</f>
        <v>0.52</v>
      </c>
      <c r="G2813" s="2">
        <f>Table3[[#This Row],[FwdDiv]]/Table3[[#This Row],[SharePrice]]</f>
        <v>1.6481774960380349E-2</v>
      </c>
    </row>
    <row r="2814" spans="2:7" x14ac:dyDescent="0.2">
      <c r="B2814" s="35">
        <v>41036</v>
      </c>
      <c r="C2814">
        <v>31.3</v>
      </c>
      <c r="E2814">
        <v>0.13</v>
      </c>
      <c r="F2814">
        <f>Table3[[#This Row],[DivPay]]*4</f>
        <v>0.52</v>
      </c>
      <c r="G2814" s="2">
        <f>Table3[[#This Row],[FwdDiv]]/Table3[[#This Row],[SharePrice]]</f>
        <v>1.6613418530351438E-2</v>
      </c>
    </row>
    <row r="2815" spans="2:7" x14ac:dyDescent="0.2">
      <c r="B2815" s="35">
        <v>41033</v>
      </c>
      <c r="C2815">
        <v>31.63</v>
      </c>
      <c r="E2815">
        <v>0.13</v>
      </c>
      <c r="F2815">
        <f>Table3[[#This Row],[DivPay]]*4</f>
        <v>0.52</v>
      </c>
      <c r="G2815" s="2">
        <f>Table3[[#This Row],[FwdDiv]]/Table3[[#This Row],[SharePrice]]</f>
        <v>1.6440088523553588E-2</v>
      </c>
    </row>
    <row r="2816" spans="2:7" x14ac:dyDescent="0.2">
      <c r="B2816" s="35">
        <v>41032</v>
      </c>
      <c r="C2816">
        <v>33.36</v>
      </c>
      <c r="E2816">
        <v>0.13</v>
      </c>
      <c r="F2816">
        <f>Table3[[#This Row],[DivPay]]*4</f>
        <v>0.52</v>
      </c>
      <c r="G2816" s="2">
        <f>Table3[[#This Row],[FwdDiv]]/Table3[[#This Row],[SharePrice]]</f>
        <v>1.5587529976019185E-2</v>
      </c>
    </row>
    <row r="2817" spans="2:7" x14ac:dyDescent="0.2">
      <c r="B2817" s="35">
        <v>41031</v>
      </c>
      <c r="C2817">
        <v>34.78</v>
      </c>
      <c r="E2817">
        <v>0.13</v>
      </c>
      <c r="F2817">
        <f>Table3[[#This Row],[DivPay]]*4</f>
        <v>0.52</v>
      </c>
      <c r="G2817" s="2">
        <f>Table3[[#This Row],[FwdDiv]]/Table3[[#This Row],[SharePrice]]</f>
        <v>1.4951121334100058E-2</v>
      </c>
    </row>
    <row r="2818" spans="2:7" x14ac:dyDescent="0.2">
      <c r="B2818" s="35">
        <v>41030</v>
      </c>
      <c r="C2818">
        <v>34.46</v>
      </c>
      <c r="E2818">
        <v>0.13</v>
      </c>
      <c r="F2818">
        <f>Table3[[#This Row],[DivPay]]*4</f>
        <v>0.52</v>
      </c>
      <c r="G2818" s="2">
        <f>Table3[[#This Row],[FwdDiv]]/Table3[[#This Row],[SharePrice]]</f>
        <v>1.5089959373186303E-2</v>
      </c>
    </row>
    <row r="2819" spans="2:7" x14ac:dyDescent="0.2">
      <c r="B2819" s="35">
        <v>41029</v>
      </c>
      <c r="C2819">
        <v>34.479999999999997</v>
      </c>
      <c r="E2819">
        <v>0.13</v>
      </c>
      <c r="F2819">
        <f>Table3[[#This Row],[DivPay]]*4</f>
        <v>0.52</v>
      </c>
      <c r="G2819" s="2">
        <f>Table3[[#This Row],[FwdDiv]]/Table3[[#This Row],[SharePrice]]</f>
        <v>1.5081206496519723E-2</v>
      </c>
    </row>
    <row r="2820" spans="2:7" x14ac:dyDescent="0.2">
      <c r="B2820" s="35">
        <v>41026</v>
      </c>
      <c r="C2820">
        <v>34.6</v>
      </c>
      <c r="E2820">
        <v>0.13</v>
      </c>
      <c r="F2820">
        <f>Table3[[#This Row],[DivPay]]*4</f>
        <v>0.52</v>
      </c>
      <c r="G2820" s="2">
        <f>Table3[[#This Row],[FwdDiv]]/Table3[[#This Row],[SharePrice]]</f>
        <v>1.5028901734104046E-2</v>
      </c>
    </row>
    <row r="2821" spans="2:7" x14ac:dyDescent="0.2">
      <c r="B2821" s="35">
        <v>41025</v>
      </c>
      <c r="C2821">
        <v>35.06</v>
      </c>
      <c r="E2821">
        <v>0.13</v>
      </c>
      <c r="F2821">
        <f>Table3[[#This Row],[DivPay]]*4</f>
        <v>0.52</v>
      </c>
      <c r="G2821" s="2">
        <f>Table3[[#This Row],[FwdDiv]]/Table3[[#This Row],[SharePrice]]</f>
        <v>1.4831717056474614E-2</v>
      </c>
    </row>
    <row r="2822" spans="2:7" x14ac:dyDescent="0.2">
      <c r="B2822" s="35">
        <v>41024</v>
      </c>
      <c r="C2822">
        <v>34.979999999999997</v>
      </c>
      <c r="E2822">
        <v>0.13</v>
      </c>
      <c r="F2822">
        <f>Table3[[#This Row],[DivPay]]*4</f>
        <v>0.52</v>
      </c>
      <c r="G2822" s="2">
        <f>Table3[[#This Row],[FwdDiv]]/Table3[[#This Row],[SharePrice]]</f>
        <v>1.4865637507146943E-2</v>
      </c>
    </row>
    <row r="2823" spans="2:7" x14ac:dyDescent="0.2">
      <c r="B2823" s="35">
        <v>41023</v>
      </c>
      <c r="C2823">
        <v>32.68</v>
      </c>
      <c r="E2823">
        <v>0.13</v>
      </c>
      <c r="F2823">
        <f>Table3[[#This Row],[DivPay]]*4</f>
        <v>0.52</v>
      </c>
      <c r="G2823" s="2">
        <f>Table3[[#This Row],[FwdDiv]]/Table3[[#This Row],[SharePrice]]</f>
        <v>1.591187270501836E-2</v>
      </c>
    </row>
    <row r="2824" spans="2:7" x14ac:dyDescent="0.2">
      <c r="B2824" s="35">
        <v>41022</v>
      </c>
      <c r="C2824">
        <v>33.229999999999997</v>
      </c>
      <c r="E2824">
        <v>0.13</v>
      </c>
      <c r="F2824">
        <f>Table3[[#This Row],[DivPay]]*4</f>
        <v>0.52</v>
      </c>
      <c r="G2824" s="2">
        <f>Table3[[#This Row],[FwdDiv]]/Table3[[#This Row],[SharePrice]]</f>
        <v>1.5648510382184774E-2</v>
      </c>
    </row>
    <row r="2825" spans="2:7" x14ac:dyDescent="0.2">
      <c r="B2825" s="35">
        <v>41019</v>
      </c>
      <c r="C2825">
        <v>34.28</v>
      </c>
      <c r="E2825">
        <v>0.13</v>
      </c>
      <c r="F2825">
        <f>Table3[[#This Row],[DivPay]]*4</f>
        <v>0.52</v>
      </c>
      <c r="G2825" s="2">
        <f>Table3[[#This Row],[FwdDiv]]/Table3[[#This Row],[SharePrice]]</f>
        <v>1.5169194865810968E-2</v>
      </c>
    </row>
    <row r="2826" spans="2:7" x14ac:dyDescent="0.2">
      <c r="B2826" s="35">
        <v>41018</v>
      </c>
      <c r="C2826">
        <v>35.71</v>
      </c>
      <c r="E2826">
        <v>0.13</v>
      </c>
      <c r="F2826">
        <f>Table3[[#This Row],[DivPay]]*4</f>
        <v>0.52</v>
      </c>
      <c r="G2826" s="2">
        <f>Table3[[#This Row],[FwdDiv]]/Table3[[#This Row],[SharePrice]]</f>
        <v>1.4561747409689163E-2</v>
      </c>
    </row>
    <row r="2827" spans="2:7" x14ac:dyDescent="0.2">
      <c r="B2827" s="35">
        <v>41017</v>
      </c>
      <c r="C2827">
        <v>37.479999999999997</v>
      </c>
      <c r="E2827">
        <v>0.13</v>
      </c>
      <c r="F2827">
        <f>Table3[[#This Row],[DivPay]]*4</f>
        <v>0.52</v>
      </c>
      <c r="G2827" s="2">
        <f>Table3[[#This Row],[FwdDiv]]/Table3[[#This Row],[SharePrice]]</f>
        <v>1.3874066168623267E-2</v>
      </c>
    </row>
    <row r="2828" spans="2:7" x14ac:dyDescent="0.2">
      <c r="B2828" s="35">
        <v>41016</v>
      </c>
      <c r="C2828">
        <v>37.74</v>
      </c>
      <c r="E2828">
        <v>0.13</v>
      </c>
      <c r="F2828">
        <f>Table3[[#This Row],[DivPay]]*4</f>
        <v>0.52</v>
      </c>
      <c r="G2828" s="2">
        <f>Table3[[#This Row],[FwdDiv]]/Table3[[#This Row],[SharePrice]]</f>
        <v>1.377848436671966E-2</v>
      </c>
    </row>
    <row r="2829" spans="2:7" x14ac:dyDescent="0.2">
      <c r="B2829" s="35">
        <v>41015</v>
      </c>
      <c r="C2829">
        <v>37.049999999999997</v>
      </c>
      <c r="E2829">
        <v>0.13</v>
      </c>
      <c r="F2829">
        <f>Table3[[#This Row],[DivPay]]*4</f>
        <v>0.52</v>
      </c>
      <c r="G2829" s="2">
        <f>Table3[[#This Row],[FwdDiv]]/Table3[[#This Row],[SharePrice]]</f>
        <v>1.4035087719298248E-2</v>
      </c>
    </row>
    <row r="2830" spans="2:7" x14ac:dyDescent="0.2">
      <c r="B2830" s="35">
        <v>41012</v>
      </c>
      <c r="C2830">
        <v>37.28</v>
      </c>
      <c r="E2830">
        <v>0.13</v>
      </c>
      <c r="F2830">
        <f>Table3[[#This Row],[DivPay]]*4</f>
        <v>0.52</v>
      </c>
      <c r="G2830" s="2">
        <f>Table3[[#This Row],[FwdDiv]]/Table3[[#This Row],[SharePrice]]</f>
        <v>1.3948497854077254E-2</v>
      </c>
    </row>
    <row r="2831" spans="2:7" x14ac:dyDescent="0.2">
      <c r="B2831" s="35">
        <v>41011</v>
      </c>
      <c r="C2831">
        <v>38.15</v>
      </c>
      <c r="E2831">
        <v>0.13</v>
      </c>
      <c r="F2831">
        <f>Table3[[#This Row],[DivPay]]*4</f>
        <v>0.52</v>
      </c>
      <c r="G2831" s="2">
        <f>Table3[[#This Row],[FwdDiv]]/Table3[[#This Row],[SharePrice]]</f>
        <v>1.3630406290956751E-2</v>
      </c>
    </row>
    <row r="2832" spans="2:7" x14ac:dyDescent="0.2">
      <c r="B2832" s="35">
        <v>41010</v>
      </c>
      <c r="C2832">
        <v>37.479999999999997</v>
      </c>
      <c r="E2832">
        <v>0.13</v>
      </c>
      <c r="F2832">
        <f>Table3[[#This Row],[DivPay]]*4</f>
        <v>0.52</v>
      </c>
      <c r="G2832" s="2">
        <f>Table3[[#This Row],[FwdDiv]]/Table3[[#This Row],[SharePrice]]</f>
        <v>1.3874066168623267E-2</v>
      </c>
    </row>
    <row r="2833" spans="2:7" x14ac:dyDescent="0.2">
      <c r="B2833" s="35">
        <v>41009</v>
      </c>
      <c r="C2833">
        <v>36.799999999999997</v>
      </c>
      <c r="E2833">
        <v>0.13</v>
      </c>
      <c r="F2833">
        <f>Table3[[#This Row],[DivPay]]*4</f>
        <v>0.52</v>
      </c>
      <c r="G2833" s="2">
        <f>Table3[[#This Row],[FwdDiv]]/Table3[[#This Row],[SharePrice]]</f>
        <v>1.4130434782608697E-2</v>
      </c>
    </row>
    <row r="2834" spans="2:7" x14ac:dyDescent="0.2">
      <c r="B2834" s="35">
        <v>41008</v>
      </c>
      <c r="C2834">
        <v>37.58</v>
      </c>
      <c r="E2834">
        <v>0.13</v>
      </c>
      <c r="F2834">
        <f>Table3[[#This Row],[DivPay]]*4</f>
        <v>0.52</v>
      </c>
      <c r="G2834" s="2">
        <f>Table3[[#This Row],[FwdDiv]]/Table3[[#This Row],[SharePrice]]</f>
        <v>1.3837147418839809E-2</v>
      </c>
    </row>
    <row r="2835" spans="2:7" x14ac:dyDescent="0.2">
      <c r="B2835" s="35">
        <v>41004</v>
      </c>
      <c r="C2835">
        <v>37.61</v>
      </c>
      <c r="E2835">
        <v>0.13</v>
      </c>
      <c r="F2835">
        <f>Table3[[#This Row],[DivPay]]*4</f>
        <v>0.52</v>
      </c>
      <c r="G2835" s="2">
        <f>Table3[[#This Row],[FwdDiv]]/Table3[[#This Row],[SharePrice]]</f>
        <v>1.3826110077107153E-2</v>
      </c>
    </row>
    <row r="2836" spans="2:7" x14ac:dyDescent="0.2">
      <c r="B2836" s="35">
        <v>41003</v>
      </c>
      <c r="C2836">
        <v>37.409999999999997</v>
      </c>
      <c r="E2836">
        <v>0.13</v>
      </c>
      <c r="F2836">
        <f>Table3[[#This Row],[DivPay]]*4</f>
        <v>0.52</v>
      </c>
      <c r="G2836" s="2">
        <f>Table3[[#This Row],[FwdDiv]]/Table3[[#This Row],[SharePrice]]</f>
        <v>1.3900026730820638E-2</v>
      </c>
    </row>
    <row r="2837" spans="2:7" x14ac:dyDescent="0.2">
      <c r="B2837" s="35">
        <v>41002</v>
      </c>
      <c r="C2837">
        <v>38.369999999999997</v>
      </c>
      <c r="E2837">
        <v>0.13</v>
      </c>
      <c r="F2837">
        <f>Table3[[#This Row],[DivPay]]*4</f>
        <v>0.52</v>
      </c>
      <c r="G2837" s="2">
        <f>Table3[[#This Row],[FwdDiv]]/Table3[[#This Row],[SharePrice]]</f>
        <v>1.3552254365389628E-2</v>
      </c>
    </row>
    <row r="2838" spans="2:7" x14ac:dyDescent="0.2">
      <c r="B2838" s="35">
        <v>41001</v>
      </c>
      <c r="C2838">
        <v>38.69</v>
      </c>
      <c r="E2838">
        <v>0.13</v>
      </c>
      <c r="F2838">
        <f>Table3[[#This Row],[DivPay]]*4</f>
        <v>0.52</v>
      </c>
      <c r="G2838" s="2">
        <f>Table3[[#This Row],[FwdDiv]]/Table3[[#This Row],[SharePrice]]</f>
        <v>1.3440165417420524E-2</v>
      </c>
    </row>
    <row r="2839" spans="2:7" x14ac:dyDescent="0.2">
      <c r="B2839" s="35">
        <v>40998</v>
      </c>
      <c r="C2839">
        <v>38.97</v>
      </c>
      <c r="E2839">
        <v>0.13</v>
      </c>
      <c r="F2839">
        <f>Table3[[#This Row],[DivPay]]*4</f>
        <v>0.52</v>
      </c>
      <c r="G2839" s="2">
        <f>Table3[[#This Row],[FwdDiv]]/Table3[[#This Row],[SharePrice]]</f>
        <v>1.3343597639209649E-2</v>
      </c>
    </row>
    <row r="2840" spans="2:7" x14ac:dyDescent="0.2">
      <c r="B2840" s="35">
        <v>40997</v>
      </c>
      <c r="C2840">
        <v>38.340000000000003</v>
      </c>
      <c r="E2840">
        <v>0.13</v>
      </c>
      <c r="F2840">
        <f>Table3[[#This Row],[DivPay]]*4</f>
        <v>0.52</v>
      </c>
      <c r="G2840" s="2">
        <f>Table3[[#This Row],[FwdDiv]]/Table3[[#This Row],[SharePrice]]</f>
        <v>1.3562858633281168E-2</v>
      </c>
    </row>
    <row r="2841" spans="2:7" x14ac:dyDescent="0.2">
      <c r="B2841" s="35">
        <v>40996</v>
      </c>
      <c r="C2841">
        <v>37.97</v>
      </c>
      <c r="E2841">
        <v>0.13</v>
      </c>
      <c r="F2841">
        <f>Table3[[#This Row],[DivPay]]*4</f>
        <v>0.52</v>
      </c>
      <c r="G2841" s="2">
        <f>Table3[[#This Row],[FwdDiv]]/Table3[[#This Row],[SharePrice]]</f>
        <v>1.3695022386094286E-2</v>
      </c>
    </row>
    <row r="2842" spans="2:7" x14ac:dyDescent="0.2">
      <c r="B2842" s="35">
        <v>40995</v>
      </c>
      <c r="C2842">
        <v>38.78</v>
      </c>
      <c r="E2842">
        <v>0.13</v>
      </c>
      <c r="F2842">
        <f>Table3[[#This Row],[DivPay]]*4</f>
        <v>0.52</v>
      </c>
      <c r="G2842" s="2">
        <f>Table3[[#This Row],[FwdDiv]]/Table3[[#This Row],[SharePrice]]</f>
        <v>1.3408973697782363E-2</v>
      </c>
    </row>
    <row r="2843" spans="2:7" x14ac:dyDescent="0.2">
      <c r="B2843" s="35">
        <v>40994</v>
      </c>
      <c r="C2843">
        <v>38.840000000000003</v>
      </c>
      <c r="E2843">
        <v>0.13</v>
      </c>
      <c r="F2843">
        <f>Table3[[#This Row],[DivPay]]*4</f>
        <v>0.52</v>
      </c>
      <c r="G2843" s="2">
        <f>Table3[[#This Row],[FwdDiv]]/Table3[[#This Row],[SharePrice]]</f>
        <v>1.3388259526261586E-2</v>
      </c>
    </row>
    <row r="2844" spans="2:7" x14ac:dyDescent="0.2">
      <c r="B2844" s="35">
        <v>40991</v>
      </c>
      <c r="C2844">
        <v>38.1</v>
      </c>
      <c r="E2844">
        <v>0.13</v>
      </c>
      <c r="F2844">
        <f>Table3[[#This Row],[DivPay]]*4</f>
        <v>0.52</v>
      </c>
      <c r="G2844" s="2">
        <f>Table3[[#This Row],[FwdDiv]]/Table3[[#This Row],[SharePrice]]</f>
        <v>1.3648293963254593E-2</v>
      </c>
    </row>
    <row r="2845" spans="2:7" x14ac:dyDescent="0.2">
      <c r="B2845" s="35">
        <v>40990</v>
      </c>
      <c r="C2845">
        <v>37.950000000000003</v>
      </c>
      <c r="E2845">
        <v>0.13</v>
      </c>
      <c r="F2845">
        <f>Table3[[#This Row],[DivPay]]*4</f>
        <v>0.52</v>
      </c>
      <c r="G2845" s="2">
        <f>Table3[[#This Row],[FwdDiv]]/Table3[[#This Row],[SharePrice]]</f>
        <v>1.370223978919631E-2</v>
      </c>
    </row>
    <row r="2846" spans="2:7" x14ac:dyDescent="0.2">
      <c r="B2846" s="35">
        <v>40989</v>
      </c>
      <c r="C2846">
        <v>38.36</v>
      </c>
      <c r="E2846">
        <v>0.13</v>
      </c>
      <c r="F2846">
        <f>Table3[[#This Row],[DivPay]]*4</f>
        <v>0.52</v>
      </c>
      <c r="G2846" s="2">
        <f>Table3[[#This Row],[FwdDiv]]/Table3[[#This Row],[SharePrice]]</f>
        <v>1.3555787278415016E-2</v>
      </c>
    </row>
    <row r="2847" spans="2:7" x14ac:dyDescent="0.2">
      <c r="B2847" s="35">
        <v>40988</v>
      </c>
      <c r="C2847">
        <v>38.03</v>
      </c>
      <c r="E2847">
        <v>0.13</v>
      </c>
      <c r="F2847">
        <f>Table3[[#This Row],[DivPay]]*4</f>
        <v>0.52</v>
      </c>
      <c r="G2847" s="2">
        <f>Table3[[#This Row],[FwdDiv]]/Table3[[#This Row],[SharePrice]]</f>
        <v>1.3673415724428083E-2</v>
      </c>
    </row>
    <row r="2848" spans="2:7" x14ac:dyDescent="0.2">
      <c r="B2848" s="35">
        <v>40987</v>
      </c>
      <c r="C2848">
        <v>38.06</v>
      </c>
      <c r="E2848">
        <v>0.13</v>
      </c>
      <c r="F2848">
        <f>Table3[[#This Row],[DivPay]]*4</f>
        <v>0.52</v>
      </c>
      <c r="G2848" s="2">
        <f>Table3[[#This Row],[FwdDiv]]/Table3[[#This Row],[SharePrice]]</f>
        <v>1.3662637940094587E-2</v>
      </c>
    </row>
    <row r="2849" spans="2:7" x14ac:dyDescent="0.2">
      <c r="B2849" s="35">
        <v>40984</v>
      </c>
      <c r="C2849">
        <v>37.9</v>
      </c>
      <c r="E2849">
        <v>0.13</v>
      </c>
      <c r="F2849">
        <f>Table3[[#This Row],[DivPay]]*4</f>
        <v>0.52</v>
      </c>
      <c r="G2849" s="2">
        <f>Table3[[#This Row],[FwdDiv]]/Table3[[#This Row],[SharePrice]]</f>
        <v>1.3720316622691294E-2</v>
      </c>
    </row>
    <row r="2850" spans="2:7" x14ac:dyDescent="0.2">
      <c r="B2850" s="35">
        <v>40983</v>
      </c>
      <c r="C2850">
        <v>37.76</v>
      </c>
      <c r="D2850">
        <v>0.13</v>
      </c>
      <c r="E2850">
        <v>0.13</v>
      </c>
      <c r="F2850">
        <f>Table3[[#This Row],[DivPay]]*4</f>
        <v>0.52</v>
      </c>
      <c r="G2850" s="2">
        <f>Table3[[#This Row],[FwdDiv]]/Table3[[#This Row],[SharePrice]]</f>
        <v>1.3771186440677968E-2</v>
      </c>
    </row>
    <row r="2851" spans="2:7" x14ac:dyDescent="0.2">
      <c r="B2851" s="35">
        <v>40982</v>
      </c>
      <c r="C2851">
        <v>37.11</v>
      </c>
      <c r="E2851">
        <v>0.12</v>
      </c>
      <c r="F2851">
        <f>Table3[[#This Row],[DivPay]]*4</f>
        <v>0.48</v>
      </c>
      <c r="G2851" s="2">
        <f>Table3[[#This Row],[FwdDiv]]/Table3[[#This Row],[SharePrice]]</f>
        <v>1.2934518997574777E-2</v>
      </c>
    </row>
    <row r="2852" spans="2:7" x14ac:dyDescent="0.2">
      <c r="B2852" s="35">
        <v>40981</v>
      </c>
      <c r="C2852">
        <v>37.630000000000003</v>
      </c>
      <c r="E2852">
        <v>0.12</v>
      </c>
      <c r="F2852">
        <f>Table3[[#This Row],[DivPay]]*4</f>
        <v>0.48</v>
      </c>
      <c r="G2852" s="2">
        <f>Table3[[#This Row],[FwdDiv]]/Table3[[#This Row],[SharePrice]]</f>
        <v>1.275577996279564E-2</v>
      </c>
    </row>
    <row r="2853" spans="2:7" x14ac:dyDescent="0.2">
      <c r="B2853" s="35">
        <v>40980</v>
      </c>
      <c r="C2853">
        <v>36.6</v>
      </c>
      <c r="E2853">
        <v>0.12</v>
      </c>
      <c r="F2853">
        <f>Table3[[#This Row],[DivPay]]*4</f>
        <v>0.48</v>
      </c>
      <c r="G2853" s="2">
        <f>Table3[[#This Row],[FwdDiv]]/Table3[[#This Row],[SharePrice]]</f>
        <v>1.3114754098360654E-2</v>
      </c>
    </row>
    <row r="2854" spans="2:7" x14ac:dyDescent="0.2">
      <c r="B2854" s="35">
        <v>40977</v>
      </c>
      <c r="C2854">
        <v>36.770000000000003</v>
      </c>
      <c r="E2854">
        <v>0.12</v>
      </c>
      <c r="F2854">
        <f>Table3[[#This Row],[DivPay]]*4</f>
        <v>0.48</v>
      </c>
      <c r="G2854" s="2">
        <f>Table3[[#This Row],[FwdDiv]]/Table3[[#This Row],[SharePrice]]</f>
        <v>1.3054120206690235E-2</v>
      </c>
    </row>
    <row r="2855" spans="2:7" x14ac:dyDescent="0.2">
      <c r="B2855" s="35">
        <v>40976</v>
      </c>
      <c r="C2855">
        <v>36.42</v>
      </c>
      <c r="E2855">
        <v>0.12</v>
      </c>
      <c r="F2855">
        <f>Table3[[#This Row],[DivPay]]*4</f>
        <v>0.48</v>
      </c>
      <c r="G2855" s="2">
        <f>Table3[[#This Row],[FwdDiv]]/Table3[[#This Row],[SharePrice]]</f>
        <v>1.3179571663920921E-2</v>
      </c>
    </row>
    <row r="2856" spans="2:7" x14ac:dyDescent="0.2">
      <c r="B2856" s="35">
        <v>40975</v>
      </c>
      <c r="C2856">
        <v>35.75</v>
      </c>
      <c r="E2856">
        <v>0.12</v>
      </c>
      <c r="F2856">
        <f>Table3[[#This Row],[DivPay]]*4</f>
        <v>0.48</v>
      </c>
      <c r="G2856" s="2">
        <f>Table3[[#This Row],[FwdDiv]]/Table3[[#This Row],[SharePrice]]</f>
        <v>1.3426573426573427E-2</v>
      </c>
    </row>
    <row r="2857" spans="2:7" x14ac:dyDescent="0.2">
      <c r="B2857" s="35">
        <v>40974</v>
      </c>
      <c r="C2857">
        <v>35.31</v>
      </c>
      <c r="E2857">
        <v>0.12</v>
      </c>
      <c r="F2857">
        <f>Table3[[#This Row],[DivPay]]*4</f>
        <v>0.48</v>
      </c>
      <c r="G2857" s="2">
        <f>Table3[[#This Row],[FwdDiv]]/Table3[[#This Row],[SharePrice]]</f>
        <v>1.3593882752761256E-2</v>
      </c>
    </row>
    <row r="2858" spans="2:7" x14ac:dyDescent="0.2">
      <c r="B2858" s="35">
        <v>40973</v>
      </c>
      <c r="C2858">
        <v>35.450000000000003</v>
      </c>
      <c r="E2858">
        <v>0.12</v>
      </c>
      <c r="F2858">
        <f>Table3[[#This Row],[DivPay]]*4</f>
        <v>0.48</v>
      </c>
      <c r="G2858" s="2">
        <f>Table3[[#This Row],[FwdDiv]]/Table3[[#This Row],[SharePrice]]</f>
        <v>1.3540197461212974E-2</v>
      </c>
    </row>
    <row r="2859" spans="2:7" x14ac:dyDescent="0.2">
      <c r="B2859" s="35">
        <v>40970</v>
      </c>
      <c r="C2859">
        <v>36.6</v>
      </c>
      <c r="E2859">
        <v>0.12</v>
      </c>
      <c r="F2859">
        <f>Table3[[#This Row],[DivPay]]*4</f>
        <v>0.48</v>
      </c>
      <c r="G2859" s="2">
        <f>Table3[[#This Row],[FwdDiv]]/Table3[[#This Row],[SharePrice]]</f>
        <v>1.3114754098360654E-2</v>
      </c>
    </row>
    <row r="2860" spans="2:7" x14ac:dyDescent="0.2">
      <c r="B2860" s="35">
        <v>40969</v>
      </c>
      <c r="C2860">
        <v>37.32</v>
      </c>
      <c r="E2860">
        <v>0.12</v>
      </c>
      <c r="F2860">
        <f>Table3[[#This Row],[DivPay]]*4</f>
        <v>0.48</v>
      </c>
      <c r="G2860" s="2">
        <f>Table3[[#This Row],[FwdDiv]]/Table3[[#This Row],[SharePrice]]</f>
        <v>1.2861736334405145E-2</v>
      </c>
    </row>
    <row r="2861" spans="2:7" x14ac:dyDescent="0.2">
      <c r="B2861" s="35">
        <v>40968</v>
      </c>
      <c r="C2861">
        <v>37.61</v>
      </c>
      <c r="E2861">
        <v>0.12</v>
      </c>
      <c r="F2861">
        <f>Table3[[#This Row],[DivPay]]*4</f>
        <v>0.48</v>
      </c>
      <c r="G2861" s="2">
        <f>Table3[[#This Row],[FwdDiv]]/Table3[[#This Row],[SharePrice]]</f>
        <v>1.2762563148098909E-2</v>
      </c>
    </row>
    <row r="2862" spans="2:7" x14ac:dyDescent="0.2">
      <c r="B2862" s="35">
        <v>40967</v>
      </c>
      <c r="C2862">
        <v>37.01</v>
      </c>
      <c r="E2862">
        <v>0.12</v>
      </c>
      <c r="F2862">
        <f>Table3[[#This Row],[DivPay]]*4</f>
        <v>0.48</v>
      </c>
      <c r="G2862" s="2">
        <f>Table3[[#This Row],[FwdDiv]]/Table3[[#This Row],[SharePrice]]</f>
        <v>1.2969467711429344E-2</v>
      </c>
    </row>
    <row r="2863" spans="2:7" x14ac:dyDescent="0.2">
      <c r="B2863" s="35">
        <v>40966</v>
      </c>
      <c r="C2863">
        <v>36.979999999999997</v>
      </c>
      <c r="E2863">
        <v>0.12</v>
      </c>
      <c r="F2863">
        <f>Table3[[#This Row],[DivPay]]*4</f>
        <v>0.48</v>
      </c>
      <c r="G2863" s="2">
        <f>Table3[[#This Row],[FwdDiv]]/Table3[[#This Row],[SharePrice]]</f>
        <v>1.2979989183342347E-2</v>
      </c>
    </row>
    <row r="2864" spans="2:7" x14ac:dyDescent="0.2">
      <c r="B2864" s="35">
        <v>40963</v>
      </c>
      <c r="C2864">
        <v>36.32</v>
      </c>
      <c r="E2864">
        <v>0.12</v>
      </c>
      <c r="F2864">
        <f>Table3[[#This Row],[DivPay]]*4</f>
        <v>0.48</v>
      </c>
      <c r="G2864" s="2">
        <f>Table3[[#This Row],[FwdDiv]]/Table3[[#This Row],[SharePrice]]</f>
        <v>1.3215859030837003E-2</v>
      </c>
    </row>
    <row r="2865" spans="2:7" x14ac:dyDescent="0.2">
      <c r="B2865" s="35">
        <v>40962</v>
      </c>
      <c r="C2865">
        <v>37.19</v>
      </c>
      <c r="E2865">
        <v>0.12</v>
      </c>
      <c r="F2865">
        <f>Table3[[#This Row],[DivPay]]*4</f>
        <v>0.48</v>
      </c>
      <c r="G2865" s="2">
        <f>Table3[[#This Row],[FwdDiv]]/Table3[[#This Row],[SharePrice]]</f>
        <v>1.2906695348211886E-2</v>
      </c>
    </row>
    <row r="2866" spans="2:7" x14ac:dyDescent="0.2">
      <c r="B2866" s="35">
        <v>40961</v>
      </c>
      <c r="C2866">
        <v>35.9</v>
      </c>
      <c r="E2866">
        <v>0.12</v>
      </c>
      <c r="F2866">
        <f>Table3[[#This Row],[DivPay]]*4</f>
        <v>0.48</v>
      </c>
      <c r="G2866" s="2">
        <f>Table3[[#This Row],[FwdDiv]]/Table3[[#This Row],[SharePrice]]</f>
        <v>1.3370473537604457E-2</v>
      </c>
    </row>
    <row r="2867" spans="2:7" x14ac:dyDescent="0.2">
      <c r="B2867" s="35">
        <v>40960</v>
      </c>
      <c r="C2867">
        <v>35.47</v>
      </c>
      <c r="E2867">
        <v>0.12</v>
      </c>
      <c r="F2867">
        <f>Table3[[#This Row],[DivPay]]*4</f>
        <v>0.48</v>
      </c>
      <c r="G2867" s="2">
        <f>Table3[[#This Row],[FwdDiv]]/Table3[[#This Row],[SharePrice]]</f>
        <v>1.3532562729066817E-2</v>
      </c>
    </row>
    <row r="2868" spans="2:7" x14ac:dyDescent="0.2">
      <c r="B2868" s="35">
        <v>40956</v>
      </c>
      <c r="C2868">
        <v>35.24</v>
      </c>
      <c r="E2868">
        <v>0.12</v>
      </c>
      <c r="F2868">
        <f>Table3[[#This Row],[DivPay]]*4</f>
        <v>0.48</v>
      </c>
      <c r="G2868" s="2">
        <f>Table3[[#This Row],[FwdDiv]]/Table3[[#This Row],[SharePrice]]</f>
        <v>1.3620885357548239E-2</v>
      </c>
    </row>
    <row r="2869" spans="2:7" x14ac:dyDescent="0.2">
      <c r="B2869" s="35">
        <v>40955</v>
      </c>
      <c r="C2869">
        <v>35.86</v>
      </c>
      <c r="E2869">
        <v>0.12</v>
      </c>
      <c r="F2869">
        <f>Table3[[#This Row],[DivPay]]*4</f>
        <v>0.48</v>
      </c>
      <c r="G2869" s="2">
        <f>Table3[[#This Row],[FwdDiv]]/Table3[[#This Row],[SharePrice]]</f>
        <v>1.3385387618516452E-2</v>
      </c>
    </row>
    <row r="2870" spans="2:7" x14ac:dyDescent="0.2">
      <c r="B2870" s="35">
        <v>40954</v>
      </c>
      <c r="C2870">
        <v>34.979999999999997</v>
      </c>
      <c r="E2870">
        <v>0.12</v>
      </c>
      <c r="F2870">
        <f>Table3[[#This Row],[DivPay]]*4</f>
        <v>0.48</v>
      </c>
      <c r="G2870" s="2">
        <f>Table3[[#This Row],[FwdDiv]]/Table3[[#This Row],[SharePrice]]</f>
        <v>1.3722126929674101E-2</v>
      </c>
    </row>
    <row r="2871" spans="2:7" x14ac:dyDescent="0.2">
      <c r="B2871" s="35">
        <v>40953</v>
      </c>
      <c r="C2871">
        <v>34.51</v>
      </c>
      <c r="E2871">
        <v>0.12</v>
      </c>
      <c r="F2871">
        <f>Table3[[#This Row],[DivPay]]*4</f>
        <v>0.48</v>
      </c>
      <c r="G2871" s="2">
        <f>Table3[[#This Row],[FwdDiv]]/Table3[[#This Row],[SharePrice]]</f>
        <v>1.3909011880614315E-2</v>
      </c>
    </row>
    <row r="2872" spans="2:7" x14ac:dyDescent="0.2">
      <c r="B2872" s="35">
        <v>40952</v>
      </c>
      <c r="C2872">
        <v>34.81</v>
      </c>
      <c r="E2872">
        <v>0.12</v>
      </c>
      <c r="F2872">
        <f>Table3[[#This Row],[DivPay]]*4</f>
        <v>0.48</v>
      </c>
      <c r="G2872" s="2">
        <f>Table3[[#This Row],[FwdDiv]]/Table3[[#This Row],[SharePrice]]</f>
        <v>1.3789141051422003E-2</v>
      </c>
    </row>
    <row r="2873" spans="2:7" x14ac:dyDescent="0.2">
      <c r="B2873" s="35">
        <v>40949</v>
      </c>
      <c r="C2873">
        <v>34.49</v>
      </c>
      <c r="E2873">
        <v>0.12</v>
      </c>
      <c r="F2873">
        <f>Table3[[#This Row],[DivPay]]*4</f>
        <v>0.48</v>
      </c>
      <c r="G2873" s="2">
        <f>Table3[[#This Row],[FwdDiv]]/Table3[[#This Row],[SharePrice]]</f>
        <v>1.3917077413743113E-2</v>
      </c>
    </row>
    <row r="2874" spans="2:7" x14ac:dyDescent="0.2">
      <c r="B2874" s="35">
        <v>40948</v>
      </c>
      <c r="C2874">
        <v>35.130000000000003</v>
      </c>
      <c r="E2874">
        <v>0.12</v>
      </c>
      <c r="F2874">
        <f>Table3[[#This Row],[DivPay]]*4</f>
        <v>0.48</v>
      </c>
      <c r="G2874" s="2">
        <f>Table3[[#This Row],[FwdDiv]]/Table3[[#This Row],[SharePrice]]</f>
        <v>1.3663535439795045E-2</v>
      </c>
    </row>
    <row r="2875" spans="2:7" x14ac:dyDescent="0.2">
      <c r="B2875" s="35">
        <v>40947</v>
      </c>
      <c r="C2875">
        <v>34.89</v>
      </c>
      <c r="E2875">
        <v>0.12</v>
      </c>
      <c r="F2875">
        <f>Table3[[#This Row],[DivPay]]*4</f>
        <v>0.48</v>
      </c>
      <c r="G2875" s="2">
        <f>Table3[[#This Row],[FwdDiv]]/Table3[[#This Row],[SharePrice]]</f>
        <v>1.3757523645743765E-2</v>
      </c>
    </row>
    <row r="2876" spans="2:7" x14ac:dyDescent="0.2">
      <c r="B2876" s="35">
        <v>40946</v>
      </c>
      <c r="C2876">
        <v>34.58</v>
      </c>
      <c r="E2876">
        <v>0.12</v>
      </c>
      <c r="F2876">
        <f>Table3[[#This Row],[DivPay]]*4</f>
        <v>0.48</v>
      </c>
      <c r="G2876" s="2">
        <f>Table3[[#This Row],[FwdDiv]]/Table3[[#This Row],[SharePrice]]</f>
        <v>1.3880855986119144E-2</v>
      </c>
    </row>
    <row r="2877" spans="2:7" x14ac:dyDescent="0.2">
      <c r="B2877" s="35">
        <v>40945</v>
      </c>
      <c r="C2877">
        <v>34.299999999999997</v>
      </c>
      <c r="E2877">
        <v>0.12</v>
      </c>
      <c r="F2877">
        <f>Table3[[#This Row],[DivPay]]*4</f>
        <v>0.48</v>
      </c>
      <c r="G2877" s="2">
        <f>Table3[[#This Row],[FwdDiv]]/Table3[[#This Row],[SharePrice]]</f>
        <v>1.3994169096209912E-2</v>
      </c>
    </row>
    <row r="2878" spans="2:7" x14ac:dyDescent="0.2">
      <c r="B2878" s="35">
        <v>40942</v>
      </c>
      <c r="C2878">
        <v>35.130000000000003</v>
      </c>
      <c r="E2878">
        <v>0.12</v>
      </c>
      <c r="F2878">
        <f>Table3[[#This Row],[DivPay]]*4</f>
        <v>0.48</v>
      </c>
      <c r="G2878" s="2">
        <f>Table3[[#This Row],[FwdDiv]]/Table3[[#This Row],[SharePrice]]</f>
        <v>1.3663535439795045E-2</v>
      </c>
    </row>
    <row r="2879" spans="2:7" x14ac:dyDescent="0.2">
      <c r="B2879" s="35">
        <v>40941</v>
      </c>
      <c r="C2879">
        <v>35</v>
      </c>
      <c r="E2879">
        <v>0.12</v>
      </c>
      <c r="F2879">
        <f>Table3[[#This Row],[DivPay]]*4</f>
        <v>0.48</v>
      </c>
      <c r="G2879" s="2">
        <f>Table3[[#This Row],[FwdDiv]]/Table3[[#This Row],[SharePrice]]</f>
        <v>1.3714285714285714E-2</v>
      </c>
    </row>
    <row r="2880" spans="2:7" x14ac:dyDescent="0.2">
      <c r="B2880" s="35">
        <v>40940</v>
      </c>
      <c r="C2880">
        <v>34.619999999999997</v>
      </c>
      <c r="E2880">
        <v>0.12</v>
      </c>
      <c r="F2880">
        <f>Table3[[#This Row],[DivPay]]*4</f>
        <v>0.48</v>
      </c>
      <c r="G2880" s="2">
        <f>Table3[[#This Row],[FwdDiv]]/Table3[[#This Row],[SharePrice]]</f>
        <v>1.3864818024263433E-2</v>
      </c>
    </row>
    <row r="2881" spans="2:7" x14ac:dyDescent="0.2">
      <c r="B2881" s="35">
        <v>40939</v>
      </c>
      <c r="C2881">
        <v>33.94</v>
      </c>
      <c r="E2881">
        <v>0.12</v>
      </c>
      <c r="F2881">
        <f>Table3[[#This Row],[DivPay]]*4</f>
        <v>0.48</v>
      </c>
      <c r="G2881" s="2">
        <f>Table3[[#This Row],[FwdDiv]]/Table3[[#This Row],[SharePrice]]</f>
        <v>1.4142604596346494E-2</v>
      </c>
    </row>
    <row r="2882" spans="2:7" x14ac:dyDescent="0.2">
      <c r="B2882" s="35">
        <v>40938</v>
      </c>
      <c r="C2882">
        <v>33.729999999999997</v>
      </c>
      <c r="E2882">
        <v>0.12</v>
      </c>
      <c r="F2882">
        <f>Table3[[#This Row],[DivPay]]*4</f>
        <v>0.48</v>
      </c>
      <c r="G2882" s="2">
        <f>Table3[[#This Row],[FwdDiv]]/Table3[[#This Row],[SharePrice]]</f>
        <v>1.4230655203083309E-2</v>
      </c>
    </row>
    <row r="2883" spans="2:7" x14ac:dyDescent="0.2">
      <c r="B2883" s="35">
        <v>40935</v>
      </c>
      <c r="C2883">
        <v>33.979999999999997</v>
      </c>
      <c r="E2883">
        <v>0.12</v>
      </c>
      <c r="F2883">
        <f>Table3[[#This Row],[DivPay]]*4</f>
        <v>0.48</v>
      </c>
      <c r="G2883" s="2">
        <f>Table3[[#This Row],[FwdDiv]]/Table3[[#This Row],[SharePrice]]</f>
        <v>1.4125956444967629E-2</v>
      </c>
    </row>
    <row r="2884" spans="2:7" x14ac:dyDescent="0.2">
      <c r="B2884" s="35">
        <v>40934</v>
      </c>
      <c r="C2884">
        <v>34.08</v>
      </c>
      <c r="E2884">
        <v>0.12</v>
      </c>
      <c r="F2884">
        <f>Table3[[#This Row],[DivPay]]*4</f>
        <v>0.48</v>
      </c>
      <c r="G2884" s="2">
        <f>Table3[[#This Row],[FwdDiv]]/Table3[[#This Row],[SharePrice]]</f>
        <v>1.4084507042253521E-2</v>
      </c>
    </row>
    <row r="2885" spans="2:7" x14ac:dyDescent="0.2">
      <c r="B2885" s="35">
        <v>40933</v>
      </c>
      <c r="C2885">
        <v>33.950000000000003</v>
      </c>
      <c r="E2885">
        <v>0.12</v>
      </c>
      <c r="F2885">
        <f>Table3[[#This Row],[DivPay]]*4</f>
        <v>0.48</v>
      </c>
      <c r="G2885" s="2">
        <f>Table3[[#This Row],[FwdDiv]]/Table3[[#This Row],[SharePrice]]</f>
        <v>1.413843888070692E-2</v>
      </c>
    </row>
    <row r="2886" spans="2:7" x14ac:dyDescent="0.2">
      <c r="B2886" s="35">
        <v>40932</v>
      </c>
      <c r="C2886">
        <v>33.869999999999997</v>
      </c>
      <c r="E2886">
        <v>0.12</v>
      </c>
      <c r="F2886">
        <f>Table3[[#This Row],[DivPay]]*4</f>
        <v>0.48</v>
      </c>
      <c r="G2886" s="2">
        <f>Table3[[#This Row],[FwdDiv]]/Table3[[#This Row],[SharePrice]]</f>
        <v>1.4171833480956599E-2</v>
      </c>
    </row>
    <row r="2887" spans="2:7" x14ac:dyDescent="0.2">
      <c r="B2887" s="35">
        <v>40931</v>
      </c>
      <c r="C2887">
        <v>33.659999999999997</v>
      </c>
      <c r="E2887">
        <v>0.12</v>
      </c>
      <c r="F2887">
        <f>Table3[[#This Row],[DivPay]]*4</f>
        <v>0.48</v>
      </c>
      <c r="G2887" s="2">
        <f>Table3[[#This Row],[FwdDiv]]/Table3[[#This Row],[SharePrice]]</f>
        <v>1.4260249554367202E-2</v>
      </c>
    </row>
    <row r="2888" spans="2:7" x14ac:dyDescent="0.2">
      <c r="B2888" s="35">
        <v>40928</v>
      </c>
      <c r="C2888">
        <v>33.81</v>
      </c>
      <c r="E2888">
        <v>0.12</v>
      </c>
      <c r="F2888">
        <f>Table3[[#This Row],[DivPay]]*4</f>
        <v>0.48</v>
      </c>
      <c r="G2888" s="2">
        <f>Table3[[#This Row],[FwdDiv]]/Table3[[#This Row],[SharePrice]]</f>
        <v>1.4196983141082519E-2</v>
      </c>
    </row>
    <row r="2889" spans="2:7" x14ac:dyDescent="0.2">
      <c r="B2889" s="35">
        <v>40927</v>
      </c>
      <c r="C2889">
        <v>33.619999999999997</v>
      </c>
      <c r="E2889">
        <v>0.12</v>
      </c>
      <c r="F2889">
        <f>Table3[[#This Row],[DivPay]]*4</f>
        <v>0.48</v>
      </c>
      <c r="G2889" s="2">
        <f>Table3[[#This Row],[FwdDiv]]/Table3[[#This Row],[SharePrice]]</f>
        <v>1.4277215942891136E-2</v>
      </c>
    </row>
    <row r="2890" spans="2:7" x14ac:dyDescent="0.2">
      <c r="B2890" s="35">
        <v>40926</v>
      </c>
      <c r="C2890">
        <v>33.94</v>
      </c>
      <c r="E2890">
        <v>0.12</v>
      </c>
      <c r="F2890">
        <f>Table3[[#This Row],[DivPay]]*4</f>
        <v>0.48</v>
      </c>
      <c r="G2890" s="2">
        <f>Table3[[#This Row],[FwdDiv]]/Table3[[#This Row],[SharePrice]]</f>
        <v>1.4142604596346494E-2</v>
      </c>
    </row>
    <row r="2891" spans="2:7" x14ac:dyDescent="0.2">
      <c r="B2891" s="35">
        <v>40925</v>
      </c>
      <c r="C2891">
        <v>31.65</v>
      </c>
      <c r="E2891">
        <v>0.12</v>
      </c>
      <c r="F2891">
        <f>Table3[[#This Row],[DivPay]]*4</f>
        <v>0.48</v>
      </c>
      <c r="G2891" s="2">
        <f>Table3[[#This Row],[FwdDiv]]/Table3[[#This Row],[SharePrice]]</f>
        <v>1.5165876777251185E-2</v>
      </c>
    </row>
    <row r="2892" spans="2:7" x14ac:dyDescent="0.2">
      <c r="B2892" s="35">
        <v>40921</v>
      </c>
      <c r="C2892">
        <v>31.57</v>
      </c>
      <c r="E2892">
        <v>0.12</v>
      </c>
      <c r="F2892">
        <f>Table3[[#This Row],[DivPay]]*4</f>
        <v>0.48</v>
      </c>
      <c r="G2892" s="2">
        <f>Table3[[#This Row],[FwdDiv]]/Table3[[#This Row],[SharePrice]]</f>
        <v>1.5204307887234716E-2</v>
      </c>
    </row>
    <row r="2893" spans="2:7" x14ac:dyDescent="0.2">
      <c r="B2893" s="35">
        <v>40920</v>
      </c>
      <c r="C2893">
        <v>31.68</v>
      </c>
      <c r="E2893">
        <v>0.12</v>
      </c>
      <c r="F2893">
        <f>Table3[[#This Row],[DivPay]]*4</f>
        <v>0.48</v>
      </c>
      <c r="G2893" s="2">
        <f>Table3[[#This Row],[FwdDiv]]/Table3[[#This Row],[SharePrice]]</f>
        <v>1.5151515151515152E-2</v>
      </c>
    </row>
    <row r="2894" spans="2:7" x14ac:dyDescent="0.2">
      <c r="B2894" s="35">
        <v>40919</v>
      </c>
      <c r="C2894">
        <v>31.2</v>
      </c>
      <c r="E2894">
        <v>0.12</v>
      </c>
      <c r="F2894">
        <f>Table3[[#This Row],[DivPay]]*4</f>
        <v>0.48</v>
      </c>
      <c r="G2894" s="2">
        <f>Table3[[#This Row],[FwdDiv]]/Table3[[#This Row],[SharePrice]]</f>
        <v>1.5384615384615384E-2</v>
      </c>
    </row>
    <row r="2895" spans="2:7" x14ac:dyDescent="0.2">
      <c r="B2895" s="35">
        <v>40918</v>
      </c>
      <c r="C2895">
        <v>30.65</v>
      </c>
      <c r="E2895">
        <v>0.12</v>
      </c>
      <c r="F2895">
        <f>Table3[[#This Row],[DivPay]]*4</f>
        <v>0.48</v>
      </c>
      <c r="G2895" s="2">
        <f>Table3[[#This Row],[FwdDiv]]/Table3[[#This Row],[SharePrice]]</f>
        <v>1.566068515497553E-2</v>
      </c>
    </row>
    <row r="2896" spans="2:7" x14ac:dyDescent="0.2">
      <c r="B2896" s="35">
        <v>40917</v>
      </c>
      <c r="C2896">
        <v>30.22</v>
      </c>
      <c r="E2896">
        <v>0.12</v>
      </c>
      <c r="F2896">
        <f>Table3[[#This Row],[DivPay]]*4</f>
        <v>0.48</v>
      </c>
      <c r="G2896" s="2">
        <f>Table3[[#This Row],[FwdDiv]]/Table3[[#This Row],[SharePrice]]</f>
        <v>1.5883520847121111E-2</v>
      </c>
    </row>
    <row r="2897" spans="2:7" x14ac:dyDescent="0.2">
      <c r="B2897" s="35">
        <v>40914</v>
      </c>
      <c r="C2897">
        <v>28.31</v>
      </c>
      <c r="E2897">
        <v>0.12</v>
      </c>
      <c r="F2897">
        <f>Table3[[#This Row],[DivPay]]*4</f>
        <v>0.48</v>
      </c>
      <c r="G2897" s="2">
        <f>Table3[[#This Row],[FwdDiv]]/Table3[[#This Row],[SharePrice]]</f>
        <v>1.6955139526669022E-2</v>
      </c>
    </row>
    <row r="2898" spans="2:7" x14ac:dyDescent="0.2">
      <c r="B2898" s="35">
        <v>40913</v>
      </c>
      <c r="C2898">
        <v>28.49</v>
      </c>
      <c r="E2898">
        <v>0.12</v>
      </c>
      <c r="F2898">
        <f>Table3[[#This Row],[DivPay]]*4</f>
        <v>0.48</v>
      </c>
      <c r="G2898" s="2">
        <f>Table3[[#This Row],[FwdDiv]]/Table3[[#This Row],[SharePrice]]</f>
        <v>1.6848016848016848E-2</v>
      </c>
    </row>
    <row r="2899" spans="2:7" x14ac:dyDescent="0.2">
      <c r="B2899" s="35">
        <v>40912</v>
      </c>
      <c r="C2899">
        <v>28.45</v>
      </c>
      <c r="E2899">
        <v>0.12</v>
      </c>
      <c r="F2899">
        <f>Table3[[#This Row],[DivPay]]*4</f>
        <v>0.48</v>
      </c>
      <c r="G2899" s="2">
        <f>Table3[[#This Row],[FwdDiv]]/Table3[[#This Row],[SharePrice]]</f>
        <v>1.6871704745166961E-2</v>
      </c>
    </row>
    <row r="2900" spans="2:7" x14ac:dyDescent="0.2">
      <c r="B2900" s="35">
        <v>40911</v>
      </c>
      <c r="C2900">
        <v>28.95</v>
      </c>
      <c r="E2900">
        <v>0.12</v>
      </c>
      <c r="F2900">
        <f>Table3[[#This Row],[DivPay]]*4</f>
        <v>0.48</v>
      </c>
      <c r="G2900" s="2">
        <f>Table3[[#This Row],[FwdDiv]]/Table3[[#This Row],[SharePrice]]</f>
        <v>1.6580310880829015E-2</v>
      </c>
    </row>
    <row r="2901" spans="2:7" x14ac:dyDescent="0.2">
      <c r="B2901" s="35">
        <v>40907</v>
      </c>
      <c r="C2901">
        <v>28.86</v>
      </c>
      <c r="E2901">
        <v>0.12</v>
      </c>
      <c r="F2901">
        <f>Table3[[#This Row],[DivPay]]*4</f>
        <v>0.48</v>
      </c>
      <c r="G2901" s="2">
        <f>Table3[[#This Row],[FwdDiv]]/Table3[[#This Row],[SharePrice]]</f>
        <v>1.6632016632016633E-2</v>
      </c>
    </row>
    <row r="2902" spans="2:7" x14ac:dyDescent="0.2">
      <c r="B2902" s="35">
        <v>40906</v>
      </c>
      <c r="C2902">
        <v>29.12</v>
      </c>
      <c r="E2902">
        <v>0.12</v>
      </c>
      <c r="F2902">
        <f>Table3[[#This Row],[DivPay]]*4</f>
        <v>0.48</v>
      </c>
      <c r="G2902" s="2">
        <f>Table3[[#This Row],[FwdDiv]]/Table3[[#This Row],[SharePrice]]</f>
        <v>1.6483516483516484E-2</v>
      </c>
    </row>
    <row r="2903" spans="2:7" x14ac:dyDescent="0.2">
      <c r="B2903" s="35">
        <v>40905</v>
      </c>
      <c r="C2903">
        <v>28.74</v>
      </c>
      <c r="E2903">
        <v>0.12</v>
      </c>
      <c r="F2903">
        <f>Table3[[#This Row],[DivPay]]*4</f>
        <v>0.48</v>
      </c>
      <c r="G2903" s="2">
        <f>Table3[[#This Row],[FwdDiv]]/Table3[[#This Row],[SharePrice]]</f>
        <v>1.6701461377870565E-2</v>
      </c>
    </row>
    <row r="2904" spans="2:7" x14ac:dyDescent="0.2">
      <c r="B2904" s="35">
        <v>40904</v>
      </c>
      <c r="C2904">
        <v>29.34</v>
      </c>
      <c r="E2904">
        <v>0.12</v>
      </c>
      <c r="F2904">
        <f>Table3[[#This Row],[DivPay]]*4</f>
        <v>0.48</v>
      </c>
      <c r="G2904" s="2">
        <f>Table3[[#This Row],[FwdDiv]]/Table3[[#This Row],[SharePrice]]</f>
        <v>1.6359918200408996E-2</v>
      </c>
    </row>
    <row r="2905" spans="2:7" x14ac:dyDescent="0.2">
      <c r="B2905" s="35">
        <v>40900</v>
      </c>
      <c r="C2905">
        <v>29.39</v>
      </c>
      <c r="E2905">
        <v>0.12</v>
      </c>
      <c r="F2905">
        <f>Table3[[#This Row],[DivPay]]*4</f>
        <v>0.48</v>
      </c>
      <c r="G2905" s="2">
        <f>Table3[[#This Row],[FwdDiv]]/Table3[[#This Row],[SharePrice]]</f>
        <v>1.6332085743450152E-2</v>
      </c>
    </row>
    <row r="2906" spans="2:7" x14ac:dyDescent="0.2">
      <c r="B2906" s="35">
        <v>40899</v>
      </c>
      <c r="C2906">
        <v>29.02</v>
      </c>
      <c r="E2906">
        <v>0.12</v>
      </c>
      <c r="F2906">
        <f>Table3[[#This Row],[DivPay]]*4</f>
        <v>0.48</v>
      </c>
      <c r="G2906" s="2">
        <f>Table3[[#This Row],[FwdDiv]]/Table3[[#This Row],[SharePrice]]</f>
        <v>1.6540317022742935E-2</v>
      </c>
    </row>
    <row r="2907" spans="2:7" x14ac:dyDescent="0.2">
      <c r="B2907" s="35">
        <v>40898</v>
      </c>
      <c r="C2907">
        <v>27.91</v>
      </c>
      <c r="E2907">
        <v>0.12</v>
      </c>
      <c r="F2907">
        <f>Table3[[#This Row],[DivPay]]*4</f>
        <v>0.48</v>
      </c>
      <c r="G2907" s="2">
        <f>Table3[[#This Row],[FwdDiv]]/Table3[[#This Row],[SharePrice]]</f>
        <v>1.7198136868505912E-2</v>
      </c>
    </row>
    <row r="2908" spans="2:7" x14ac:dyDescent="0.2">
      <c r="B2908" s="35">
        <v>40897</v>
      </c>
      <c r="C2908">
        <v>28.83</v>
      </c>
      <c r="E2908">
        <v>0.12</v>
      </c>
      <c r="F2908">
        <f>Table3[[#This Row],[DivPay]]*4</f>
        <v>0.48</v>
      </c>
      <c r="G2908" s="2">
        <f>Table3[[#This Row],[FwdDiv]]/Table3[[#This Row],[SharePrice]]</f>
        <v>1.6649323621227889E-2</v>
      </c>
    </row>
    <row r="2909" spans="2:7" x14ac:dyDescent="0.2">
      <c r="B2909" s="35">
        <v>40896</v>
      </c>
      <c r="C2909">
        <v>27.55</v>
      </c>
      <c r="E2909">
        <v>0.12</v>
      </c>
      <c r="F2909">
        <f>Table3[[#This Row],[DivPay]]*4</f>
        <v>0.48</v>
      </c>
      <c r="G2909" s="2">
        <f>Table3[[#This Row],[FwdDiv]]/Table3[[#This Row],[SharePrice]]</f>
        <v>1.7422867513611613E-2</v>
      </c>
    </row>
    <row r="2910" spans="2:7" x14ac:dyDescent="0.2">
      <c r="B2910" s="35">
        <v>40893</v>
      </c>
      <c r="C2910">
        <v>28.8</v>
      </c>
      <c r="E2910">
        <v>0.12</v>
      </c>
      <c r="F2910">
        <f>Table3[[#This Row],[DivPay]]*4</f>
        <v>0.48</v>
      </c>
      <c r="G2910" s="2">
        <f>Table3[[#This Row],[FwdDiv]]/Table3[[#This Row],[SharePrice]]</f>
        <v>1.6666666666666666E-2</v>
      </c>
    </row>
    <row r="2911" spans="2:7" x14ac:dyDescent="0.2">
      <c r="B2911" s="35">
        <v>40892</v>
      </c>
      <c r="C2911">
        <v>28.64</v>
      </c>
      <c r="D2911">
        <v>0.12</v>
      </c>
      <c r="E2911">
        <v>0.12</v>
      </c>
      <c r="F2911">
        <f>Table3[[#This Row],[DivPay]]*4</f>
        <v>0.48</v>
      </c>
      <c r="G2911" s="2">
        <f>Table3[[#This Row],[FwdDiv]]/Table3[[#This Row],[SharePrice]]</f>
        <v>1.6759776536312849E-2</v>
      </c>
    </row>
    <row r="2912" spans="2:7" x14ac:dyDescent="0.2">
      <c r="B2912" s="35">
        <v>40891</v>
      </c>
      <c r="C2912">
        <v>28.71</v>
      </c>
      <c r="E2912">
        <v>0.11</v>
      </c>
      <c r="F2912">
        <f>Table3[[#This Row],[DivPay]]*4</f>
        <v>0.44</v>
      </c>
      <c r="G2912" s="2">
        <f>Table3[[#This Row],[FwdDiv]]/Table3[[#This Row],[SharePrice]]</f>
        <v>1.532567049808429E-2</v>
      </c>
    </row>
    <row r="2913" spans="2:7" x14ac:dyDescent="0.2">
      <c r="B2913" s="35">
        <v>40890</v>
      </c>
      <c r="C2913">
        <v>29.24</v>
      </c>
      <c r="E2913">
        <v>0.11</v>
      </c>
      <c r="F2913">
        <f>Table3[[#This Row],[DivPay]]*4</f>
        <v>0.44</v>
      </c>
      <c r="G2913" s="2">
        <f>Table3[[#This Row],[FwdDiv]]/Table3[[#This Row],[SharePrice]]</f>
        <v>1.5047879616963066E-2</v>
      </c>
    </row>
    <row r="2914" spans="2:7" x14ac:dyDescent="0.2">
      <c r="B2914" s="35">
        <v>40889</v>
      </c>
      <c r="C2914">
        <v>29.46</v>
      </c>
      <c r="E2914">
        <v>0.11</v>
      </c>
      <c r="F2914">
        <f>Table3[[#This Row],[DivPay]]*4</f>
        <v>0.44</v>
      </c>
      <c r="G2914" s="2">
        <f>Table3[[#This Row],[FwdDiv]]/Table3[[#This Row],[SharePrice]]</f>
        <v>1.493550577053632E-2</v>
      </c>
    </row>
    <row r="2915" spans="2:7" x14ac:dyDescent="0.2">
      <c r="B2915" s="35">
        <v>40886</v>
      </c>
      <c r="C2915">
        <v>30.61</v>
      </c>
      <c r="E2915">
        <v>0.11</v>
      </c>
      <c r="F2915">
        <f>Table3[[#This Row],[DivPay]]*4</f>
        <v>0.44</v>
      </c>
      <c r="G2915" s="2">
        <f>Table3[[#This Row],[FwdDiv]]/Table3[[#This Row],[SharePrice]]</f>
        <v>1.437438745508004E-2</v>
      </c>
    </row>
    <row r="2916" spans="2:7" x14ac:dyDescent="0.2">
      <c r="B2916" s="35">
        <v>40885</v>
      </c>
      <c r="C2916">
        <v>30.68</v>
      </c>
      <c r="E2916">
        <v>0.11</v>
      </c>
      <c r="F2916">
        <f>Table3[[#This Row],[DivPay]]*4</f>
        <v>0.44</v>
      </c>
      <c r="G2916" s="2">
        <f>Table3[[#This Row],[FwdDiv]]/Table3[[#This Row],[SharePrice]]</f>
        <v>1.4341590612777054E-2</v>
      </c>
    </row>
    <row r="2917" spans="2:7" x14ac:dyDescent="0.2">
      <c r="B2917" s="35">
        <v>40884</v>
      </c>
      <c r="C2917">
        <v>31.22</v>
      </c>
      <c r="E2917">
        <v>0.11</v>
      </c>
      <c r="F2917">
        <f>Table3[[#This Row],[DivPay]]*4</f>
        <v>0.44</v>
      </c>
      <c r="G2917" s="2">
        <f>Table3[[#This Row],[FwdDiv]]/Table3[[#This Row],[SharePrice]]</f>
        <v>1.4093529788597054E-2</v>
      </c>
    </row>
    <row r="2918" spans="2:7" x14ac:dyDescent="0.2">
      <c r="B2918" s="35">
        <v>40883</v>
      </c>
      <c r="C2918">
        <v>30.81</v>
      </c>
      <c r="E2918">
        <v>0.11</v>
      </c>
      <c r="F2918">
        <f>Table3[[#This Row],[DivPay]]*4</f>
        <v>0.44</v>
      </c>
      <c r="G2918" s="2">
        <f>Table3[[#This Row],[FwdDiv]]/Table3[[#This Row],[SharePrice]]</f>
        <v>1.4281077572216814E-2</v>
      </c>
    </row>
    <row r="2919" spans="2:7" x14ac:dyDescent="0.2">
      <c r="B2919" s="35">
        <v>40882</v>
      </c>
      <c r="C2919">
        <v>31.04</v>
      </c>
      <c r="E2919">
        <v>0.11</v>
      </c>
      <c r="F2919">
        <f>Table3[[#This Row],[DivPay]]*4</f>
        <v>0.44</v>
      </c>
      <c r="G2919" s="2">
        <f>Table3[[#This Row],[FwdDiv]]/Table3[[#This Row],[SharePrice]]</f>
        <v>1.4175257731958763E-2</v>
      </c>
    </row>
    <row r="2920" spans="2:7" x14ac:dyDescent="0.2">
      <c r="B2920" s="35">
        <v>40879</v>
      </c>
      <c r="C2920">
        <v>31.16</v>
      </c>
      <c r="E2920">
        <v>0.11</v>
      </c>
      <c r="F2920">
        <f>Table3[[#This Row],[DivPay]]*4</f>
        <v>0.44</v>
      </c>
      <c r="G2920" s="2">
        <f>Table3[[#This Row],[FwdDiv]]/Table3[[#This Row],[SharePrice]]</f>
        <v>1.4120667522464698E-2</v>
      </c>
    </row>
    <row r="2921" spans="2:7" x14ac:dyDescent="0.2">
      <c r="B2921" s="35">
        <v>40878</v>
      </c>
      <c r="C2921">
        <v>29.91</v>
      </c>
      <c r="E2921">
        <v>0.11</v>
      </c>
      <c r="F2921">
        <f>Table3[[#This Row],[DivPay]]*4</f>
        <v>0.44</v>
      </c>
      <c r="G2921" s="2">
        <f>Table3[[#This Row],[FwdDiv]]/Table3[[#This Row],[SharePrice]]</f>
        <v>1.4710799063858242E-2</v>
      </c>
    </row>
    <row r="2922" spans="2:7" x14ac:dyDescent="0.2">
      <c r="B2922" s="35">
        <v>40877</v>
      </c>
      <c r="C2922">
        <v>29.92</v>
      </c>
      <c r="E2922">
        <v>0.11</v>
      </c>
      <c r="F2922">
        <f>Table3[[#This Row],[DivPay]]*4</f>
        <v>0.44</v>
      </c>
      <c r="G2922" s="2">
        <f>Table3[[#This Row],[FwdDiv]]/Table3[[#This Row],[SharePrice]]</f>
        <v>1.4705882352941176E-2</v>
      </c>
    </row>
    <row r="2923" spans="2:7" x14ac:dyDescent="0.2">
      <c r="B2923" s="35">
        <v>40876</v>
      </c>
      <c r="C2923">
        <v>28.87</v>
      </c>
      <c r="E2923">
        <v>0.11</v>
      </c>
      <c r="F2923">
        <f>Table3[[#This Row],[DivPay]]*4</f>
        <v>0.44</v>
      </c>
      <c r="G2923" s="2">
        <f>Table3[[#This Row],[FwdDiv]]/Table3[[#This Row],[SharePrice]]</f>
        <v>1.5240734326290266E-2</v>
      </c>
    </row>
    <row r="2924" spans="2:7" x14ac:dyDescent="0.2">
      <c r="B2924" s="35">
        <v>40875</v>
      </c>
      <c r="C2924">
        <v>28.58</v>
      </c>
      <c r="E2924">
        <v>0.11</v>
      </c>
      <c r="F2924">
        <f>Table3[[#This Row],[DivPay]]*4</f>
        <v>0.44</v>
      </c>
      <c r="G2924" s="2">
        <f>Table3[[#This Row],[FwdDiv]]/Table3[[#This Row],[SharePrice]]</f>
        <v>1.5395381385584326E-2</v>
      </c>
    </row>
    <row r="2925" spans="2:7" x14ac:dyDescent="0.2">
      <c r="B2925" s="35">
        <v>40872</v>
      </c>
      <c r="C2925">
        <v>28.44</v>
      </c>
      <c r="E2925">
        <v>0.11</v>
      </c>
      <c r="F2925">
        <f>Table3[[#This Row],[DivPay]]*4</f>
        <v>0.44</v>
      </c>
      <c r="G2925" s="2">
        <f>Table3[[#This Row],[FwdDiv]]/Table3[[#This Row],[SharePrice]]</f>
        <v>1.5471167369901546E-2</v>
      </c>
    </row>
    <row r="2926" spans="2:7" x14ac:dyDescent="0.2">
      <c r="B2926" s="35">
        <v>40870</v>
      </c>
      <c r="C2926">
        <v>28.97</v>
      </c>
      <c r="E2926">
        <v>0.11</v>
      </c>
      <c r="F2926">
        <f>Table3[[#This Row],[DivPay]]*4</f>
        <v>0.44</v>
      </c>
      <c r="G2926" s="2">
        <f>Table3[[#This Row],[FwdDiv]]/Table3[[#This Row],[SharePrice]]</f>
        <v>1.5188125647221265E-2</v>
      </c>
    </row>
    <row r="2927" spans="2:7" x14ac:dyDescent="0.2">
      <c r="B2927" s="35">
        <v>40869</v>
      </c>
      <c r="C2927">
        <v>29.41</v>
      </c>
      <c r="E2927">
        <v>0.11</v>
      </c>
      <c r="F2927">
        <f>Table3[[#This Row],[DivPay]]*4</f>
        <v>0.44</v>
      </c>
      <c r="G2927" s="2">
        <f>Table3[[#This Row],[FwdDiv]]/Table3[[#This Row],[SharePrice]]</f>
        <v>1.4960897653859231E-2</v>
      </c>
    </row>
    <row r="2928" spans="2:7" x14ac:dyDescent="0.2">
      <c r="B2928" s="35">
        <v>40868</v>
      </c>
      <c r="C2928">
        <v>29.45</v>
      </c>
      <c r="E2928">
        <v>0.11</v>
      </c>
      <c r="F2928">
        <f>Table3[[#This Row],[DivPay]]*4</f>
        <v>0.44</v>
      </c>
      <c r="G2928" s="2">
        <f>Table3[[#This Row],[FwdDiv]]/Table3[[#This Row],[SharePrice]]</f>
        <v>1.4940577249575553E-2</v>
      </c>
    </row>
    <row r="2929" spans="2:7" x14ac:dyDescent="0.2">
      <c r="B2929" s="35">
        <v>40865</v>
      </c>
      <c r="C2929">
        <v>29.86</v>
      </c>
      <c r="E2929">
        <v>0.11</v>
      </c>
      <c r="F2929">
        <f>Table3[[#This Row],[DivPay]]*4</f>
        <v>0.44</v>
      </c>
      <c r="G2929" s="2">
        <f>Table3[[#This Row],[FwdDiv]]/Table3[[#This Row],[SharePrice]]</f>
        <v>1.4735432016075018E-2</v>
      </c>
    </row>
    <row r="2930" spans="2:7" x14ac:dyDescent="0.2">
      <c r="B2930" s="35">
        <v>40864</v>
      </c>
      <c r="C2930">
        <v>31.2</v>
      </c>
      <c r="E2930">
        <v>0.11</v>
      </c>
      <c r="F2930">
        <f>Table3[[#This Row],[DivPay]]*4</f>
        <v>0.44</v>
      </c>
      <c r="G2930" s="2">
        <f>Table3[[#This Row],[FwdDiv]]/Table3[[#This Row],[SharePrice]]</f>
        <v>1.4102564102564103E-2</v>
      </c>
    </row>
    <row r="2931" spans="2:7" x14ac:dyDescent="0.2">
      <c r="B2931" s="35">
        <v>40863</v>
      </c>
      <c r="C2931">
        <v>32.1</v>
      </c>
      <c r="E2931">
        <v>0.11</v>
      </c>
      <c r="F2931">
        <f>Table3[[#This Row],[DivPay]]*4</f>
        <v>0.44</v>
      </c>
      <c r="G2931" s="2">
        <f>Table3[[#This Row],[FwdDiv]]/Table3[[#This Row],[SharePrice]]</f>
        <v>1.3707165109034268E-2</v>
      </c>
    </row>
    <row r="2932" spans="2:7" x14ac:dyDescent="0.2">
      <c r="B2932" s="35">
        <v>40862</v>
      </c>
      <c r="C2932">
        <v>32.99</v>
      </c>
      <c r="E2932">
        <v>0.11</v>
      </c>
      <c r="F2932">
        <f>Table3[[#This Row],[DivPay]]*4</f>
        <v>0.44</v>
      </c>
      <c r="G2932" s="2">
        <f>Table3[[#This Row],[FwdDiv]]/Table3[[#This Row],[SharePrice]]</f>
        <v>1.3337374962109729E-2</v>
      </c>
    </row>
    <row r="2933" spans="2:7" x14ac:dyDescent="0.2">
      <c r="B2933" s="35">
        <v>40861</v>
      </c>
      <c r="C2933">
        <v>33.090000000000003</v>
      </c>
      <c r="E2933">
        <v>0.11</v>
      </c>
      <c r="F2933">
        <f>Table3[[#This Row],[DivPay]]*4</f>
        <v>0.44</v>
      </c>
      <c r="G2933" s="2">
        <f>Table3[[#This Row],[FwdDiv]]/Table3[[#This Row],[SharePrice]]</f>
        <v>1.3297068600785734E-2</v>
      </c>
    </row>
    <row r="2934" spans="2:7" x14ac:dyDescent="0.2">
      <c r="B2934" s="35">
        <v>40858</v>
      </c>
      <c r="C2934">
        <v>34.29</v>
      </c>
      <c r="E2934">
        <v>0.11</v>
      </c>
      <c r="F2934">
        <f>Table3[[#This Row],[DivPay]]*4</f>
        <v>0.44</v>
      </c>
      <c r="G2934" s="2">
        <f>Table3[[#This Row],[FwdDiv]]/Table3[[#This Row],[SharePrice]]</f>
        <v>1.2831729367162438E-2</v>
      </c>
    </row>
    <row r="2935" spans="2:7" x14ac:dyDescent="0.2">
      <c r="B2935" s="35">
        <v>40857</v>
      </c>
      <c r="C2935">
        <v>33.11</v>
      </c>
      <c r="E2935">
        <v>0.11</v>
      </c>
      <c r="F2935">
        <f>Table3[[#This Row],[DivPay]]*4</f>
        <v>0.44</v>
      </c>
      <c r="G2935" s="2">
        <f>Table3[[#This Row],[FwdDiv]]/Table3[[#This Row],[SharePrice]]</f>
        <v>1.3289036544850499E-2</v>
      </c>
    </row>
    <row r="2936" spans="2:7" x14ac:dyDescent="0.2">
      <c r="B2936" s="35">
        <v>40856</v>
      </c>
      <c r="C2936">
        <v>33.229999999999997</v>
      </c>
      <c r="E2936">
        <v>0.11</v>
      </c>
      <c r="F2936">
        <f>Table3[[#This Row],[DivPay]]*4</f>
        <v>0.44</v>
      </c>
      <c r="G2936" s="2">
        <f>Table3[[#This Row],[FwdDiv]]/Table3[[#This Row],[SharePrice]]</f>
        <v>1.3241047246464039E-2</v>
      </c>
    </row>
    <row r="2937" spans="2:7" x14ac:dyDescent="0.2">
      <c r="B2937" s="35">
        <v>40855</v>
      </c>
      <c r="C2937">
        <v>34.729999999999997</v>
      </c>
      <c r="E2937">
        <v>0.11</v>
      </c>
      <c r="F2937">
        <f>Table3[[#This Row],[DivPay]]*4</f>
        <v>0.44</v>
      </c>
      <c r="G2937" s="2">
        <f>Table3[[#This Row],[FwdDiv]]/Table3[[#This Row],[SharePrice]]</f>
        <v>1.2669162107687879E-2</v>
      </c>
    </row>
    <row r="2938" spans="2:7" x14ac:dyDescent="0.2">
      <c r="B2938" s="35">
        <v>40854</v>
      </c>
      <c r="C2938">
        <v>34.58</v>
      </c>
      <c r="E2938">
        <v>0.11</v>
      </c>
      <c r="F2938">
        <f>Table3[[#This Row],[DivPay]]*4</f>
        <v>0.44</v>
      </c>
      <c r="G2938" s="2">
        <f>Table3[[#This Row],[FwdDiv]]/Table3[[#This Row],[SharePrice]]</f>
        <v>1.2724117987275883E-2</v>
      </c>
    </row>
    <row r="2939" spans="2:7" x14ac:dyDescent="0.2">
      <c r="B2939" s="35">
        <v>40851</v>
      </c>
      <c r="C2939">
        <v>34.380000000000003</v>
      </c>
      <c r="E2939">
        <v>0.11</v>
      </c>
      <c r="F2939">
        <f>Table3[[#This Row],[DivPay]]*4</f>
        <v>0.44</v>
      </c>
      <c r="G2939" s="2">
        <f>Table3[[#This Row],[FwdDiv]]/Table3[[#This Row],[SharePrice]]</f>
        <v>1.2798138452588714E-2</v>
      </c>
    </row>
    <row r="2940" spans="2:7" x14ac:dyDescent="0.2">
      <c r="B2940" s="35">
        <v>40850</v>
      </c>
      <c r="C2940">
        <v>34.33</v>
      </c>
      <c r="E2940">
        <v>0.11</v>
      </c>
      <c r="F2940">
        <f>Table3[[#This Row],[DivPay]]*4</f>
        <v>0.44</v>
      </c>
      <c r="G2940" s="2">
        <f>Table3[[#This Row],[FwdDiv]]/Table3[[#This Row],[SharePrice]]</f>
        <v>1.281677832799301E-2</v>
      </c>
    </row>
    <row r="2941" spans="2:7" x14ac:dyDescent="0.2">
      <c r="B2941" s="35">
        <v>40849</v>
      </c>
      <c r="C2941">
        <v>32.6</v>
      </c>
      <c r="E2941">
        <v>0.11</v>
      </c>
      <c r="F2941">
        <f>Table3[[#This Row],[DivPay]]*4</f>
        <v>0.44</v>
      </c>
      <c r="G2941" s="2">
        <f>Table3[[#This Row],[FwdDiv]]/Table3[[#This Row],[SharePrice]]</f>
        <v>1.3496932515337423E-2</v>
      </c>
    </row>
    <row r="2942" spans="2:7" x14ac:dyDescent="0.2">
      <c r="B2942" s="35">
        <v>40848</v>
      </c>
      <c r="C2942">
        <v>33</v>
      </c>
      <c r="E2942">
        <v>0.11</v>
      </c>
      <c r="F2942">
        <f>Table3[[#This Row],[DivPay]]*4</f>
        <v>0.44</v>
      </c>
      <c r="G2942" s="2">
        <f>Table3[[#This Row],[FwdDiv]]/Table3[[#This Row],[SharePrice]]</f>
        <v>1.3333333333333334E-2</v>
      </c>
    </row>
    <row r="2943" spans="2:7" x14ac:dyDescent="0.2">
      <c r="B2943" s="35">
        <v>40847</v>
      </c>
      <c r="C2943">
        <v>33.770000000000003</v>
      </c>
      <c r="E2943">
        <v>0.11</v>
      </c>
      <c r="F2943">
        <f>Table3[[#This Row],[DivPay]]*4</f>
        <v>0.44</v>
      </c>
      <c r="G2943" s="2">
        <f>Table3[[#This Row],[FwdDiv]]/Table3[[#This Row],[SharePrice]]</f>
        <v>1.3029315960912051E-2</v>
      </c>
    </row>
    <row r="2944" spans="2:7" x14ac:dyDescent="0.2">
      <c r="B2944" s="35">
        <v>40844</v>
      </c>
      <c r="C2944">
        <v>33.590000000000003</v>
      </c>
      <c r="E2944">
        <v>0.11</v>
      </c>
      <c r="F2944">
        <f>Table3[[#This Row],[DivPay]]*4</f>
        <v>0.44</v>
      </c>
      <c r="G2944" s="2">
        <f>Table3[[#This Row],[FwdDiv]]/Table3[[#This Row],[SharePrice]]</f>
        <v>1.3099136647811847E-2</v>
      </c>
    </row>
    <row r="2945" spans="2:7" x14ac:dyDescent="0.2">
      <c r="B2945" s="35">
        <v>40843</v>
      </c>
      <c r="C2945">
        <v>33.76</v>
      </c>
      <c r="E2945">
        <v>0.11</v>
      </c>
      <c r="F2945">
        <f>Table3[[#This Row],[DivPay]]*4</f>
        <v>0.44</v>
      </c>
      <c r="G2945" s="2">
        <f>Table3[[#This Row],[FwdDiv]]/Table3[[#This Row],[SharePrice]]</f>
        <v>1.3033175355450238E-2</v>
      </c>
    </row>
    <row r="2946" spans="2:7" x14ac:dyDescent="0.2">
      <c r="B2946" s="35">
        <v>40842</v>
      </c>
      <c r="C2946">
        <v>33.770000000000003</v>
      </c>
      <c r="E2946">
        <v>0.11</v>
      </c>
      <c r="F2946">
        <f>Table3[[#This Row],[DivPay]]*4</f>
        <v>0.44</v>
      </c>
      <c r="G2946" s="2">
        <f>Table3[[#This Row],[FwdDiv]]/Table3[[#This Row],[SharePrice]]</f>
        <v>1.3029315960912051E-2</v>
      </c>
    </row>
    <row r="2947" spans="2:7" x14ac:dyDescent="0.2">
      <c r="B2947" s="35">
        <v>40841</v>
      </c>
      <c r="C2947">
        <v>34.44</v>
      </c>
      <c r="E2947">
        <v>0.11</v>
      </c>
      <c r="F2947">
        <f>Table3[[#This Row],[DivPay]]*4</f>
        <v>0.44</v>
      </c>
      <c r="G2947" s="2">
        <f>Table3[[#This Row],[FwdDiv]]/Table3[[#This Row],[SharePrice]]</f>
        <v>1.2775842044134728E-2</v>
      </c>
    </row>
    <row r="2948" spans="2:7" x14ac:dyDescent="0.2">
      <c r="B2948" s="35">
        <v>40840</v>
      </c>
      <c r="C2948">
        <v>35.35</v>
      </c>
      <c r="E2948">
        <v>0.11</v>
      </c>
      <c r="F2948">
        <f>Table3[[#This Row],[DivPay]]*4</f>
        <v>0.44</v>
      </c>
      <c r="G2948" s="2">
        <f>Table3[[#This Row],[FwdDiv]]/Table3[[#This Row],[SharePrice]]</f>
        <v>1.2446958981612447E-2</v>
      </c>
    </row>
    <row r="2949" spans="2:7" x14ac:dyDescent="0.2">
      <c r="B2949" s="35">
        <v>40837</v>
      </c>
      <c r="C2949">
        <v>33.840000000000003</v>
      </c>
      <c r="E2949">
        <v>0.11</v>
      </c>
      <c r="F2949">
        <f>Table3[[#This Row],[DivPay]]*4</f>
        <v>0.44</v>
      </c>
      <c r="G2949" s="2">
        <f>Table3[[#This Row],[FwdDiv]]/Table3[[#This Row],[SharePrice]]</f>
        <v>1.3002364066193851E-2</v>
      </c>
    </row>
    <row r="2950" spans="2:7" x14ac:dyDescent="0.2">
      <c r="B2950" s="35">
        <v>40836</v>
      </c>
      <c r="C2950">
        <v>33.979999999999997</v>
      </c>
      <c r="E2950">
        <v>0.11</v>
      </c>
      <c r="F2950">
        <f>Table3[[#This Row],[DivPay]]*4</f>
        <v>0.44</v>
      </c>
      <c r="G2950" s="2">
        <f>Table3[[#This Row],[FwdDiv]]/Table3[[#This Row],[SharePrice]]</f>
        <v>1.2948793407886993E-2</v>
      </c>
    </row>
    <row r="2951" spans="2:7" x14ac:dyDescent="0.2">
      <c r="B2951" s="35">
        <v>40835</v>
      </c>
      <c r="C2951">
        <v>34.630000000000003</v>
      </c>
      <c r="E2951">
        <v>0.11</v>
      </c>
      <c r="F2951">
        <f>Table3[[#This Row],[DivPay]]*4</f>
        <v>0.44</v>
      </c>
      <c r="G2951" s="2">
        <f>Table3[[#This Row],[FwdDiv]]/Table3[[#This Row],[SharePrice]]</f>
        <v>1.2705746462604677E-2</v>
      </c>
    </row>
    <row r="2952" spans="2:7" x14ac:dyDescent="0.2">
      <c r="B2952" s="35">
        <v>40834</v>
      </c>
      <c r="C2952">
        <v>35.840000000000003</v>
      </c>
      <c r="E2952">
        <v>0.11</v>
      </c>
      <c r="F2952">
        <f>Table3[[#This Row],[DivPay]]*4</f>
        <v>0.44</v>
      </c>
      <c r="G2952" s="2">
        <f>Table3[[#This Row],[FwdDiv]]/Table3[[#This Row],[SharePrice]]</f>
        <v>1.2276785714285714E-2</v>
      </c>
    </row>
    <row r="2953" spans="2:7" x14ac:dyDescent="0.2">
      <c r="B2953" s="35">
        <v>40833</v>
      </c>
      <c r="C2953">
        <v>35.06</v>
      </c>
      <c r="E2953">
        <v>0.11</v>
      </c>
      <c r="F2953">
        <f>Table3[[#This Row],[DivPay]]*4</f>
        <v>0.44</v>
      </c>
      <c r="G2953" s="2">
        <f>Table3[[#This Row],[FwdDiv]]/Table3[[#This Row],[SharePrice]]</f>
        <v>1.2549914432401596E-2</v>
      </c>
    </row>
    <row r="2954" spans="2:7" x14ac:dyDescent="0.2">
      <c r="B2954" s="35">
        <v>40830</v>
      </c>
      <c r="C2954">
        <v>35.700000000000003</v>
      </c>
      <c r="E2954">
        <v>0.11</v>
      </c>
      <c r="F2954">
        <f>Table3[[#This Row],[DivPay]]*4</f>
        <v>0.44</v>
      </c>
      <c r="G2954" s="2">
        <f>Table3[[#This Row],[FwdDiv]]/Table3[[#This Row],[SharePrice]]</f>
        <v>1.2324929971988795E-2</v>
      </c>
    </row>
    <row r="2955" spans="2:7" x14ac:dyDescent="0.2">
      <c r="B2955" s="35">
        <v>40829</v>
      </c>
      <c r="C2955">
        <v>34.06</v>
      </c>
      <c r="E2955">
        <v>0.11</v>
      </c>
      <c r="F2955">
        <f>Table3[[#This Row],[DivPay]]*4</f>
        <v>0.44</v>
      </c>
      <c r="G2955" s="2">
        <f>Table3[[#This Row],[FwdDiv]]/Table3[[#This Row],[SharePrice]]</f>
        <v>1.2918379330593071E-2</v>
      </c>
    </row>
    <row r="2956" spans="2:7" x14ac:dyDescent="0.2">
      <c r="B2956" s="35">
        <v>40828</v>
      </c>
      <c r="C2956">
        <v>33.65</v>
      </c>
      <c r="E2956">
        <v>0.11</v>
      </c>
      <c r="F2956">
        <f>Table3[[#This Row],[DivPay]]*4</f>
        <v>0.44</v>
      </c>
      <c r="G2956" s="2">
        <f>Table3[[#This Row],[FwdDiv]]/Table3[[#This Row],[SharePrice]]</f>
        <v>1.3075780089153046E-2</v>
      </c>
    </row>
    <row r="2957" spans="2:7" x14ac:dyDescent="0.2">
      <c r="B2957" s="35">
        <v>40827</v>
      </c>
      <c r="C2957">
        <v>33.33</v>
      </c>
      <c r="E2957">
        <v>0.11</v>
      </c>
      <c r="F2957">
        <f>Table3[[#This Row],[DivPay]]*4</f>
        <v>0.44</v>
      </c>
      <c r="G2957" s="2">
        <f>Table3[[#This Row],[FwdDiv]]/Table3[[#This Row],[SharePrice]]</f>
        <v>1.3201320132013201E-2</v>
      </c>
    </row>
    <row r="2958" spans="2:7" x14ac:dyDescent="0.2">
      <c r="B2958" s="35">
        <v>40826</v>
      </c>
      <c r="C2958">
        <v>33.659999999999997</v>
      </c>
      <c r="E2958">
        <v>0.11</v>
      </c>
      <c r="F2958">
        <f>Table3[[#This Row],[DivPay]]*4</f>
        <v>0.44</v>
      </c>
      <c r="G2958" s="2">
        <f>Table3[[#This Row],[FwdDiv]]/Table3[[#This Row],[SharePrice]]</f>
        <v>1.3071895424836603E-2</v>
      </c>
    </row>
    <row r="2959" spans="2:7" x14ac:dyDescent="0.2">
      <c r="B2959" s="35">
        <v>40823</v>
      </c>
      <c r="C2959">
        <v>32.880000000000003</v>
      </c>
      <c r="E2959">
        <v>0.11</v>
      </c>
      <c r="F2959">
        <f>Table3[[#This Row],[DivPay]]*4</f>
        <v>0.44</v>
      </c>
      <c r="G2959" s="2">
        <f>Table3[[#This Row],[FwdDiv]]/Table3[[#This Row],[SharePrice]]</f>
        <v>1.3381995133819951E-2</v>
      </c>
    </row>
    <row r="2960" spans="2:7" x14ac:dyDescent="0.2">
      <c r="B2960" s="35">
        <v>40822</v>
      </c>
      <c r="C2960">
        <v>32.950000000000003</v>
      </c>
      <c r="E2960">
        <v>0.11</v>
      </c>
      <c r="F2960">
        <f>Table3[[#This Row],[DivPay]]*4</f>
        <v>0.44</v>
      </c>
      <c r="G2960" s="2">
        <f>Table3[[#This Row],[FwdDiv]]/Table3[[#This Row],[SharePrice]]</f>
        <v>1.3353566009104704E-2</v>
      </c>
    </row>
    <row r="2961" spans="2:7" x14ac:dyDescent="0.2">
      <c r="B2961" s="35">
        <v>40821</v>
      </c>
      <c r="C2961">
        <v>32.61</v>
      </c>
      <c r="E2961">
        <v>0.11</v>
      </c>
      <c r="F2961">
        <f>Table3[[#This Row],[DivPay]]*4</f>
        <v>0.44</v>
      </c>
      <c r="G2961" s="2">
        <f>Table3[[#This Row],[FwdDiv]]/Table3[[#This Row],[SharePrice]]</f>
        <v>1.3492793621588469E-2</v>
      </c>
    </row>
    <row r="2962" spans="2:7" x14ac:dyDescent="0.2">
      <c r="B2962" s="35">
        <v>40820</v>
      </c>
      <c r="C2962">
        <v>32.340000000000003</v>
      </c>
      <c r="E2962">
        <v>0.11</v>
      </c>
      <c r="F2962">
        <f>Table3[[#This Row],[DivPay]]*4</f>
        <v>0.44</v>
      </c>
      <c r="G2962" s="2">
        <f>Table3[[#This Row],[FwdDiv]]/Table3[[#This Row],[SharePrice]]</f>
        <v>1.3605442176870748E-2</v>
      </c>
    </row>
    <row r="2963" spans="2:7" x14ac:dyDescent="0.2">
      <c r="B2963" s="35">
        <v>40819</v>
      </c>
      <c r="C2963">
        <v>31.89</v>
      </c>
      <c r="E2963">
        <v>0.11</v>
      </c>
      <c r="F2963">
        <f>Table3[[#This Row],[DivPay]]*4</f>
        <v>0.44</v>
      </c>
      <c r="G2963" s="2">
        <f>Table3[[#This Row],[FwdDiv]]/Table3[[#This Row],[SharePrice]]</f>
        <v>1.3797428661022263E-2</v>
      </c>
    </row>
    <row r="2964" spans="2:7" x14ac:dyDescent="0.2">
      <c r="B2964" s="35">
        <v>40816</v>
      </c>
      <c r="C2964">
        <v>32.770000000000003</v>
      </c>
      <c r="E2964">
        <v>0.11</v>
      </c>
      <c r="F2964">
        <f>Table3[[#This Row],[DivPay]]*4</f>
        <v>0.44</v>
      </c>
      <c r="G2964" s="2">
        <f>Table3[[#This Row],[FwdDiv]]/Table3[[#This Row],[SharePrice]]</f>
        <v>1.3426914861153492E-2</v>
      </c>
    </row>
    <row r="2965" spans="2:7" x14ac:dyDescent="0.2">
      <c r="B2965" s="35">
        <v>40815</v>
      </c>
      <c r="C2965">
        <v>33.17</v>
      </c>
      <c r="E2965">
        <v>0.11</v>
      </c>
      <c r="F2965">
        <f>Table3[[#This Row],[DivPay]]*4</f>
        <v>0.44</v>
      </c>
      <c r="G2965" s="2">
        <f>Table3[[#This Row],[FwdDiv]]/Table3[[#This Row],[SharePrice]]</f>
        <v>1.3264998492613807E-2</v>
      </c>
    </row>
    <row r="2966" spans="2:7" x14ac:dyDescent="0.2">
      <c r="B2966" s="35">
        <v>40814</v>
      </c>
      <c r="C2966">
        <v>33.01</v>
      </c>
      <c r="E2966">
        <v>0.11</v>
      </c>
      <c r="F2966">
        <f>Table3[[#This Row],[DivPay]]*4</f>
        <v>0.44</v>
      </c>
      <c r="G2966" s="2">
        <f>Table3[[#This Row],[FwdDiv]]/Table3[[#This Row],[SharePrice]]</f>
        <v>1.3329294153286883E-2</v>
      </c>
    </row>
    <row r="2967" spans="2:7" x14ac:dyDescent="0.2">
      <c r="B2967" s="35">
        <v>40813</v>
      </c>
      <c r="C2967">
        <v>34.49</v>
      </c>
      <c r="E2967">
        <v>0.11</v>
      </c>
      <c r="F2967">
        <f>Table3[[#This Row],[DivPay]]*4</f>
        <v>0.44</v>
      </c>
      <c r="G2967" s="2">
        <f>Table3[[#This Row],[FwdDiv]]/Table3[[#This Row],[SharePrice]]</f>
        <v>1.2757320962597853E-2</v>
      </c>
    </row>
    <row r="2968" spans="2:7" x14ac:dyDescent="0.2">
      <c r="B2968" s="35">
        <v>40812</v>
      </c>
      <c r="C2968">
        <v>34.1</v>
      </c>
      <c r="E2968">
        <v>0.11</v>
      </c>
      <c r="F2968">
        <f>Table3[[#This Row],[DivPay]]*4</f>
        <v>0.44</v>
      </c>
      <c r="G2968" s="2">
        <f>Table3[[#This Row],[FwdDiv]]/Table3[[#This Row],[SharePrice]]</f>
        <v>1.2903225806451613E-2</v>
      </c>
    </row>
    <row r="2969" spans="2:7" x14ac:dyDescent="0.2">
      <c r="B2969" s="35">
        <v>40809</v>
      </c>
      <c r="C2969">
        <v>34.799999999999997</v>
      </c>
      <c r="E2969">
        <v>0.11</v>
      </c>
      <c r="F2969">
        <f>Table3[[#This Row],[DivPay]]*4</f>
        <v>0.44</v>
      </c>
      <c r="G2969" s="2">
        <f>Table3[[#This Row],[FwdDiv]]/Table3[[#This Row],[SharePrice]]</f>
        <v>1.2643678160919542E-2</v>
      </c>
    </row>
    <row r="2970" spans="2:7" x14ac:dyDescent="0.2">
      <c r="B2970" s="35">
        <v>40808</v>
      </c>
      <c r="C2970">
        <v>33.979999999999997</v>
      </c>
      <c r="E2970">
        <v>0.11</v>
      </c>
      <c r="F2970">
        <f>Table3[[#This Row],[DivPay]]*4</f>
        <v>0.44</v>
      </c>
      <c r="G2970" s="2">
        <f>Table3[[#This Row],[FwdDiv]]/Table3[[#This Row],[SharePrice]]</f>
        <v>1.2948793407886993E-2</v>
      </c>
    </row>
    <row r="2971" spans="2:7" x14ac:dyDescent="0.2">
      <c r="B2971" s="35">
        <v>40807</v>
      </c>
      <c r="C2971">
        <v>35.979999999999997</v>
      </c>
      <c r="E2971">
        <v>0.11</v>
      </c>
      <c r="F2971">
        <f>Table3[[#This Row],[DivPay]]*4</f>
        <v>0.44</v>
      </c>
      <c r="G2971" s="2">
        <f>Table3[[#This Row],[FwdDiv]]/Table3[[#This Row],[SharePrice]]</f>
        <v>1.2229016120066705E-2</v>
      </c>
    </row>
    <row r="2972" spans="2:7" x14ac:dyDescent="0.2">
      <c r="B2972" s="35">
        <v>40806</v>
      </c>
      <c r="C2972">
        <v>36.32</v>
      </c>
      <c r="E2972">
        <v>0.11</v>
      </c>
      <c r="F2972">
        <f>Table3[[#This Row],[DivPay]]*4</f>
        <v>0.44</v>
      </c>
      <c r="G2972" s="2">
        <f>Table3[[#This Row],[FwdDiv]]/Table3[[#This Row],[SharePrice]]</f>
        <v>1.2114537444933921E-2</v>
      </c>
    </row>
    <row r="2973" spans="2:7" x14ac:dyDescent="0.2">
      <c r="B2973" s="35">
        <v>40805</v>
      </c>
      <c r="C2973">
        <v>37.35</v>
      </c>
      <c r="E2973">
        <v>0.11</v>
      </c>
      <c r="F2973">
        <f>Table3[[#This Row],[DivPay]]*4</f>
        <v>0.44</v>
      </c>
      <c r="G2973" s="2">
        <f>Table3[[#This Row],[FwdDiv]]/Table3[[#This Row],[SharePrice]]</f>
        <v>1.178045515394913E-2</v>
      </c>
    </row>
    <row r="2974" spans="2:7" x14ac:dyDescent="0.2">
      <c r="B2974" s="35">
        <v>40802</v>
      </c>
      <c r="C2974">
        <v>36.49</v>
      </c>
      <c r="E2974">
        <v>0.11</v>
      </c>
      <c r="F2974">
        <f>Table3[[#This Row],[DivPay]]*4</f>
        <v>0.44</v>
      </c>
      <c r="G2974" s="2">
        <f>Table3[[#This Row],[FwdDiv]]/Table3[[#This Row],[SharePrice]]</f>
        <v>1.2058098109070978E-2</v>
      </c>
    </row>
    <row r="2975" spans="2:7" x14ac:dyDescent="0.2">
      <c r="B2975" s="35">
        <v>40801</v>
      </c>
      <c r="C2975">
        <v>36.74</v>
      </c>
      <c r="D2975">
        <v>0.11</v>
      </c>
      <c r="E2975">
        <v>0.11</v>
      </c>
      <c r="F2975">
        <f>Table3[[#This Row],[DivPay]]*4</f>
        <v>0.44</v>
      </c>
      <c r="G2975" s="2">
        <f>Table3[[#This Row],[FwdDiv]]/Table3[[#This Row],[SharePrice]]</f>
        <v>1.1976047904191616E-2</v>
      </c>
    </row>
    <row r="2976" spans="2:7" x14ac:dyDescent="0.2">
      <c r="B2976" s="35">
        <v>40800</v>
      </c>
      <c r="C2976">
        <v>36.56</v>
      </c>
      <c r="E2976">
        <v>0.09</v>
      </c>
      <c r="F2976">
        <f>Table3[[#This Row],[DivPay]]*4</f>
        <v>0.36</v>
      </c>
      <c r="G2976" s="2">
        <f>Table3[[#This Row],[FwdDiv]]/Table3[[#This Row],[SharePrice]]</f>
        <v>9.846827133479211E-3</v>
      </c>
    </row>
    <row r="2977" spans="2:7" x14ac:dyDescent="0.2">
      <c r="B2977" s="35">
        <v>40799</v>
      </c>
      <c r="C2977">
        <v>34.32</v>
      </c>
      <c r="E2977">
        <v>0.09</v>
      </c>
      <c r="F2977">
        <f>Table3[[#This Row],[DivPay]]*4</f>
        <v>0.36</v>
      </c>
      <c r="G2977" s="2">
        <f>Table3[[#This Row],[FwdDiv]]/Table3[[#This Row],[SharePrice]]</f>
        <v>1.0489510489510488E-2</v>
      </c>
    </row>
    <row r="2978" spans="2:7" x14ac:dyDescent="0.2">
      <c r="B2978" s="35">
        <v>40798</v>
      </c>
      <c r="C2978">
        <v>33.53</v>
      </c>
      <c r="E2978">
        <v>0.09</v>
      </c>
      <c r="F2978">
        <f>Table3[[#This Row],[DivPay]]*4</f>
        <v>0.36</v>
      </c>
      <c r="G2978" s="2">
        <f>Table3[[#This Row],[FwdDiv]]/Table3[[#This Row],[SharePrice]]</f>
        <v>1.0736653742916789E-2</v>
      </c>
    </row>
    <row r="2979" spans="2:7" x14ac:dyDescent="0.2">
      <c r="B2979" s="35">
        <v>40795</v>
      </c>
      <c r="C2979">
        <v>32.299999999999997</v>
      </c>
      <c r="E2979">
        <v>0.09</v>
      </c>
      <c r="F2979">
        <f>Table3[[#This Row],[DivPay]]*4</f>
        <v>0.36</v>
      </c>
      <c r="G2979" s="2">
        <f>Table3[[#This Row],[FwdDiv]]/Table3[[#This Row],[SharePrice]]</f>
        <v>1.1145510835913313E-2</v>
      </c>
    </row>
    <row r="2980" spans="2:7" x14ac:dyDescent="0.2">
      <c r="B2980" s="35">
        <v>40794</v>
      </c>
      <c r="C2980">
        <v>33.090000000000003</v>
      </c>
      <c r="E2980">
        <v>0.09</v>
      </c>
      <c r="F2980">
        <f>Table3[[#This Row],[DivPay]]*4</f>
        <v>0.36</v>
      </c>
      <c r="G2980" s="2">
        <f>Table3[[#This Row],[FwdDiv]]/Table3[[#This Row],[SharePrice]]</f>
        <v>1.0879419764279237E-2</v>
      </c>
    </row>
    <row r="2981" spans="2:7" x14ac:dyDescent="0.2">
      <c r="B2981" s="35">
        <v>40793</v>
      </c>
      <c r="C2981">
        <v>32.700000000000003</v>
      </c>
      <c r="E2981">
        <v>0.09</v>
      </c>
      <c r="F2981">
        <f>Table3[[#This Row],[DivPay]]*4</f>
        <v>0.36</v>
      </c>
      <c r="G2981" s="2">
        <f>Table3[[#This Row],[FwdDiv]]/Table3[[#This Row],[SharePrice]]</f>
        <v>1.1009174311926604E-2</v>
      </c>
    </row>
    <row r="2982" spans="2:7" x14ac:dyDescent="0.2">
      <c r="B2982" s="35">
        <v>40792</v>
      </c>
      <c r="C2982">
        <v>31.46</v>
      </c>
      <c r="E2982">
        <v>0.09</v>
      </c>
      <c r="F2982">
        <f>Table3[[#This Row],[DivPay]]*4</f>
        <v>0.36</v>
      </c>
      <c r="G2982" s="2">
        <f>Table3[[#This Row],[FwdDiv]]/Table3[[#This Row],[SharePrice]]</f>
        <v>1.1443102352193261E-2</v>
      </c>
    </row>
    <row r="2983" spans="2:7" x14ac:dyDescent="0.2">
      <c r="B2983" s="35">
        <v>40788</v>
      </c>
      <c r="C2983">
        <v>31.13</v>
      </c>
      <c r="E2983">
        <v>0.09</v>
      </c>
      <c r="F2983">
        <f>Table3[[#This Row],[DivPay]]*4</f>
        <v>0.36</v>
      </c>
      <c r="G2983" s="2">
        <f>Table3[[#This Row],[FwdDiv]]/Table3[[#This Row],[SharePrice]]</f>
        <v>1.1564407324124639E-2</v>
      </c>
    </row>
    <row r="2984" spans="2:7" x14ac:dyDescent="0.2">
      <c r="B2984" s="35">
        <v>40787</v>
      </c>
      <c r="C2984">
        <v>31.56</v>
      </c>
      <c r="E2984">
        <v>0.09</v>
      </c>
      <c r="F2984">
        <f>Table3[[#This Row],[DivPay]]*4</f>
        <v>0.36</v>
      </c>
      <c r="G2984" s="2">
        <f>Table3[[#This Row],[FwdDiv]]/Table3[[#This Row],[SharePrice]]</f>
        <v>1.1406844106463879E-2</v>
      </c>
    </row>
    <row r="2985" spans="2:7" x14ac:dyDescent="0.2">
      <c r="B2985" s="35">
        <v>40786</v>
      </c>
      <c r="C2985">
        <v>33.11</v>
      </c>
      <c r="E2985">
        <v>0.09</v>
      </c>
      <c r="F2985">
        <f>Table3[[#This Row],[DivPay]]*4</f>
        <v>0.36</v>
      </c>
      <c r="G2985" s="2">
        <f>Table3[[#This Row],[FwdDiv]]/Table3[[#This Row],[SharePrice]]</f>
        <v>1.0872848082150407E-2</v>
      </c>
    </row>
    <row r="2986" spans="2:7" x14ac:dyDescent="0.2">
      <c r="B2986" s="35">
        <v>40785</v>
      </c>
      <c r="C2986">
        <v>33.130000000000003</v>
      </c>
      <c r="E2986">
        <v>0.09</v>
      </c>
      <c r="F2986">
        <f>Table3[[#This Row],[DivPay]]*4</f>
        <v>0.36</v>
      </c>
      <c r="G2986" s="2">
        <f>Table3[[#This Row],[FwdDiv]]/Table3[[#This Row],[SharePrice]]</f>
        <v>1.0866284334440084E-2</v>
      </c>
    </row>
    <row r="2987" spans="2:7" x14ac:dyDescent="0.2">
      <c r="B2987" s="35">
        <v>40784</v>
      </c>
      <c r="C2987">
        <v>32.85</v>
      </c>
      <c r="E2987">
        <v>0.09</v>
      </c>
      <c r="F2987">
        <f>Table3[[#This Row],[DivPay]]*4</f>
        <v>0.36</v>
      </c>
      <c r="G2987" s="2">
        <f>Table3[[#This Row],[FwdDiv]]/Table3[[#This Row],[SharePrice]]</f>
        <v>1.0958904109589039E-2</v>
      </c>
    </row>
    <row r="2988" spans="2:7" x14ac:dyDescent="0.2">
      <c r="B2988" s="35">
        <v>40781</v>
      </c>
      <c r="C2988">
        <v>31.52</v>
      </c>
      <c r="E2988">
        <v>0.09</v>
      </c>
      <c r="F2988">
        <f>Table3[[#This Row],[DivPay]]*4</f>
        <v>0.36</v>
      </c>
      <c r="G2988" s="2">
        <f>Table3[[#This Row],[FwdDiv]]/Table3[[#This Row],[SharePrice]]</f>
        <v>1.1421319796954314E-2</v>
      </c>
    </row>
    <row r="2989" spans="2:7" x14ac:dyDescent="0.2">
      <c r="B2989" s="35">
        <v>40780</v>
      </c>
      <c r="C2989">
        <v>30.88</v>
      </c>
      <c r="E2989">
        <v>0.09</v>
      </c>
      <c r="F2989">
        <f>Table3[[#This Row],[DivPay]]*4</f>
        <v>0.36</v>
      </c>
      <c r="G2989" s="2">
        <f>Table3[[#This Row],[FwdDiv]]/Table3[[#This Row],[SharePrice]]</f>
        <v>1.1658031088082901E-2</v>
      </c>
    </row>
    <row r="2990" spans="2:7" x14ac:dyDescent="0.2">
      <c r="B2990" s="35">
        <v>40779</v>
      </c>
      <c r="C2990">
        <v>32.270000000000003</v>
      </c>
      <c r="E2990">
        <v>0.09</v>
      </c>
      <c r="F2990">
        <f>Table3[[#This Row],[DivPay]]*4</f>
        <v>0.36</v>
      </c>
      <c r="G2990" s="2">
        <f>Table3[[#This Row],[FwdDiv]]/Table3[[#This Row],[SharePrice]]</f>
        <v>1.1155872327238921E-2</v>
      </c>
    </row>
    <row r="2991" spans="2:7" x14ac:dyDescent="0.2">
      <c r="B2991" s="35">
        <v>40778</v>
      </c>
      <c r="C2991">
        <v>29.26</v>
      </c>
      <c r="E2991">
        <v>0.09</v>
      </c>
      <c r="F2991">
        <f>Table3[[#This Row],[DivPay]]*4</f>
        <v>0.36</v>
      </c>
      <c r="G2991" s="2">
        <f>Table3[[#This Row],[FwdDiv]]/Table3[[#This Row],[SharePrice]]</f>
        <v>1.2303485987696513E-2</v>
      </c>
    </row>
    <row r="2992" spans="2:7" x14ac:dyDescent="0.2">
      <c r="B2992" s="35">
        <v>40777</v>
      </c>
      <c r="C2992">
        <v>27.64</v>
      </c>
      <c r="E2992">
        <v>0.09</v>
      </c>
      <c r="F2992">
        <f>Table3[[#This Row],[DivPay]]*4</f>
        <v>0.36</v>
      </c>
      <c r="G2992" s="2">
        <f>Table3[[#This Row],[FwdDiv]]/Table3[[#This Row],[SharePrice]]</f>
        <v>1.3024602026049204E-2</v>
      </c>
    </row>
    <row r="2993" spans="2:7" x14ac:dyDescent="0.2">
      <c r="B2993" s="35">
        <v>40774</v>
      </c>
      <c r="C2993">
        <v>28.29</v>
      </c>
      <c r="E2993">
        <v>0.09</v>
      </c>
      <c r="F2993">
        <f>Table3[[#This Row],[DivPay]]*4</f>
        <v>0.36</v>
      </c>
      <c r="G2993" s="2">
        <f>Table3[[#This Row],[FwdDiv]]/Table3[[#This Row],[SharePrice]]</f>
        <v>1.2725344644750796E-2</v>
      </c>
    </row>
    <row r="2994" spans="2:7" x14ac:dyDescent="0.2">
      <c r="B2994" s="35">
        <v>40773</v>
      </c>
      <c r="C2994">
        <v>28.61</v>
      </c>
      <c r="E2994">
        <v>0.09</v>
      </c>
      <c r="F2994">
        <f>Table3[[#This Row],[DivPay]]*4</f>
        <v>0.36</v>
      </c>
      <c r="G2994" s="2">
        <f>Table3[[#This Row],[FwdDiv]]/Table3[[#This Row],[SharePrice]]</f>
        <v>1.258301293254107E-2</v>
      </c>
    </row>
    <row r="2995" spans="2:7" x14ac:dyDescent="0.2">
      <c r="B2995" s="35">
        <v>40772</v>
      </c>
      <c r="C2995">
        <v>30.7</v>
      </c>
      <c r="E2995">
        <v>0.09</v>
      </c>
      <c r="F2995">
        <f>Table3[[#This Row],[DivPay]]*4</f>
        <v>0.36</v>
      </c>
      <c r="G2995" s="2">
        <f>Table3[[#This Row],[FwdDiv]]/Table3[[#This Row],[SharePrice]]</f>
        <v>1.1726384364820847E-2</v>
      </c>
    </row>
    <row r="2996" spans="2:7" x14ac:dyDescent="0.2">
      <c r="B2996" s="35">
        <v>40771</v>
      </c>
      <c r="C2996">
        <v>30.97</v>
      </c>
      <c r="E2996">
        <v>0.09</v>
      </c>
      <c r="F2996">
        <f>Table3[[#This Row],[DivPay]]*4</f>
        <v>0.36</v>
      </c>
      <c r="G2996" s="2">
        <f>Table3[[#This Row],[FwdDiv]]/Table3[[#This Row],[SharePrice]]</f>
        <v>1.1624152405553761E-2</v>
      </c>
    </row>
    <row r="2997" spans="2:7" x14ac:dyDescent="0.2">
      <c r="B2997" s="35">
        <v>40770</v>
      </c>
      <c r="C2997">
        <v>31.61</v>
      </c>
      <c r="E2997">
        <v>0.09</v>
      </c>
      <c r="F2997">
        <f>Table3[[#This Row],[DivPay]]*4</f>
        <v>0.36</v>
      </c>
      <c r="G2997" s="2">
        <f>Table3[[#This Row],[FwdDiv]]/Table3[[#This Row],[SharePrice]]</f>
        <v>1.1388801012337867E-2</v>
      </c>
    </row>
    <row r="2998" spans="2:7" x14ac:dyDescent="0.2">
      <c r="B2998" s="35">
        <v>40767</v>
      </c>
      <c r="C2998">
        <v>31.04</v>
      </c>
      <c r="E2998">
        <v>0.09</v>
      </c>
      <c r="F2998">
        <f>Table3[[#This Row],[DivPay]]*4</f>
        <v>0.36</v>
      </c>
      <c r="G2998" s="2">
        <f>Table3[[#This Row],[FwdDiv]]/Table3[[#This Row],[SharePrice]]</f>
        <v>1.1597938144329897E-2</v>
      </c>
    </row>
    <row r="2999" spans="2:7" x14ac:dyDescent="0.2">
      <c r="B2999" s="35">
        <v>40766</v>
      </c>
      <c r="C2999">
        <v>30.71</v>
      </c>
      <c r="E2999">
        <v>0.09</v>
      </c>
      <c r="F2999">
        <f>Table3[[#This Row],[DivPay]]*4</f>
        <v>0.36</v>
      </c>
      <c r="G2999" s="2">
        <f>Table3[[#This Row],[FwdDiv]]/Table3[[#This Row],[SharePrice]]</f>
        <v>1.1722565939433409E-2</v>
      </c>
    </row>
    <row r="3000" spans="2:7" x14ac:dyDescent="0.2">
      <c r="B3000" s="35">
        <v>40765</v>
      </c>
      <c r="C3000">
        <v>29.25</v>
      </c>
      <c r="E3000">
        <v>0.09</v>
      </c>
      <c r="F3000">
        <f>Table3[[#This Row],[DivPay]]*4</f>
        <v>0.36</v>
      </c>
      <c r="G3000" s="2">
        <f>Table3[[#This Row],[FwdDiv]]/Table3[[#This Row],[SharePrice]]</f>
        <v>1.2307692307692308E-2</v>
      </c>
    </row>
    <row r="3001" spans="2:7" x14ac:dyDescent="0.2">
      <c r="B3001" s="35">
        <v>40764</v>
      </c>
      <c r="C3001">
        <v>29.63</v>
      </c>
      <c r="E3001">
        <v>0.09</v>
      </c>
      <c r="F3001">
        <f>Table3[[#This Row],[DivPay]]*4</f>
        <v>0.36</v>
      </c>
      <c r="G3001" s="2">
        <f>Table3[[#This Row],[FwdDiv]]/Table3[[#This Row],[SharePrice]]</f>
        <v>1.2149848126898413E-2</v>
      </c>
    </row>
    <row r="3002" spans="2:7" x14ac:dyDescent="0.2">
      <c r="B3002" s="35">
        <v>40763</v>
      </c>
      <c r="C3002">
        <v>27.19</v>
      </c>
      <c r="E3002">
        <v>0.09</v>
      </c>
      <c r="F3002">
        <f>Table3[[#This Row],[DivPay]]*4</f>
        <v>0.36</v>
      </c>
      <c r="G3002" s="2">
        <f>Table3[[#This Row],[FwdDiv]]/Table3[[#This Row],[SharePrice]]</f>
        <v>1.3240161824200073E-2</v>
      </c>
    </row>
    <row r="3003" spans="2:7" x14ac:dyDescent="0.2">
      <c r="B3003" s="35">
        <v>40760</v>
      </c>
      <c r="C3003">
        <v>29.34</v>
      </c>
      <c r="E3003">
        <v>0.09</v>
      </c>
      <c r="F3003">
        <f>Table3[[#This Row],[DivPay]]*4</f>
        <v>0.36</v>
      </c>
      <c r="G3003" s="2">
        <f>Table3[[#This Row],[FwdDiv]]/Table3[[#This Row],[SharePrice]]</f>
        <v>1.2269938650306749E-2</v>
      </c>
    </row>
    <row r="3004" spans="2:7" x14ac:dyDescent="0.2">
      <c r="B3004" s="35">
        <v>40759</v>
      </c>
      <c r="C3004">
        <v>30.9</v>
      </c>
      <c r="E3004">
        <v>0.09</v>
      </c>
      <c r="F3004">
        <f>Table3[[#This Row],[DivPay]]*4</f>
        <v>0.36</v>
      </c>
      <c r="G3004" s="2">
        <f>Table3[[#This Row],[FwdDiv]]/Table3[[#This Row],[SharePrice]]</f>
        <v>1.1650485436893204E-2</v>
      </c>
    </row>
    <row r="3005" spans="2:7" x14ac:dyDescent="0.2">
      <c r="B3005" s="35">
        <v>40758</v>
      </c>
      <c r="C3005">
        <v>32.78</v>
      </c>
      <c r="E3005">
        <v>0.09</v>
      </c>
      <c r="F3005">
        <f>Table3[[#This Row],[DivPay]]*4</f>
        <v>0.36</v>
      </c>
      <c r="G3005" s="2">
        <f>Table3[[#This Row],[FwdDiv]]/Table3[[#This Row],[SharePrice]]</f>
        <v>1.0982306284319706E-2</v>
      </c>
    </row>
    <row r="3006" spans="2:7" x14ac:dyDescent="0.2">
      <c r="B3006" s="35">
        <v>40757</v>
      </c>
      <c r="C3006">
        <v>32.049999999999997</v>
      </c>
      <c r="E3006">
        <v>0.09</v>
      </c>
      <c r="F3006">
        <f>Table3[[#This Row],[DivPay]]*4</f>
        <v>0.36</v>
      </c>
      <c r="G3006" s="2">
        <f>Table3[[#This Row],[FwdDiv]]/Table3[[#This Row],[SharePrice]]</f>
        <v>1.123244929797192E-2</v>
      </c>
    </row>
    <row r="3007" spans="2:7" x14ac:dyDescent="0.2">
      <c r="B3007" s="35">
        <v>40756</v>
      </c>
      <c r="C3007">
        <v>33.200000000000003</v>
      </c>
      <c r="E3007">
        <v>0.09</v>
      </c>
      <c r="F3007">
        <f>Table3[[#This Row],[DivPay]]*4</f>
        <v>0.36</v>
      </c>
      <c r="G3007" s="2">
        <f>Table3[[#This Row],[FwdDiv]]/Table3[[#This Row],[SharePrice]]</f>
        <v>1.0843373493975902E-2</v>
      </c>
    </row>
    <row r="3008" spans="2:7" x14ac:dyDescent="0.2">
      <c r="B3008" s="35">
        <v>40753</v>
      </c>
      <c r="C3008">
        <v>33.630000000000003</v>
      </c>
      <c r="E3008">
        <v>0.09</v>
      </c>
      <c r="F3008">
        <f>Table3[[#This Row],[DivPay]]*4</f>
        <v>0.36</v>
      </c>
      <c r="G3008" s="2">
        <f>Table3[[#This Row],[FwdDiv]]/Table3[[#This Row],[SharePrice]]</f>
        <v>1.0704727921498661E-2</v>
      </c>
    </row>
    <row r="3009" spans="2:7" x14ac:dyDescent="0.2">
      <c r="B3009" s="35">
        <v>40752</v>
      </c>
      <c r="C3009">
        <v>34.64</v>
      </c>
      <c r="E3009">
        <v>0.09</v>
      </c>
      <c r="F3009">
        <f>Table3[[#This Row],[DivPay]]*4</f>
        <v>0.36</v>
      </c>
      <c r="G3009" s="2">
        <f>Table3[[#This Row],[FwdDiv]]/Table3[[#This Row],[SharePrice]]</f>
        <v>1.0392609699769052E-2</v>
      </c>
    </row>
    <row r="3010" spans="2:7" x14ac:dyDescent="0.2">
      <c r="B3010" s="35">
        <v>40751</v>
      </c>
      <c r="C3010">
        <v>33.630000000000003</v>
      </c>
      <c r="E3010">
        <v>0.09</v>
      </c>
      <c r="F3010">
        <f>Table3[[#This Row],[DivPay]]*4</f>
        <v>0.36</v>
      </c>
      <c r="G3010" s="2">
        <f>Table3[[#This Row],[FwdDiv]]/Table3[[#This Row],[SharePrice]]</f>
        <v>1.0704727921498661E-2</v>
      </c>
    </row>
    <row r="3011" spans="2:7" x14ac:dyDescent="0.2">
      <c r="B3011" s="35">
        <v>40750</v>
      </c>
      <c r="C3011">
        <v>36.659999999999997</v>
      </c>
      <c r="E3011">
        <v>0.09</v>
      </c>
      <c r="F3011">
        <f>Table3[[#This Row],[DivPay]]*4</f>
        <v>0.36</v>
      </c>
      <c r="G3011" s="2">
        <f>Table3[[#This Row],[FwdDiv]]/Table3[[#This Row],[SharePrice]]</f>
        <v>9.8199672667757774E-3</v>
      </c>
    </row>
    <row r="3012" spans="2:7" x14ac:dyDescent="0.2">
      <c r="B3012" s="35">
        <v>40749</v>
      </c>
      <c r="C3012">
        <v>36.090000000000003</v>
      </c>
      <c r="E3012">
        <v>0.09</v>
      </c>
      <c r="F3012">
        <f>Table3[[#This Row],[DivPay]]*4</f>
        <v>0.36</v>
      </c>
      <c r="G3012" s="2">
        <f>Table3[[#This Row],[FwdDiv]]/Table3[[#This Row],[SharePrice]]</f>
        <v>9.9750623441396489E-3</v>
      </c>
    </row>
    <row r="3013" spans="2:7" x14ac:dyDescent="0.2">
      <c r="B3013" s="35">
        <v>40746</v>
      </c>
      <c r="C3013">
        <v>37.07</v>
      </c>
      <c r="E3013">
        <v>0.09</v>
      </c>
      <c r="F3013">
        <f>Table3[[#This Row],[DivPay]]*4</f>
        <v>0.36</v>
      </c>
      <c r="G3013" s="2">
        <f>Table3[[#This Row],[FwdDiv]]/Table3[[#This Row],[SharePrice]]</f>
        <v>9.7113568923657932E-3</v>
      </c>
    </row>
    <row r="3014" spans="2:7" x14ac:dyDescent="0.2">
      <c r="B3014" s="35">
        <v>40745</v>
      </c>
      <c r="C3014">
        <v>36.76</v>
      </c>
      <c r="E3014">
        <v>0.09</v>
      </c>
      <c r="F3014">
        <f>Table3[[#This Row],[DivPay]]*4</f>
        <v>0.36</v>
      </c>
      <c r="G3014" s="2">
        <f>Table3[[#This Row],[FwdDiv]]/Table3[[#This Row],[SharePrice]]</f>
        <v>9.7932535364526653E-3</v>
      </c>
    </row>
    <row r="3015" spans="2:7" x14ac:dyDescent="0.2">
      <c r="B3015" s="35">
        <v>40744</v>
      </c>
      <c r="C3015">
        <v>36.07</v>
      </c>
      <c r="E3015">
        <v>0.09</v>
      </c>
      <c r="F3015">
        <f>Table3[[#This Row],[DivPay]]*4</f>
        <v>0.36</v>
      </c>
      <c r="G3015" s="2">
        <f>Table3[[#This Row],[FwdDiv]]/Table3[[#This Row],[SharePrice]]</f>
        <v>9.9805932908233978E-3</v>
      </c>
    </row>
    <row r="3016" spans="2:7" x14ac:dyDescent="0.2">
      <c r="B3016" s="35">
        <v>40743</v>
      </c>
      <c r="C3016">
        <v>36.200000000000003</v>
      </c>
      <c r="E3016">
        <v>0.09</v>
      </c>
      <c r="F3016">
        <f>Table3[[#This Row],[DivPay]]*4</f>
        <v>0.36</v>
      </c>
      <c r="G3016" s="2">
        <f>Table3[[#This Row],[FwdDiv]]/Table3[[#This Row],[SharePrice]]</f>
        <v>9.9447513812154689E-3</v>
      </c>
    </row>
    <row r="3017" spans="2:7" x14ac:dyDescent="0.2">
      <c r="B3017" s="35">
        <v>40742</v>
      </c>
      <c r="C3017">
        <v>35</v>
      </c>
      <c r="E3017">
        <v>0.09</v>
      </c>
      <c r="F3017">
        <f>Table3[[#This Row],[DivPay]]*4</f>
        <v>0.36</v>
      </c>
      <c r="G3017" s="2">
        <f>Table3[[#This Row],[FwdDiv]]/Table3[[#This Row],[SharePrice]]</f>
        <v>1.0285714285714285E-2</v>
      </c>
    </row>
    <row r="3018" spans="2:7" x14ac:dyDescent="0.2">
      <c r="B3018" s="35">
        <v>40739</v>
      </c>
      <c r="C3018">
        <v>35.51</v>
      </c>
      <c r="E3018">
        <v>0.09</v>
      </c>
      <c r="F3018">
        <f>Table3[[#This Row],[DivPay]]*4</f>
        <v>0.36</v>
      </c>
      <c r="G3018" s="2">
        <f>Table3[[#This Row],[FwdDiv]]/Table3[[#This Row],[SharePrice]]</f>
        <v>1.0137989298789073E-2</v>
      </c>
    </row>
    <row r="3019" spans="2:7" x14ac:dyDescent="0.2">
      <c r="B3019" s="35">
        <v>40738</v>
      </c>
      <c r="C3019">
        <v>35.18</v>
      </c>
      <c r="E3019">
        <v>0.09</v>
      </c>
      <c r="F3019">
        <f>Table3[[#This Row],[DivPay]]*4</f>
        <v>0.36</v>
      </c>
      <c r="G3019" s="2">
        <f>Table3[[#This Row],[FwdDiv]]/Table3[[#This Row],[SharePrice]]</f>
        <v>1.023308698123934E-2</v>
      </c>
    </row>
    <row r="3020" spans="2:7" x14ac:dyDescent="0.2">
      <c r="B3020" s="35">
        <v>40737</v>
      </c>
      <c r="C3020">
        <v>35.380000000000003</v>
      </c>
      <c r="E3020">
        <v>0.09</v>
      </c>
      <c r="F3020">
        <f>Table3[[#This Row],[DivPay]]*4</f>
        <v>0.36</v>
      </c>
      <c r="G3020" s="2">
        <f>Table3[[#This Row],[FwdDiv]]/Table3[[#This Row],[SharePrice]]</f>
        <v>1.0175240248728094E-2</v>
      </c>
    </row>
    <row r="3021" spans="2:7" x14ac:dyDescent="0.2">
      <c r="B3021" s="35">
        <v>40736</v>
      </c>
      <c r="C3021">
        <v>35.409999999999997</v>
      </c>
      <c r="E3021">
        <v>0.09</v>
      </c>
      <c r="F3021">
        <f>Table3[[#This Row],[DivPay]]*4</f>
        <v>0.36</v>
      </c>
      <c r="G3021" s="2">
        <f>Table3[[#This Row],[FwdDiv]]/Table3[[#This Row],[SharePrice]]</f>
        <v>1.0166619598983339E-2</v>
      </c>
    </row>
    <row r="3022" spans="2:7" x14ac:dyDescent="0.2">
      <c r="B3022" s="35">
        <v>40735</v>
      </c>
      <c r="C3022">
        <v>37.39</v>
      </c>
      <c r="E3022">
        <v>0.09</v>
      </c>
      <c r="F3022">
        <f>Table3[[#This Row],[DivPay]]*4</f>
        <v>0.36</v>
      </c>
      <c r="G3022" s="2">
        <f>Table3[[#This Row],[FwdDiv]]/Table3[[#This Row],[SharePrice]]</f>
        <v>9.628242845680663E-3</v>
      </c>
    </row>
    <row r="3023" spans="2:7" x14ac:dyDescent="0.2">
      <c r="B3023" s="35">
        <v>40732</v>
      </c>
      <c r="C3023">
        <v>37.96</v>
      </c>
      <c r="E3023">
        <v>0.09</v>
      </c>
      <c r="F3023">
        <f>Table3[[#This Row],[DivPay]]*4</f>
        <v>0.36</v>
      </c>
      <c r="G3023" s="2">
        <f>Table3[[#This Row],[FwdDiv]]/Table3[[#This Row],[SharePrice]]</f>
        <v>9.4836670179135919E-3</v>
      </c>
    </row>
    <row r="3024" spans="2:7" x14ac:dyDescent="0.2">
      <c r="B3024" s="35">
        <v>40731</v>
      </c>
      <c r="C3024">
        <v>38.659999999999997</v>
      </c>
      <c r="E3024">
        <v>0.09</v>
      </c>
      <c r="F3024">
        <f>Table3[[#This Row],[DivPay]]*4</f>
        <v>0.36</v>
      </c>
      <c r="G3024" s="2">
        <f>Table3[[#This Row],[FwdDiv]]/Table3[[#This Row],[SharePrice]]</f>
        <v>9.311950336264873E-3</v>
      </c>
    </row>
    <row r="3025" spans="2:7" x14ac:dyDescent="0.2">
      <c r="B3025" s="35">
        <v>40730</v>
      </c>
      <c r="C3025">
        <v>39.08</v>
      </c>
      <c r="E3025">
        <v>0.09</v>
      </c>
      <c r="F3025">
        <f>Table3[[#This Row],[DivPay]]*4</f>
        <v>0.36</v>
      </c>
      <c r="G3025" s="2">
        <f>Table3[[#This Row],[FwdDiv]]/Table3[[#This Row],[SharePrice]]</f>
        <v>9.2118730808597744E-3</v>
      </c>
    </row>
    <row r="3026" spans="2:7" x14ac:dyDescent="0.2">
      <c r="B3026" s="35">
        <v>40729</v>
      </c>
      <c r="C3026">
        <v>38.96</v>
      </c>
      <c r="E3026">
        <v>0.09</v>
      </c>
      <c r="F3026">
        <f>Table3[[#This Row],[DivPay]]*4</f>
        <v>0.36</v>
      </c>
      <c r="G3026" s="2">
        <f>Table3[[#This Row],[FwdDiv]]/Table3[[#This Row],[SharePrice]]</f>
        <v>9.2402464065708418E-3</v>
      </c>
    </row>
    <row r="3027" spans="2:7" x14ac:dyDescent="0.2">
      <c r="B3027" s="35">
        <v>40725</v>
      </c>
      <c r="C3027">
        <v>38.659999999999997</v>
      </c>
      <c r="E3027">
        <v>0.09</v>
      </c>
      <c r="F3027">
        <f>Table3[[#This Row],[DivPay]]*4</f>
        <v>0.36</v>
      </c>
      <c r="G3027" s="2">
        <f>Table3[[#This Row],[FwdDiv]]/Table3[[#This Row],[SharePrice]]</f>
        <v>9.311950336264873E-3</v>
      </c>
    </row>
    <row r="3028" spans="2:7" x14ac:dyDescent="0.2">
      <c r="B3028" s="35">
        <v>40724</v>
      </c>
      <c r="C3028">
        <v>38</v>
      </c>
      <c r="E3028">
        <v>0.09</v>
      </c>
      <c r="F3028">
        <f>Table3[[#This Row],[DivPay]]*4</f>
        <v>0.36</v>
      </c>
      <c r="G3028" s="2">
        <f>Table3[[#This Row],[FwdDiv]]/Table3[[#This Row],[SharePrice]]</f>
        <v>9.4736842105263147E-3</v>
      </c>
    </row>
    <row r="3029" spans="2:7" x14ac:dyDescent="0.2">
      <c r="B3029" s="35">
        <v>40723</v>
      </c>
      <c r="C3029">
        <v>37.71</v>
      </c>
      <c r="E3029">
        <v>0.09</v>
      </c>
      <c r="F3029">
        <f>Table3[[#This Row],[DivPay]]*4</f>
        <v>0.36</v>
      </c>
      <c r="G3029" s="2">
        <f>Table3[[#This Row],[FwdDiv]]/Table3[[#This Row],[SharePrice]]</f>
        <v>9.546539379474939E-3</v>
      </c>
    </row>
    <row r="3030" spans="2:7" x14ac:dyDescent="0.2">
      <c r="B3030" s="35">
        <v>40722</v>
      </c>
      <c r="C3030">
        <v>36.950000000000003</v>
      </c>
      <c r="E3030">
        <v>0.09</v>
      </c>
      <c r="F3030">
        <f>Table3[[#This Row],[DivPay]]*4</f>
        <v>0.36</v>
      </c>
      <c r="G3030" s="2">
        <f>Table3[[#This Row],[FwdDiv]]/Table3[[#This Row],[SharePrice]]</f>
        <v>9.7428958051420829E-3</v>
      </c>
    </row>
    <row r="3031" spans="2:7" x14ac:dyDescent="0.2">
      <c r="B3031" s="35">
        <v>40721</v>
      </c>
      <c r="C3031">
        <v>35.450000000000003</v>
      </c>
      <c r="E3031">
        <v>0.09</v>
      </c>
      <c r="F3031">
        <f>Table3[[#This Row],[DivPay]]*4</f>
        <v>0.36</v>
      </c>
      <c r="G3031" s="2">
        <f>Table3[[#This Row],[FwdDiv]]/Table3[[#This Row],[SharePrice]]</f>
        <v>1.0155148095909731E-2</v>
      </c>
    </row>
    <row r="3032" spans="2:7" x14ac:dyDescent="0.2">
      <c r="B3032" s="35">
        <v>40718</v>
      </c>
      <c r="C3032">
        <v>35.520000000000003</v>
      </c>
      <c r="E3032">
        <v>0.09</v>
      </c>
      <c r="F3032">
        <f>Table3[[#This Row],[DivPay]]*4</f>
        <v>0.36</v>
      </c>
      <c r="G3032" s="2">
        <f>Table3[[#This Row],[FwdDiv]]/Table3[[#This Row],[SharePrice]]</f>
        <v>1.0135135135135134E-2</v>
      </c>
    </row>
    <row r="3033" spans="2:7" x14ac:dyDescent="0.2">
      <c r="B3033" s="35">
        <v>40717</v>
      </c>
      <c r="C3033">
        <v>35.82</v>
      </c>
      <c r="E3033">
        <v>0.09</v>
      </c>
      <c r="F3033">
        <f>Table3[[#This Row],[DivPay]]*4</f>
        <v>0.36</v>
      </c>
      <c r="G3033" s="2">
        <f>Table3[[#This Row],[FwdDiv]]/Table3[[#This Row],[SharePrice]]</f>
        <v>1.0050251256281407E-2</v>
      </c>
    </row>
    <row r="3034" spans="2:7" x14ac:dyDescent="0.2">
      <c r="B3034" s="35">
        <v>40716</v>
      </c>
      <c r="C3034">
        <v>36</v>
      </c>
      <c r="E3034">
        <v>0.09</v>
      </c>
      <c r="F3034">
        <f>Table3[[#This Row],[DivPay]]*4</f>
        <v>0.36</v>
      </c>
      <c r="G3034" s="2">
        <f>Table3[[#This Row],[FwdDiv]]/Table3[[#This Row],[SharePrice]]</f>
        <v>0.01</v>
      </c>
    </row>
    <row r="3035" spans="2:7" x14ac:dyDescent="0.2">
      <c r="B3035" s="35">
        <v>40715</v>
      </c>
      <c r="C3035">
        <v>34.07</v>
      </c>
      <c r="E3035">
        <v>0.09</v>
      </c>
      <c r="F3035">
        <f>Table3[[#This Row],[DivPay]]*4</f>
        <v>0.36</v>
      </c>
      <c r="G3035" s="2">
        <f>Table3[[#This Row],[FwdDiv]]/Table3[[#This Row],[SharePrice]]</f>
        <v>1.0566480774875256E-2</v>
      </c>
    </row>
    <row r="3036" spans="2:7" x14ac:dyDescent="0.2">
      <c r="B3036" s="35">
        <v>40714</v>
      </c>
      <c r="C3036">
        <v>32.75</v>
      </c>
      <c r="E3036">
        <v>0.09</v>
      </c>
      <c r="F3036">
        <f>Table3[[#This Row],[DivPay]]*4</f>
        <v>0.36</v>
      </c>
      <c r="G3036" s="2">
        <f>Table3[[#This Row],[FwdDiv]]/Table3[[#This Row],[SharePrice]]</f>
        <v>1.0992366412213741E-2</v>
      </c>
    </row>
    <row r="3037" spans="2:7" x14ac:dyDescent="0.2">
      <c r="B3037" s="35">
        <v>40711</v>
      </c>
      <c r="C3037">
        <v>32.5</v>
      </c>
      <c r="E3037">
        <v>0.09</v>
      </c>
      <c r="F3037">
        <f>Table3[[#This Row],[DivPay]]*4</f>
        <v>0.36</v>
      </c>
      <c r="G3037" s="2">
        <f>Table3[[#This Row],[FwdDiv]]/Table3[[#This Row],[SharePrice]]</f>
        <v>1.1076923076923076E-2</v>
      </c>
    </row>
    <row r="3038" spans="2:7" x14ac:dyDescent="0.2">
      <c r="B3038" s="35">
        <v>40710</v>
      </c>
      <c r="C3038">
        <v>33.369999999999997</v>
      </c>
      <c r="E3038">
        <v>0.09</v>
      </c>
      <c r="F3038">
        <f>Table3[[#This Row],[DivPay]]*4</f>
        <v>0.36</v>
      </c>
      <c r="G3038" s="2">
        <f>Table3[[#This Row],[FwdDiv]]/Table3[[#This Row],[SharePrice]]</f>
        <v>1.0788133053640995E-2</v>
      </c>
    </row>
    <row r="3039" spans="2:7" x14ac:dyDescent="0.2">
      <c r="B3039" s="35">
        <v>40709</v>
      </c>
      <c r="C3039">
        <v>33.56</v>
      </c>
      <c r="D3039">
        <v>0.09</v>
      </c>
      <c r="E3039">
        <v>0.09</v>
      </c>
      <c r="F3039">
        <f>Table3[[#This Row],[DivPay]]*4</f>
        <v>0.36</v>
      </c>
      <c r="G3039" s="2">
        <f>Table3[[#This Row],[FwdDiv]]/Table3[[#This Row],[SharePrice]]</f>
        <v>1.072705601907032E-2</v>
      </c>
    </row>
    <row r="3040" spans="2:7" x14ac:dyDescent="0.2">
      <c r="B3040" s="35">
        <v>40708</v>
      </c>
      <c r="C3040">
        <v>34.22</v>
      </c>
      <c r="E3040">
        <v>0.08</v>
      </c>
      <c r="F3040">
        <f>Table3[[#This Row],[DivPay]]*4</f>
        <v>0.32</v>
      </c>
      <c r="G3040" s="2">
        <f>Table3[[#This Row],[FwdDiv]]/Table3[[#This Row],[SharePrice]]</f>
        <v>9.3512565751022805E-3</v>
      </c>
    </row>
    <row r="3041" spans="2:7" x14ac:dyDescent="0.2">
      <c r="B3041" s="35">
        <v>40707</v>
      </c>
      <c r="C3041">
        <v>33.47</v>
      </c>
      <c r="E3041">
        <v>0.08</v>
      </c>
      <c r="F3041">
        <f>Table3[[#This Row],[DivPay]]*4</f>
        <v>0.32</v>
      </c>
      <c r="G3041" s="2">
        <f>Table3[[#This Row],[FwdDiv]]/Table3[[#This Row],[SharePrice]]</f>
        <v>9.5608007170600549E-3</v>
      </c>
    </row>
    <row r="3042" spans="2:7" x14ac:dyDescent="0.2">
      <c r="B3042" s="35">
        <v>40704</v>
      </c>
      <c r="C3042">
        <v>33.770000000000003</v>
      </c>
      <c r="E3042">
        <v>0.08</v>
      </c>
      <c r="F3042">
        <f>Table3[[#This Row],[DivPay]]*4</f>
        <v>0.32</v>
      </c>
      <c r="G3042" s="2">
        <f>Table3[[#This Row],[FwdDiv]]/Table3[[#This Row],[SharePrice]]</f>
        <v>9.4758661533905827E-3</v>
      </c>
    </row>
    <row r="3043" spans="2:7" x14ac:dyDescent="0.2">
      <c r="B3043" s="35">
        <v>40703</v>
      </c>
      <c r="C3043">
        <v>34.229999999999997</v>
      </c>
      <c r="E3043">
        <v>0.08</v>
      </c>
      <c r="F3043">
        <f>Table3[[#This Row],[DivPay]]*4</f>
        <v>0.32</v>
      </c>
      <c r="G3043" s="2">
        <f>Table3[[#This Row],[FwdDiv]]/Table3[[#This Row],[SharePrice]]</f>
        <v>9.3485246859480002E-3</v>
      </c>
    </row>
    <row r="3044" spans="2:7" x14ac:dyDescent="0.2">
      <c r="B3044" s="35">
        <v>40702</v>
      </c>
      <c r="C3044">
        <v>33.409999999999997</v>
      </c>
      <c r="E3044">
        <v>0.08</v>
      </c>
      <c r="F3044">
        <f>Table3[[#This Row],[DivPay]]*4</f>
        <v>0.32</v>
      </c>
      <c r="G3044" s="2">
        <f>Table3[[#This Row],[FwdDiv]]/Table3[[#This Row],[SharePrice]]</f>
        <v>9.5779706674648316E-3</v>
      </c>
    </row>
    <row r="3045" spans="2:7" x14ac:dyDescent="0.2">
      <c r="B3045" s="35">
        <v>40701</v>
      </c>
      <c r="C3045">
        <v>34.049999999999997</v>
      </c>
      <c r="E3045">
        <v>0.08</v>
      </c>
      <c r="F3045">
        <f>Table3[[#This Row],[DivPay]]*4</f>
        <v>0.32</v>
      </c>
      <c r="G3045" s="2">
        <f>Table3[[#This Row],[FwdDiv]]/Table3[[#This Row],[SharePrice]]</f>
        <v>9.3979441997063158E-3</v>
      </c>
    </row>
    <row r="3046" spans="2:7" x14ac:dyDescent="0.2">
      <c r="B3046" s="35">
        <v>40700</v>
      </c>
      <c r="C3046">
        <v>33.33</v>
      </c>
      <c r="E3046">
        <v>0.08</v>
      </c>
      <c r="F3046">
        <f>Table3[[#This Row],[DivPay]]*4</f>
        <v>0.32</v>
      </c>
      <c r="G3046" s="2">
        <f>Table3[[#This Row],[FwdDiv]]/Table3[[#This Row],[SharePrice]]</f>
        <v>9.6009600960096017E-3</v>
      </c>
    </row>
    <row r="3047" spans="2:7" x14ac:dyDescent="0.2">
      <c r="B3047" s="35">
        <v>40697</v>
      </c>
      <c r="C3047">
        <v>33.89</v>
      </c>
      <c r="E3047">
        <v>0.08</v>
      </c>
      <c r="F3047">
        <f>Table3[[#This Row],[DivPay]]*4</f>
        <v>0.32</v>
      </c>
      <c r="G3047" s="2">
        <f>Table3[[#This Row],[FwdDiv]]/Table3[[#This Row],[SharePrice]]</f>
        <v>9.4423133667748595E-3</v>
      </c>
    </row>
    <row r="3048" spans="2:7" x14ac:dyDescent="0.2">
      <c r="B3048" s="35">
        <v>40696</v>
      </c>
      <c r="C3048">
        <v>33.520000000000003</v>
      </c>
      <c r="E3048">
        <v>0.08</v>
      </c>
      <c r="F3048">
        <f>Table3[[#This Row],[DivPay]]*4</f>
        <v>0.32</v>
      </c>
      <c r="G3048" s="2">
        <f>Table3[[#This Row],[FwdDiv]]/Table3[[#This Row],[SharePrice]]</f>
        <v>9.546539379474939E-3</v>
      </c>
    </row>
    <row r="3049" spans="2:7" x14ac:dyDescent="0.2">
      <c r="B3049" s="35">
        <v>40695</v>
      </c>
      <c r="C3049">
        <v>33.770000000000003</v>
      </c>
      <c r="E3049">
        <v>0.08</v>
      </c>
      <c r="F3049">
        <f>Table3[[#This Row],[DivPay]]*4</f>
        <v>0.32</v>
      </c>
      <c r="G3049" s="2">
        <f>Table3[[#This Row],[FwdDiv]]/Table3[[#This Row],[SharePrice]]</f>
        <v>9.4758661533905827E-3</v>
      </c>
    </row>
    <row r="3050" spans="2:7" x14ac:dyDescent="0.2">
      <c r="B3050" s="35">
        <v>40694</v>
      </c>
      <c r="C3050">
        <v>33.79</v>
      </c>
      <c r="E3050">
        <v>0.08</v>
      </c>
      <c r="F3050">
        <f>Table3[[#This Row],[DivPay]]*4</f>
        <v>0.32</v>
      </c>
      <c r="G3050" s="2">
        <f>Table3[[#This Row],[FwdDiv]]/Table3[[#This Row],[SharePrice]]</f>
        <v>9.4702574726250374E-3</v>
      </c>
    </row>
    <row r="3051" spans="2:7" x14ac:dyDescent="0.2">
      <c r="B3051" s="35">
        <v>40690</v>
      </c>
      <c r="C3051">
        <v>35.01</v>
      </c>
      <c r="E3051">
        <v>0.08</v>
      </c>
      <c r="F3051">
        <f>Table3[[#This Row],[DivPay]]*4</f>
        <v>0.32</v>
      </c>
      <c r="G3051" s="2">
        <f>Table3[[#This Row],[FwdDiv]]/Table3[[#This Row],[SharePrice]]</f>
        <v>9.1402456441016851E-3</v>
      </c>
    </row>
    <row r="3052" spans="2:7" x14ac:dyDescent="0.2">
      <c r="B3052" s="35">
        <v>40689</v>
      </c>
      <c r="C3052">
        <v>34.71</v>
      </c>
      <c r="E3052">
        <v>0.08</v>
      </c>
      <c r="F3052">
        <f>Table3[[#This Row],[DivPay]]*4</f>
        <v>0.32</v>
      </c>
      <c r="G3052" s="2">
        <f>Table3[[#This Row],[FwdDiv]]/Table3[[#This Row],[SharePrice]]</f>
        <v>9.2192451743013538E-3</v>
      </c>
    </row>
    <row r="3053" spans="2:7" x14ac:dyDescent="0.2">
      <c r="B3053" s="35">
        <v>40688</v>
      </c>
      <c r="C3053">
        <v>34.5</v>
      </c>
      <c r="E3053">
        <v>0.08</v>
      </c>
      <c r="F3053">
        <f>Table3[[#This Row],[DivPay]]*4</f>
        <v>0.32</v>
      </c>
      <c r="G3053" s="2">
        <f>Table3[[#This Row],[FwdDiv]]/Table3[[#This Row],[SharePrice]]</f>
        <v>9.2753623188405795E-3</v>
      </c>
    </row>
    <row r="3054" spans="2:7" x14ac:dyDescent="0.2">
      <c r="B3054" s="35">
        <v>40687</v>
      </c>
      <c r="C3054">
        <v>31.71</v>
      </c>
      <c r="E3054">
        <v>0.08</v>
      </c>
      <c r="F3054">
        <f>Table3[[#This Row],[DivPay]]*4</f>
        <v>0.32</v>
      </c>
      <c r="G3054" s="2">
        <f>Table3[[#This Row],[FwdDiv]]/Table3[[#This Row],[SharePrice]]</f>
        <v>1.0091453800063072E-2</v>
      </c>
    </row>
    <row r="3055" spans="2:7" x14ac:dyDescent="0.2">
      <c r="B3055" s="35">
        <v>40686</v>
      </c>
      <c r="C3055">
        <v>32.03</v>
      </c>
      <c r="E3055">
        <v>0.08</v>
      </c>
      <c r="F3055">
        <f>Table3[[#This Row],[DivPay]]*4</f>
        <v>0.32</v>
      </c>
      <c r="G3055" s="2">
        <f>Table3[[#This Row],[FwdDiv]]/Table3[[#This Row],[SharePrice]]</f>
        <v>9.990633780830472E-3</v>
      </c>
    </row>
    <row r="3056" spans="2:7" x14ac:dyDescent="0.2">
      <c r="B3056" s="35">
        <v>40683</v>
      </c>
      <c r="C3056">
        <v>34.39</v>
      </c>
      <c r="E3056">
        <v>0.08</v>
      </c>
      <c r="F3056">
        <f>Table3[[#This Row],[DivPay]]*4</f>
        <v>0.32</v>
      </c>
      <c r="G3056" s="2">
        <f>Table3[[#This Row],[FwdDiv]]/Table3[[#This Row],[SharePrice]]</f>
        <v>9.3050305321314333E-3</v>
      </c>
    </row>
    <row r="3057" spans="2:7" x14ac:dyDescent="0.2">
      <c r="B3057" s="35">
        <v>40682</v>
      </c>
      <c r="C3057">
        <v>34.81</v>
      </c>
      <c r="E3057">
        <v>0.08</v>
      </c>
      <c r="F3057">
        <f>Table3[[#This Row],[DivPay]]*4</f>
        <v>0.32</v>
      </c>
      <c r="G3057" s="2">
        <f>Table3[[#This Row],[FwdDiv]]/Table3[[#This Row],[SharePrice]]</f>
        <v>9.1927607009480022E-3</v>
      </c>
    </row>
    <row r="3058" spans="2:7" x14ac:dyDescent="0.2">
      <c r="B3058" s="35">
        <v>40681</v>
      </c>
      <c r="C3058">
        <v>34.630000000000003</v>
      </c>
      <c r="E3058">
        <v>0.08</v>
      </c>
      <c r="F3058">
        <f>Table3[[#This Row],[DivPay]]*4</f>
        <v>0.32</v>
      </c>
      <c r="G3058" s="2">
        <f>Table3[[#This Row],[FwdDiv]]/Table3[[#This Row],[SharePrice]]</f>
        <v>9.2405428818943102E-3</v>
      </c>
    </row>
    <row r="3059" spans="2:7" x14ac:dyDescent="0.2">
      <c r="B3059" s="35">
        <v>40680</v>
      </c>
      <c r="C3059">
        <v>34.270000000000003</v>
      </c>
      <c r="E3059">
        <v>0.08</v>
      </c>
      <c r="F3059">
        <f>Table3[[#This Row],[DivPay]]*4</f>
        <v>0.32</v>
      </c>
      <c r="G3059" s="2">
        <f>Table3[[#This Row],[FwdDiv]]/Table3[[#This Row],[SharePrice]]</f>
        <v>9.3376130726583011E-3</v>
      </c>
    </row>
    <row r="3060" spans="2:7" x14ac:dyDescent="0.2">
      <c r="B3060" s="35">
        <v>40679</v>
      </c>
      <c r="C3060">
        <v>34.26</v>
      </c>
      <c r="E3060">
        <v>0.08</v>
      </c>
      <c r="F3060">
        <f>Table3[[#This Row],[DivPay]]*4</f>
        <v>0.32</v>
      </c>
      <c r="G3060" s="2">
        <f>Table3[[#This Row],[FwdDiv]]/Table3[[#This Row],[SharePrice]]</f>
        <v>9.3403385872737887E-3</v>
      </c>
    </row>
    <row r="3061" spans="2:7" x14ac:dyDescent="0.2">
      <c r="B3061" s="35">
        <v>40676</v>
      </c>
      <c r="C3061">
        <v>34.89</v>
      </c>
      <c r="E3061">
        <v>0.08</v>
      </c>
      <c r="F3061">
        <f>Table3[[#This Row],[DivPay]]*4</f>
        <v>0.32</v>
      </c>
      <c r="G3061" s="2">
        <f>Table3[[#This Row],[FwdDiv]]/Table3[[#This Row],[SharePrice]]</f>
        <v>9.1716824304958443E-3</v>
      </c>
    </row>
    <row r="3062" spans="2:7" x14ac:dyDescent="0.2">
      <c r="B3062" s="35">
        <v>40675</v>
      </c>
      <c r="C3062">
        <v>35.06</v>
      </c>
      <c r="E3062">
        <v>0.08</v>
      </c>
      <c r="F3062">
        <f>Table3[[#This Row],[DivPay]]*4</f>
        <v>0.32</v>
      </c>
      <c r="G3062" s="2">
        <f>Table3[[#This Row],[FwdDiv]]/Table3[[#This Row],[SharePrice]]</f>
        <v>9.1272104962920701E-3</v>
      </c>
    </row>
    <row r="3063" spans="2:7" x14ac:dyDescent="0.2">
      <c r="B3063" s="35">
        <v>40674</v>
      </c>
      <c r="C3063">
        <v>35.869999999999997</v>
      </c>
      <c r="E3063">
        <v>0.08</v>
      </c>
      <c r="F3063">
        <f>Table3[[#This Row],[DivPay]]*4</f>
        <v>0.32</v>
      </c>
      <c r="G3063" s="2">
        <f>Table3[[#This Row],[FwdDiv]]/Table3[[#This Row],[SharePrice]]</f>
        <v>8.921103986618344E-3</v>
      </c>
    </row>
    <row r="3064" spans="2:7" x14ac:dyDescent="0.2">
      <c r="B3064" s="35">
        <v>40673</v>
      </c>
      <c r="C3064">
        <v>35.81</v>
      </c>
      <c r="E3064">
        <v>0.08</v>
      </c>
      <c r="F3064">
        <f>Table3[[#This Row],[DivPay]]*4</f>
        <v>0.32</v>
      </c>
      <c r="G3064" s="2">
        <f>Table3[[#This Row],[FwdDiv]]/Table3[[#This Row],[SharePrice]]</f>
        <v>8.9360513822954474E-3</v>
      </c>
    </row>
    <row r="3065" spans="2:7" x14ac:dyDescent="0.2">
      <c r="B3065" s="35">
        <v>40672</v>
      </c>
      <c r="C3065">
        <v>35.46</v>
      </c>
      <c r="E3065">
        <v>0.08</v>
      </c>
      <c r="F3065">
        <f>Table3[[#This Row],[DivPay]]*4</f>
        <v>0.32</v>
      </c>
      <c r="G3065" s="2">
        <f>Table3[[#This Row],[FwdDiv]]/Table3[[#This Row],[SharePrice]]</f>
        <v>9.0242526790750149E-3</v>
      </c>
    </row>
    <row r="3066" spans="2:7" x14ac:dyDescent="0.2">
      <c r="B3066" s="35">
        <v>40669</v>
      </c>
      <c r="C3066">
        <v>34.909999999999997</v>
      </c>
      <c r="E3066">
        <v>0.08</v>
      </c>
      <c r="F3066">
        <f>Table3[[#This Row],[DivPay]]*4</f>
        <v>0.32</v>
      </c>
      <c r="G3066" s="2">
        <f>Table3[[#This Row],[FwdDiv]]/Table3[[#This Row],[SharePrice]]</f>
        <v>9.1664279576052724E-3</v>
      </c>
    </row>
    <row r="3067" spans="2:7" x14ac:dyDescent="0.2">
      <c r="B3067" s="35">
        <v>40668</v>
      </c>
      <c r="C3067">
        <v>33.24</v>
      </c>
      <c r="E3067">
        <v>0.08</v>
      </c>
      <c r="F3067">
        <f>Table3[[#This Row],[DivPay]]*4</f>
        <v>0.32</v>
      </c>
      <c r="G3067" s="2">
        <f>Table3[[#This Row],[FwdDiv]]/Table3[[#This Row],[SharePrice]]</f>
        <v>9.6269554753309269E-3</v>
      </c>
    </row>
    <row r="3068" spans="2:7" x14ac:dyDescent="0.2">
      <c r="B3068" s="35">
        <v>40667</v>
      </c>
      <c r="C3068">
        <v>32.54</v>
      </c>
      <c r="E3068">
        <v>0.08</v>
      </c>
      <c r="F3068">
        <f>Table3[[#This Row],[DivPay]]*4</f>
        <v>0.32</v>
      </c>
      <c r="G3068" s="2">
        <f>Table3[[#This Row],[FwdDiv]]/Table3[[#This Row],[SharePrice]]</f>
        <v>9.8340503995082984E-3</v>
      </c>
    </row>
    <row r="3069" spans="2:7" x14ac:dyDescent="0.2">
      <c r="B3069" s="35">
        <v>40666</v>
      </c>
      <c r="C3069">
        <v>32.159999999999997</v>
      </c>
      <c r="E3069">
        <v>0.08</v>
      </c>
      <c r="F3069">
        <f>Table3[[#This Row],[DivPay]]*4</f>
        <v>0.32</v>
      </c>
      <c r="G3069" s="2">
        <f>Table3[[#This Row],[FwdDiv]]/Table3[[#This Row],[SharePrice]]</f>
        <v>9.950248756218907E-3</v>
      </c>
    </row>
    <row r="3070" spans="2:7" x14ac:dyDescent="0.2">
      <c r="B3070" s="35">
        <v>40665</v>
      </c>
      <c r="C3070">
        <v>33.15</v>
      </c>
      <c r="E3070">
        <v>0.08</v>
      </c>
      <c r="F3070">
        <f>Table3[[#This Row],[DivPay]]*4</f>
        <v>0.32</v>
      </c>
      <c r="G3070" s="2">
        <f>Table3[[#This Row],[FwdDiv]]/Table3[[#This Row],[SharePrice]]</f>
        <v>9.6530920060331829E-3</v>
      </c>
    </row>
    <row r="3071" spans="2:7" x14ac:dyDescent="0.2">
      <c r="B3071" s="35">
        <v>40662</v>
      </c>
      <c r="C3071">
        <v>33.46</v>
      </c>
      <c r="E3071">
        <v>0.08</v>
      </c>
      <c r="F3071">
        <f>Table3[[#This Row],[DivPay]]*4</f>
        <v>0.32</v>
      </c>
      <c r="G3071" s="2">
        <f>Table3[[#This Row],[FwdDiv]]/Table3[[#This Row],[SharePrice]]</f>
        <v>9.563658099222952E-3</v>
      </c>
    </row>
    <row r="3072" spans="2:7" x14ac:dyDescent="0.2">
      <c r="B3072" s="35">
        <v>40661</v>
      </c>
      <c r="C3072">
        <v>32.89</v>
      </c>
      <c r="E3072">
        <v>0.08</v>
      </c>
      <c r="F3072">
        <f>Table3[[#This Row],[DivPay]]*4</f>
        <v>0.32</v>
      </c>
      <c r="G3072" s="2">
        <f>Table3[[#This Row],[FwdDiv]]/Table3[[#This Row],[SharePrice]]</f>
        <v>9.72940103374886E-3</v>
      </c>
    </row>
    <row r="3073" spans="2:7" x14ac:dyDescent="0.2">
      <c r="B3073" s="35">
        <v>40660</v>
      </c>
      <c r="C3073">
        <v>33.39</v>
      </c>
      <c r="E3073">
        <v>0.08</v>
      </c>
      <c r="F3073">
        <f>Table3[[#This Row],[DivPay]]*4</f>
        <v>0.32</v>
      </c>
      <c r="G3073" s="2">
        <f>Table3[[#This Row],[FwdDiv]]/Table3[[#This Row],[SharePrice]]</f>
        <v>9.5837076969152446E-3</v>
      </c>
    </row>
    <row r="3074" spans="2:7" x14ac:dyDescent="0.2">
      <c r="B3074" s="35">
        <v>40659</v>
      </c>
      <c r="C3074">
        <v>32.35</v>
      </c>
      <c r="E3074">
        <v>0.08</v>
      </c>
      <c r="F3074">
        <f>Table3[[#This Row],[DivPay]]*4</f>
        <v>0.32</v>
      </c>
      <c r="G3074" s="2">
        <f>Table3[[#This Row],[FwdDiv]]/Table3[[#This Row],[SharePrice]]</f>
        <v>9.8918083462132926E-3</v>
      </c>
    </row>
    <row r="3075" spans="2:7" x14ac:dyDescent="0.2">
      <c r="B3075" s="35">
        <v>40658</v>
      </c>
      <c r="C3075">
        <v>32.24</v>
      </c>
      <c r="E3075">
        <v>0.08</v>
      </c>
      <c r="F3075">
        <f>Table3[[#This Row],[DivPay]]*4</f>
        <v>0.32</v>
      </c>
      <c r="G3075" s="2">
        <f>Table3[[#This Row],[FwdDiv]]/Table3[[#This Row],[SharePrice]]</f>
        <v>9.9255583126550868E-3</v>
      </c>
    </row>
    <row r="3076" spans="2:7" x14ac:dyDescent="0.2">
      <c r="B3076" s="35">
        <v>40654</v>
      </c>
      <c r="C3076">
        <v>32.6</v>
      </c>
      <c r="E3076">
        <v>0.08</v>
      </c>
      <c r="F3076">
        <f>Table3[[#This Row],[DivPay]]*4</f>
        <v>0.32</v>
      </c>
      <c r="G3076" s="2">
        <f>Table3[[#This Row],[FwdDiv]]/Table3[[#This Row],[SharePrice]]</f>
        <v>9.8159509202453993E-3</v>
      </c>
    </row>
    <row r="3077" spans="2:7" x14ac:dyDescent="0.2">
      <c r="B3077" s="35">
        <v>40653</v>
      </c>
      <c r="C3077">
        <v>32.56</v>
      </c>
      <c r="E3077">
        <v>0.08</v>
      </c>
      <c r="F3077">
        <f>Table3[[#This Row],[DivPay]]*4</f>
        <v>0.32</v>
      </c>
      <c r="G3077" s="2">
        <f>Table3[[#This Row],[FwdDiv]]/Table3[[#This Row],[SharePrice]]</f>
        <v>9.8280098280098278E-3</v>
      </c>
    </row>
    <row r="3078" spans="2:7" x14ac:dyDescent="0.2">
      <c r="B3078" s="35">
        <v>40652</v>
      </c>
      <c r="C3078">
        <v>31.77</v>
      </c>
      <c r="E3078">
        <v>0.08</v>
      </c>
      <c r="F3078">
        <f>Table3[[#This Row],[DivPay]]*4</f>
        <v>0.32</v>
      </c>
      <c r="G3078" s="2">
        <f>Table3[[#This Row],[FwdDiv]]/Table3[[#This Row],[SharePrice]]</f>
        <v>1.0072395341517154E-2</v>
      </c>
    </row>
    <row r="3079" spans="2:7" x14ac:dyDescent="0.2">
      <c r="B3079" s="35">
        <v>40651</v>
      </c>
      <c r="C3079">
        <v>31.6</v>
      </c>
      <c r="E3079">
        <v>0.08</v>
      </c>
      <c r="F3079">
        <f>Table3[[#This Row],[DivPay]]*4</f>
        <v>0.32</v>
      </c>
      <c r="G3079" s="2">
        <f>Table3[[#This Row],[FwdDiv]]/Table3[[#This Row],[SharePrice]]</f>
        <v>1.0126582278481013E-2</v>
      </c>
    </row>
    <row r="3080" spans="2:7" x14ac:dyDescent="0.2">
      <c r="B3080" s="35">
        <v>40648</v>
      </c>
      <c r="C3080">
        <v>31.74</v>
      </c>
      <c r="E3080">
        <v>0.08</v>
      </c>
      <c r="F3080">
        <f>Table3[[#This Row],[DivPay]]*4</f>
        <v>0.32</v>
      </c>
      <c r="G3080" s="2">
        <f>Table3[[#This Row],[FwdDiv]]/Table3[[#This Row],[SharePrice]]</f>
        <v>1.0081915563957152E-2</v>
      </c>
    </row>
    <row r="3081" spans="2:7" x14ac:dyDescent="0.2">
      <c r="B3081" s="35">
        <v>40647</v>
      </c>
      <c r="C3081">
        <v>31.07</v>
      </c>
      <c r="E3081">
        <v>0.08</v>
      </c>
      <c r="F3081">
        <f>Table3[[#This Row],[DivPay]]*4</f>
        <v>0.32</v>
      </c>
      <c r="G3081" s="2">
        <f>Table3[[#This Row],[FwdDiv]]/Table3[[#This Row],[SharePrice]]</f>
        <v>1.0299324106855488E-2</v>
      </c>
    </row>
    <row r="3082" spans="2:7" x14ac:dyDescent="0.2">
      <c r="B3082" s="35">
        <v>40646</v>
      </c>
      <c r="C3082">
        <v>31.8</v>
      </c>
      <c r="E3082">
        <v>0.08</v>
      </c>
      <c r="F3082">
        <f>Table3[[#This Row],[DivPay]]*4</f>
        <v>0.32</v>
      </c>
      <c r="G3082" s="2">
        <f>Table3[[#This Row],[FwdDiv]]/Table3[[#This Row],[SharePrice]]</f>
        <v>1.0062893081761006E-2</v>
      </c>
    </row>
    <row r="3083" spans="2:7" x14ac:dyDescent="0.2">
      <c r="B3083" s="35">
        <v>40645</v>
      </c>
      <c r="C3083">
        <v>31.37</v>
      </c>
      <c r="E3083">
        <v>0.08</v>
      </c>
      <c r="F3083">
        <f>Table3[[#This Row],[DivPay]]*4</f>
        <v>0.32</v>
      </c>
      <c r="G3083" s="2">
        <f>Table3[[#This Row],[FwdDiv]]/Table3[[#This Row],[SharePrice]]</f>
        <v>1.0200828817341408E-2</v>
      </c>
    </row>
    <row r="3084" spans="2:7" x14ac:dyDescent="0.2">
      <c r="B3084" s="35">
        <v>40644</v>
      </c>
      <c r="C3084">
        <v>32.229999999999997</v>
      </c>
      <c r="E3084">
        <v>0.08</v>
      </c>
      <c r="F3084">
        <f>Table3[[#This Row],[DivPay]]*4</f>
        <v>0.32</v>
      </c>
      <c r="G3084" s="2">
        <f>Table3[[#This Row],[FwdDiv]]/Table3[[#This Row],[SharePrice]]</f>
        <v>9.9286379149860389E-3</v>
      </c>
    </row>
    <row r="3085" spans="2:7" x14ac:dyDescent="0.2">
      <c r="B3085" s="35">
        <v>40641</v>
      </c>
      <c r="C3085">
        <v>32.57</v>
      </c>
      <c r="E3085">
        <v>0.08</v>
      </c>
      <c r="F3085">
        <f>Table3[[#This Row],[DivPay]]*4</f>
        <v>0.32</v>
      </c>
      <c r="G3085" s="2">
        <f>Table3[[#This Row],[FwdDiv]]/Table3[[#This Row],[SharePrice]]</f>
        <v>9.8249923242247472E-3</v>
      </c>
    </row>
    <row r="3086" spans="2:7" x14ac:dyDescent="0.2">
      <c r="B3086" s="35">
        <v>40640</v>
      </c>
      <c r="C3086">
        <v>32.47</v>
      </c>
      <c r="E3086">
        <v>0.08</v>
      </c>
      <c r="F3086">
        <f>Table3[[#This Row],[DivPay]]*4</f>
        <v>0.32</v>
      </c>
      <c r="G3086" s="2">
        <f>Table3[[#This Row],[FwdDiv]]/Table3[[#This Row],[SharePrice]]</f>
        <v>9.85525100092393E-3</v>
      </c>
    </row>
    <row r="3087" spans="2:7" x14ac:dyDescent="0.2">
      <c r="B3087" s="35">
        <v>40639</v>
      </c>
      <c r="C3087">
        <v>32.770000000000003</v>
      </c>
      <c r="E3087">
        <v>0.08</v>
      </c>
      <c r="F3087">
        <f>Table3[[#This Row],[DivPay]]*4</f>
        <v>0.32</v>
      </c>
      <c r="G3087" s="2">
        <f>Table3[[#This Row],[FwdDiv]]/Table3[[#This Row],[SharePrice]]</f>
        <v>9.7650289899298137E-3</v>
      </c>
    </row>
    <row r="3088" spans="2:7" x14ac:dyDescent="0.2">
      <c r="B3088" s="35">
        <v>40638</v>
      </c>
      <c r="C3088">
        <v>31.67</v>
      </c>
      <c r="E3088">
        <v>0.08</v>
      </c>
      <c r="F3088">
        <f>Table3[[#This Row],[DivPay]]*4</f>
        <v>0.32</v>
      </c>
      <c r="G3088" s="2">
        <f>Table3[[#This Row],[FwdDiv]]/Table3[[#This Row],[SharePrice]]</f>
        <v>1.0104199557941269E-2</v>
      </c>
    </row>
    <row r="3089" spans="2:7" x14ac:dyDescent="0.2">
      <c r="B3089" s="35">
        <v>40637</v>
      </c>
      <c r="C3089">
        <v>30.6</v>
      </c>
      <c r="E3089">
        <v>0.08</v>
      </c>
      <c r="F3089">
        <f>Table3[[#This Row],[DivPay]]*4</f>
        <v>0.32</v>
      </c>
      <c r="G3089" s="2">
        <f>Table3[[#This Row],[FwdDiv]]/Table3[[#This Row],[SharePrice]]</f>
        <v>1.045751633986928E-2</v>
      </c>
    </row>
    <row r="3090" spans="2:7" x14ac:dyDescent="0.2">
      <c r="B3090" s="35">
        <v>40634</v>
      </c>
      <c r="C3090">
        <v>31.52</v>
      </c>
      <c r="E3090">
        <v>0.08</v>
      </c>
      <c r="F3090">
        <f>Table3[[#This Row],[DivPay]]*4</f>
        <v>0.32</v>
      </c>
      <c r="G3090" s="2">
        <f>Table3[[#This Row],[FwdDiv]]/Table3[[#This Row],[SharePrice]]</f>
        <v>1.0152284263959392E-2</v>
      </c>
    </row>
    <row r="3091" spans="2:7" x14ac:dyDescent="0.2">
      <c r="B3091" s="35">
        <v>40633</v>
      </c>
      <c r="C3091">
        <v>31.1</v>
      </c>
      <c r="E3091">
        <v>0.08</v>
      </c>
      <c r="F3091">
        <f>Table3[[#This Row],[DivPay]]*4</f>
        <v>0.32</v>
      </c>
      <c r="G3091" s="2">
        <f>Table3[[#This Row],[FwdDiv]]/Table3[[#This Row],[SharePrice]]</f>
        <v>1.0289389067524116E-2</v>
      </c>
    </row>
    <row r="3092" spans="2:7" x14ac:dyDescent="0.2">
      <c r="B3092" s="35">
        <v>40632</v>
      </c>
      <c r="C3092">
        <v>31.49</v>
      </c>
      <c r="E3092">
        <v>0.08</v>
      </c>
      <c r="F3092">
        <f>Table3[[#This Row],[DivPay]]*4</f>
        <v>0.32</v>
      </c>
      <c r="G3092" s="2">
        <f>Table3[[#This Row],[FwdDiv]]/Table3[[#This Row],[SharePrice]]</f>
        <v>1.0161956176563989E-2</v>
      </c>
    </row>
    <row r="3093" spans="2:7" x14ac:dyDescent="0.2">
      <c r="B3093" s="35">
        <v>40631</v>
      </c>
      <c r="C3093">
        <v>30.97</v>
      </c>
      <c r="E3093">
        <v>0.08</v>
      </c>
      <c r="F3093">
        <f>Table3[[#This Row],[DivPay]]*4</f>
        <v>0.32</v>
      </c>
      <c r="G3093" s="2">
        <f>Table3[[#This Row],[FwdDiv]]/Table3[[#This Row],[SharePrice]]</f>
        <v>1.0332579916047789E-2</v>
      </c>
    </row>
    <row r="3094" spans="2:7" x14ac:dyDescent="0.2">
      <c r="B3094" s="35">
        <v>40630</v>
      </c>
      <c r="C3094">
        <v>30.99</v>
      </c>
      <c r="E3094">
        <v>0.08</v>
      </c>
      <c r="F3094">
        <f>Table3[[#This Row],[DivPay]]*4</f>
        <v>0.32</v>
      </c>
      <c r="G3094" s="2">
        <f>Table3[[#This Row],[FwdDiv]]/Table3[[#This Row],[SharePrice]]</f>
        <v>1.032591158438206E-2</v>
      </c>
    </row>
    <row r="3095" spans="2:7" x14ac:dyDescent="0.2">
      <c r="B3095" s="35">
        <v>40627</v>
      </c>
      <c r="C3095">
        <v>30.85</v>
      </c>
      <c r="E3095">
        <v>0.08</v>
      </c>
      <c r="F3095">
        <f>Table3[[#This Row],[DivPay]]*4</f>
        <v>0.32</v>
      </c>
      <c r="G3095" s="2">
        <f>Table3[[#This Row],[FwdDiv]]/Table3[[#This Row],[SharePrice]]</f>
        <v>1.0372771474878443E-2</v>
      </c>
    </row>
    <row r="3096" spans="2:7" x14ac:dyDescent="0.2">
      <c r="B3096" s="35">
        <v>40626</v>
      </c>
      <c r="C3096">
        <v>31.07</v>
      </c>
      <c r="E3096">
        <v>0.08</v>
      </c>
      <c r="F3096">
        <f>Table3[[#This Row],[DivPay]]*4</f>
        <v>0.32</v>
      </c>
      <c r="G3096" s="2">
        <f>Table3[[#This Row],[FwdDiv]]/Table3[[#This Row],[SharePrice]]</f>
        <v>1.0299324106855488E-2</v>
      </c>
    </row>
    <row r="3097" spans="2:7" x14ac:dyDescent="0.2">
      <c r="B3097" s="35">
        <v>40625</v>
      </c>
      <c r="C3097">
        <v>31.01</v>
      </c>
      <c r="E3097">
        <v>0.08</v>
      </c>
      <c r="F3097">
        <f>Table3[[#This Row],[DivPay]]*4</f>
        <v>0.32</v>
      </c>
      <c r="G3097" s="2">
        <f>Table3[[#This Row],[FwdDiv]]/Table3[[#This Row],[SharePrice]]</f>
        <v>1.0319251854240567E-2</v>
      </c>
    </row>
    <row r="3098" spans="2:7" x14ac:dyDescent="0.2">
      <c r="B3098" s="35">
        <v>40624</v>
      </c>
      <c r="C3098">
        <v>30.71</v>
      </c>
      <c r="E3098">
        <v>0.08</v>
      </c>
      <c r="F3098">
        <f>Table3[[#This Row],[DivPay]]*4</f>
        <v>0.32</v>
      </c>
      <c r="G3098" s="2">
        <f>Table3[[#This Row],[FwdDiv]]/Table3[[#This Row],[SharePrice]]</f>
        <v>1.0420058612829698E-2</v>
      </c>
    </row>
    <row r="3099" spans="2:7" x14ac:dyDescent="0.2">
      <c r="B3099" s="35">
        <v>40623</v>
      </c>
      <c r="C3099">
        <v>30.99</v>
      </c>
      <c r="E3099">
        <v>0.08</v>
      </c>
      <c r="F3099">
        <f>Table3[[#This Row],[DivPay]]*4</f>
        <v>0.32</v>
      </c>
      <c r="G3099" s="2">
        <f>Table3[[#This Row],[FwdDiv]]/Table3[[#This Row],[SharePrice]]</f>
        <v>1.032591158438206E-2</v>
      </c>
    </row>
    <row r="3100" spans="2:7" x14ac:dyDescent="0.2">
      <c r="B3100" s="35">
        <v>40620</v>
      </c>
      <c r="C3100">
        <v>30.32</v>
      </c>
      <c r="E3100">
        <v>0.08</v>
      </c>
      <c r="F3100">
        <f>Table3[[#This Row],[DivPay]]*4</f>
        <v>0.32</v>
      </c>
      <c r="G3100" s="2">
        <f>Table3[[#This Row],[FwdDiv]]/Table3[[#This Row],[SharePrice]]</f>
        <v>1.0554089709762533E-2</v>
      </c>
    </row>
    <row r="3101" spans="2:7" x14ac:dyDescent="0.2">
      <c r="B3101" s="35">
        <v>40619</v>
      </c>
      <c r="C3101">
        <v>29.32</v>
      </c>
      <c r="E3101">
        <v>0.08</v>
      </c>
      <c r="F3101">
        <f>Table3[[#This Row],[DivPay]]*4</f>
        <v>0.32</v>
      </c>
      <c r="G3101" s="2">
        <f>Table3[[#This Row],[FwdDiv]]/Table3[[#This Row],[SharePrice]]</f>
        <v>1.0914051841746248E-2</v>
      </c>
    </row>
    <row r="3102" spans="2:7" x14ac:dyDescent="0.2">
      <c r="B3102" s="35">
        <v>40618</v>
      </c>
      <c r="C3102">
        <v>29.56</v>
      </c>
      <c r="D3102">
        <v>0.08</v>
      </c>
      <c r="E3102">
        <v>0.08</v>
      </c>
      <c r="F3102">
        <f>Table3[[#This Row],[DivPay]]*4</f>
        <v>0.32</v>
      </c>
      <c r="G3102" s="2">
        <f>Table3[[#This Row],[FwdDiv]]/Table3[[#This Row],[SharePrice]]</f>
        <v>1.0825439783491205E-2</v>
      </c>
    </row>
    <row r="3103" spans="2:7" x14ac:dyDescent="0.2">
      <c r="B3103" s="35">
        <v>40617</v>
      </c>
      <c r="C3103">
        <v>31.07</v>
      </c>
      <c r="E3103">
        <v>7.0000000000000007E-2</v>
      </c>
      <c r="F3103">
        <f>Table3[[#This Row],[DivPay]]*4</f>
        <v>0.28000000000000003</v>
      </c>
      <c r="G3103" s="2">
        <f>Table3[[#This Row],[FwdDiv]]/Table3[[#This Row],[SharePrice]]</f>
        <v>9.0119085934985532E-3</v>
      </c>
    </row>
    <row r="3104" spans="2:7" x14ac:dyDescent="0.2">
      <c r="B3104" s="35">
        <v>40616</v>
      </c>
      <c r="C3104">
        <v>31</v>
      </c>
      <c r="E3104">
        <v>7.0000000000000007E-2</v>
      </c>
      <c r="F3104">
        <f>Table3[[#This Row],[DivPay]]*4</f>
        <v>0.28000000000000003</v>
      </c>
      <c r="G3104" s="2">
        <f>Table3[[#This Row],[FwdDiv]]/Table3[[#This Row],[SharePrice]]</f>
        <v>9.0322580645161299E-3</v>
      </c>
    </row>
    <row r="3105" spans="2:7" x14ac:dyDescent="0.2">
      <c r="B3105" s="35">
        <v>40613</v>
      </c>
      <c r="C3105">
        <v>31.23</v>
      </c>
      <c r="E3105">
        <v>7.0000000000000007E-2</v>
      </c>
      <c r="F3105">
        <f>Table3[[#This Row],[DivPay]]*4</f>
        <v>0.28000000000000003</v>
      </c>
      <c r="G3105" s="2">
        <f>Table3[[#This Row],[FwdDiv]]/Table3[[#This Row],[SharePrice]]</f>
        <v>8.9657380723663152E-3</v>
      </c>
    </row>
    <row r="3106" spans="2:7" x14ac:dyDescent="0.2">
      <c r="B3106" s="35">
        <v>40612</v>
      </c>
      <c r="C3106">
        <v>31.01</v>
      </c>
      <c r="E3106">
        <v>7.0000000000000007E-2</v>
      </c>
      <c r="F3106">
        <f>Table3[[#This Row],[DivPay]]*4</f>
        <v>0.28000000000000003</v>
      </c>
      <c r="G3106" s="2">
        <f>Table3[[#This Row],[FwdDiv]]/Table3[[#This Row],[SharePrice]]</f>
        <v>9.0293453724604976E-3</v>
      </c>
    </row>
    <row r="3107" spans="2:7" x14ac:dyDescent="0.2">
      <c r="B3107" s="35">
        <v>40611</v>
      </c>
      <c r="C3107">
        <v>31</v>
      </c>
      <c r="E3107">
        <v>7.0000000000000007E-2</v>
      </c>
      <c r="F3107">
        <f>Table3[[#This Row],[DivPay]]*4</f>
        <v>0.28000000000000003</v>
      </c>
      <c r="G3107" s="2">
        <f>Table3[[#This Row],[FwdDiv]]/Table3[[#This Row],[SharePrice]]</f>
        <v>9.0322580645161299E-3</v>
      </c>
    </row>
    <row r="3108" spans="2:7" x14ac:dyDescent="0.2">
      <c r="B3108" s="35">
        <v>40610</v>
      </c>
      <c r="C3108">
        <v>32.39</v>
      </c>
      <c r="E3108">
        <v>7.0000000000000007E-2</v>
      </c>
      <c r="F3108">
        <f>Table3[[#This Row],[DivPay]]*4</f>
        <v>0.28000000000000003</v>
      </c>
      <c r="G3108" s="2">
        <f>Table3[[#This Row],[FwdDiv]]/Table3[[#This Row],[SharePrice]]</f>
        <v>8.6446434084594022E-3</v>
      </c>
    </row>
    <row r="3109" spans="2:7" x14ac:dyDescent="0.2">
      <c r="B3109" s="35">
        <v>40609</v>
      </c>
      <c r="C3109">
        <v>31.98</v>
      </c>
      <c r="E3109">
        <v>7.0000000000000007E-2</v>
      </c>
      <c r="F3109">
        <f>Table3[[#This Row],[DivPay]]*4</f>
        <v>0.28000000000000003</v>
      </c>
      <c r="G3109" s="2">
        <f>Table3[[#This Row],[FwdDiv]]/Table3[[#This Row],[SharePrice]]</f>
        <v>8.7554721701063164E-3</v>
      </c>
    </row>
    <row r="3110" spans="2:7" x14ac:dyDescent="0.2">
      <c r="B3110" s="35">
        <v>40606</v>
      </c>
      <c r="C3110">
        <v>32.79</v>
      </c>
      <c r="E3110">
        <v>7.0000000000000007E-2</v>
      </c>
      <c r="F3110">
        <f>Table3[[#This Row],[DivPay]]*4</f>
        <v>0.28000000000000003</v>
      </c>
      <c r="G3110" s="2">
        <f>Table3[[#This Row],[FwdDiv]]/Table3[[#This Row],[SharePrice]]</f>
        <v>8.5391887770661801E-3</v>
      </c>
    </row>
    <row r="3111" spans="2:7" x14ac:dyDescent="0.2">
      <c r="B3111" s="35">
        <v>40605</v>
      </c>
      <c r="C3111">
        <v>33</v>
      </c>
      <c r="E3111">
        <v>7.0000000000000007E-2</v>
      </c>
      <c r="F3111">
        <f>Table3[[#This Row],[DivPay]]*4</f>
        <v>0.28000000000000003</v>
      </c>
      <c r="G3111" s="2">
        <f>Table3[[#This Row],[FwdDiv]]/Table3[[#This Row],[SharePrice]]</f>
        <v>8.4848484848484857E-3</v>
      </c>
    </row>
    <row r="3112" spans="2:7" x14ac:dyDescent="0.2">
      <c r="B3112" s="35">
        <v>40604</v>
      </c>
      <c r="C3112">
        <v>32.46</v>
      </c>
      <c r="E3112">
        <v>7.0000000000000007E-2</v>
      </c>
      <c r="F3112">
        <f>Table3[[#This Row],[DivPay]]*4</f>
        <v>0.28000000000000003</v>
      </c>
      <c r="G3112" s="2">
        <f>Table3[[#This Row],[FwdDiv]]/Table3[[#This Row],[SharePrice]]</f>
        <v>8.6260012322858914E-3</v>
      </c>
    </row>
    <row r="3113" spans="2:7" x14ac:dyDescent="0.2">
      <c r="B3113" s="35">
        <v>40603</v>
      </c>
      <c r="C3113">
        <v>32.07</v>
      </c>
      <c r="E3113">
        <v>7.0000000000000007E-2</v>
      </c>
      <c r="F3113">
        <f>Table3[[#This Row],[DivPay]]*4</f>
        <v>0.28000000000000003</v>
      </c>
      <c r="G3113" s="2">
        <f>Table3[[#This Row],[FwdDiv]]/Table3[[#This Row],[SharePrice]]</f>
        <v>8.7309011537262254E-3</v>
      </c>
    </row>
    <row r="3114" spans="2:7" x14ac:dyDescent="0.2">
      <c r="B3114" s="35">
        <v>40602</v>
      </c>
      <c r="C3114">
        <v>33.99</v>
      </c>
      <c r="E3114">
        <v>7.0000000000000007E-2</v>
      </c>
      <c r="F3114">
        <f>Table3[[#This Row],[DivPay]]*4</f>
        <v>0.28000000000000003</v>
      </c>
      <c r="G3114" s="2">
        <f>Table3[[#This Row],[FwdDiv]]/Table3[[#This Row],[SharePrice]]</f>
        <v>8.2377169755810543E-3</v>
      </c>
    </row>
    <row r="3115" spans="2:7" x14ac:dyDescent="0.2">
      <c r="B3115" s="35">
        <v>40599</v>
      </c>
      <c r="C3115">
        <v>34.36</v>
      </c>
      <c r="E3115">
        <v>7.0000000000000007E-2</v>
      </c>
      <c r="F3115">
        <f>Table3[[#This Row],[DivPay]]*4</f>
        <v>0.28000000000000003</v>
      </c>
      <c r="G3115" s="2">
        <f>Table3[[#This Row],[FwdDiv]]/Table3[[#This Row],[SharePrice]]</f>
        <v>8.1490104772991862E-3</v>
      </c>
    </row>
    <row r="3116" spans="2:7" x14ac:dyDescent="0.2">
      <c r="B3116" s="35">
        <v>40598</v>
      </c>
      <c r="C3116">
        <v>33.979999999999997</v>
      </c>
      <c r="E3116">
        <v>7.0000000000000007E-2</v>
      </c>
      <c r="F3116">
        <f>Table3[[#This Row],[DivPay]]*4</f>
        <v>0.28000000000000003</v>
      </c>
      <c r="G3116" s="2">
        <f>Table3[[#This Row],[FwdDiv]]/Table3[[#This Row],[SharePrice]]</f>
        <v>8.240141259564451E-3</v>
      </c>
    </row>
    <row r="3117" spans="2:7" x14ac:dyDescent="0.2">
      <c r="B3117" s="35">
        <v>40597</v>
      </c>
      <c r="C3117">
        <v>31.34</v>
      </c>
      <c r="E3117">
        <v>7.0000000000000007E-2</v>
      </c>
      <c r="F3117">
        <f>Table3[[#This Row],[DivPay]]*4</f>
        <v>0.28000000000000003</v>
      </c>
      <c r="G3117" s="2">
        <f>Table3[[#This Row],[FwdDiv]]/Table3[[#This Row],[SharePrice]]</f>
        <v>8.9342693044033201E-3</v>
      </c>
    </row>
    <row r="3118" spans="2:7" x14ac:dyDescent="0.2">
      <c r="B3118" s="35">
        <v>40596</v>
      </c>
      <c r="C3118">
        <v>32.6</v>
      </c>
      <c r="E3118">
        <v>7.0000000000000007E-2</v>
      </c>
      <c r="F3118">
        <f>Table3[[#This Row],[DivPay]]*4</f>
        <v>0.28000000000000003</v>
      </c>
      <c r="G3118" s="2">
        <f>Table3[[#This Row],[FwdDiv]]/Table3[[#This Row],[SharePrice]]</f>
        <v>8.5889570552147246E-3</v>
      </c>
    </row>
    <row r="3119" spans="2:7" x14ac:dyDescent="0.2">
      <c r="B3119" s="35">
        <v>40592</v>
      </c>
      <c r="C3119">
        <v>33.85</v>
      </c>
      <c r="E3119">
        <v>7.0000000000000007E-2</v>
      </c>
      <c r="F3119">
        <f>Table3[[#This Row],[DivPay]]*4</f>
        <v>0.28000000000000003</v>
      </c>
      <c r="G3119" s="2">
        <f>Table3[[#This Row],[FwdDiv]]/Table3[[#This Row],[SharePrice]]</f>
        <v>8.27178729689808E-3</v>
      </c>
    </row>
    <row r="3120" spans="2:7" x14ac:dyDescent="0.2">
      <c r="B3120" s="35">
        <v>40591</v>
      </c>
      <c r="C3120">
        <v>33.630000000000003</v>
      </c>
      <c r="E3120">
        <v>7.0000000000000007E-2</v>
      </c>
      <c r="F3120">
        <f>Table3[[#This Row],[DivPay]]*4</f>
        <v>0.28000000000000003</v>
      </c>
      <c r="G3120" s="2">
        <f>Table3[[#This Row],[FwdDiv]]/Table3[[#This Row],[SharePrice]]</f>
        <v>8.3258994944989586E-3</v>
      </c>
    </row>
    <row r="3121" spans="2:7" x14ac:dyDescent="0.2">
      <c r="B3121" s="35">
        <v>40590</v>
      </c>
      <c r="C3121">
        <v>34.380000000000003</v>
      </c>
      <c r="E3121">
        <v>7.0000000000000007E-2</v>
      </c>
      <c r="F3121">
        <f>Table3[[#This Row],[DivPay]]*4</f>
        <v>0.28000000000000003</v>
      </c>
      <c r="G3121" s="2">
        <f>Table3[[#This Row],[FwdDiv]]/Table3[[#This Row],[SharePrice]]</f>
        <v>8.1442699243746367E-3</v>
      </c>
    </row>
    <row r="3122" spans="2:7" x14ac:dyDescent="0.2">
      <c r="B3122" s="35">
        <v>40589</v>
      </c>
      <c r="C3122">
        <v>33.71</v>
      </c>
      <c r="E3122">
        <v>7.0000000000000007E-2</v>
      </c>
      <c r="F3122">
        <f>Table3[[#This Row],[DivPay]]*4</f>
        <v>0.28000000000000003</v>
      </c>
      <c r="G3122" s="2">
        <f>Table3[[#This Row],[FwdDiv]]/Table3[[#This Row],[SharePrice]]</f>
        <v>8.3061406110946315E-3</v>
      </c>
    </row>
    <row r="3123" spans="2:7" x14ac:dyDescent="0.2">
      <c r="B3123" s="35">
        <v>40588</v>
      </c>
      <c r="C3123">
        <v>34.04</v>
      </c>
      <c r="E3123">
        <v>7.0000000000000007E-2</v>
      </c>
      <c r="F3123">
        <f>Table3[[#This Row],[DivPay]]*4</f>
        <v>0.28000000000000003</v>
      </c>
      <c r="G3123" s="2">
        <f>Table3[[#This Row],[FwdDiv]]/Table3[[#This Row],[SharePrice]]</f>
        <v>8.2256169212690956E-3</v>
      </c>
    </row>
    <row r="3124" spans="2:7" x14ac:dyDescent="0.2">
      <c r="B3124" s="35">
        <v>40585</v>
      </c>
      <c r="C3124">
        <v>33.29</v>
      </c>
      <c r="E3124">
        <v>7.0000000000000007E-2</v>
      </c>
      <c r="F3124">
        <f>Table3[[#This Row],[DivPay]]*4</f>
        <v>0.28000000000000003</v>
      </c>
      <c r="G3124" s="2">
        <f>Table3[[#This Row],[FwdDiv]]/Table3[[#This Row],[SharePrice]]</f>
        <v>8.4109342144788237E-3</v>
      </c>
    </row>
    <row r="3125" spans="2:7" x14ac:dyDescent="0.2">
      <c r="B3125" s="35">
        <v>40584</v>
      </c>
      <c r="C3125">
        <v>32.479999999999997</v>
      </c>
      <c r="E3125">
        <v>7.0000000000000007E-2</v>
      </c>
      <c r="F3125">
        <f>Table3[[#This Row],[DivPay]]*4</f>
        <v>0.28000000000000003</v>
      </c>
      <c r="G3125" s="2">
        <f>Table3[[#This Row],[FwdDiv]]/Table3[[#This Row],[SharePrice]]</f>
        <v>8.6206896551724154E-3</v>
      </c>
    </row>
    <row r="3126" spans="2:7" x14ac:dyDescent="0.2">
      <c r="B3126" s="35">
        <v>40583</v>
      </c>
      <c r="C3126">
        <v>32.770000000000003</v>
      </c>
      <c r="E3126">
        <v>7.0000000000000007E-2</v>
      </c>
      <c r="F3126">
        <f>Table3[[#This Row],[DivPay]]*4</f>
        <v>0.28000000000000003</v>
      </c>
      <c r="G3126" s="2">
        <f>Table3[[#This Row],[FwdDiv]]/Table3[[#This Row],[SharePrice]]</f>
        <v>8.544400366188587E-3</v>
      </c>
    </row>
    <row r="3127" spans="2:7" x14ac:dyDescent="0.2">
      <c r="B3127" s="35">
        <v>40582</v>
      </c>
      <c r="C3127">
        <v>31.91</v>
      </c>
      <c r="E3127">
        <v>7.0000000000000007E-2</v>
      </c>
      <c r="F3127">
        <f>Table3[[#This Row],[DivPay]]*4</f>
        <v>0.28000000000000003</v>
      </c>
      <c r="G3127" s="2">
        <f>Table3[[#This Row],[FwdDiv]]/Table3[[#This Row],[SharePrice]]</f>
        <v>8.7746787840802271E-3</v>
      </c>
    </row>
    <row r="3128" spans="2:7" x14ac:dyDescent="0.2">
      <c r="B3128" s="35">
        <v>40581</v>
      </c>
      <c r="C3128">
        <v>30.79</v>
      </c>
      <c r="E3128">
        <v>7.0000000000000007E-2</v>
      </c>
      <c r="F3128">
        <f>Table3[[#This Row],[DivPay]]*4</f>
        <v>0.28000000000000003</v>
      </c>
      <c r="G3128" s="2">
        <f>Table3[[#This Row],[FwdDiv]]/Table3[[#This Row],[SharePrice]]</f>
        <v>9.0938616433907122E-3</v>
      </c>
    </row>
    <row r="3129" spans="2:7" x14ac:dyDescent="0.2">
      <c r="B3129" s="35">
        <v>40578</v>
      </c>
      <c r="C3129">
        <v>31.2</v>
      </c>
      <c r="E3129">
        <v>7.0000000000000007E-2</v>
      </c>
      <c r="F3129">
        <f>Table3[[#This Row],[DivPay]]*4</f>
        <v>0.28000000000000003</v>
      </c>
      <c r="G3129" s="2">
        <f>Table3[[#This Row],[FwdDiv]]/Table3[[#This Row],[SharePrice]]</f>
        <v>8.9743589743589754E-3</v>
      </c>
    </row>
    <row r="3130" spans="2:7" x14ac:dyDescent="0.2">
      <c r="B3130" s="35">
        <v>40577</v>
      </c>
      <c r="C3130">
        <v>29.41</v>
      </c>
      <c r="E3130">
        <v>7.0000000000000007E-2</v>
      </c>
      <c r="F3130">
        <f>Table3[[#This Row],[DivPay]]*4</f>
        <v>0.28000000000000003</v>
      </c>
      <c r="G3130" s="2">
        <f>Table3[[#This Row],[FwdDiv]]/Table3[[#This Row],[SharePrice]]</f>
        <v>9.520571234274057E-3</v>
      </c>
    </row>
    <row r="3131" spans="2:7" x14ac:dyDescent="0.2">
      <c r="B3131" s="35">
        <v>40576</v>
      </c>
      <c r="C3131">
        <v>28.8</v>
      </c>
      <c r="E3131">
        <v>7.0000000000000007E-2</v>
      </c>
      <c r="F3131">
        <f>Table3[[#This Row],[DivPay]]*4</f>
        <v>0.28000000000000003</v>
      </c>
      <c r="G3131" s="2">
        <f>Table3[[#This Row],[FwdDiv]]/Table3[[#This Row],[SharePrice]]</f>
        <v>9.7222222222222224E-3</v>
      </c>
    </row>
    <row r="3132" spans="2:7" x14ac:dyDescent="0.2">
      <c r="B3132" s="35">
        <v>40575</v>
      </c>
      <c r="C3132">
        <v>29.07</v>
      </c>
      <c r="E3132">
        <v>7.0000000000000007E-2</v>
      </c>
      <c r="F3132">
        <f>Table3[[#This Row],[DivPay]]*4</f>
        <v>0.28000000000000003</v>
      </c>
      <c r="G3132" s="2">
        <f>Table3[[#This Row],[FwdDiv]]/Table3[[#This Row],[SharePrice]]</f>
        <v>9.6319229446164435E-3</v>
      </c>
    </row>
    <row r="3133" spans="2:7" x14ac:dyDescent="0.2">
      <c r="B3133" s="35">
        <v>40574</v>
      </c>
      <c r="C3133">
        <v>28.71</v>
      </c>
      <c r="E3133">
        <v>7.0000000000000007E-2</v>
      </c>
      <c r="F3133">
        <f>Table3[[#This Row],[DivPay]]*4</f>
        <v>0.28000000000000003</v>
      </c>
      <c r="G3133" s="2">
        <f>Table3[[#This Row],[FwdDiv]]/Table3[[#This Row],[SharePrice]]</f>
        <v>9.7526994078718215E-3</v>
      </c>
    </row>
    <row r="3134" spans="2:7" x14ac:dyDescent="0.2">
      <c r="B3134" s="35">
        <v>40571</v>
      </c>
      <c r="C3134">
        <v>28.05</v>
      </c>
      <c r="E3134">
        <v>7.0000000000000007E-2</v>
      </c>
      <c r="F3134">
        <f>Table3[[#This Row],[DivPay]]*4</f>
        <v>0.28000000000000003</v>
      </c>
      <c r="G3134" s="2">
        <f>Table3[[#This Row],[FwdDiv]]/Table3[[#This Row],[SharePrice]]</f>
        <v>9.9821746880570418E-3</v>
      </c>
    </row>
    <row r="3135" spans="2:7" x14ac:dyDescent="0.2">
      <c r="B3135" s="35">
        <v>40570</v>
      </c>
      <c r="C3135">
        <v>29.22</v>
      </c>
      <c r="E3135">
        <v>7.0000000000000007E-2</v>
      </c>
      <c r="F3135">
        <f>Table3[[#This Row],[DivPay]]*4</f>
        <v>0.28000000000000003</v>
      </c>
      <c r="G3135" s="2">
        <f>Table3[[#This Row],[FwdDiv]]/Table3[[#This Row],[SharePrice]]</f>
        <v>9.5824777549623555E-3</v>
      </c>
    </row>
    <row r="3136" spans="2:7" x14ac:dyDescent="0.2">
      <c r="B3136" s="35">
        <v>40569</v>
      </c>
      <c r="C3136">
        <v>28.25</v>
      </c>
      <c r="E3136">
        <v>7.0000000000000007E-2</v>
      </c>
      <c r="F3136">
        <f>Table3[[#This Row],[DivPay]]*4</f>
        <v>0.28000000000000003</v>
      </c>
      <c r="G3136" s="2">
        <f>Table3[[#This Row],[FwdDiv]]/Table3[[#This Row],[SharePrice]]</f>
        <v>9.9115044247787623E-3</v>
      </c>
    </row>
    <row r="3137" spans="2:7" x14ac:dyDescent="0.2">
      <c r="B3137" s="35">
        <v>40568</v>
      </c>
      <c r="C3137">
        <v>28.02</v>
      </c>
      <c r="E3137">
        <v>7.0000000000000007E-2</v>
      </c>
      <c r="F3137">
        <f>Table3[[#This Row],[DivPay]]*4</f>
        <v>0.28000000000000003</v>
      </c>
      <c r="G3137" s="2">
        <f>Table3[[#This Row],[FwdDiv]]/Table3[[#This Row],[SharePrice]]</f>
        <v>9.9928622412562458E-3</v>
      </c>
    </row>
    <row r="3138" spans="2:7" x14ac:dyDescent="0.2">
      <c r="B3138" s="35">
        <v>40567</v>
      </c>
      <c r="C3138">
        <v>28.09</v>
      </c>
      <c r="E3138">
        <v>7.0000000000000007E-2</v>
      </c>
      <c r="F3138">
        <f>Table3[[#This Row],[DivPay]]*4</f>
        <v>0.28000000000000003</v>
      </c>
      <c r="G3138" s="2">
        <f>Table3[[#This Row],[FwdDiv]]/Table3[[#This Row],[SharePrice]]</f>
        <v>9.9679601281594879E-3</v>
      </c>
    </row>
    <row r="3139" spans="2:7" x14ac:dyDescent="0.2">
      <c r="B3139" s="35">
        <v>40564</v>
      </c>
      <c r="C3139">
        <v>27.77</v>
      </c>
      <c r="E3139">
        <v>7.0000000000000007E-2</v>
      </c>
      <c r="F3139">
        <f>Table3[[#This Row],[DivPay]]*4</f>
        <v>0.28000000000000003</v>
      </c>
      <c r="G3139" s="2">
        <f>Table3[[#This Row],[FwdDiv]]/Table3[[#This Row],[SharePrice]]</f>
        <v>1.0082823190493339E-2</v>
      </c>
    </row>
    <row r="3140" spans="2:7" x14ac:dyDescent="0.2">
      <c r="B3140" s="35">
        <v>40563</v>
      </c>
      <c r="C3140">
        <v>27.7</v>
      </c>
      <c r="E3140">
        <v>7.0000000000000007E-2</v>
      </c>
      <c r="F3140">
        <f>Table3[[#This Row],[DivPay]]*4</f>
        <v>0.28000000000000003</v>
      </c>
      <c r="G3140" s="2">
        <f>Table3[[#This Row],[FwdDiv]]/Table3[[#This Row],[SharePrice]]</f>
        <v>1.0108303249097474E-2</v>
      </c>
    </row>
    <row r="3141" spans="2:7" x14ac:dyDescent="0.2">
      <c r="B3141" s="35">
        <v>40562</v>
      </c>
      <c r="C3141">
        <v>27.76</v>
      </c>
      <c r="E3141">
        <v>7.0000000000000007E-2</v>
      </c>
      <c r="F3141">
        <f>Table3[[#This Row],[DivPay]]*4</f>
        <v>0.28000000000000003</v>
      </c>
      <c r="G3141" s="2">
        <f>Table3[[#This Row],[FwdDiv]]/Table3[[#This Row],[SharePrice]]</f>
        <v>1.0086455331412104E-2</v>
      </c>
    </row>
    <row r="3142" spans="2:7" x14ac:dyDescent="0.2">
      <c r="B3142" s="35">
        <v>40561</v>
      </c>
      <c r="C3142">
        <v>27.75</v>
      </c>
      <c r="E3142">
        <v>7.0000000000000007E-2</v>
      </c>
      <c r="F3142">
        <f>Table3[[#This Row],[DivPay]]*4</f>
        <v>0.28000000000000003</v>
      </c>
      <c r="G3142" s="2">
        <f>Table3[[#This Row],[FwdDiv]]/Table3[[#This Row],[SharePrice]]</f>
        <v>1.0090090090090091E-2</v>
      </c>
    </row>
    <row r="3143" spans="2:7" x14ac:dyDescent="0.2">
      <c r="B3143" s="35">
        <v>40557</v>
      </c>
      <c r="C3143">
        <v>29.01</v>
      </c>
      <c r="E3143">
        <v>7.0000000000000007E-2</v>
      </c>
      <c r="F3143">
        <f>Table3[[#This Row],[DivPay]]*4</f>
        <v>0.28000000000000003</v>
      </c>
      <c r="G3143" s="2">
        <f>Table3[[#This Row],[FwdDiv]]/Table3[[#This Row],[SharePrice]]</f>
        <v>9.6518441916580485E-3</v>
      </c>
    </row>
    <row r="3144" spans="2:7" x14ac:dyDescent="0.2">
      <c r="B3144" s="35">
        <v>40556</v>
      </c>
      <c r="C3144">
        <v>28.35</v>
      </c>
      <c r="E3144">
        <v>7.0000000000000007E-2</v>
      </c>
      <c r="F3144">
        <f>Table3[[#This Row],[DivPay]]*4</f>
        <v>0.28000000000000003</v>
      </c>
      <c r="G3144" s="2">
        <f>Table3[[#This Row],[FwdDiv]]/Table3[[#This Row],[SharePrice]]</f>
        <v>9.876543209876543E-3</v>
      </c>
    </row>
    <row r="3145" spans="2:7" x14ac:dyDescent="0.2">
      <c r="B3145" s="35">
        <v>40555</v>
      </c>
      <c r="C3145">
        <v>28.17</v>
      </c>
      <c r="E3145">
        <v>7.0000000000000007E-2</v>
      </c>
      <c r="F3145">
        <f>Table3[[#This Row],[DivPay]]*4</f>
        <v>0.28000000000000003</v>
      </c>
      <c r="G3145" s="2">
        <f>Table3[[#This Row],[FwdDiv]]/Table3[[#This Row],[SharePrice]]</f>
        <v>9.9396521121760742E-3</v>
      </c>
    </row>
    <row r="3146" spans="2:7" x14ac:dyDescent="0.2">
      <c r="B3146" s="35">
        <v>40554</v>
      </c>
      <c r="C3146">
        <v>29.24</v>
      </c>
      <c r="E3146">
        <v>7.0000000000000007E-2</v>
      </c>
      <c r="F3146">
        <f>Table3[[#This Row],[DivPay]]*4</f>
        <v>0.28000000000000003</v>
      </c>
      <c r="G3146" s="2">
        <f>Table3[[#This Row],[FwdDiv]]/Table3[[#This Row],[SharePrice]]</f>
        <v>9.5759233926128607E-3</v>
      </c>
    </row>
    <row r="3147" spans="2:7" x14ac:dyDescent="0.2">
      <c r="B3147" s="35">
        <v>40553</v>
      </c>
      <c r="C3147">
        <v>28.9</v>
      </c>
      <c r="E3147">
        <v>7.0000000000000007E-2</v>
      </c>
      <c r="F3147">
        <f>Table3[[#This Row],[DivPay]]*4</f>
        <v>0.28000000000000003</v>
      </c>
      <c r="G3147" s="2">
        <f>Table3[[#This Row],[FwdDiv]]/Table3[[#This Row],[SharePrice]]</f>
        <v>9.6885813148788937E-3</v>
      </c>
    </row>
    <row r="3148" spans="2:7" x14ac:dyDescent="0.2">
      <c r="B3148" s="35">
        <v>40550</v>
      </c>
      <c r="C3148">
        <v>28.28</v>
      </c>
      <c r="E3148">
        <v>7.0000000000000007E-2</v>
      </c>
      <c r="F3148">
        <f>Table3[[#This Row],[DivPay]]*4</f>
        <v>0.28000000000000003</v>
      </c>
      <c r="G3148" s="2">
        <f>Table3[[#This Row],[FwdDiv]]/Table3[[#This Row],[SharePrice]]</f>
        <v>9.9009900990099011E-3</v>
      </c>
    </row>
    <row r="3149" spans="2:7" x14ac:dyDescent="0.2">
      <c r="B3149" s="35">
        <v>40549</v>
      </c>
      <c r="C3149">
        <v>28.52</v>
      </c>
      <c r="E3149">
        <v>7.0000000000000007E-2</v>
      </c>
      <c r="F3149">
        <f>Table3[[#This Row],[DivPay]]*4</f>
        <v>0.28000000000000003</v>
      </c>
      <c r="G3149" s="2">
        <f>Table3[[#This Row],[FwdDiv]]/Table3[[#This Row],[SharePrice]]</f>
        <v>9.8176718092566635E-3</v>
      </c>
    </row>
    <row r="3150" spans="2:7" x14ac:dyDescent="0.2">
      <c r="B3150" s="35">
        <v>40548</v>
      </c>
      <c r="C3150">
        <v>27.99</v>
      </c>
      <c r="E3150">
        <v>7.0000000000000007E-2</v>
      </c>
      <c r="F3150">
        <f>Table3[[#This Row],[DivPay]]*4</f>
        <v>0.28000000000000003</v>
      </c>
      <c r="G3150" s="2">
        <f>Table3[[#This Row],[FwdDiv]]/Table3[[#This Row],[SharePrice]]</f>
        <v>1.0003572704537337E-2</v>
      </c>
    </row>
    <row r="3151" spans="2:7" x14ac:dyDescent="0.2">
      <c r="B3151" s="35">
        <v>40547</v>
      </c>
      <c r="C3151">
        <v>28</v>
      </c>
      <c r="E3151">
        <v>7.0000000000000007E-2</v>
      </c>
      <c r="F3151">
        <f>Table3[[#This Row],[DivPay]]*4</f>
        <v>0.28000000000000003</v>
      </c>
      <c r="G3151" s="2">
        <f>Table3[[#This Row],[FwdDiv]]/Table3[[#This Row],[SharePrice]]</f>
        <v>0.01</v>
      </c>
    </row>
    <row r="3152" spans="2:7" x14ac:dyDescent="0.2">
      <c r="B3152" s="35">
        <v>40546</v>
      </c>
      <c r="C3152">
        <v>27.8</v>
      </c>
      <c r="E3152">
        <v>7.0000000000000007E-2</v>
      </c>
      <c r="F3152">
        <f>Table3[[#This Row],[DivPay]]*4</f>
        <v>0.28000000000000003</v>
      </c>
      <c r="G3152" s="2">
        <f>Table3[[#This Row],[FwdDiv]]/Table3[[#This Row],[SharePrice]]</f>
        <v>1.0071942446043166E-2</v>
      </c>
    </row>
    <row r="3153" spans="2:7" x14ac:dyDescent="0.2">
      <c r="B3153" s="35">
        <v>40543</v>
      </c>
      <c r="C3153">
        <v>28.41</v>
      </c>
      <c r="E3153">
        <v>7.0000000000000007E-2</v>
      </c>
      <c r="F3153">
        <f>Table3[[#This Row],[DivPay]]*4</f>
        <v>0.28000000000000003</v>
      </c>
      <c r="G3153" s="2">
        <f>Table3[[#This Row],[FwdDiv]]/Table3[[#This Row],[SharePrice]]</f>
        <v>9.8556846180922215E-3</v>
      </c>
    </row>
    <row r="3154" spans="2:7" x14ac:dyDescent="0.2">
      <c r="B3154" s="35">
        <v>40542</v>
      </c>
      <c r="C3154">
        <v>28.88</v>
      </c>
      <c r="E3154">
        <v>7.0000000000000007E-2</v>
      </c>
      <c r="F3154">
        <f>Table3[[#This Row],[DivPay]]*4</f>
        <v>0.28000000000000003</v>
      </c>
      <c r="G3154" s="2">
        <f>Table3[[#This Row],[FwdDiv]]/Table3[[#This Row],[SharePrice]]</f>
        <v>9.6952908587257629E-3</v>
      </c>
    </row>
    <row r="3155" spans="2:7" x14ac:dyDescent="0.2">
      <c r="B3155" s="35">
        <v>40541</v>
      </c>
      <c r="C3155">
        <v>28.63</v>
      </c>
      <c r="E3155">
        <v>7.0000000000000007E-2</v>
      </c>
      <c r="F3155">
        <f>Table3[[#This Row],[DivPay]]*4</f>
        <v>0.28000000000000003</v>
      </c>
      <c r="G3155" s="2">
        <f>Table3[[#This Row],[FwdDiv]]/Table3[[#This Row],[SharePrice]]</f>
        <v>9.7799511002445005E-3</v>
      </c>
    </row>
    <row r="3156" spans="2:7" x14ac:dyDescent="0.2">
      <c r="B3156" s="35">
        <v>40540</v>
      </c>
      <c r="C3156">
        <v>28.3</v>
      </c>
      <c r="E3156">
        <v>7.0000000000000007E-2</v>
      </c>
      <c r="F3156">
        <f>Table3[[#This Row],[DivPay]]*4</f>
        <v>0.28000000000000003</v>
      </c>
      <c r="G3156" s="2">
        <f>Table3[[#This Row],[FwdDiv]]/Table3[[#This Row],[SharePrice]]</f>
        <v>9.893992932862191E-3</v>
      </c>
    </row>
    <row r="3157" spans="2:7" x14ac:dyDescent="0.2">
      <c r="B3157" s="35">
        <v>40539</v>
      </c>
      <c r="C3157">
        <v>28.76</v>
      </c>
      <c r="E3157">
        <v>7.0000000000000007E-2</v>
      </c>
      <c r="F3157">
        <f>Table3[[#This Row],[DivPay]]*4</f>
        <v>0.28000000000000003</v>
      </c>
      <c r="G3157" s="2">
        <f>Table3[[#This Row],[FwdDiv]]/Table3[[#This Row],[SharePrice]]</f>
        <v>9.7357440890125171E-3</v>
      </c>
    </row>
    <row r="3158" spans="2:7" x14ac:dyDescent="0.2">
      <c r="B3158" s="35">
        <v>40535</v>
      </c>
      <c r="C3158">
        <v>28.13</v>
      </c>
      <c r="E3158">
        <v>7.0000000000000007E-2</v>
      </c>
      <c r="F3158">
        <f>Table3[[#This Row],[DivPay]]*4</f>
        <v>0.28000000000000003</v>
      </c>
      <c r="G3158" s="2">
        <f>Table3[[#This Row],[FwdDiv]]/Table3[[#This Row],[SharePrice]]</f>
        <v>9.9537859936011386E-3</v>
      </c>
    </row>
    <row r="3159" spans="2:7" x14ac:dyDescent="0.2">
      <c r="B3159" s="35">
        <v>40534</v>
      </c>
      <c r="C3159">
        <v>28.14</v>
      </c>
      <c r="E3159">
        <v>7.0000000000000007E-2</v>
      </c>
      <c r="F3159">
        <f>Table3[[#This Row],[DivPay]]*4</f>
        <v>0.28000000000000003</v>
      </c>
      <c r="G3159" s="2">
        <f>Table3[[#This Row],[FwdDiv]]/Table3[[#This Row],[SharePrice]]</f>
        <v>9.950248756218907E-3</v>
      </c>
    </row>
    <row r="3160" spans="2:7" x14ac:dyDescent="0.2">
      <c r="B3160" s="35">
        <v>40533</v>
      </c>
      <c r="C3160">
        <v>27.88</v>
      </c>
      <c r="E3160">
        <v>7.0000000000000007E-2</v>
      </c>
      <c r="F3160">
        <f>Table3[[#This Row],[DivPay]]*4</f>
        <v>0.28000000000000003</v>
      </c>
      <c r="G3160" s="2">
        <f>Table3[[#This Row],[FwdDiv]]/Table3[[#This Row],[SharePrice]]</f>
        <v>1.0043041606886658E-2</v>
      </c>
    </row>
    <row r="3161" spans="2:7" x14ac:dyDescent="0.2">
      <c r="B3161" s="35">
        <v>40532</v>
      </c>
      <c r="C3161">
        <v>27.81</v>
      </c>
      <c r="E3161">
        <v>7.0000000000000007E-2</v>
      </c>
      <c r="F3161">
        <f>Table3[[#This Row],[DivPay]]*4</f>
        <v>0.28000000000000003</v>
      </c>
      <c r="G3161" s="2">
        <f>Table3[[#This Row],[FwdDiv]]/Table3[[#This Row],[SharePrice]]</f>
        <v>1.00683207479324E-2</v>
      </c>
    </row>
    <row r="3162" spans="2:7" x14ac:dyDescent="0.2">
      <c r="B3162" s="35">
        <v>40529</v>
      </c>
      <c r="C3162">
        <v>28.17</v>
      </c>
      <c r="E3162">
        <v>7.0000000000000007E-2</v>
      </c>
      <c r="F3162">
        <f>Table3[[#This Row],[DivPay]]*4</f>
        <v>0.28000000000000003</v>
      </c>
      <c r="G3162" s="2">
        <f>Table3[[#This Row],[FwdDiv]]/Table3[[#This Row],[SharePrice]]</f>
        <v>9.9396521121760742E-3</v>
      </c>
    </row>
    <row r="3163" spans="2:7" x14ac:dyDescent="0.2">
      <c r="B3163" s="35">
        <v>40528</v>
      </c>
      <c r="C3163">
        <v>27.64</v>
      </c>
      <c r="E3163">
        <v>7.0000000000000007E-2</v>
      </c>
      <c r="F3163">
        <f>Table3[[#This Row],[DivPay]]*4</f>
        <v>0.28000000000000003</v>
      </c>
      <c r="G3163" s="2">
        <f>Table3[[#This Row],[FwdDiv]]/Table3[[#This Row],[SharePrice]]</f>
        <v>1.0130246020260492E-2</v>
      </c>
    </row>
    <row r="3164" spans="2:7" x14ac:dyDescent="0.2">
      <c r="B3164" s="35">
        <v>40527</v>
      </c>
      <c r="C3164">
        <v>26.4</v>
      </c>
      <c r="E3164">
        <v>7.0000000000000007E-2</v>
      </c>
      <c r="F3164">
        <f>Table3[[#This Row],[DivPay]]*4</f>
        <v>0.28000000000000003</v>
      </c>
      <c r="G3164" s="2">
        <f>Table3[[#This Row],[FwdDiv]]/Table3[[#This Row],[SharePrice]]</f>
        <v>1.0606060606060608E-2</v>
      </c>
    </row>
    <row r="3165" spans="2:7" x14ac:dyDescent="0.2">
      <c r="B3165" s="35">
        <v>40526</v>
      </c>
      <c r="C3165">
        <v>26.29</v>
      </c>
      <c r="E3165">
        <v>7.0000000000000007E-2</v>
      </c>
      <c r="F3165">
        <f>Table3[[#This Row],[DivPay]]*4</f>
        <v>0.28000000000000003</v>
      </c>
      <c r="G3165" s="2">
        <f>Table3[[#This Row],[FwdDiv]]/Table3[[#This Row],[SharePrice]]</f>
        <v>1.0650437428680107E-2</v>
      </c>
    </row>
    <row r="3166" spans="2:7" x14ac:dyDescent="0.2">
      <c r="B3166" s="35">
        <v>40525</v>
      </c>
      <c r="C3166">
        <v>26.58</v>
      </c>
      <c r="D3166">
        <v>7.0000000000000007E-2</v>
      </c>
      <c r="E3166">
        <v>7.0000000000000007E-2</v>
      </c>
      <c r="F3166">
        <f>Table3[[#This Row],[DivPay]]*4</f>
        <v>0.28000000000000003</v>
      </c>
      <c r="G3166" s="2">
        <f>Table3[[#This Row],[FwdDiv]]/Table3[[#This Row],[SharePrice]]</f>
        <v>1.0534236267870581E-2</v>
      </c>
    </row>
    <row r="3167" spans="2:7" x14ac:dyDescent="0.2">
      <c r="B3167" s="35">
        <v>40522</v>
      </c>
      <c r="C3167">
        <v>26.4</v>
      </c>
      <c r="E3167">
        <v>0</v>
      </c>
      <c r="F3167">
        <f>Table3[[#This Row],[DivPay]]*4</f>
        <v>0</v>
      </c>
      <c r="G3167" s="2">
        <f>Table3[[#This Row],[FwdDiv]]/Table3[[#This Row],[SharePrice]]</f>
        <v>0</v>
      </c>
    </row>
    <row r="3168" spans="2:7" x14ac:dyDescent="0.2">
      <c r="B3168" s="35">
        <v>40521</v>
      </c>
      <c r="C3168">
        <v>26.41</v>
      </c>
      <c r="E3168">
        <v>0</v>
      </c>
      <c r="F3168">
        <f>Table3[[#This Row],[DivPay]]*4</f>
        <v>0</v>
      </c>
      <c r="G3168" s="2">
        <f>Table3[[#This Row],[FwdDiv]]/Table3[[#This Row],[SharePrice]]</f>
        <v>0</v>
      </c>
    </row>
    <row r="3169" spans="2:7" x14ac:dyDescent="0.2">
      <c r="B3169" s="35">
        <v>40520</v>
      </c>
      <c r="C3169">
        <v>25.4</v>
      </c>
      <c r="E3169">
        <v>0</v>
      </c>
      <c r="F3169">
        <f>Table3[[#This Row],[DivPay]]*4</f>
        <v>0</v>
      </c>
      <c r="G3169" s="2">
        <f>Table3[[#This Row],[FwdDiv]]/Table3[[#This Row],[SharePrice]]</f>
        <v>0</v>
      </c>
    </row>
    <row r="3170" spans="2:7" x14ac:dyDescent="0.2">
      <c r="B3170" s="35">
        <v>40519</v>
      </c>
      <c r="C3170">
        <v>24.86</v>
      </c>
      <c r="E3170">
        <v>0</v>
      </c>
      <c r="F3170">
        <f>Table3[[#This Row],[DivPay]]*4</f>
        <v>0</v>
      </c>
      <c r="G3170" s="2">
        <f>Table3[[#This Row],[FwdDiv]]/Table3[[#This Row],[SharePrice]]</f>
        <v>0</v>
      </c>
    </row>
    <row r="3171" spans="2:7" x14ac:dyDescent="0.2">
      <c r="B3171" s="35">
        <v>40518</v>
      </c>
      <c r="C3171">
        <v>26.85</v>
      </c>
      <c r="E3171">
        <v>0</v>
      </c>
      <c r="F3171">
        <f>Table3[[#This Row],[DivPay]]*4</f>
        <v>0</v>
      </c>
      <c r="G3171" s="2">
        <f>Table3[[#This Row],[FwdDiv]]/Table3[[#This Row],[SharePrice]]</f>
        <v>0</v>
      </c>
    </row>
    <row r="3172" spans="2:7" x14ac:dyDescent="0.2">
      <c r="B3172" s="35">
        <v>40515</v>
      </c>
      <c r="C3172">
        <v>26.55</v>
      </c>
      <c r="E3172">
        <v>0</v>
      </c>
      <c r="F3172">
        <f>Table3[[#This Row],[DivPay]]*4</f>
        <v>0</v>
      </c>
      <c r="G3172" s="2">
        <f>Table3[[#This Row],[FwdDiv]]/Table3[[#This Row],[SharePrice]]</f>
        <v>0</v>
      </c>
    </row>
    <row r="3173" spans="2:7" x14ac:dyDescent="0.2">
      <c r="B3173" s="35">
        <v>40514</v>
      </c>
      <c r="C3173">
        <v>28.41</v>
      </c>
      <c r="E3173">
        <v>0</v>
      </c>
      <c r="F3173">
        <f>Table3[[#This Row],[DivPay]]*4</f>
        <v>0</v>
      </c>
      <c r="G3173" s="2">
        <f>Table3[[#This Row],[FwdDiv]]/Table3[[#This Row],[SharePrice]]</f>
        <v>0</v>
      </c>
    </row>
    <row r="3174" spans="2:7" x14ac:dyDescent="0.2">
      <c r="B3174" s="35">
        <v>40513</v>
      </c>
      <c r="C3174">
        <v>26.86</v>
      </c>
      <c r="E3174">
        <v>0</v>
      </c>
      <c r="F3174">
        <f>Table3[[#This Row],[DivPay]]*4</f>
        <v>0</v>
      </c>
      <c r="G3174" s="2">
        <f>Table3[[#This Row],[FwdDiv]]/Table3[[#This Row],[SharePrice]]</f>
        <v>0</v>
      </c>
    </row>
    <row r="3175" spans="2:7" x14ac:dyDescent="0.2">
      <c r="B3175" s="35">
        <v>40512</v>
      </c>
      <c r="C3175">
        <v>26.11</v>
      </c>
      <c r="E3175">
        <v>0</v>
      </c>
      <c r="F3175">
        <f>Table3[[#This Row],[DivPay]]*4</f>
        <v>0</v>
      </c>
      <c r="G3175" s="2">
        <f>Table3[[#This Row],[FwdDiv]]/Table3[[#This Row],[SharePrice]]</f>
        <v>0</v>
      </c>
    </row>
    <row r="3176" spans="2:7" x14ac:dyDescent="0.2">
      <c r="B3176" s="35">
        <v>40511</v>
      </c>
      <c r="C3176">
        <v>26.92</v>
      </c>
      <c r="E3176">
        <v>0</v>
      </c>
      <c r="F3176">
        <f>Table3[[#This Row],[DivPay]]*4</f>
        <v>0</v>
      </c>
      <c r="G3176" s="2">
        <f>Table3[[#This Row],[FwdDiv]]/Table3[[#This Row],[SharePrice]]</f>
        <v>0</v>
      </c>
    </row>
    <row r="3177" spans="2:7" x14ac:dyDescent="0.2">
      <c r="B3177" s="35">
        <v>40508</v>
      </c>
      <c r="C3177">
        <v>27.01</v>
      </c>
      <c r="E3177">
        <v>0</v>
      </c>
      <c r="F3177">
        <f>Table3[[#This Row],[DivPay]]*4</f>
        <v>0</v>
      </c>
      <c r="G3177" s="2">
        <f>Table3[[#This Row],[FwdDiv]]/Table3[[#This Row],[SharePrice]]</f>
        <v>0</v>
      </c>
    </row>
    <row r="3178" spans="2:7" x14ac:dyDescent="0.2">
      <c r="B3178" s="35">
        <v>40506</v>
      </c>
      <c r="C3178">
        <v>26.3</v>
      </c>
      <c r="E3178">
        <v>0</v>
      </c>
      <c r="F3178">
        <f>Table3[[#This Row],[DivPay]]*4</f>
        <v>0</v>
      </c>
      <c r="G3178" s="2">
        <f>Table3[[#This Row],[FwdDiv]]/Table3[[#This Row],[SharePrice]]</f>
        <v>0</v>
      </c>
    </row>
    <row r="3179" spans="2:7" x14ac:dyDescent="0.2">
      <c r="B3179" s="35">
        <v>40505</v>
      </c>
      <c r="C3179">
        <v>25.98</v>
      </c>
      <c r="E3179">
        <v>0</v>
      </c>
      <c r="F3179">
        <f>Table3[[#This Row],[DivPay]]*4</f>
        <v>0</v>
      </c>
      <c r="G3179" s="2">
        <f>Table3[[#This Row],[FwdDiv]]/Table3[[#This Row],[SharePrice]]</f>
        <v>0</v>
      </c>
    </row>
    <row r="3180" spans="2:7" x14ac:dyDescent="0.2">
      <c r="B3180" s="35">
        <v>40504</v>
      </c>
      <c r="C3180">
        <v>26.01</v>
      </c>
      <c r="E3180">
        <v>0</v>
      </c>
      <c r="F3180">
        <f>Table3[[#This Row],[DivPay]]*4</f>
        <v>0</v>
      </c>
      <c r="G3180" s="2">
        <f>Table3[[#This Row],[FwdDiv]]/Table3[[#This Row],[SharePrice]]</f>
        <v>0</v>
      </c>
    </row>
    <row r="3181" spans="2:7" x14ac:dyDescent="0.2">
      <c r="B3181" s="35">
        <v>40501</v>
      </c>
      <c r="C3181">
        <v>25.27</v>
      </c>
      <c r="E3181">
        <v>0</v>
      </c>
      <c r="F3181">
        <f>Table3[[#This Row],[DivPay]]*4</f>
        <v>0</v>
      </c>
      <c r="G3181" s="2">
        <f>Table3[[#This Row],[FwdDiv]]/Table3[[#This Row],[SharePrice]]</f>
        <v>0</v>
      </c>
    </row>
    <row r="3182" spans="2:7" x14ac:dyDescent="0.2">
      <c r="B3182" s="35">
        <v>40500</v>
      </c>
      <c r="C3182">
        <v>25.07</v>
      </c>
      <c r="E3182">
        <v>0</v>
      </c>
      <c r="F3182">
        <f>Table3[[#This Row],[DivPay]]*4</f>
        <v>0</v>
      </c>
      <c r="G3182" s="2">
        <f>Table3[[#This Row],[FwdDiv]]/Table3[[#This Row],[SharePrice]]</f>
        <v>0</v>
      </c>
    </row>
    <row r="3183" spans="2:7" x14ac:dyDescent="0.2">
      <c r="B3183" s="35">
        <v>40499</v>
      </c>
      <c r="C3183">
        <v>24.6</v>
      </c>
      <c r="E3183">
        <v>0</v>
      </c>
      <c r="F3183">
        <f>Table3[[#This Row],[DivPay]]*4</f>
        <v>0</v>
      </c>
      <c r="G3183" s="2">
        <f>Table3[[#This Row],[FwdDiv]]/Table3[[#This Row],[SharePrice]]</f>
        <v>0</v>
      </c>
    </row>
    <row r="3184" spans="2:7" x14ac:dyDescent="0.2">
      <c r="B3184" s="35">
        <v>40498</v>
      </c>
      <c r="C3184">
        <v>24.9</v>
      </c>
      <c r="E3184">
        <v>0</v>
      </c>
      <c r="F3184">
        <f>Table3[[#This Row],[DivPay]]*4</f>
        <v>0</v>
      </c>
      <c r="G3184" s="2">
        <f>Table3[[#This Row],[FwdDiv]]/Table3[[#This Row],[SharePrice]]</f>
        <v>0</v>
      </c>
    </row>
    <row r="3185" spans="2:7" x14ac:dyDescent="0.2">
      <c r="B3185" s="35">
        <v>40497</v>
      </c>
      <c r="C3185">
        <v>25.17</v>
      </c>
      <c r="E3185">
        <v>0</v>
      </c>
      <c r="F3185">
        <f>Table3[[#This Row],[DivPay]]*4</f>
        <v>0</v>
      </c>
      <c r="G3185" s="2">
        <f>Table3[[#This Row],[FwdDiv]]/Table3[[#This Row],[SharePrice]]</f>
        <v>0</v>
      </c>
    </row>
    <row r="3186" spans="2:7" x14ac:dyDescent="0.2">
      <c r="B3186" s="35">
        <v>40494</v>
      </c>
      <c r="C3186">
        <v>25.72</v>
      </c>
      <c r="E3186">
        <v>0</v>
      </c>
      <c r="F3186">
        <f>Table3[[#This Row],[DivPay]]*4</f>
        <v>0</v>
      </c>
      <c r="G3186" s="2">
        <f>Table3[[#This Row],[FwdDiv]]/Table3[[#This Row],[SharePrice]]</f>
        <v>0</v>
      </c>
    </row>
    <row r="3187" spans="2:7" x14ac:dyDescent="0.2">
      <c r="B3187" s="35">
        <v>40493</v>
      </c>
      <c r="C3187">
        <v>24.85</v>
      </c>
      <c r="E3187">
        <v>0</v>
      </c>
      <c r="F3187">
        <f>Table3[[#This Row],[DivPay]]*4</f>
        <v>0</v>
      </c>
      <c r="G3187" s="2">
        <f>Table3[[#This Row],[FwdDiv]]/Table3[[#This Row],[SharePrice]]</f>
        <v>0</v>
      </c>
    </row>
    <row r="3188" spans="2:7" x14ac:dyDescent="0.2">
      <c r="B3188" s="35">
        <v>40492</v>
      </c>
      <c r="C3188">
        <v>24.61</v>
      </c>
      <c r="E3188">
        <v>0</v>
      </c>
      <c r="F3188">
        <f>Table3[[#This Row],[DivPay]]*4</f>
        <v>0</v>
      </c>
      <c r="G3188" s="2">
        <f>Table3[[#This Row],[FwdDiv]]/Table3[[#This Row],[SharePrice]]</f>
        <v>0</v>
      </c>
    </row>
    <row r="3189" spans="2:7" x14ac:dyDescent="0.2">
      <c r="B3189" s="35">
        <v>40491</v>
      </c>
      <c r="C3189">
        <v>24.83</v>
      </c>
      <c r="E3189">
        <v>0</v>
      </c>
      <c r="F3189">
        <f>Table3[[#This Row],[DivPay]]*4</f>
        <v>0</v>
      </c>
      <c r="G3189" s="2">
        <f>Table3[[#This Row],[FwdDiv]]/Table3[[#This Row],[SharePrice]]</f>
        <v>0</v>
      </c>
    </row>
    <row r="3190" spans="2:7" x14ac:dyDescent="0.2">
      <c r="B3190" s="35">
        <v>40490</v>
      </c>
      <c r="C3190">
        <v>25.25</v>
      </c>
      <c r="E3190">
        <v>0</v>
      </c>
      <c r="F3190">
        <f>Table3[[#This Row],[DivPay]]*4</f>
        <v>0</v>
      </c>
      <c r="G3190" s="2">
        <f>Table3[[#This Row],[FwdDiv]]/Table3[[#This Row],[SharePrice]]</f>
        <v>0</v>
      </c>
    </row>
    <row r="3191" spans="2:7" x14ac:dyDescent="0.2">
      <c r="B3191" s="35">
        <v>40487</v>
      </c>
      <c r="C3191">
        <v>25.37</v>
      </c>
      <c r="E3191">
        <v>0</v>
      </c>
      <c r="F3191">
        <f>Table3[[#This Row],[DivPay]]*4</f>
        <v>0</v>
      </c>
      <c r="G3191" s="2">
        <f>Table3[[#This Row],[FwdDiv]]/Table3[[#This Row],[SharePrice]]</f>
        <v>0</v>
      </c>
    </row>
    <row r="3192" spans="2:7" x14ac:dyDescent="0.2">
      <c r="B3192" s="35">
        <v>40486</v>
      </c>
      <c r="C3192">
        <v>25.29</v>
      </c>
      <c r="E3192">
        <v>0</v>
      </c>
      <c r="F3192">
        <f>Table3[[#This Row],[DivPay]]*4</f>
        <v>0</v>
      </c>
      <c r="G3192" s="2">
        <f>Table3[[#This Row],[FwdDiv]]/Table3[[#This Row],[SharePrice]]</f>
        <v>0</v>
      </c>
    </row>
    <row r="3193" spans="2:7" x14ac:dyDescent="0.2">
      <c r="B3193" s="35">
        <v>40485</v>
      </c>
      <c r="C3193">
        <v>24.68</v>
      </c>
      <c r="E3193">
        <v>0</v>
      </c>
      <c r="F3193">
        <f>Table3[[#This Row],[DivPay]]*4</f>
        <v>0</v>
      </c>
      <c r="G3193" s="2">
        <f>Table3[[#This Row],[FwdDiv]]/Table3[[#This Row],[SharePrice]]</f>
        <v>0</v>
      </c>
    </row>
    <row r="3194" spans="2:7" x14ac:dyDescent="0.2">
      <c r="B3194" s="35">
        <v>40484</v>
      </c>
      <c r="C3194">
        <v>24.08</v>
      </c>
      <c r="E3194">
        <v>0</v>
      </c>
      <c r="F3194">
        <f>Table3[[#This Row],[DivPay]]*4</f>
        <v>0</v>
      </c>
      <c r="G3194" s="2">
        <f>Table3[[#This Row],[FwdDiv]]/Table3[[#This Row],[SharePrice]]</f>
        <v>0</v>
      </c>
    </row>
    <row r="3195" spans="2:7" x14ac:dyDescent="0.2">
      <c r="B3195" s="35">
        <v>40483</v>
      </c>
      <c r="C3195">
        <v>23.83</v>
      </c>
      <c r="E3195">
        <v>0</v>
      </c>
      <c r="F3195">
        <f>Table3[[#This Row],[DivPay]]*4</f>
        <v>0</v>
      </c>
      <c r="G3195" s="2">
        <f>Table3[[#This Row],[FwdDiv]]/Table3[[#This Row],[SharePrice]]</f>
        <v>0</v>
      </c>
    </row>
    <row r="3196" spans="2:7" x14ac:dyDescent="0.2">
      <c r="B3196" s="35">
        <v>40480</v>
      </c>
      <c r="C3196">
        <v>24.68</v>
      </c>
      <c r="E3196">
        <v>0</v>
      </c>
      <c r="F3196">
        <f>Table3[[#This Row],[DivPay]]*4</f>
        <v>0</v>
      </c>
      <c r="G3196" s="2">
        <f>Table3[[#This Row],[FwdDiv]]/Table3[[#This Row],[SharePrice]]</f>
        <v>0</v>
      </c>
    </row>
    <row r="3197" spans="2:7" x14ac:dyDescent="0.2">
      <c r="B3197" s="35">
        <v>40479</v>
      </c>
      <c r="C3197">
        <v>23.43</v>
      </c>
      <c r="E3197">
        <v>0</v>
      </c>
      <c r="F3197">
        <f>Table3[[#This Row],[DivPay]]*4</f>
        <v>0</v>
      </c>
      <c r="G3197" s="2">
        <f>Table3[[#This Row],[FwdDiv]]/Table3[[#This Row],[SharePrice]]</f>
        <v>0</v>
      </c>
    </row>
    <row r="3198" spans="2:7" x14ac:dyDescent="0.2">
      <c r="B3198" s="35">
        <v>40478</v>
      </c>
      <c r="C3198">
        <v>23.7</v>
      </c>
      <c r="E3198">
        <v>0</v>
      </c>
      <c r="F3198">
        <f>Table3[[#This Row],[DivPay]]*4</f>
        <v>0</v>
      </c>
      <c r="G3198" s="2">
        <f>Table3[[#This Row],[FwdDiv]]/Table3[[#This Row],[SharePrice]]</f>
        <v>0</v>
      </c>
    </row>
    <row r="3199" spans="2:7" x14ac:dyDescent="0.2">
      <c r="B3199" s="35">
        <v>40477</v>
      </c>
      <c r="C3199">
        <v>23.42</v>
      </c>
      <c r="E3199">
        <v>0</v>
      </c>
      <c r="F3199">
        <f>Table3[[#This Row],[DivPay]]*4</f>
        <v>0</v>
      </c>
      <c r="G3199" s="2">
        <f>Table3[[#This Row],[FwdDiv]]/Table3[[#This Row],[SharePrice]]</f>
        <v>0</v>
      </c>
    </row>
    <row r="3200" spans="2:7" x14ac:dyDescent="0.2">
      <c r="B3200" s="35">
        <v>40476</v>
      </c>
      <c r="C3200">
        <v>22.86</v>
      </c>
      <c r="E3200">
        <v>0</v>
      </c>
      <c r="F3200">
        <f>Table3[[#This Row],[DivPay]]*4</f>
        <v>0</v>
      </c>
      <c r="G3200" s="2">
        <f>Table3[[#This Row],[FwdDiv]]/Table3[[#This Row],[SharePrice]]</f>
        <v>0</v>
      </c>
    </row>
    <row r="3201" spans="2:7" x14ac:dyDescent="0.2">
      <c r="B3201" s="35">
        <v>40473</v>
      </c>
      <c r="C3201">
        <v>22.48</v>
      </c>
      <c r="E3201">
        <v>0</v>
      </c>
      <c r="F3201">
        <f>Table3[[#This Row],[DivPay]]*4</f>
        <v>0</v>
      </c>
      <c r="G3201" s="2">
        <f>Table3[[#This Row],[FwdDiv]]/Table3[[#This Row],[SharePrice]]</f>
        <v>0</v>
      </c>
    </row>
    <row r="3202" spans="2:7" x14ac:dyDescent="0.2">
      <c r="B3202" s="35">
        <v>40472</v>
      </c>
      <c r="C3202">
        <v>21.95</v>
      </c>
      <c r="E3202">
        <v>0</v>
      </c>
      <c r="F3202">
        <f>Table3[[#This Row],[DivPay]]*4</f>
        <v>0</v>
      </c>
      <c r="G3202" s="2">
        <f>Table3[[#This Row],[FwdDiv]]/Table3[[#This Row],[SharePrice]]</f>
        <v>0</v>
      </c>
    </row>
    <row r="3203" spans="2:7" x14ac:dyDescent="0.2">
      <c r="B3203" s="35">
        <v>40471</v>
      </c>
      <c r="C3203">
        <v>22.1</v>
      </c>
      <c r="E3203">
        <v>0</v>
      </c>
      <c r="F3203">
        <f>Table3[[#This Row],[DivPay]]*4</f>
        <v>0</v>
      </c>
      <c r="G3203" s="2">
        <f>Table3[[#This Row],[FwdDiv]]/Table3[[#This Row],[SharePrice]]</f>
        <v>0</v>
      </c>
    </row>
    <row r="3204" spans="2:7" x14ac:dyDescent="0.2">
      <c r="B3204" s="35">
        <v>40470</v>
      </c>
      <c r="C3204">
        <v>22.39</v>
      </c>
      <c r="E3204">
        <v>0</v>
      </c>
      <c r="F3204">
        <f>Table3[[#This Row],[DivPay]]*4</f>
        <v>0</v>
      </c>
      <c r="G3204" s="2">
        <f>Table3[[#This Row],[FwdDiv]]/Table3[[#This Row],[SharePrice]]</f>
        <v>0</v>
      </c>
    </row>
    <row r="3205" spans="2:7" x14ac:dyDescent="0.2">
      <c r="B3205" s="35">
        <v>40469</v>
      </c>
      <c r="C3205">
        <v>22.74</v>
      </c>
      <c r="E3205">
        <v>0</v>
      </c>
      <c r="F3205">
        <f>Table3[[#This Row],[DivPay]]*4</f>
        <v>0</v>
      </c>
      <c r="G3205" s="2">
        <f>Table3[[#This Row],[FwdDiv]]/Table3[[#This Row],[SharePrice]]</f>
        <v>0</v>
      </c>
    </row>
    <row r="3206" spans="2:7" x14ac:dyDescent="0.2">
      <c r="B3206" s="35">
        <v>40466</v>
      </c>
      <c r="C3206">
        <v>22.69</v>
      </c>
      <c r="E3206">
        <v>0</v>
      </c>
      <c r="F3206">
        <f>Table3[[#This Row],[DivPay]]*4</f>
        <v>0</v>
      </c>
      <c r="G3206" s="2">
        <f>Table3[[#This Row],[FwdDiv]]/Table3[[#This Row],[SharePrice]]</f>
        <v>0</v>
      </c>
    </row>
    <row r="3207" spans="2:7" x14ac:dyDescent="0.2">
      <c r="B3207" s="35">
        <v>40465</v>
      </c>
      <c r="C3207">
        <v>22.42</v>
      </c>
      <c r="E3207">
        <v>0</v>
      </c>
      <c r="F3207">
        <f>Table3[[#This Row],[DivPay]]*4</f>
        <v>0</v>
      </c>
      <c r="G3207" s="2">
        <f>Table3[[#This Row],[FwdDiv]]/Table3[[#This Row],[SharePrice]]</f>
        <v>0</v>
      </c>
    </row>
    <row r="3208" spans="2:7" x14ac:dyDescent="0.2">
      <c r="B3208" s="35">
        <v>40464</v>
      </c>
      <c r="C3208">
        <v>22</v>
      </c>
      <c r="E3208">
        <v>0</v>
      </c>
      <c r="F3208">
        <f>Table3[[#This Row],[DivPay]]*4</f>
        <v>0</v>
      </c>
      <c r="G3208" s="2">
        <f>Table3[[#This Row],[FwdDiv]]/Table3[[#This Row],[SharePrice]]</f>
        <v>0</v>
      </c>
    </row>
    <row r="3209" spans="2:7" x14ac:dyDescent="0.2">
      <c r="B3209" s="35">
        <v>40463</v>
      </c>
      <c r="C3209">
        <v>22.02</v>
      </c>
      <c r="E3209">
        <v>0</v>
      </c>
      <c r="F3209">
        <f>Table3[[#This Row],[DivPay]]*4</f>
        <v>0</v>
      </c>
      <c r="G3209" s="2">
        <f>Table3[[#This Row],[FwdDiv]]/Table3[[#This Row],[SharePrice]]</f>
        <v>0</v>
      </c>
    </row>
    <row r="3210" spans="2:7" x14ac:dyDescent="0.2">
      <c r="B3210" s="35">
        <v>40462</v>
      </c>
      <c r="C3210">
        <v>22.34</v>
      </c>
      <c r="E3210">
        <v>0</v>
      </c>
      <c r="F3210">
        <f>Table3[[#This Row],[DivPay]]*4</f>
        <v>0</v>
      </c>
      <c r="G3210" s="2">
        <f>Table3[[#This Row],[FwdDiv]]/Table3[[#This Row],[SharePrice]]</f>
        <v>0</v>
      </c>
    </row>
    <row r="3211" spans="2:7" x14ac:dyDescent="0.2">
      <c r="B3211" s="35">
        <v>40459</v>
      </c>
      <c r="C3211">
        <v>22.2</v>
      </c>
      <c r="E3211">
        <v>0</v>
      </c>
      <c r="F3211">
        <f>Table3[[#This Row],[DivPay]]*4</f>
        <v>0</v>
      </c>
      <c r="G3211" s="2">
        <f>Table3[[#This Row],[FwdDiv]]/Table3[[#This Row],[SharePrice]]</f>
        <v>0</v>
      </c>
    </row>
    <row r="3212" spans="2:7" x14ac:dyDescent="0.2">
      <c r="B3212" s="35">
        <v>40458</v>
      </c>
      <c r="C3212">
        <v>22.88</v>
      </c>
      <c r="E3212">
        <v>0</v>
      </c>
      <c r="F3212">
        <f>Table3[[#This Row],[DivPay]]*4</f>
        <v>0</v>
      </c>
      <c r="G3212" s="2">
        <f>Table3[[#This Row],[FwdDiv]]/Table3[[#This Row],[SharePrice]]</f>
        <v>0</v>
      </c>
    </row>
    <row r="3213" spans="2:7" x14ac:dyDescent="0.2">
      <c r="B3213" s="35">
        <v>40457</v>
      </c>
      <c r="C3213">
        <v>22.28</v>
      </c>
      <c r="E3213">
        <v>0</v>
      </c>
      <c r="F3213">
        <f>Table3[[#This Row],[DivPay]]*4</f>
        <v>0</v>
      </c>
      <c r="G3213" s="2">
        <f>Table3[[#This Row],[FwdDiv]]/Table3[[#This Row],[SharePrice]]</f>
        <v>0</v>
      </c>
    </row>
    <row r="3214" spans="2:7" x14ac:dyDescent="0.2">
      <c r="B3214" s="35">
        <v>40456</v>
      </c>
      <c r="C3214">
        <v>22.45</v>
      </c>
      <c r="E3214">
        <v>0</v>
      </c>
      <c r="F3214">
        <f>Table3[[#This Row],[DivPay]]*4</f>
        <v>0</v>
      </c>
      <c r="G3214" s="2">
        <f>Table3[[#This Row],[FwdDiv]]/Table3[[#This Row],[SharePrice]]</f>
        <v>0</v>
      </c>
    </row>
    <row r="3215" spans="2:7" x14ac:dyDescent="0.2">
      <c r="B3215" s="35">
        <v>40455</v>
      </c>
      <c r="C3215">
        <v>22.31</v>
      </c>
      <c r="E3215">
        <v>0</v>
      </c>
      <c r="F3215">
        <f>Table3[[#This Row],[DivPay]]*4</f>
        <v>0</v>
      </c>
      <c r="G3215" s="2">
        <f>Table3[[#This Row],[FwdDiv]]/Table3[[#This Row],[SharePrice]]</f>
        <v>0</v>
      </c>
    </row>
    <row r="3216" spans="2:7" x14ac:dyDescent="0.2">
      <c r="B3216" s="35">
        <v>40452</v>
      </c>
      <c r="C3216">
        <v>22.63</v>
      </c>
      <c r="E3216">
        <v>0</v>
      </c>
      <c r="F3216">
        <f>Table3[[#This Row],[DivPay]]*4</f>
        <v>0</v>
      </c>
      <c r="G3216" s="2">
        <f>Table3[[#This Row],[FwdDiv]]/Table3[[#This Row],[SharePrice]]</f>
        <v>0</v>
      </c>
    </row>
    <row r="3217" spans="2:7" x14ac:dyDescent="0.2">
      <c r="B3217" s="35">
        <v>40451</v>
      </c>
      <c r="C3217">
        <v>22.51</v>
      </c>
      <c r="E3217">
        <v>0</v>
      </c>
      <c r="F3217">
        <f>Table3[[#This Row],[DivPay]]*4</f>
        <v>0</v>
      </c>
      <c r="G3217" s="2">
        <f>Table3[[#This Row],[FwdDiv]]/Table3[[#This Row],[SharePrice]]</f>
        <v>0</v>
      </c>
    </row>
    <row r="3218" spans="2:7" x14ac:dyDescent="0.2">
      <c r="B3218" s="35">
        <v>40450</v>
      </c>
      <c r="C3218">
        <v>22.33</v>
      </c>
      <c r="E3218">
        <v>0</v>
      </c>
      <c r="F3218">
        <f>Table3[[#This Row],[DivPay]]*4</f>
        <v>0</v>
      </c>
      <c r="G3218" s="2">
        <f>Table3[[#This Row],[FwdDiv]]/Table3[[#This Row],[SharePrice]]</f>
        <v>0</v>
      </c>
    </row>
    <row r="3219" spans="2:7" x14ac:dyDescent="0.2">
      <c r="B3219" s="35">
        <v>40449</v>
      </c>
      <c r="C3219">
        <v>22.3</v>
      </c>
      <c r="E3219">
        <v>0</v>
      </c>
      <c r="F3219">
        <f>Table3[[#This Row],[DivPay]]*4</f>
        <v>0</v>
      </c>
      <c r="G3219" s="2">
        <f>Table3[[#This Row],[FwdDiv]]/Table3[[#This Row],[SharePrice]]</f>
        <v>0</v>
      </c>
    </row>
    <row r="3220" spans="2:7" x14ac:dyDescent="0.2">
      <c r="B3220" s="35">
        <v>40448</v>
      </c>
      <c r="C3220">
        <v>21.95</v>
      </c>
      <c r="E3220">
        <v>0</v>
      </c>
      <c r="F3220">
        <f>Table3[[#This Row],[DivPay]]*4</f>
        <v>0</v>
      </c>
      <c r="G3220" s="2">
        <f>Table3[[#This Row],[FwdDiv]]/Table3[[#This Row],[SharePrice]]</f>
        <v>0</v>
      </c>
    </row>
    <row r="3221" spans="2:7" x14ac:dyDescent="0.2">
      <c r="B3221" s="35">
        <v>40445</v>
      </c>
      <c r="C3221">
        <v>21.58</v>
      </c>
      <c r="E3221">
        <v>0</v>
      </c>
      <c r="F3221">
        <f>Table3[[#This Row],[DivPay]]*4</f>
        <v>0</v>
      </c>
      <c r="G3221" s="2">
        <f>Table3[[#This Row],[FwdDiv]]/Table3[[#This Row],[SharePrice]]</f>
        <v>0</v>
      </c>
    </row>
    <row r="3222" spans="2:7" x14ac:dyDescent="0.2">
      <c r="B3222" s="35">
        <v>40444</v>
      </c>
      <c r="C3222">
        <v>21.33</v>
      </c>
      <c r="E3222">
        <v>0</v>
      </c>
      <c r="F3222">
        <f>Table3[[#This Row],[DivPay]]*4</f>
        <v>0</v>
      </c>
      <c r="G3222" s="2">
        <f>Table3[[#This Row],[FwdDiv]]/Table3[[#This Row],[SharePrice]]</f>
        <v>0</v>
      </c>
    </row>
    <row r="3223" spans="2:7" x14ac:dyDescent="0.2">
      <c r="B3223" s="35">
        <v>40443</v>
      </c>
      <c r="C3223">
        <v>20.76</v>
      </c>
      <c r="E3223">
        <v>0</v>
      </c>
      <c r="F3223">
        <f>Table3[[#This Row],[DivPay]]*4</f>
        <v>0</v>
      </c>
      <c r="G3223" s="2">
        <f>Table3[[#This Row],[FwdDiv]]/Table3[[#This Row],[SharePrice]]</f>
        <v>0</v>
      </c>
    </row>
    <row r="3224" spans="2:7" x14ac:dyDescent="0.2">
      <c r="B3224" s="35">
        <v>40442</v>
      </c>
      <c r="C3224">
        <v>20.77</v>
      </c>
      <c r="E3224">
        <v>0</v>
      </c>
      <c r="F3224">
        <f>Table3[[#This Row],[DivPay]]*4</f>
        <v>0</v>
      </c>
      <c r="G3224" s="2">
        <f>Table3[[#This Row],[FwdDiv]]/Table3[[#This Row],[SharePrice]]</f>
        <v>0</v>
      </c>
    </row>
    <row r="3225" spans="2:7" x14ac:dyDescent="0.2">
      <c r="B3225" s="35">
        <v>40441</v>
      </c>
      <c r="C3225">
        <v>20.63</v>
      </c>
      <c r="E3225">
        <v>0</v>
      </c>
      <c r="F3225">
        <f>Table3[[#This Row],[DivPay]]*4</f>
        <v>0</v>
      </c>
      <c r="G3225" s="2">
        <f>Table3[[#This Row],[FwdDiv]]/Table3[[#This Row],[SharePrice]]</f>
        <v>0</v>
      </c>
    </row>
    <row r="3226" spans="2:7" x14ac:dyDescent="0.2">
      <c r="B3226" s="35">
        <v>40438</v>
      </c>
      <c r="C3226">
        <v>20.04</v>
      </c>
      <c r="E3226">
        <v>0</v>
      </c>
      <c r="F3226">
        <f>Table3[[#This Row],[DivPay]]*4</f>
        <v>0</v>
      </c>
      <c r="G3226" s="2">
        <f>Table3[[#This Row],[FwdDiv]]/Table3[[#This Row],[SharePrice]]</f>
        <v>0</v>
      </c>
    </row>
    <row r="3227" spans="2:7" x14ac:dyDescent="0.2">
      <c r="B3227" s="35">
        <v>40437</v>
      </c>
      <c r="C3227">
        <v>19.25</v>
      </c>
      <c r="E3227">
        <v>0</v>
      </c>
      <c r="F3227">
        <f>Table3[[#This Row],[DivPay]]*4</f>
        <v>0</v>
      </c>
      <c r="G3227" s="2">
        <f>Table3[[#This Row],[FwdDiv]]/Table3[[#This Row],[SharePrice]]</f>
        <v>0</v>
      </c>
    </row>
    <row r="3228" spans="2:7" x14ac:dyDescent="0.2">
      <c r="B3228" s="35">
        <v>40436</v>
      </c>
      <c r="C3228">
        <v>19.11</v>
      </c>
      <c r="E3228">
        <v>0</v>
      </c>
      <c r="F3228">
        <f>Table3[[#This Row],[DivPay]]*4</f>
        <v>0</v>
      </c>
      <c r="G3228" s="2">
        <f>Table3[[#This Row],[FwdDiv]]/Table3[[#This Row],[SharePrice]]</f>
        <v>0</v>
      </c>
    </row>
    <row r="3229" spans="2:7" x14ac:dyDescent="0.2">
      <c r="B3229" s="35">
        <v>40435</v>
      </c>
      <c r="C3229">
        <v>19.899999999999999</v>
      </c>
      <c r="E3229">
        <v>0</v>
      </c>
      <c r="F3229">
        <f>Table3[[#This Row],[DivPay]]*4</f>
        <v>0</v>
      </c>
      <c r="G3229" s="2">
        <f>Table3[[#This Row],[FwdDiv]]/Table3[[#This Row],[SharePrice]]</f>
        <v>0</v>
      </c>
    </row>
    <row r="3230" spans="2:7" x14ac:dyDescent="0.2">
      <c r="B3230" s="35">
        <v>40434</v>
      </c>
      <c r="C3230">
        <v>18.95</v>
      </c>
      <c r="E3230">
        <v>0</v>
      </c>
      <c r="F3230">
        <f>Table3[[#This Row],[DivPay]]*4</f>
        <v>0</v>
      </c>
      <c r="G3230" s="2">
        <f>Table3[[#This Row],[FwdDiv]]/Table3[[#This Row],[SharePrice]]</f>
        <v>0</v>
      </c>
    </row>
    <row r="3231" spans="2:7" x14ac:dyDescent="0.2">
      <c r="B3231" s="35">
        <v>40431</v>
      </c>
      <c r="C3231">
        <v>18.649999999999999</v>
      </c>
      <c r="E3231">
        <v>0</v>
      </c>
      <c r="F3231">
        <f>Table3[[#This Row],[DivPay]]*4</f>
        <v>0</v>
      </c>
      <c r="G3231" s="2">
        <f>Table3[[#This Row],[FwdDiv]]/Table3[[#This Row],[SharePrice]]</f>
        <v>0</v>
      </c>
    </row>
    <row r="3232" spans="2:7" x14ac:dyDescent="0.2">
      <c r="B3232" s="35">
        <v>40430</v>
      </c>
      <c r="C3232">
        <v>19.670000000000002</v>
      </c>
      <c r="E3232">
        <v>0</v>
      </c>
      <c r="F3232">
        <f>Table3[[#This Row],[DivPay]]*4</f>
        <v>0</v>
      </c>
      <c r="G3232" s="2">
        <f>Table3[[#This Row],[FwdDiv]]/Table3[[#This Row],[SharePrice]]</f>
        <v>0</v>
      </c>
    </row>
    <row r="3233" spans="2:7" x14ac:dyDescent="0.2">
      <c r="B3233" s="35">
        <v>40429</v>
      </c>
      <c r="C3233">
        <v>20.079999999999998</v>
      </c>
      <c r="E3233">
        <v>0</v>
      </c>
      <c r="F3233">
        <f>Table3[[#This Row],[DivPay]]*4</f>
        <v>0</v>
      </c>
      <c r="G3233" s="2">
        <f>Table3[[#This Row],[FwdDiv]]/Table3[[#This Row],[SharePrice]]</f>
        <v>0</v>
      </c>
    </row>
    <row r="3234" spans="2:7" x14ac:dyDescent="0.2">
      <c r="B3234" s="35">
        <v>40428</v>
      </c>
      <c r="C3234">
        <v>20.58</v>
      </c>
      <c r="E3234">
        <v>0</v>
      </c>
      <c r="F3234">
        <f>Table3[[#This Row],[DivPay]]*4</f>
        <v>0</v>
      </c>
      <c r="G3234" s="2">
        <f>Table3[[#This Row],[FwdDiv]]/Table3[[#This Row],[SharePrice]]</f>
        <v>0</v>
      </c>
    </row>
    <row r="3235" spans="2:7" x14ac:dyDescent="0.2">
      <c r="B3235" s="35">
        <v>40424</v>
      </c>
      <c r="C3235">
        <v>20.98</v>
      </c>
      <c r="E3235">
        <v>0</v>
      </c>
      <c r="F3235">
        <f>Table3[[#This Row],[DivPay]]*4</f>
        <v>0</v>
      </c>
      <c r="G3235" s="2">
        <f>Table3[[#This Row],[FwdDiv]]/Table3[[#This Row],[SharePrice]]</f>
        <v>0</v>
      </c>
    </row>
    <row r="3236" spans="2:7" x14ac:dyDescent="0.2">
      <c r="B3236" s="35">
        <v>40423</v>
      </c>
      <c r="C3236">
        <v>21.05</v>
      </c>
      <c r="E3236">
        <v>0</v>
      </c>
      <c r="F3236">
        <f>Table3[[#This Row],[DivPay]]*4</f>
        <v>0</v>
      </c>
      <c r="G3236" s="2">
        <f>Table3[[#This Row],[FwdDiv]]/Table3[[#This Row],[SharePrice]]</f>
        <v>0</v>
      </c>
    </row>
    <row r="3237" spans="2:7" x14ac:dyDescent="0.2">
      <c r="B3237" s="35">
        <v>40422</v>
      </c>
      <c r="C3237">
        <v>21</v>
      </c>
      <c r="E3237">
        <v>0</v>
      </c>
      <c r="F3237">
        <f>Table3[[#This Row],[DivPay]]*4</f>
        <v>0</v>
      </c>
      <c r="G3237" s="2">
        <f>Table3[[#This Row],[FwdDiv]]/Table3[[#This Row],[SharePrice]]</f>
        <v>0</v>
      </c>
    </row>
    <row r="3238" spans="2:7" x14ac:dyDescent="0.2">
      <c r="B3238" s="35">
        <v>40421</v>
      </c>
      <c r="C3238">
        <v>20.149999999999999</v>
      </c>
      <c r="E3238">
        <v>0</v>
      </c>
      <c r="F3238">
        <f>Table3[[#This Row],[DivPay]]*4</f>
        <v>0</v>
      </c>
      <c r="G3238" s="2">
        <f>Table3[[#This Row],[FwdDiv]]/Table3[[#This Row],[SharePrice]]</f>
        <v>0</v>
      </c>
    </row>
    <row r="3239" spans="2:7" x14ac:dyDescent="0.2">
      <c r="B3239" s="35">
        <v>40420</v>
      </c>
      <c r="C3239">
        <v>20</v>
      </c>
      <c r="E3239">
        <v>0</v>
      </c>
      <c r="F3239">
        <f>Table3[[#This Row],[DivPay]]*4</f>
        <v>0</v>
      </c>
      <c r="G3239" s="2">
        <f>Table3[[#This Row],[FwdDiv]]/Table3[[#This Row],[SharePrice]]</f>
        <v>0</v>
      </c>
    </row>
    <row r="3240" spans="2:7" x14ac:dyDescent="0.2">
      <c r="B3240" s="35">
        <v>40417</v>
      </c>
      <c r="C3240">
        <v>20.309999999999999</v>
      </c>
      <c r="E3240">
        <v>0</v>
      </c>
      <c r="F3240">
        <f>Table3[[#This Row],[DivPay]]*4</f>
        <v>0</v>
      </c>
      <c r="G3240" s="2">
        <f>Table3[[#This Row],[FwdDiv]]/Table3[[#This Row],[SharePrice]]</f>
        <v>0</v>
      </c>
    </row>
    <row r="3241" spans="2:7" x14ac:dyDescent="0.2">
      <c r="B3241" s="35">
        <v>40416</v>
      </c>
      <c r="C3241">
        <v>20.6</v>
      </c>
      <c r="E3241">
        <v>0</v>
      </c>
      <c r="F3241">
        <f>Table3[[#This Row],[DivPay]]*4</f>
        <v>0</v>
      </c>
      <c r="G3241" s="2">
        <f>Table3[[#This Row],[FwdDiv]]/Table3[[#This Row],[SharePrice]]</f>
        <v>0</v>
      </c>
    </row>
    <row r="3242" spans="2:7" x14ac:dyDescent="0.2">
      <c r="B3242" s="35">
        <v>40415</v>
      </c>
      <c r="C3242">
        <v>20.29</v>
      </c>
      <c r="E3242">
        <v>0</v>
      </c>
      <c r="F3242">
        <f>Table3[[#This Row],[DivPay]]*4</f>
        <v>0</v>
      </c>
      <c r="G3242" s="2">
        <f>Table3[[#This Row],[FwdDiv]]/Table3[[#This Row],[SharePrice]]</f>
        <v>0</v>
      </c>
    </row>
    <row r="3243" spans="2:7" x14ac:dyDescent="0.2">
      <c r="B3243" s="35">
        <v>40414</v>
      </c>
      <c r="C3243">
        <v>20.239999999999998</v>
      </c>
      <c r="E3243">
        <v>0</v>
      </c>
      <c r="F3243">
        <f>Table3[[#This Row],[DivPay]]*4</f>
        <v>0</v>
      </c>
      <c r="G3243" s="2">
        <f>Table3[[#This Row],[FwdDiv]]/Table3[[#This Row],[SharePrice]]</f>
        <v>0</v>
      </c>
    </row>
    <row r="3244" spans="2:7" x14ac:dyDescent="0.2">
      <c r="B3244" s="35">
        <v>40413</v>
      </c>
      <c r="C3244">
        <v>20.399999999999999</v>
      </c>
      <c r="E3244">
        <v>0</v>
      </c>
      <c r="F3244">
        <f>Table3[[#This Row],[DivPay]]*4</f>
        <v>0</v>
      </c>
      <c r="G3244" s="2">
        <f>Table3[[#This Row],[FwdDiv]]/Table3[[#This Row],[SharePrice]]</f>
        <v>0</v>
      </c>
    </row>
    <row r="3245" spans="2:7" x14ac:dyDescent="0.2">
      <c r="B3245" s="35">
        <v>40410</v>
      </c>
      <c r="C3245">
        <v>20.43</v>
      </c>
      <c r="E3245">
        <v>0</v>
      </c>
      <c r="F3245">
        <f>Table3[[#This Row],[DivPay]]*4</f>
        <v>0</v>
      </c>
      <c r="G3245" s="2">
        <f>Table3[[#This Row],[FwdDiv]]/Table3[[#This Row],[SharePrice]]</f>
        <v>0</v>
      </c>
    </row>
    <row r="3246" spans="2:7" x14ac:dyDescent="0.2">
      <c r="B3246" s="35">
        <v>40409</v>
      </c>
      <c r="C3246">
        <v>20.51</v>
      </c>
      <c r="E3246">
        <v>0</v>
      </c>
      <c r="F3246">
        <f>Table3[[#This Row],[DivPay]]*4</f>
        <v>0</v>
      </c>
      <c r="G3246" s="2">
        <f>Table3[[#This Row],[FwdDiv]]/Table3[[#This Row],[SharePrice]]</f>
        <v>0</v>
      </c>
    </row>
    <row r="3247" spans="2:7" x14ac:dyDescent="0.2">
      <c r="B3247" s="35">
        <v>40408</v>
      </c>
      <c r="C3247">
        <v>20.75</v>
      </c>
      <c r="E3247">
        <v>0</v>
      </c>
      <c r="F3247">
        <f>Table3[[#This Row],[DivPay]]*4</f>
        <v>0</v>
      </c>
      <c r="G3247" s="2">
        <f>Table3[[#This Row],[FwdDiv]]/Table3[[#This Row],[SharePrice]]</f>
        <v>0</v>
      </c>
    </row>
    <row r="3248" spans="2:7" x14ac:dyDescent="0.2">
      <c r="B3248" s="35">
        <v>40407</v>
      </c>
      <c r="C3248">
        <v>20.37</v>
      </c>
      <c r="E3248">
        <v>0</v>
      </c>
      <c r="F3248">
        <f>Table3[[#This Row],[DivPay]]*4</f>
        <v>0</v>
      </c>
      <c r="G3248" s="2">
        <f>Table3[[#This Row],[FwdDiv]]/Table3[[#This Row],[SharePrice]]</f>
        <v>0</v>
      </c>
    </row>
    <row r="3249" spans="2:7" x14ac:dyDescent="0.2">
      <c r="B3249" s="35">
        <v>40406</v>
      </c>
      <c r="C3249">
        <v>20.27</v>
      </c>
      <c r="E3249">
        <v>0</v>
      </c>
      <c r="F3249">
        <f>Table3[[#This Row],[DivPay]]*4</f>
        <v>0</v>
      </c>
      <c r="G3249" s="2">
        <f>Table3[[#This Row],[FwdDiv]]/Table3[[#This Row],[SharePrice]]</f>
        <v>0</v>
      </c>
    </row>
    <row r="3250" spans="2:7" x14ac:dyDescent="0.2">
      <c r="B3250" s="35">
        <v>40403</v>
      </c>
      <c r="C3250">
        <v>19.989999999999998</v>
      </c>
      <c r="E3250">
        <v>0</v>
      </c>
      <c r="F3250">
        <f>Table3[[#This Row],[DivPay]]*4</f>
        <v>0</v>
      </c>
      <c r="G3250" s="2">
        <f>Table3[[#This Row],[FwdDiv]]/Table3[[#This Row],[SharePrice]]</f>
        <v>0</v>
      </c>
    </row>
    <row r="3251" spans="2:7" x14ac:dyDescent="0.2">
      <c r="B3251" s="35">
        <v>40402</v>
      </c>
      <c r="C3251">
        <v>20.41</v>
      </c>
      <c r="E3251">
        <v>0</v>
      </c>
      <c r="F3251">
        <f>Table3[[#This Row],[DivPay]]*4</f>
        <v>0</v>
      </c>
      <c r="G3251" s="2">
        <f>Table3[[#This Row],[FwdDiv]]/Table3[[#This Row],[SharePrice]]</f>
        <v>0</v>
      </c>
    </row>
    <row r="3252" spans="2:7" x14ac:dyDescent="0.2">
      <c r="B3252" s="35">
        <v>40401</v>
      </c>
      <c r="C3252">
        <v>20.23</v>
      </c>
      <c r="E3252">
        <v>0</v>
      </c>
      <c r="F3252">
        <f>Table3[[#This Row],[DivPay]]*4</f>
        <v>0</v>
      </c>
      <c r="G3252" s="2">
        <f>Table3[[#This Row],[FwdDiv]]/Table3[[#This Row],[SharePrice]]</f>
        <v>0</v>
      </c>
    </row>
    <row r="3253" spans="2:7" x14ac:dyDescent="0.2">
      <c r="B3253" s="35">
        <v>40400</v>
      </c>
      <c r="C3253">
        <v>22.3</v>
      </c>
      <c r="E3253">
        <v>0</v>
      </c>
      <c r="F3253">
        <f>Table3[[#This Row],[DivPay]]*4</f>
        <v>0</v>
      </c>
      <c r="G3253" s="2">
        <f>Table3[[#This Row],[FwdDiv]]/Table3[[#This Row],[SharePrice]]</f>
        <v>0</v>
      </c>
    </row>
    <row r="3254" spans="2:7" x14ac:dyDescent="0.2">
      <c r="B3254" s="35">
        <v>40399</v>
      </c>
      <c r="C3254">
        <v>22.9</v>
      </c>
      <c r="E3254">
        <v>0</v>
      </c>
      <c r="F3254">
        <f>Table3[[#This Row],[DivPay]]*4</f>
        <v>0</v>
      </c>
      <c r="G3254" s="2">
        <f>Table3[[#This Row],[FwdDiv]]/Table3[[#This Row],[SharePrice]]</f>
        <v>0</v>
      </c>
    </row>
    <row r="3255" spans="2:7" x14ac:dyDescent="0.2">
      <c r="B3255" s="35">
        <v>40396</v>
      </c>
      <c r="C3255">
        <v>22.59</v>
      </c>
      <c r="E3255">
        <v>0</v>
      </c>
      <c r="F3255">
        <f>Table3[[#This Row],[DivPay]]*4</f>
        <v>0</v>
      </c>
      <c r="G3255" s="2">
        <f>Table3[[#This Row],[FwdDiv]]/Table3[[#This Row],[SharePrice]]</f>
        <v>0</v>
      </c>
    </row>
    <row r="3256" spans="2:7" x14ac:dyDescent="0.2">
      <c r="B3256" s="35">
        <v>40395</v>
      </c>
      <c r="C3256">
        <v>22.74</v>
      </c>
      <c r="E3256">
        <v>0</v>
      </c>
      <c r="F3256">
        <f>Table3[[#This Row],[DivPay]]*4</f>
        <v>0</v>
      </c>
      <c r="G3256" s="2">
        <f>Table3[[#This Row],[FwdDiv]]/Table3[[#This Row],[SharePrice]]</f>
        <v>0</v>
      </c>
    </row>
    <row r="3257" spans="2:7" x14ac:dyDescent="0.2">
      <c r="B3257" s="35">
        <v>40394</v>
      </c>
      <c r="C3257">
        <v>22.34</v>
      </c>
      <c r="E3257">
        <v>0</v>
      </c>
      <c r="F3257">
        <f>Table3[[#This Row],[DivPay]]*4</f>
        <v>0</v>
      </c>
      <c r="G3257" s="2">
        <f>Table3[[#This Row],[FwdDiv]]/Table3[[#This Row],[SharePrice]]</f>
        <v>0</v>
      </c>
    </row>
    <row r="3258" spans="2:7" x14ac:dyDescent="0.2">
      <c r="B3258" s="35">
        <v>40393</v>
      </c>
      <c r="C3258">
        <v>21.6</v>
      </c>
      <c r="E3258">
        <v>0</v>
      </c>
      <c r="F3258">
        <f>Table3[[#This Row],[DivPay]]*4</f>
        <v>0</v>
      </c>
      <c r="G3258" s="2">
        <f>Table3[[#This Row],[FwdDiv]]/Table3[[#This Row],[SharePrice]]</f>
        <v>0</v>
      </c>
    </row>
    <row r="3259" spans="2:7" x14ac:dyDescent="0.2">
      <c r="B3259" s="35">
        <v>40392</v>
      </c>
      <c r="C3259">
        <v>21.83</v>
      </c>
      <c r="E3259">
        <v>0</v>
      </c>
      <c r="F3259">
        <f>Table3[[#This Row],[DivPay]]*4</f>
        <v>0</v>
      </c>
      <c r="G3259" s="2">
        <f>Table3[[#This Row],[FwdDiv]]/Table3[[#This Row],[SharePrice]]</f>
        <v>0</v>
      </c>
    </row>
    <row r="3260" spans="2:7" x14ac:dyDescent="0.2">
      <c r="B3260" s="35">
        <v>40389</v>
      </c>
      <c r="C3260">
        <v>21.76</v>
      </c>
      <c r="E3260">
        <v>0</v>
      </c>
      <c r="F3260">
        <f>Table3[[#This Row],[DivPay]]*4</f>
        <v>0</v>
      </c>
      <c r="G3260" s="2">
        <f>Table3[[#This Row],[FwdDiv]]/Table3[[#This Row],[SharePrice]]</f>
        <v>0</v>
      </c>
    </row>
    <row r="3261" spans="2:7" x14ac:dyDescent="0.2">
      <c r="B3261" s="35">
        <v>40388</v>
      </c>
      <c r="C3261">
        <v>21.77</v>
      </c>
      <c r="E3261">
        <v>0</v>
      </c>
      <c r="F3261">
        <f>Table3[[#This Row],[DivPay]]*4</f>
        <v>0</v>
      </c>
      <c r="G3261" s="2">
        <f>Table3[[#This Row],[FwdDiv]]/Table3[[#This Row],[SharePrice]]</f>
        <v>0</v>
      </c>
    </row>
    <row r="3262" spans="2:7" x14ac:dyDescent="0.2">
      <c r="B3262" s="35">
        <v>40387</v>
      </c>
      <c r="C3262">
        <v>21.8</v>
      </c>
      <c r="E3262">
        <v>0</v>
      </c>
      <c r="F3262">
        <f>Table3[[#This Row],[DivPay]]*4</f>
        <v>0</v>
      </c>
      <c r="G3262" s="2">
        <f>Table3[[#This Row],[FwdDiv]]/Table3[[#This Row],[SharePrice]]</f>
        <v>0</v>
      </c>
    </row>
    <row r="3263" spans="2:7" x14ac:dyDescent="0.2">
      <c r="B3263" s="35">
        <v>40386</v>
      </c>
      <c r="C3263">
        <v>22.42</v>
      </c>
      <c r="E3263">
        <v>0</v>
      </c>
      <c r="F3263">
        <f>Table3[[#This Row],[DivPay]]*4</f>
        <v>0</v>
      </c>
      <c r="G3263" s="2">
        <f>Table3[[#This Row],[FwdDiv]]/Table3[[#This Row],[SharePrice]]</f>
        <v>0</v>
      </c>
    </row>
    <row r="3264" spans="2:7" x14ac:dyDescent="0.2">
      <c r="B3264" s="35">
        <v>40385</v>
      </c>
      <c r="C3264">
        <v>22.8</v>
      </c>
      <c r="E3264">
        <v>0</v>
      </c>
      <c r="F3264">
        <f>Table3[[#This Row],[DivPay]]*4</f>
        <v>0</v>
      </c>
      <c r="G3264" s="2">
        <f>Table3[[#This Row],[FwdDiv]]/Table3[[#This Row],[SharePrice]]</f>
        <v>0</v>
      </c>
    </row>
    <row r="3265" spans="2:7" x14ac:dyDescent="0.2">
      <c r="B3265" s="35">
        <v>40382</v>
      </c>
      <c r="C3265">
        <v>22.88</v>
      </c>
      <c r="E3265">
        <v>0</v>
      </c>
      <c r="F3265">
        <f>Table3[[#This Row],[DivPay]]*4</f>
        <v>0</v>
      </c>
      <c r="G3265" s="2">
        <f>Table3[[#This Row],[FwdDiv]]/Table3[[#This Row],[SharePrice]]</f>
        <v>0</v>
      </c>
    </row>
    <row r="3266" spans="2:7" x14ac:dyDescent="0.2">
      <c r="B3266" s="35">
        <v>40381</v>
      </c>
      <c r="C3266">
        <v>22.85</v>
      </c>
      <c r="E3266">
        <v>0</v>
      </c>
      <c r="F3266">
        <f>Table3[[#This Row],[DivPay]]*4</f>
        <v>0</v>
      </c>
      <c r="G3266" s="2">
        <f>Table3[[#This Row],[FwdDiv]]/Table3[[#This Row],[SharePrice]]</f>
        <v>0</v>
      </c>
    </row>
    <row r="3267" spans="2:7" x14ac:dyDescent="0.2">
      <c r="B3267" s="35">
        <v>40380</v>
      </c>
      <c r="C3267">
        <v>21.77</v>
      </c>
      <c r="E3267">
        <v>0</v>
      </c>
      <c r="F3267">
        <f>Table3[[#This Row],[DivPay]]*4</f>
        <v>0</v>
      </c>
      <c r="G3267" s="2">
        <f>Table3[[#This Row],[FwdDiv]]/Table3[[#This Row],[SharePrice]]</f>
        <v>0</v>
      </c>
    </row>
    <row r="3268" spans="2:7" x14ac:dyDescent="0.2">
      <c r="B3268" s="35">
        <v>40379</v>
      </c>
      <c r="C3268">
        <v>22</v>
      </c>
      <c r="E3268">
        <v>0</v>
      </c>
      <c r="F3268">
        <f>Table3[[#This Row],[DivPay]]*4</f>
        <v>0</v>
      </c>
      <c r="G3268" s="2">
        <f>Table3[[#This Row],[FwdDiv]]/Table3[[#This Row],[SharePrice]]</f>
        <v>0</v>
      </c>
    </row>
    <row r="3269" spans="2:7" x14ac:dyDescent="0.2">
      <c r="B3269" s="35">
        <v>40378</v>
      </c>
      <c r="C3269">
        <v>22.27</v>
      </c>
      <c r="E3269">
        <v>0</v>
      </c>
      <c r="F3269">
        <f>Table3[[#This Row],[DivPay]]*4</f>
        <v>0</v>
      </c>
      <c r="G3269" s="2">
        <f>Table3[[#This Row],[FwdDiv]]/Table3[[#This Row],[SharePrice]]</f>
        <v>0</v>
      </c>
    </row>
    <row r="3270" spans="2:7" x14ac:dyDescent="0.2">
      <c r="B3270" s="35">
        <v>40375</v>
      </c>
      <c r="C3270">
        <v>21.99</v>
      </c>
      <c r="E3270">
        <v>0</v>
      </c>
      <c r="F3270">
        <f>Table3[[#This Row],[DivPay]]*4</f>
        <v>0</v>
      </c>
      <c r="G3270" s="2">
        <f>Table3[[#This Row],[FwdDiv]]/Table3[[#This Row],[SharePrice]]</f>
        <v>0</v>
      </c>
    </row>
    <row r="3271" spans="2:7" x14ac:dyDescent="0.2">
      <c r="B3271" s="35">
        <v>40374</v>
      </c>
      <c r="C3271">
        <v>22.91</v>
      </c>
      <c r="E3271">
        <v>0</v>
      </c>
      <c r="F3271">
        <f>Table3[[#This Row],[DivPay]]*4</f>
        <v>0</v>
      </c>
      <c r="G3271" s="2">
        <f>Table3[[#This Row],[FwdDiv]]/Table3[[#This Row],[SharePrice]]</f>
        <v>0</v>
      </c>
    </row>
    <row r="3272" spans="2:7" x14ac:dyDescent="0.2">
      <c r="B3272" s="35">
        <v>40373</v>
      </c>
      <c r="C3272">
        <v>22.29</v>
      </c>
      <c r="E3272">
        <v>0</v>
      </c>
      <c r="F3272">
        <f>Table3[[#This Row],[DivPay]]*4</f>
        <v>0</v>
      </c>
      <c r="G3272" s="2">
        <f>Table3[[#This Row],[FwdDiv]]/Table3[[#This Row],[SharePrice]]</f>
        <v>0</v>
      </c>
    </row>
    <row r="3273" spans="2:7" x14ac:dyDescent="0.2">
      <c r="B3273" s="35">
        <v>40372</v>
      </c>
      <c r="C3273">
        <v>22.48</v>
      </c>
      <c r="E3273">
        <v>0</v>
      </c>
      <c r="F3273">
        <f>Table3[[#This Row],[DivPay]]*4</f>
        <v>0</v>
      </c>
      <c r="G3273" s="2">
        <f>Table3[[#This Row],[FwdDiv]]/Table3[[#This Row],[SharePrice]]</f>
        <v>0</v>
      </c>
    </row>
    <row r="3274" spans="2:7" x14ac:dyDescent="0.2">
      <c r="B3274" s="35">
        <v>40371</v>
      </c>
      <c r="C3274">
        <v>22.1</v>
      </c>
      <c r="E3274">
        <v>0</v>
      </c>
      <c r="F3274">
        <f>Table3[[#This Row],[DivPay]]*4</f>
        <v>0</v>
      </c>
      <c r="G3274" s="2">
        <f>Table3[[#This Row],[FwdDiv]]/Table3[[#This Row],[SharePrice]]</f>
        <v>0</v>
      </c>
    </row>
    <row r="3275" spans="2:7" x14ac:dyDescent="0.2">
      <c r="B3275" s="35">
        <v>40368</v>
      </c>
      <c r="C3275">
        <v>22.01</v>
      </c>
      <c r="E3275">
        <v>0</v>
      </c>
      <c r="F3275">
        <f>Table3[[#This Row],[DivPay]]*4</f>
        <v>0</v>
      </c>
      <c r="G3275" s="2">
        <f>Table3[[#This Row],[FwdDiv]]/Table3[[#This Row],[SharePrice]]</f>
        <v>0</v>
      </c>
    </row>
    <row r="3276" spans="2:7" x14ac:dyDescent="0.2">
      <c r="B3276" s="35">
        <v>40367</v>
      </c>
      <c r="C3276">
        <v>21.79</v>
      </c>
      <c r="E3276">
        <v>0</v>
      </c>
      <c r="F3276">
        <f>Table3[[#This Row],[DivPay]]*4</f>
        <v>0</v>
      </c>
      <c r="G3276" s="2">
        <f>Table3[[#This Row],[FwdDiv]]/Table3[[#This Row],[SharePrice]]</f>
        <v>0</v>
      </c>
    </row>
    <row r="3277" spans="2:7" x14ac:dyDescent="0.2">
      <c r="B3277" s="35">
        <v>40366</v>
      </c>
      <c r="C3277">
        <v>21.67</v>
      </c>
      <c r="E3277">
        <v>0</v>
      </c>
      <c r="F3277">
        <f>Table3[[#This Row],[DivPay]]*4</f>
        <v>0</v>
      </c>
      <c r="G3277" s="2">
        <f>Table3[[#This Row],[FwdDiv]]/Table3[[#This Row],[SharePrice]]</f>
        <v>0</v>
      </c>
    </row>
    <row r="3278" spans="2:7" x14ac:dyDescent="0.2">
      <c r="B3278" s="35">
        <v>40365</v>
      </c>
      <c r="C3278">
        <v>20.87</v>
      </c>
      <c r="E3278">
        <v>0</v>
      </c>
      <c r="F3278">
        <f>Table3[[#This Row],[DivPay]]*4</f>
        <v>0</v>
      </c>
      <c r="G3278" s="2">
        <f>Table3[[#This Row],[FwdDiv]]/Table3[[#This Row],[SharePrice]]</f>
        <v>0</v>
      </c>
    </row>
    <row r="3279" spans="2:7" x14ac:dyDescent="0.2">
      <c r="B3279" s="35">
        <v>40361</v>
      </c>
      <c r="C3279">
        <v>21.57</v>
      </c>
      <c r="E3279">
        <v>0</v>
      </c>
      <c r="F3279">
        <f>Table3[[#This Row],[DivPay]]*4</f>
        <v>0</v>
      </c>
      <c r="G3279" s="2">
        <f>Table3[[#This Row],[FwdDiv]]/Table3[[#This Row],[SharePrice]]</f>
        <v>0</v>
      </c>
    </row>
    <row r="3280" spans="2:7" x14ac:dyDescent="0.2">
      <c r="B3280" s="35">
        <v>40360</v>
      </c>
      <c r="C3280">
        <v>21.41</v>
      </c>
      <c r="E3280">
        <v>0</v>
      </c>
      <c r="F3280">
        <f>Table3[[#This Row],[DivPay]]*4</f>
        <v>0</v>
      </c>
      <c r="G3280" s="2">
        <f>Table3[[#This Row],[FwdDiv]]/Table3[[#This Row],[SharePrice]]</f>
        <v>0</v>
      </c>
    </row>
    <row r="3281" spans="2:7" x14ac:dyDescent="0.2">
      <c r="B3281" s="35">
        <v>40359</v>
      </c>
      <c r="C3281">
        <v>21.06</v>
      </c>
      <c r="E3281">
        <v>0</v>
      </c>
      <c r="F3281">
        <f>Table3[[#This Row],[DivPay]]*4</f>
        <v>0</v>
      </c>
      <c r="G3281" s="2">
        <f>Table3[[#This Row],[FwdDiv]]/Table3[[#This Row],[SharePrice]]</f>
        <v>0</v>
      </c>
    </row>
    <row r="3282" spans="2:7" x14ac:dyDescent="0.2">
      <c r="B3282" s="35">
        <v>40358</v>
      </c>
      <c r="C3282">
        <v>20.97</v>
      </c>
      <c r="E3282">
        <v>0</v>
      </c>
      <c r="F3282">
        <f>Table3[[#This Row],[DivPay]]*4</f>
        <v>0</v>
      </c>
      <c r="G3282" s="2">
        <f>Table3[[#This Row],[FwdDiv]]/Table3[[#This Row],[SharePrice]]</f>
        <v>0</v>
      </c>
    </row>
    <row r="3283" spans="2:7" x14ac:dyDescent="0.2">
      <c r="B3283" s="35">
        <v>40357</v>
      </c>
      <c r="C3283">
        <v>21.75</v>
      </c>
      <c r="E3283">
        <v>0</v>
      </c>
      <c r="F3283">
        <f>Table3[[#This Row],[DivPay]]*4</f>
        <v>0</v>
      </c>
      <c r="G3283" s="2">
        <f>Table3[[#This Row],[FwdDiv]]/Table3[[#This Row],[SharePrice]]</f>
        <v>0</v>
      </c>
    </row>
    <row r="3284" spans="2:7" x14ac:dyDescent="0.2">
      <c r="B3284" s="35">
        <v>40354</v>
      </c>
      <c r="C3284">
        <v>21.47</v>
      </c>
      <c r="E3284">
        <v>0</v>
      </c>
      <c r="F3284">
        <f>Table3[[#This Row],[DivPay]]*4</f>
        <v>0</v>
      </c>
      <c r="G3284" s="2">
        <f>Table3[[#This Row],[FwdDiv]]/Table3[[#This Row],[SharePrice]]</f>
        <v>0</v>
      </c>
    </row>
    <row r="3285" spans="2:7" x14ac:dyDescent="0.2">
      <c r="B3285" s="35">
        <v>40353</v>
      </c>
      <c r="C3285">
        <v>21.24</v>
      </c>
      <c r="E3285">
        <v>0</v>
      </c>
      <c r="F3285">
        <f>Table3[[#This Row],[DivPay]]*4</f>
        <v>0</v>
      </c>
      <c r="G3285" s="2">
        <f>Table3[[#This Row],[FwdDiv]]/Table3[[#This Row],[SharePrice]]</f>
        <v>0</v>
      </c>
    </row>
    <row r="3286" spans="2:7" x14ac:dyDescent="0.2">
      <c r="B3286" s="35">
        <v>40352</v>
      </c>
      <c r="C3286">
        <v>22.54</v>
      </c>
      <c r="E3286">
        <v>0</v>
      </c>
      <c r="F3286">
        <f>Table3[[#This Row],[DivPay]]*4</f>
        <v>0</v>
      </c>
      <c r="G3286" s="2">
        <f>Table3[[#This Row],[FwdDiv]]/Table3[[#This Row],[SharePrice]]</f>
        <v>0</v>
      </c>
    </row>
    <row r="3287" spans="2:7" x14ac:dyDescent="0.2">
      <c r="B3287" s="35">
        <v>40351</v>
      </c>
      <c r="C3287">
        <v>22.26</v>
      </c>
      <c r="E3287">
        <v>0</v>
      </c>
      <c r="F3287">
        <f>Table3[[#This Row],[DivPay]]*4</f>
        <v>0</v>
      </c>
      <c r="G3287" s="2">
        <f>Table3[[#This Row],[FwdDiv]]/Table3[[#This Row],[SharePrice]]</f>
        <v>0</v>
      </c>
    </row>
    <row r="3288" spans="2:7" x14ac:dyDescent="0.2">
      <c r="B3288" s="35">
        <v>40350</v>
      </c>
      <c r="C3288">
        <v>22.99</v>
      </c>
      <c r="E3288">
        <v>0</v>
      </c>
      <c r="F3288">
        <f>Table3[[#This Row],[DivPay]]*4</f>
        <v>0</v>
      </c>
      <c r="G3288" s="2">
        <f>Table3[[#This Row],[FwdDiv]]/Table3[[#This Row],[SharePrice]]</f>
        <v>0</v>
      </c>
    </row>
    <row r="3289" spans="2:7" x14ac:dyDescent="0.2">
      <c r="B3289" s="35">
        <v>40347</v>
      </c>
      <c r="C3289">
        <v>23.04</v>
      </c>
      <c r="E3289">
        <v>0</v>
      </c>
      <c r="F3289">
        <f>Table3[[#This Row],[DivPay]]*4</f>
        <v>0</v>
      </c>
      <c r="G3289" s="2">
        <f>Table3[[#This Row],[FwdDiv]]/Table3[[#This Row],[SharePrice]]</f>
        <v>0</v>
      </c>
    </row>
    <row r="3290" spans="2:7" x14ac:dyDescent="0.2">
      <c r="B3290" s="35">
        <v>40346</v>
      </c>
      <c r="C3290">
        <v>23.35</v>
      </c>
      <c r="E3290">
        <v>0</v>
      </c>
      <c r="F3290">
        <f>Table3[[#This Row],[DivPay]]*4</f>
        <v>0</v>
      </c>
      <c r="G3290" s="2">
        <f>Table3[[#This Row],[FwdDiv]]/Table3[[#This Row],[SharePrice]]</f>
        <v>0</v>
      </c>
    </row>
    <row r="3291" spans="2:7" x14ac:dyDescent="0.2">
      <c r="B3291" s="35">
        <v>40345</v>
      </c>
      <c r="C3291">
        <v>22.88</v>
      </c>
      <c r="E3291">
        <v>0</v>
      </c>
      <c r="F3291">
        <f>Table3[[#This Row],[DivPay]]*4</f>
        <v>0</v>
      </c>
      <c r="G3291" s="2">
        <f>Table3[[#This Row],[FwdDiv]]/Table3[[#This Row],[SharePrice]]</f>
        <v>0</v>
      </c>
    </row>
    <row r="3292" spans="2:7" x14ac:dyDescent="0.2">
      <c r="B3292" s="35">
        <v>40344</v>
      </c>
      <c r="C3292">
        <v>22.25</v>
      </c>
      <c r="E3292">
        <v>0</v>
      </c>
      <c r="F3292">
        <f>Table3[[#This Row],[DivPay]]*4</f>
        <v>0</v>
      </c>
      <c r="G3292" s="2">
        <f>Table3[[#This Row],[FwdDiv]]/Table3[[#This Row],[SharePrice]]</f>
        <v>0</v>
      </c>
    </row>
    <row r="3293" spans="2:7" x14ac:dyDescent="0.2">
      <c r="B3293" s="35">
        <v>40343</v>
      </c>
      <c r="C3293">
        <v>21.51</v>
      </c>
      <c r="E3293">
        <v>0</v>
      </c>
      <c r="F3293">
        <f>Table3[[#This Row],[DivPay]]*4</f>
        <v>0</v>
      </c>
      <c r="G3293" s="2">
        <f>Table3[[#This Row],[FwdDiv]]/Table3[[#This Row],[SharePrice]]</f>
        <v>0</v>
      </c>
    </row>
    <row r="3294" spans="2:7" x14ac:dyDescent="0.2">
      <c r="B3294" s="35">
        <v>40340</v>
      </c>
      <c r="C3294">
        <v>21.93</v>
      </c>
      <c r="E3294">
        <v>0</v>
      </c>
      <c r="F3294">
        <f>Table3[[#This Row],[DivPay]]*4</f>
        <v>0</v>
      </c>
      <c r="G3294" s="2">
        <f>Table3[[#This Row],[FwdDiv]]/Table3[[#This Row],[SharePrice]]</f>
        <v>0</v>
      </c>
    </row>
    <row r="3295" spans="2:7" x14ac:dyDescent="0.2">
      <c r="B3295" s="35">
        <v>40339</v>
      </c>
      <c r="C3295">
        <v>21.8</v>
      </c>
      <c r="E3295">
        <v>0</v>
      </c>
      <c r="F3295">
        <f>Table3[[#This Row],[DivPay]]*4</f>
        <v>0</v>
      </c>
      <c r="G3295" s="2">
        <f>Table3[[#This Row],[FwdDiv]]/Table3[[#This Row],[SharePrice]]</f>
        <v>0</v>
      </c>
    </row>
    <row r="3296" spans="2:7" x14ac:dyDescent="0.2">
      <c r="B3296" s="35">
        <v>40338</v>
      </c>
      <c r="C3296">
        <v>21.07</v>
      </c>
      <c r="E3296">
        <v>0</v>
      </c>
      <c r="F3296">
        <f>Table3[[#This Row],[DivPay]]*4</f>
        <v>0</v>
      </c>
      <c r="G3296" s="2">
        <f>Table3[[#This Row],[FwdDiv]]/Table3[[#This Row],[SharePrice]]</f>
        <v>0</v>
      </c>
    </row>
    <row r="3297" spans="2:7" x14ac:dyDescent="0.2">
      <c r="B3297" s="35">
        <v>40337</v>
      </c>
      <c r="C3297">
        <v>21.09</v>
      </c>
      <c r="E3297">
        <v>0</v>
      </c>
      <c r="F3297">
        <f>Table3[[#This Row],[DivPay]]*4</f>
        <v>0</v>
      </c>
      <c r="G3297" s="2">
        <f>Table3[[#This Row],[FwdDiv]]/Table3[[#This Row],[SharePrice]]</f>
        <v>0</v>
      </c>
    </row>
    <row r="3298" spans="2:7" x14ac:dyDescent="0.2">
      <c r="B3298" s="35">
        <v>40336</v>
      </c>
      <c r="C3298">
        <v>20.77</v>
      </c>
      <c r="E3298">
        <v>0</v>
      </c>
      <c r="F3298">
        <f>Table3[[#This Row],[DivPay]]*4</f>
        <v>0</v>
      </c>
      <c r="G3298" s="2">
        <f>Table3[[#This Row],[FwdDiv]]/Table3[[#This Row],[SharePrice]]</f>
        <v>0</v>
      </c>
    </row>
    <row r="3299" spans="2:7" x14ac:dyDescent="0.2">
      <c r="B3299" s="35">
        <v>40333</v>
      </c>
      <c r="C3299">
        <v>20.81</v>
      </c>
      <c r="E3299">
        <v>0</v>
      </c>
      <c r="F3299">
        <f>Table3[[#This Row],[DivPay]]*4</f>
        <v>0</v>
      </c>
      <c r="G3299" s="2">
        <f>Table3[[#This Row],[FwdDiv]]/Table3[[#This Row],[SharePrice]]</f>
        <v>0</v>
      </c>
    </row>
    <row r="3300" spans="2:7" x14ac:dyDescent="0.2">
      <c r="B3300" s="35">
        <v>40332</v>
      </c>
      <c r="C3300">
        <v>21.66</v>
      </c>
      <c r="E3300">
        <v>0</v>
      </c>
      <c r="F3300">
        <f>Table3[[#This Row],[DivPay]]*4</f>
        <v>0</v>
      </c>
      <c r="G3300" s="2">
        <f>Table3[[#This Row],[FwdDiv]]/Table3[[#This Row],[SharePrice]]</f>
        <v>0</v>
      </c>
    </row>
    <row r="3301" spans="2:7" x14ac:dyDescent="0.2">
      <c r="B3301" s="35">
        <v>40331</v>
      </c>
      <c r="C3301">
        <v>21.11</v>
      </c>
      <c r="E3301">
        <v>0</v>
      </c>
      <c r="F3301">
        <f>Table3[[#This Row],[DivPay]]*4</f>
        <v>0</v>
      </c>
      <c r="G3301" s="2">
        <f>Table3[[#This Row],[FwdDiv]]/Table3[[#This Row],[SharePrice]]</f>
        <v>0</v>
      </c>
    </row>
    <row r="3302" spans="2:7" x14ac:dyDescent="0.2">
      <c r="B3302" s="35">
        <v>40330</v>
      </c>
      <c r="C3302">
        <v>20.39</v>
      </c>
      <c r="E3302">
        <v>0</v>
      </c>
      <c r="F3302">
        <f>Table3[[#This Row],[DivPay]]*4</f>
        <v>0</v>
      </c>
      <c r="G3302" s="2">
        <f>Table3[[#This Row],[FwdDiv]]/Table3[[#This Row],[SharePrice]]</f>
        <v>0</v>
      </c>
    </row>
    <row r="3303" spans="2:7" x14ac:dyDescent="0.2">
      <c r="B3303" s="35">
        <v>40326</v>
      </c>
      <c r="C3303">
        <v>20.65</v>
      </c>
      <c r="E3303">
        <v>0</v>
      </c>
      <c r="F3303">
        <f>Table3[[#This Row],[DivPay]]*4</f>
        <v>0</v>
      </c>
      <c r="G3303" s="2">
        <f>Table3[[#This Row],[FwdDiv]]/Table3[[#This Row],[SharePrice]]</f>
        <v>0</v>
      </c>
    </row>
    <row r="3304" spans="2:7" x14ac:dyDescent="0.2">
      <c r="B3304" s="35">
        <v>40325</v>
      </c>
      <c r="C3304">
        <v>21.34</v>
      </c>
      <c r="E3304">
        <v>0</v>
      </c>
      <c r="F3304">
        <f>Table3[[#This Row],[DivPay]]*4</f>
        <v>0</v>
      </c>
      <c r="G3304" s="2">
        <f>Table3[[#This Row],[FwdDiv]]/Table3[[#This Row],[SharePrice]]</f>
        <v>0</v>
      </c>
    </row>
    <row r="3305" spans="2:7" x14ac:dyDescent="0.2">
      <c r="B3305" s="35">
        <v>40324</v>
      </c>
      <c r="C3305">
        <v>20.02</v>
      </c>
      <c r="E3305">
        <v>0</v>
      </c>
      <c r="F3305">
        <f>Table3[[#This Row],[DivPay]]*4</f>
        <v>0</v>
      </c>
      <c r="G3305" s="2">
        <f>Table3[[#This Row],[FwdDiv]]/Table3[[#This Row],[SharePrice]]</f>
        <v>0</v>
      </c>
    </row>
    <row r="3306" spans="2:7" x14ac:dyDescent="0.2">
      <c r="B3306" s="35">
        <v>40323</v>
      </c>
      <c r="C3306">
        <v>19.23</v>
      </c>
      <c r="E3306">
        <v>0</v>
      </c>
      <c r="F3306">
        <f>Table3[[#This Row],[DivPay]]*4</f>
        <v>0</v>
      </c>
      <c r="G3306" s="2">
        <f>Table3[[#This Row],[FwdDiv]]/Table3[[#This Row],[SharePrice]]</f>
        <v>0</v>
      </c>
    </row>
    <row r="3307" spans="2:7" x14ac:dyDescent="0.2">
      <c r="B3307" s="35">
        <v>40322</v>
      </c>
      <c r="C3307">
        <v>19.39</v>
      </c>
      <c r="E3307">
        <v>0</v>
      </c>
      <c r="F3307">
        <f>Table3[[#This Row],[DivPay]]*4</f>
        <v>0</v>
      </c>
      <c r="G3307" s="2">
        <f>Table3[[#This Row],[FwdDiv]]/Table3[[#This Row],[SharePrice]]</f>
        <v>0</v>
      </c>
    </row>
    <row r="3308" spans="2:7" x14ac:dyDescent="0.2">
      <c r="B3308" s="35">
        <v>40319</v>
      </c>
      <c r="C3308">
        <v>19.809999999999999</v>
      </c>
      <c r="E3308">
        <v>0</v>
      </c>
      <c r="F3308">
        <f>Table3[[#This Row],[DivPay]]*4</f>
        <v>0</v>
      </c>
      <c r="G3308" s="2">
        <f>Table3[[#This Row],[FwdDiv]]/Table3[[#This Row],[SharePrice]]</f>
        <v>0</v>
      </c>
    </row>
    <row r="3309" spans="2:7" x14ac:dyDescent="0.2">
      <c r="B3309" s="35">
        <v>40318</v>
      </c>
      <c r="C3309">
        <v>20.100000000000001</v>
      </c>
      <c r="E3309">
        <v>0</v>
      </c>
      <c r="F3309">
        <f>Table3[[#This Row],[DivPay]]*4</f>
        <v>0</v>
      </c>
      <c r="G3309" s="2">
        <f>Table3[[#This Row],[FwdDiv]]/Table3[[#This Row],[SharePrice]]</f>
        <v>0</v>
      </c>
    </row>
    <row r="3310" spans="2:7" x14ac:dyDescent="0.2">
      <c r="B3310" s="35">
        <v>40317</v>
      </c>
      <c r="C3310">
        <v>20.02</v>
      </c>
      <c r="E3310">
        <v>0</v>
      </c>
      <c r="F3310">
        <f>Table3[[#This Row],[DivPay]]*4</f>
        <v>0</v>
      </c>
      <c r="G3310" s="2">
        <f>Table3[[#This Row],[FwdDiv]]/Table3[[#This Row],[SharePrice]]</f>
        <v>0</v>
      </c>
    </row>
    <row r="3311" spans="2:7" x14ac:dyDescent="0.2">
      <c r="B3311" s="35">
        <v>40316</v>
      </c>
      <c r="C3311">
        <v>20.079999999999998</v>
      </c>
      <c r="E3311">
        <v>0</v>
      </c>
      <c r="F3311">
        <f>Table3[[#This Row],[DivPay]]*4</f>
        <v>0</v>
      </c>
      <c r="G3311" s="2">
        <f>Table3[[#This Row],[FwdDiv]]/Table3[[#This Row],[SharePrice]]</f>
        <v>0</v>
      </c>
    </row>
    <row r="3312" spans="2:7" x14ac:dyDescent="0.2">
      <c r="B3312" s="35">
        <v>40315</v>
      </c>
      <c r="C3312">
        <v>20.52</v>
      </c>
      <c r="E3312">
        <v>0</v>
      </c>
      <c r="F3312">
        <f>Table3[[#This Row],[DivPay]]*4</f>
        <v>0</v>
      </c>
      <c r="G3312" s="2">
        <f>Table3[[#This Row],[FwdDiv]]/Table3[[#This Row],[SharePrice]]</f>
        <v>0</v>
      </c>
    </row>
    <row r="3313" spans="2:7" x14ac:dyDescent="0.2">
      <c r="B3313" s="35">
        <v>40312</v>
      </c>
      <c r="C3313">
        <v>20.23</v>
      </c>
      <c r="E3313">
        <v>0</v>
      </c>
      <c r="F3313">
        <f>Table3[[#This Row],[DivPay]]*4</f>
        <v>0</v>
      </c>
      <c r="G3313" s="2">
        <f>Table3[[#This Row],[FwdDiv]]/Table3[[#This Row],[SharePrice]]</f>
        <v>0</v>
      </c>
    </row>
    <row r="3314" spans="2:7" x14ac:dyDescent="0.2">
      <c r="B3314" s="35">
        <v>40311</v>
      </c>
      <c r="C3314">
        <v>20.46</v>
      </c>
      <c r="E3314">
        <v>0</v>
      </c>
      <c r="F3314">
        <f>Table3[[#This Row],[DivPay]]*4</f>
        <v>0</v>
      </c>
      <c r="G3314" s="2">
        <f>Table3[[#This Row],[FwdDiv]]/Table3[[#This Row],[SharePrice]]</f>
        <v>0</v>
      </c>
    </row>
    <row r="3315" spans="2:7" x14ac:dyDescent="0.2">
      <c r="B3315" s="35">
        <v>40310</v>
      </c>
      <c r="C3315">
        <v>20.72</v>
      </c>
      <c r="E3315">
        <v>0</v>
      </c>
      <c r="F3315">
        <f>Table3[[#This Row],[DivPay]]*4</f>
        <v>0</v>
      </c>
      <c r="G3315" s="2">
        <f>Table3[[#This Row],[FwdDiv]]/Table3[[#This Row],[SharePrice]]</f>
        <v>0</v>
      </c>
    </row>
    <row r="3316" spans="2:7" x14ac:dyDescent="0.2">
      <c r="B3316" s="35">
        <v>40309</v>
      </c>
      <c r="C3316">
        <v>20.66</v>
      </c>
      <c r="E3316">
        <v>0</v>
      </c>
      <c r="F3316">
        <f>Table3[[#This Row],[DivPay]]*4</f>
        <v>0</v>
      </c>
      <c r="G3316" s="2">
        <f>Table3[[#This Row],[FwdDiv]]/Table3[[#This Row],[SharePrice]]</f>
        <v>0</v>
      </c>
    </row>
    <row r="3317" spans="2:7" x14ac:dyDescent="0.2">
      <c r="B3317" s="35">
        <v>40308</v>
      </c>
      <c r="C3317">
        <v>20.74</v>
      </c>
      <c r="E3317">
        <v>0</v>
      </c>
      <c r="F3317">
        <f>Table3[[#This Row],[DivPay]]*4</f>
        <v>0</v>
      </c>
      <c r="G3317" s="2">
        <f>Table3[[#This Row],[FwdDiv]]/Table3[[#This Row],[SharePrice]]</f>
        <v>0</v>
      </c>
    </row>
    <row r="3318" spans="2:7" x14ac:dyDescent="0.2">
      <c r="B3318" s="35">
        <v>40305</v>
      </c>
      <c r="C3318">
        <v>19.29</v>
      </c>
      <c r="E3318">
        <v>0</v>
      </c>
      <c r="F3318">
        <f>Table3[[#This Row],[DivPay]]*4</f>
        <v>0</v>
      </c>
      <c r="G3318" s="2">
        <f>Table3[[#This Row],[FwdDiv]]/Table3[[#This Row],[SharePrice]]</f>
        <v>0</v>
      </c>
    </row>
    <row r="3319" spans="2:7" x14ac:dyDescent="0.2">
      <c r="B3319" s="35">
        <v>40304</v>
      </c>
      <c r="C3319">
        <v>19.2</v>
      </c>
      <c r="E3319">
        <v>0</v>
      </c>
      <c r="F3319">
        <f>Table3[[#This Row],[DivPay]]*4</f>
        <v>0</v>
      </c>
      <c r="G3319" s="2">
        <f>Table3[[#This Row],[FwdDiv]]/Table3[[#This Row],[SharePrice]]</f>
        <v>0</v>
      </c>
    </row>
    <row r="3320" spans="2:7" x14ac:dyDescent="0.2">
      <c r="B3320" s="35">
        <v>40303</v>
      </c>
      <c r="C3320">
        <v>19.59</v>
      </c>
      <c r="E3320">
        <v>0</v>
      </c>
      <c r="F3320">
        <f>Table3[[#This Row],[DivPay]]*4</f>
        <v>0</v>
      </c>
      <c r="G3320" s="2">
        <f>Table3[[#This Row],[FwdDiv]]/Table3[[#This Row],[SharePrice]]</f>
        <v>0</v>
      </c>
    </row>
    <row r="3321" spans="2:7" x14ac:dyDescent="0.2">
      <c r="B3321" s="35">
        <v>40302</v>
      </c>
      <c r="C3321">
        <v>20.05</v>
      </c>
      <c r="E3321">
        <v>0</v>
      </c>
      <c r="F3321">
        <f>Table3[[#This Row],[DivPay]]*4</f>
        <v>0</v>
      </c>
      <c r="G3321" s="2">
        <f>Table3[[#This Row],[FwdDiv]]/Table3[[#This Row],[SharePrice]]</f>
        <v>0</v>
      </c>
    </row>
    <row r="3322" spans="2:7" x14ac:dyDescent="0.2">
      <c r="B3322" s="35">
        <v>40301</v>
      </c>
      <c r="C3322">
        <v>21.12</v>
      </c>
      <c r="E3322">
        <v>0</v>
      </c>
      <c r="F3322">
        <f>Table3[[#This Row],[DivPay]]*4</f>
        <v>0</v>
      </c>
      <c r="G3322" s="2">
        <f>Table3[[#This Row],[FwdDiv]]/Table3[[#This Row],[SharePrice]]</f>
        <v>0</v>
      </c>
    </row>
    <row r="3323" spans="2:7" x14ac:dyDescent="0.2">
      <c r="B3323" s="35">
        <v>40298</v>
      </c>
      <c r="C3323">
        <v>20.51</v>
      </c>
      <c r="E3323">
        <v>0</v>
      </c>
      <c r="F3323">
        <f>Table3[[#This Row],[DivPay]]*4</f>
        <v>0</v>
      </c>
      <c r="G3323" s="2">
        <f>Table3[[#This Row],[FwdDiv]]/Table3[[#This Row],[SharePrice]]</f>
        <v>0</v>
      </c>
    </row>
    <row r="3324" spans="2:7" x14ac:dyDescent="0.2">
      <c r="B3324" s="35">
        <v>40297</v>
      </c>
      <c r="C3324">
        <v>21.4</v>
      </c>
      <c r="E3324">
        <v>0</v>
      </c>
      <c r="F3324">
        <f>Table3[[#This Row],[DivPay]]*4</f>
        <v>0</v>
      </c>
      <c r="G3324" s="2">
        <f>Table3[[#This Row],[FwdDiv]]/Table3[[#This Row],[SharePrice]]</f>
        <v>0</v>
      </c>
    </row>
    <row r="3325" spans="2:7" x14ac:dyDescent="0.2">
      <c r="B3325" s="35">
        <v>40296</v>
      </c>
      <c r="C3325">
        <v>21.01</v>
      </c>
      <c r="E3325">
        <v>0</v>
      </c>
      <c r="F3325">
        <f>Table3[[#This Row],[DivPay]]*4</f>
        <v>0</v>
      </c>
      <c r="G3325" s="2">
        <f>Table3[[#This Row],[FwdDiv]]/Table3[[#This Row],[SharePrice]]</f>
        <v>0</v>
      </c>
    </row>
    <row r="3326" spans="2:7" x14ac:dyDescent="0.2">
      <c r="B3326" s="35">
        <v>40295</v>
      </c>
      <c r="C3326">
        <v>21</v>
      </c>
      <c r="E3326">
        <v>0</v>
      </c>
      <c r="F3326">
        <f>Table3[[#This Row],[DivPay]]*4</f>
        <v>0</v>
      </c>
      <c r="G3326" s="2">
        <f>Table3[[#This Row],[FwdDiv]]/Table3[[#This Row],[SharePrice]]</f>
        <v>0</v>
      </c>
    </row>
    <row r="3327" spans="2:7" x14ac:dyDescent="0.2">
      <c r="B3327" s="35">
        <v>40294</v>
      </c>
      <c r="C3327">
        <v>21.79</v>
      </c>
      <c r="E3327">
        <v>0</v>
      </c>
      <c r="F3327">
        <f>Table3[[#This Row],[DivPay]]*4</f>
        <v>0</v>
      </c>
      <c r="G3327" s="2">
        <f>Table3[[#This Row],[FwdDiv]]/Table3[[#This Row],[SharePrice]]</f>
        <v>0</v>
      </c>
    </row>
    <row r="3328" spans="2:7" x14ac:dyDescent="0.2">
      <c r="B3328" s="35">
        <v>40291</v>
      </c>
      <c r="C3328">
        <v>21.49</v>
      </c>
      <c r="E3328">
        <v>0</v>
      </c>
      <c r="F3328">
        <f>Table3[[#This Row],[DivPay]]*4</f>
        <v>0</v>
      </c>
      <c r="G3328" s="2">
        <f>Table3[[#This Row],[FwdDiv]]/Table3[[#This Row],[SharePrice]]</f>
        <v>0</v>
      </c>
    </row>
    <row r="3329" spans="2:7" x14ac:dyDescent="0.2">
      <c r="B3329" s="35">
        <v>40290</v>
      </c>
      <c r="C3329">
        <v>21.53</v>
      </c>
      <c r="E3329">
        <v>0</v>
      </c>
      <c r="F3329">
        <f>Table3[[#This Row],[DivPay]]*4</f>
        <v>0</v>
      </c>
      <c r="G3329" s="2">
        <f>Table3[[#This Row],[FwdDiv]]/Table3[[#This Row],[SharePrice]]</f>
        <v>0</v>
      </c>
    </row>
    <row r="3330" spans="2:7" x14ac:dyDescent="0.2">
      <c r="B3330" s="35">
        <v>40289</v>
      </c>
      <c r="C3330">
        <v>21.84</v>
      </c>
      <c r="E3330">
        <v>0</v>
      </c>
      <c r="F3330">
        <f>Table3[[#This Row],[DivPay]]*4</f>
        <v>0</v>
      </c>
      <c r="G3330" s="2">
        <f>Table3[[#This Row],[FwdDiv]]/Table3[[#This Row],[SharePrice]]</f>
        <v>0</v>
      </c>
    </row>
    <row r="3331" spans="2:7" x14ac:dyDescent="0.2">
      <c r="B3331" s="35">
        <v>40288</v>
      </c>
      <c r="C3331">
        <v>22.37</v>
      </c>
      <c r="E3331">
        <v>0</v>
      </c>
      <c r="F3331">
        <f>Table3[[#This Row],[DivPay]]*4</f>
        <v>0</v>
      </c>
      <c r="G3331" s="2">
        <f>Table3[[#This Row],[FwdDiv]]/Table3[[#This Row],[SharePrice]]</f>
        <v>0</v>
      </c>
    </row>
    <row r="3332" spans="2:7" x14ac:dyDescent="0.2">
      <c r="B3332" s="35">
        <v>40287</v>
      </c>
      <c r="C3332">
        <v>21.9</v>
      </c>
      <c r="E3332">
        <v>0</v>
      </c>
      <c r="F3332">
        <f>Table3[[#This Row],[DivPay]]*4</f>
        <v>0</v>
      </c>
      <c r="G3332" s="2">
        <f>Table3[[#This Row],[FwdDiv]]/Table3[[#This Row],[SharePrice]]</f>
        <v>0</v>
      </c>
    </row>
    <row r="3333" spans="2:7" x14ac:dyDescent="0.2">
      <c r="B3333" s="35">
        <v>40284</v>
      </c>
      <c r="C3333">
        <v>21.88</v>
      </c>
      <c r="E3333">
        <v>0</v>
      </c>
      <c r="F3333">
        <f>Table3[[#This Row],[DivPay]]*4</f>
        <v>0</v>
      </c>
      <c r="G3333" s="2">
        <f>Table3[[#This Row],[FwdDiv]]/Table3[[#This Row],[SharePrice]]</f>
        <v>0</v>
      </c>
    </row>
    <row r="3334" spans="2:7" x14ac:dyDescent="0.2">
      <c r="B3334" s="35">
        <v>40283</v>
      </c>
      <c r="C3334">
        <v>21.96</v>
      </c>
      <c r="E3334">
        <v>0</v>
      </c>
      <c r="F3334">
        <f>Table3[[#This Row],[DivPay]]*4</f>
        <v>0</v>
      </c>
      <c r="G3334" s="2">
        <f>Table3[[#This Row],[FwdDiv]]/Table3[[#This Row],[SharePrice]]</f>
        <v>0</v>
      </c>
    </row>
    <row r="3335" spans="2:7" x14ac:dyDescent="0.2">
      <c r="B3335" s="35">
        <v>40282</v>
      </c>
      <c r="C3335">
        <v>21.55</v>
      </c>
      <c r="E3335">
        <v>0</v>
      </c>
      <c r="F3335">
        <f>Table3[[#This Row],[DivPay]]*4</f>
        <v>0</v>
      </c>
      <c r="G3335" s="2">
        <f>Table3[[#This Row],[FwdDiv]]/Table3[[#This Row],[SharePrice]]</f>
        <v>0</v>
      </c>
    </row>
    <row r="3336" spans="2:7" x14ac:dyDescent="0.2">
      <c r="B3336" s="35">
        <v>40281</v>
      </c>
      <c r="C3336">
        <v>20.149999999999999</v>
      </c>
      <c r="E3336">
        <v>0</v>
      </c>
      <c r="F3336">
        <f>Table3[[#This Row],[DivPay]]*4</f>
        <v>0</v>
      </c>
      <c r="G3336" s="2">
        <f>Table3[[#This Row],[FwdDiv]]/Table3[[#This Row],[SharePrice]]</f>
        <v>0</v>
      </c>
    </row>
    <row r="3337" spans="2:7" x14ac:dyDescent="0.2">
      <c r="B3337" s="35">
        <v>40280</v>
      </c>
      <c r="C3337">
        <v>20.02</v>
      </c>
      <c r="E3337">
        <v>0</v>
      </c>
      <c r="F3337">
        <f>Table3[[#This Row],[DivPay]]*4</f>
        <v>0</v>
      </c>
      <c r="G3337" s="2">
        <f>Table3[[#This Row],[FwdDiv]]/Table3[[#This Row],[SharePrice]]</f>
        <v>0</v>
      </c>
    </row>
    <row r="3338" spans="2:7" x14ac:dyDescent="0.2">
      <c r="B3338" s="35">
        <v>40277</v>
      </c>
      <c r="C3338">
        <v>20.010000000000002</v>
      </c>
      <c r="E3338">
        <v>0</v>
      </c>
      <c r="F3338">
        <f>Table3[[#This Row],[DivPay]]*4</f>
        <v>0</v>
      </c>
      <c r="G3338" s="2">
        <f>Table3[[#This Row],[FwdDiv]]/Table3[[#This Row],[SharePrice]]</f>
        <v>0</v>
      </c>
    </row>
    <row r="3339" spans="2:7" x14ac:dyDescent="0.2">
      <c r="B3339" s="35">
        <v>40276</v>
      </c>
      <c r="C3339">
        <v>20.100000000000001</v>
      </c>
      <c r="E3339">
        <v>0</v>
      </c>
      <c r="F3339">
        <f>Table3[[#This Row],[DivPay]]*4</f>
        <v>0</v>
      </c>
      <c r="G3339" s="2">
        <f>Table3[[#This Row],[FwdDiv]]/Table3[[#This Row],[SharePrice]]</f>
        <v>0</v>
      </c>
    </row>
    <row r="3340" spans="2:7" x14ac:dyDescent="0.2">
      <c r="B3340" s="35">
        <v>40275</v>
      </c>
      <c r="C3340">
        <v>20.48</v>
      </c>
      <c r="E3340">
        <v>0</v>
      </c>
      <c r="F3340">
        <f>Table3[[#This Row],[DivPay]]*4</f>
        <v>0</v>
      </c>
      <c r="G3340" s="2">
        <f>Table3[[#This Row],[FwdDiv]]/Table3[[#This Row],[SharePrice]]</f>
        <v>0</v>
      </c>
    </row>
    <row r="3341" spans="2:7" x14ac:dyDescent="0.2">
      <c r="B3341" s="35">
        <v>40274</v>
      </c>
      <c r="C3341">
        <v>20.68</v>
      </c>
      <c r="E3341">
        <v>0</v>
      </c>
      <c r="F3341">
        <f>Table3[[#This Row],[DivPay]]*4</f>
        <v>0</v>
      </c>
      <c r="G3341" s="2">
        <f>Table3[[#This Row],[FwdDiv]]/Table3[[#This Row],[SharePrice]]</f>
        <v>0</v>
      </c>
    </row>
    <row r="3342" spans="2:7" x14ac:dyDescent="0.2">
      <c r="B3342" s="35">
        <v>40273</v>
      </c>
      <c r="C3342">
        <v>20.260000000000002</v>
      </c>
      <c r="E3342">
        <v>0</v>
      </c>
      <c r="F3342">
        <f>Table3[[#This Row],[DivPay]]*4</f>
        <v>0</v>
      </c>
      <c r="G3342" s="2">
        <f>Table3[[#This Row],[FwdDiv]]/Table3[[#This Row],[SharePrice]]</f>
        <v>0</v>
      </c>
    </row>
    <row r="3343" spans="2:7" x14ac:dyDescent="0.2">
      <c r="B3343" s="35">
        <v>40269</v>
      </c>
      <c r="C3343">
        <v>20.5</v>
      </c>
      <c r="E3343">
        <v>0</v>
      </c>
      <c r="F3343">
        <f>Table3[[#This Row],[DivPay]]*4</f>
        <v>0</v>
      </c>
      <c r="G3343" s="2">
        <f>Table3[[#This Row],[FwdDiv]]/Table3[[#This Row],[SharePrice]]</f>
        <v>0</v>
      </c>
    </row>
    <row r="3344" spans="2:7" x14ac:dyDescent="0.2">
      <c r="B3344" s="35">
        <v>40268</v>
      </c>
      <c r="C3344">
        <v>20.56</v>
      </c>
      <c r="E3344">
        <v>0</v>
      </c>
      <c r="F3344">
        <f>Table3[[#This Row],[DivPay]]*4</f>
        <v>0</v>
      </c>
      <c r="G3344" s="2">
        <f>Table3[[#This Row],[FwdDiv]]/Table3[[#This Row],[SharePrice]]</f>
        <v>0</v>
      </c>
    </row>
    <row r="3345" spans="2:7" x14ac:dyDescent="0.2">
      <c r="B3345" s="35">
        <v>40267</v>
      </c>
      <c r="C3345">
        <v>20.38</v>
      </c>
      <c r="E3345">
        <v>0</v>
      </c>
      <c r="F3345">
        <f>Table3[[#This Row],[DivPay]]*4</f>
        <v>0</v>
      </c>
      <c r="G3345" s="2">
        <f>Table3[[#This Row],[FwdDiv]]/Table3[[#This Row],[SharePrice]]</f>
        <v>0</v>
      </c>
    </row>
    <row r="3346" spans="2:7" x14ac:dyDescent="0.2">
      <c r="B3346" s="35">
        <v>40266</v>
      </c>
      <c r="C3346">
        <v>20.22</v>
      </c>
      <c r="E3346">
        <v>0</v>
      </c>
      <c r="F3346">
        <f>Table3[[#This Row],[DivPay]]*4</f>
        <v>0</v>
      </c>
      <c r="G3346" s="2">
        <f>Table3[[#This Row],[FwdDiv]]/Table3[[#This Row],[SharePrice]]</f>
        <v>0</v>
      </c>
    </row>
    <row r="3347" spans="2:7" x14ac:dyDescent="0.2">
      <c r="B3347" s="35">
        <v>40263</v>
      </c>
      <c r="C3347">
        <v>19.91</v>
      </c>
      <c r="E3347">
        <v>0</v>
      </c>
      <c r="F3347">
        <f>Table3[[#This Row],[DivPay]]*4</f>
        <v>0</v>
      </c>
      <c r="G3347" s="2">
        <f>Table3[[#This Row],[FwdDiv]]/Table3[[#This Row],[SharePrice]]</f>
        <v>0</v>
      </c>
    </row>
    <row r="3348" spans="2:7" x14ac:dyDescent="0.2">
      <c r="B3348" s="35">
        <v>40262</v>
      </c>
      <c r="C3348">
        <v>19.649999999999999</v>
      </c>
      <c r="E3348">
        <v>0</v>
      </c>
      <c r="F3348">
        <f>Table3[[#This Row],[DivPay]]*4</f>
        <v>0</v>
      </c>
      <c r="G3348" s="2">
        <f>Table3[[#This Row],[FwdDiv]]/Table3[[#This Row],[SharePrice]]</f>
        <v>0</v>
      </c>
    </row>
    <row r="3349" spans="2:7" x14ac:dyDescent="0.2">
      <c r="B3349" s="35">
        <v>40261</v>
      </c>
      <c r="C3349">
        <v>19.62</v>
      </c>
      <c r="E3349">
        <v>0</v>
      </c>
      <c r="F3349">
        <f>Table3[[#This Row],[DivPay]]*4</f>
        <v>0</v>
      </c>
      <c r="G3349" s="2">
        <f>Table3[[#This Row],[FwdDiv]]/Table3[[#This Row],[SharePrice]]</f>
        <v>0</v>
      </c>
    </row>
    <row r="3350" spans="2:7" x14ac:dyDescent="0.2">
      <c r="B3350" s="35">
        <v>40260</v>
      </c>
      <c r="C3350">
        <v>20.22</v>
      </c>
      <c r="E3350">
        <v>0</v>
      </c>
      <c r="F3350">
        <f>Table3[[#This Row],[DivPay]]*4</f>
        <v>0</v>
      </c>
      <c r="G3350" s="2">
        <f>Table3[[#This Row],[FwdDiv]]/Table3[[#This Row],[SharePrice]]</f>
        <v>0</v>
      </c>
    </row>
    <row r="3351" spans="2:7" x14ac:dyDescent="0.2">
      <c r="B3351" s="35">
        <v>40259</v>
      </c>
      <c r="C3351">
        <v>19.940000000000001</v>
      </c>
      <c r="E3351">
        <v>0</v>
      </c>
      <c r="F3351">
        <f>Table3[[#This Row],[DivPay]]*4</f>
        <v>0</v>
      </c>
      <c r="G3351" s="2">
        <f>Table3[[#This Row],[FwdDiv]]/Table3[[#This Row],[SharePrice]]</f>
        <v>0</v>
      </c>
    </row>
    <row r="3352" spans="2:7" x14ac:dyDescent="0.2">
      <c r="B3352" s="35">
        <v>40256</v>
      </c>
      <c r="C3352">
        <v>20.11</v>
      </c>
      <c r="E3352">
        <v>0</v>
      </c>
      <c r="F3352">
        <f>Table3[[#This Row],[DivPay]]*4</f>
        <v>0</v>
      </c>
      <c r="G3352" s="2">
        <f>Table3[[#This Row],[FwdDiv]]/Table3[[#This Row],[SharePrice]]</f>
        <v>0</v>
      </c>
    </row>
    <row r="3353" spans="2:7" x14ac:dyDescent="0.2">
      <c r="B3353" s="35">
        <v>40255</v>
      </c>
      <c r="C3353">
        <v>19.98</v>
      </c>
      <c r="E3353">
        <v>0</v>
      </c>
      <c r="F3353">
        <f>Table3[[#This Row],[DivPay]]*4</f>
        <v>0</v>
      </c>
      <c r="G3353" s="2">
        <f>Table3[[#This Row],[FwdDiv]]/Table3[[#This Row],[SharePrice]]</f>
        <v>0</v>
      </c>
    </row>
    <row r="3354" spans="2:7" x14ac:dyDescent="0.2">
      <c r="B3354" s="35">
        <v>40254</v>
      </c>
      <c r="C3354">
        <v>19.89</v>
      </c>
      <c r="E3354">
        <v>0</v>
      </c>
      <c r="F3354">
        <f>Table3[[#This Row],[DivPay]]*4</f>
        <v>0</v>
      </c>
      <c r="G3354" s="2">
        <f>Table3[[#This Row],[FwdDiv]]/Table3[[#This Row],[SharePrice]]</f>
        <v>0</v>
      </c>
    </row>
    <row r="3355" spans="2:7" x14ac:dyDescent="0.2">
      <c r="B3355" s="35">
        <v>40253</v>
      </c>
      <c r="C3355">
        <v>19.5</v>
      </c>
      <c r="E3355">
        <v>0</v>
      </c>
      <c r="F3355">
        <f>Table3[[#This Row],[DivPay]]*4</f>
        <v>0</v>
      </c>
      <c r="G3355" s="2">
        <f>Table3[[#This Row],[FwdDiv]]/Table3[[#This Row],[SharePrice]]</f>
        <v>0</v>
      </c>
    </row>
    <row r="3356" spans="2:7" x14ac:dyDescent="0.2">
      <c r="B3356" s="35">
        <v>40252</v>
      </c>
      <c r="C3356">
        <v>19.420000000000002</v>
      </c>
      <c r="E3356">
        <v>0</v>
      </c>
      <c r="F3356">
        <f>Table3[[#This Row],[DivPay]]*4</f>
        <v>0</v>
      </c>
      <c r="G3356" s="2">
        <f>Table3[[#This Row],[FwdDiv]]/Table3[[#This Row],[SharePrice]]</f>
        <v>0</v>
      </c>
    </row>
    <row r="3357" spans="2:7" x14ac:dyDescent="0.2">
      <c r="B3357" s="35">
        <v>40249</v>
      </c>
      <c r="C3357">
        <v>19.649999999999999</v>
      </c>
      <c r="E3357">
        <v>0</v>
      </c>
      <c r="F3357">
        <f>Table3[[#This Row],[DivPay]]*4</f>
        <v>0</v>
      </c>
      <c r="G3357" s="2">
        <f>Table3[[#This Row],[FwdDiv]]/Table3[[#This Row],[SharePrice]]</f>
        <v>0</v>
      </c>
    </row>
    <row r="3358" spans="2:7" x14ac:dyDescent="0.2">
      <c r="B3358" s="35">
        <v>40248</v>
      </c>
      <c r="C3358">
        <v>19.86</v>
      </c>
      <c r="E3358">
        <v>0</v>
      </c>
      <c r="F3358">
        <f>Table3[[#This Row],[DivPay]]*4</f>
        <v>0</v>
      </c>
      <c r="G3358" s="2">
        <f>Table3[[#This Row],[FwdDiv]]/Table3[[#This Row],[SharePrice]]</f>
        <v>0</v>
      </c>
    </row>
    <row r="3359" spans="2:7" x14ac:dyDescent="0.2">
      <c r="B3359" s="35">
        <v>40247</v>
      </c>
      <c r="C3359">
        <v>19.739999999999998</v>
      </c>
      <c r="E3359">
        <v>0</v>
      </c>
      <c r="F3359">
        <f>Table3[[#This Row],[DivPay]]*4</f>
        <v>0</v>
      </c>
      <c r="G3359" s="2">
        <f>Table3[[#This Row],[FwdDiv]]/Table3[[#This Row],[SharePrice]]</f>
        <v>0</v>
      </c>
    </row>
    <row r="3360" spans="2:7" x14ac:dyDescent="0.2">
      <c r="B3360" s="35">
        <v>40246</v>
      </c>
      <c r="C3360">
        <v>19.350000000000001</v>
      </c>
      <c r="E3360">
        <v>0</v>
      </c>
      <c r="F3360">
        <f>Table3[[#This Row],[DivPay]]*4</f>
        <v>0</v>
      </c>
      <c r="G3360" s="2">
        <f>Table3[[#This Row],[FwdDiv]]/Table3[[#This Row],[SharePrice]]</f>
        <v>0</v>
      </c>
    </row>
    <row r="3361" spans="2:7" x14ac:dyDescent="0.2">
      <c r="B3361" s="35">
        <v>40245</v>
      </c>
      <c r="C3361">
        <v>19.309999999999999</v>
      </c>
      <c r="E3361">
        <v>0</v>
      </c>
      <c r="F3361">
        <f>Table3[[#This Row],[DivPay]]*4</f>
        <v>0</v>
      </c>
      <c r="G3361" s="2">
        <f>Table3[[#This Row],[FwdDiv]]/Table3[[#This Row],[SharePrice]]</f>
        <v>0</v>
      </c>
    </row>
    <row r="3362" spans="2:7" x14ac:dyDescent="0.2">
      <c r="B3362" s="35">
        <v>40242</v>
      </c>
      <c r="C3362">
        <v>19.36</v>
      </c>
      <c r="E3362">
        <v>0</v>
      </c>
      <c r="F3362">
        <f>Table3[[#This Row],[DivPay]]*4</f>
        <v>0</v>
      </c>
      <c r="G3362" s="2">
        <f>Table3[[#This Row],[FwdDiv]]/Table3[[#This Row],[SharePrice]]</f>
        <v>0</v>
      </c>
    </row>
    <row r="3363" spans="2:7" x14ac:dyDescent="0.2">
      <c r="B3363" s="35">
        <v>40241</v>
      </c>
      <c r="C3363">
        <v>19.059999999999999</v>
      </c>
      <c r="E3363">
        <v>0</v>
      </c>
      <c r="F3363">
        <f>Table3[[#This Row],[DivPay]]*4</f>
        <v>0</v>
      </c>
      <c r="G3363" s="2">
        <f>Table3[[#This Row],[FwdDiv]]/Table3[[#This Row],[SharePrice]]</f>
        <v>0</v>
      </c>
    </row>
    <row r="3364" spans="2:7" x14ac:dyDescent="0.2">
      <c r="B3364" s="35">
        <v>40240</v>
      </c>
      <c r="C3364">
        <v>18.91</v>
      </c>
      <c r="E3364">
        <v>0</v>
      </c>
      <c r="F3364">
        <f>Table3[[#This Row],[DivPay]]*4</f>
        <v>0</v>
      </c>
      <c r="G3364" s="2">
        <f>Table3[[#This Row],[FwdDiv]]/Table3[[#This Row],[SharePrice]]</f>
        <v>0</v>
      </c>
    </row>
    <row r="3365" spans="2:7" x14ac:dyDescent="0.2">
      <c r="B3365" s="35">
        <v>40239</v>
      </c>
      <c r="C3365">
        <v>18.72</v>
      </c>
      <c r="E3365">
        <v>0</v>
      </c>
      <c r="F3365">
        <f>Table3[[#This Row],[DivPay]]*4</f>
        <v>0</v>
      </c>
      <c r="G3365" s="2">
        <f>Table3[[#This Row],[FwdDiv]]/Table3[[#This Row],[SharePrice]]</f>
        <v>0</v>
      </c>
    </row>
    <row r="3366" spans="2:7" x14ac:dyDescent="0.2">
      <c r="B3366" s="35">
        <v>40238</v>
      </c>
      <c r="C3366">
        <v>18.3</v>
      </c>
      <c r="E3366">
        <v>0</v>
      </c>
      <c r="F3366">
        <f>Table3[[#This Row],[DivPay]]*4</f>
        <v>0</v>
      </c>
      <c r="G3366" s="2">
        <f>Table3[[#This Row],[FwdDiv]]/Table3[[#This Row],[SharePrice]]</f>
        <v>0</v>
      </c>
    </row>
    <row r="3367" spans="2:7" x14ac:dyDescent="0.2">
      <c r="B3367" s="35">
        <v>40235</v>
      </c>
      <c r="C3367">
        <v>18.149999999999999</v>
      </c>
      <c r="E3367">
        <v>0</v>
      </c>
      <c r="F3367">
        <f>Table3[[#This Row],[DivPay]]*4</f>
        <v>0</v>
      </c>
      <c r="G3367" s="2">
        <f>Table3[[#This Row],[FwdDiv]]/Table3[[#This Row],[SharePrice]]</f>
        <v>0</v>
      </c>
    </row>
    <row r="3368" spans="2:7" x14ac:dyDescent="0.2">
      <c r="B3368" s="35">
        <v>40234</v>
      </c>
      <c r="C3368">
        <v>18.09</v>
      </c>
      <c r="E3368">
        <v>0</v>
      </c>
      <c r="F3368">
        <f>Table3[[#This Row],[DivPay]]*4</f>
        <v>0</v>
      </c>
      <c r="G3368" s="2">
        <f>Table3[[#This Row],[FwdDiv]]/Table3[[#This Row],[SharePrice]]</f>
        <v>0</v>
      </c>
    </row>
    <row r="3369" spans="2:7" x14ac:dyDescent="0.2">
      <c r="B3369" s="35">
        <v>40233</v>
      </c>
      <c r="C3369">
        <v>17.739999999999998</v>
      </c>
      <c r="E3369">
        <v>0</v>
      </c>
      <c r="F3369">
        <f>Table3[[#This Row],[DivPay]]*4</f>
        <v>0</v>
      </c>
      <c r="G3369" s="2">
        <f>Table3[[#This Row],[FwdDiv]]/Table3[[#This Row],[SharePrice]]</f>
        <v>0</v>
      </c>
    </row>
    <row r="3370" spans="2:7" x14ac:dyDescent="0.2">
      <c r="B3370" s="35">
        <v>40232</v>
      </c>
      <c r="C3370">
        <v>17.38</v>
      </c>
      <c r="E3370">
        <v>0</v>
      </c>
      <c r="F3370">
        <f>Table3[[#This Row],[DivPay]]*4</f>
        <v>0</v>
      </c>
      <c r="G3370" s="2">
        <f>Table3[[#This Row],[FwdDiv]]/Table3[[#This Row],[SharePrice]]</f>
        <v>0</v>
      </c>
    </row>
    <row r="3371" spans="2:7" x14ac:dyDescent="0.2">
      <c r="B3371" s="35">
        <v>40231</v>
      </c>
      <c r="C3371">
        <v>17.350000000000001</v>
      </c>
      <c r="E3371">
        <v>0</v>
      </c>
      <c r="F3371">
        <f>Table3[[#This Row],[DivPay]]*4</f>
        <v>0</v>
      </c>
      <c r="G3371" s="2">
        <f>Table3[[#This Row],[FwdDiv]]/Table3[[#This Row],[SharePrice]]</f>
        <v>0</v>
      </c>
    </row>
    <row r="3372" spans="2:7" x14ac:dyDescent="0.2">
      <c r="B3372" s="35">
        <v>40228</v>
      </c>
      <c r="C3372">
        <v>17.53</v>
      </c>
      <c r="E3372">
        <v>0</v>
      </c>
      <c r="F3372">
        <f>Table3[[#This Row],[DivPay]]*4</f>
        <v>0</v>
      </c>
      <c r="G3372" s="2">
        <f>Table3[[#This Row],[FwdDiv]]/Table3[[#This Row],[SharePrice]]</f>
        <v>0</v>
      </c>
    </row>
    <row r="3373" spans="2:7" x14ac:dyDescent="0.2">
      <c r="B3373" s="35">
        <v>40227</v>
      </c>
      <c r="C3373">
        <v>17.45</v>
      </c>
      <c r="E3373">
        <v>0</v>
      </c>
      <c r="F3373">
        <f>Table3[[#This Row],[DivPay]]*4</f>
        <v>0</v>
      </c>
      <c r="G3373" s="2">
        <f>Table3[[#This Row],[FwdDiv]]/Table3[[#This Row],[SharePrice]]</f>
        <v>0</v>
      </c>
    </row>
    <row r="3374" spans="2:7" x14ac:dyDescent="0.2">
      <c r="B3374" s="35">
        <v>40226</v>
      </c>
      <c r="C3374">
        <v>17.41</v>
      </c>
      <c r="E3374">
        <v>0</v>
      </c>
      <c r="F3374">
        <f>Table3[[#This Row],[DivPay]]*4</f>
        <v>0</v>
      </c>
      <c r="G3374" s="2">
        <f>Table3[[#This Row],[FwdDiv]]/Table3[[#This Row],[SharePrice]]</f>
        <v>0</v>
      </c>
    </row>
    <row r="3375" spans="2:7" x14ac:dyDescent="0.2">
      <c r="B3375" s="35">
        <v>40225</v>
      </c>
      <c r="C3375">
        <v>17.48</v>
      </c>
      <c r="E3375">
        <v>0</v>
      </c>
      <c r="F3375">
        <f>Table3[[#This Row],[DivPay]]*4</f>
        <v>0</v>
      </c>
      <c r="G3375" s="2">
        <f>Table3[[#This Row],[FwdDiv]]/Table3[[#This Row],[SharePrice]]</f>
        <v>0</v>
      </c>
    </row>
    <row r="3376" spans="2:7" x14ac:dyDescent="0.2">
      <c r="B3376" s="35">
        <v>40221</v>
      </c>
      <c r="C3376">
        <v>17.36</v>
      </c>
      <c r="E3376">
        <v>0</v>
      </c>
      <c r="F3376">
        <f>Table3[[#This Row],[DivPay]]*4</f>
        <v>0</v>
      </c>
      <c r="G3376" s="2">
        <f>Table3[[#This Row],[FwdDiv]]/Table3[[#This Row],[SharePrice]]</f>
        <v>0</v>
      </c>
    </row>
    <row r="3377" spans="2:7" x14ac:dyDescent="0.2">
      <c r="B3377" s="35">
        <v>40220</v>
      </c>
      <c r="C3377">
        <v>17.13</v>
      </c>
      <c r="E3377">
        <v>0</v>
      </c>
      <c r="F3377">
        <f>Table3[[#This Row],[DivPay]]*4</f>
        <v>0</v>
      </c>
      <c r="G3377" s="2">
        <f>Table3[[#This Row],[FwdDiv]]/Table3[[#This Row],[SharePrice]]</f>
        <v>0</v>
      </c>
    </row>
    <row r="3378" spans="2:7" x14ac:dyDescent="0.2">
      <c r="B3378" s="35">
        <v>40219</v>
      </c>
      <c r="C3378">
        <v>16.8</v>
      </c>
      <c r="E3378">
        <v>0</v>
      </c>
      <c r="F3378">
        <f>Table3[[#This Row],[DivPay]]*4</f>
        <v>0</v>
      </c>
      <c r="G3378" s="2">
        <f>Table3[[#This Row],[FwdDiv]]/Table3[[#This Row],[SharePrice]]</f>
        <v>0</v>
      </c>
    </row>
    <row r="3379" spans="2:7" x14ac:dyDescent="0.2">
      <c r="B3379" s="35">
        <v>40218</v>
      </c>
      <c r="C3379">
        <v>16.989999999999998</v>
      </c>
      <c r="E3379">
        <v>0</v>
      </c>
      <c r="F3379">
        <f>Table3[[#This Row],[DivPay]]*4</f>
        <v>0</v>
      </c>
      <c r="G3379" s="2">
        <f>Table3[[#This Row],[FwdDiv]]/Table3[[#This Row],[SharePrice]]</f>
        <v>0</v>
      </c>
    </row>
    <row r="3380" spans="2:7" x14ac:dyDescent="0.2">
      <c r="B3380" s="35">
        <v>40217</v>
      </c>
      <c r="C3380">
        <v>17.010000000000002</v>
      </c>
      <c r="E3380">
        <v>0</v>
      </c>
      <c r="F3380">
        <f>Table3[[#This Row],[DivPay]]*4</f>
        <v>0</v>
      </c>
      <c r="G3380" s="2">
        <f>Table3[[#This Row],[FwdDiv]]/Table3[[#This Row],[SharePrice]]</f>
        <v>0</v>
      </c>
    </row>
    <row r="3381" spans="2:7" x14ac:dyDescent="0.2">
      <c r="B3381" s="35">
        <v>40214</v>
      </c>
      <c r="C3381">
        <v>17.2</v>
      </c>
      <c r="E3381">
        <v>0</v>
      </c>
      <c r="F3381">
        <f>Table3[[#This Row],[DivPay]]*4</f>
        <v>0</v>
      </c>
      <c r="G3381" s="2">
        <f>Table3[[#This Row],[FwdDiv]]/Table3[[#This Row],[SharePrice]]</f>
        <v>0</v>
      </c>
    </row>
    <row r="3382" spans="2:7" x14ac:dyDescent="0.2">
      <c r="B3382" s="35">
        <v>40213</v>
      </c>
      <c r="C3382">
        <v>17.22</v>
      </c>
      <c r="E3382">
        <v>0</v>
      </c>
      <c r="F3382">
        <f>Table3[[#This Row],[DivPay]]*4</f>
        <v>0</v>
      </c>
      <c r="G3382" s="2">
        <f>Table3[[#This Row],[FwdDiv]]/Table3[[#This Row],[SharePrice]]</f>
        <v>0</v>
      </c>
    </row>
    <row r="3383" spans="2:7" x14ac:dyDescent="0.2">
      <c r="B3383" s="35">
        <v>40212</v>
      </c>
      <c r="C3383">
        <v>17.62</v>
      </c>
      <c r="E3383">
        <v>0</v>
      </c>
      <c r="F3383">
        <f>Table3[[#This Row],[DivPay]]*4</f>
        <v>0</v>
      </c>
      <c r="G3383" s="2">
        <f>Table3[[#This Row],[FwdDiv]]/Table3[[#This Row],[SharePrice]]</f>
        <v>0</v>
      </c>
    </row>
    <row r="3384" spans="2:7" x14ac:dyDescent="0.2">
      <c r="B3384" s="35">
        <v>40211</v>
      </c>
      <c r="C3384">
        <v>17.7</v>
      </c>
      <c r="E3384">
        <v>0</v>
      </c>
      <c r="F3384">
        <f>Table3[[#This Row],[DivPay]]*4</f>
        <v>0</v>
      </c>
      <c r="G3384" s="2">
        <f>Table3[[#This Row],[FwdDiv]]/Table3[[#This Row],[SharePrice]]</f>
        <v>0</v>
      </c>
    </row>
    <row r="3385" spans="2:7" x14ac:dyDescent="0.2">
      <c r="B3385" s="35">
        <v>40210</v>
      </c>
      <c r="C3385">
        <v>17.5</v>
      </c>
      <c r="E3385">
        <v>0</v>
      </c>
      <c r="F3385">
        <f>Table3[[#This Row],[DivPay]]*4</f>
        <v>0</v>
      </c>
      <c r="G3385" s="2">
        <f>Table3[[#This Row],[FwdDiv]]/Table3[[#This Row],[SharePrice]]</f>
        <v>0</v>
      </c>
    </row>
    <row r="3386" spans="2:7" x14ac:dyDescent="0.2">
      <c r="B3386" s="35">
        <v>40207</v>
      </c>
      <c r="C3386">
        <v>17.38</v>
      </c>
      <c r="E3386">
        <v>0</v>
      </c>
      <c r="F3386">
        <f>Table3[[#This Row],[DivPay]]*4</f>
        <v>0</v>
      </c>
      <c r="G3386" s="2">
        <f>Table3[[#This Row],[FwdDiv]]/Table3[[#This Row],[SharePrice]]</f>
        <v>0</v>
      </c>
    </row>
    <row r="3387" spans="2:7" x14ac:dyDescent="0.2">
      <c r="B3387" s="35">
        <v>40206</v>
      </c>
      <c r="C3387">
        <v>17.72</v>
      </c>
      <c r="E3387">
        <v>0</v>
      </c>
      <c r="F3387">
        <f>Table3[[#This Row],[DivPay]]*4</f>
        <v>0</v>
      </c>
      <c r="G3387" s="2">
        <f>Table3[[#This Row],[FwdDiv]]/Table3[[#This Row],[SharePrice]]</f>
        <v>0</v>
      </c>
    </row>
    <row r="3388" spans="2:7" x14ac:dyDescent="0.2">
      <c r="B3388" s="35">
        <v>40205</v>
      </c>
      <c r="C3388">
        <v>17.41</v>
      </c>
      <c r="E3388">
        <v>0</v>
      </c>
      <c r="F3388">
        <f>Table3[[#This Row],[DivPay]]*4</f>
        <v>0</v>
      </c>
      <c r="G3388" s="2">
        <f>Table3[[#This Row],[FwdDiv]]/Table3[[#This Row],[SharePrice]]</f>
        <v>0</v>
      </c>
    </row>
    <row r="3389" spans="2:7" x14ac:dyDescent="0.2">
      <c r="B3389" s="35">
        <v>40204</v>
      </c>
      <c r="C3389">
        <v>17.760000000000002</v>
      </c>
      <c r="E3389">
        <v>0</v>
      </c>
      <c r="F3389">
        <f>Table3[[#This Row],[DivPay]]*4</f>
        <v>0</v>
      </c>
      <c r="G3389" s="2">
        <f>Table3[[#This Row],[FwdDiv]]/Table3[[#This Row],[SharePrice]]</f>
        <v>0</v>
      </c>
    </row>
    <row r="3390" spans="2:7" x14ac:dyDescent="0.2">
      <c r="B3390" s="35">
        <v>40203</v>
      </c>
      <c r="C3390">
        <v>17.649999999999999</v>
      </c>
      <c r="E3390">
        <v>0</v>
      </c>
      <c r="F3390">
        <f>Table3[[#This Row],[DivPay]]*4</f>
        <v>0</v>
      </c>
      <c r="G3390" s="2">
        <f>Table3[[#This Row],[FwdDiv]]/Table3[[#This Row],[SharePrice]]</f>
        <v>0</v>
      </c>
    </row>
    <row r="3391" spans="2:7" x14ac:dyDescent="0.2">
      <c r="B3391" s="35">
        <v>40200</v>
      </c>
      <c r="C3391">
        <v>17.559999999999999</v>
      </c>
      <c r="E3391">
        <v>0</v>
      </c>
      <c r="F3391">
        <f>Table3[[#This Row],[DivPay]]*4</f>
        <v>0</v>
      </c>
      <c r="G3391" s="2">
        <f>Table3[[#This Row],[FwdDiv]]/Table3[[#This Row],[SharePrice]]</f>
        <v>0</v>
      </c>
    </row>
    <row r="3392" spans="2:7" x14ac:dyDescent="0.2">
      <c r="B3392" s="35">
        <v>40199</v>
      </c>
      <c r="C3392">
        <v>17.989999999999998</v>
      </c>
      <c r="E3392">
        <v>0</v>
      </c>
      <c r="F3392">
        <f>Table3[[#This Row],[DivPay]]*4</f>
        <v>0</v>
      </c>
      <c r="G3392" s="2">
        <f>Table3[[#This Row],[FwdDiv]]/Table3[[#This Row],[SharePrice]]</f>
        <v>0</v>
      </c>
    </row>
    <row r="3393" spans="2:7" x14ac:dyDescent="0.2">
      <c r="B3393" s="35">
        <v>40198</v>
      </c>
      <c r="C3393">
        <v>17.96</v>
      </c>
      <c r="E3393">
        <v>0</v>
      </c>
      <c r="F3393">
        <f>Table3[[#This Row],[DivPay]]*4</f>
        <v>0</v>
      </c>
      <c r="G3393" s="2">
        <f>Table3[[#This Row],[FwdDiv]]/Table3[[#This Row],[SharePrice]]</f>
        <v>0</v>
      </c>
    </row>
    <row r="3394" spans="2:7" x14ac:dyDescent="0.2">
      <c r="B3394" s="35">
        <v>40197</v>
      </c>
      <c r="C3394">
        <v>17.809999999999999</v>
      </c>
      <c r="E3394">
        <v>0</v>
      </c>
      <c r="F3394">
        <f>Table3[[#This Row],[DivPay]]*4</f>
        <v>0</v>
      </c>
      <c r="G3394" s="2">
        <f>Table3[[#This Row],[FwdDiv]]/Table3[[#This Row],[SharePrice]]</f>
        <v>0</v>
      </c>
    </row>
    <row r="3395" spans="2:7" x14ac:dyDescent="0.2">
      <c r="B3395" s="35">
        <v>40193</v>
      </c>
      <c r="C3395">
        <v>18.239999999999998</v>
      </c>
      <c r="E3395">
        <v>0</v>
      </c>
      <c r="F3395">
        <f>Table3[[#This Row],[DivPay]]*4</f>
        <v>0</v>
      </c>
      <c r="G3395" s="2">
        <f>Table3[[#This Row],[FwdDiv]]/Table3[[#This Row],[SharePrice]]</f>
        <v>0</v>
      </c>
    </row>
    <row r="3396" spans="2:7" x14ac:dyDescent="0.2">
      <c r="B3396" s="35">
        <v>40192</v>
      </c>
      <c r="C3396">
        <v>18.43</v>
      </c>
      <c r="E3396">
        <v>0</v>
      </c>
      <c r="F3396">
        <f>Table3[[#This Row],[DivPay]]*4</f>
        <v>0</v>
      </c>
      <c r="G3396" s="2">
        <f>Table3[[#This Row],[FwdDiv]]/Table3[[#This Row],[SharePrice]]</f>
        <v>0</v>
      </c>
    </row>
    <row r="3397" spans="2:7" x14ac:dyDescent="0.2">
      <c r="B3397" s="35">
        <v>40191</v>
      </c>
      <c r="C3397">
        <v>18.420000000000002</v>
      </c>
      <c r="E3397">
        <v>0</v>
      </c>
      <c r="F3397">
        <f>Table3[[#This Row],[DivPay]]*4</f>
        <v>0</v>
      </c>
      <c r="G3397" s="2">
        <f>Table3[[#This Row],[FwdDiv]]/Table3[[#This Row],[SharePrice]]</f>
        <v>0</v>
      </c>
    </row>
    <row r="3398" spans="2:7" x14ac:dyDescent="0.2">
      <c r="B3398" s="35">
        <v>40190</v>
      </c>
      <c r="C3398">
        <v>19</v>
      </c>
      <c r="E3398">
        <v>0</v>
      </c>
      <c r="F3398">
        <f>Table3[[#This Row],[DivPay]]*4</f>
        <v>0</v>
      </c>
      <c r="G3398" s="2">
        <f>Table3[[#This Row],[FwdDiv]]/Table3[[#This Row],[SharePrice]]</f>
        <v>0</v>
      </c>
    </row>
    <row r="3399" spans="2:7" x14ac:dyDescent="0.2">
      <c r="B3399" s="35">
        <v>40189</v>
      </c>
      <c r="C3399">
        <v>19.29</v>
      </c>
      <c r="E3399">
        <v>0</v>
      </c>
      <c r="F3399">
        <f>Table3[[#This Row],[DivPay]]*4</f>
        <v>0</v>
      </c>
      <c r="G3399" s="2">
        <f>Table3[[#This Row],[FwdDiv]]/Table3[[#This Row],[SharePrice]]</f>
        <v>0</v>
      </c>
    </row>
    <row r="3400" spans="2:7" x14ac:dyDescent="0.2">
      <c r="B3400" s="35">
        <v>40186</v>
      </c>
      <c r="C3400">
        <v>19.170000000000002</v>
      </c>
      <c r="E3400">
        <v>0</v>
      </c>
      <c r="F3400">
        <f>Table3[[#This Row],[DivPay]]*4</f>
        <v>0</v>
      </c>
      <c r="G3400" s="2">
        <f>Table3[[#This Row],[FwdDiv]]/Table3[[#This Row],[SharePrice]]</f>
        <v>0</v>
      </c>
    </row>
    <row r="3401" spans="2:7" x14ac:dyDescent="0.2">
      <c r="B3401" s="35">
        <v>40185</v>
      </c>
      <c r="C3401">
        <v>19.03</v>
      </c>
      <c r="E3401">
        <v>0</v>
      </c>
      <c r="F3401">
        <f>Table3[[#This Row],[DivPay]]*4</f>
        <v>0</v>
      </c>
      <c r="G3401" s="2">
        <f>Table3[[#This Row],[FwdDiv]]/Table3[[#This Row],[SharePrice]]</f>
        <v>0</v>
      </c>
    </row>
    <row r="3402" spans="2:7" x14ac:dyDescent="0.2">
      <c r="B3402" s="35">
        <v>40184</v>
      </c>
      <c r="C3402">
        <v>19.149999999999999</v>
      </c>
      <c r="E3402">
        <v>0</v>
      </c>
      <c r="F3402">
        <f>Table3[[#This Row],[DivPay]]*4</f>
        <v>0</v>
      </c>
      <c r="G3402" s="2">
        <f>Table3[[#This Row],[FwdDiv]]/Table3[[#This Row],[SharePrice]]</f>
        <v>0</v>
      </c>
    </row>
    <row r="3403" spans="2:7" x14ac:dyDescent="0.2">
      <c r="B3403" s="35">
        <v>40183</v>
      </c>
      <c r="C3403">
        <v>19</v>
      </c>
      <c r="E3403">
        <v>0</v>
      </c>
      <c r="F3403">
        <f>Table3[[#This Row],[DivPay]]*4</f>
        <v>0</v>
      </c>
      <c r="G3403" s="2">
        <f>Table3[[#This Row],[FwdDiv]]/Table3[[#This Row],[SharePrice]]</f>
        <v>0</v>
      </c>
    </row>
    <row r="3404" spans="2:7" x14ac:dyDescent="0.2">
      <c r="B3404" s="35">
        <v>40182</v>
      </c>
      <c r="C3404">
        <v>18.86</v>
      </c>
      <c r="E3404">
        <v>0</v>
      </c>
      <c r="F3404">
        <f>Table3[[#This Row],[DivPay]]*4</f>
        <v>0</v>
      </c>
      <c r="G3404" s="2">
        <f>Table3[[#This Row],[FwdDiv]]/Table3[[#This Row],[SharePrice]]</f>
        <v>0</v>
      </c>
    </row>
    <row r="3405" spans="2:7" x14ac:dyDescent="0.2">
      <c r="B3405" s="35">
        <v>40178</v>
      </c>
      <c r="C3405">
        <v>18.29</v>
      </c>
      <c r="E3405">
        <v>0</v>
      </c>
      <c r="F3405">
        <f>Table3[[#This Row],[DivPay]]*4</f>
        <v>0</v>
      </c>
      <c r="G3405" s="2">
        <f>Table3[[#This Row],[FwdDiv]]/Table3[[#This Row],[SharePrice]]</f>
        <v>0</v>
      </c>
    </row>
    <row r="3406" spans="2:7" x14ac:dyDescent="0.2">
      <c r="B3406" s="35">
        <v>40177</v>
      </c>
      <c r="C3406">
        <v>17.690000000000001</v>
      </c>
      <c r="E3406">
        <v>0</v>
      </c>
      <c r="F3406">
        <f>Table3[[#This Row],[DivPay]]*4</f>
        <v>0</v>
      </c>
      <c r="G3406" s="2">
        <f>Table3[[#This Row],[FwdDiv]]/Table3[[#This Row],[SharePrice]]</f>
        <v>0</v>
      </c>
    </row>
    <row r="3407" spans="2:7" x14ac:dyDescent="0.2">
      <c r="B3407" s="35">
        <v>40176</v>
      </c>
      <c r="C3407">
        <v>17.53</v>
      </c>
      <c r="E3407">
        <v>0</v>
      </c>
      <c r="F3407">
        <f>Table3[[#This Row],[DivPay]]*4</f>
        <v>0</v>
      </c>
      <c r="G3407" s="2">
        <f>Table3[[#This Row],[FwdDiv]]/Table3[[#This Row],[SharePrice]]</f>
        <v>0</v>
      </c>
    </row>
    <row r="3408" spans="2:7" x14ac:dyDescent="0.2">
      <c r="B3408" s="35">
        <v>40175</v>
      </c>
      <c r="C3408">
        <v>17.38</v>
      </c>
      <c r="E3408">
        <v>0</v>
      </c>
      <c r="F3408">
        <f>Table3[[#This Row],[DivPay]]*4</f>
        <v>0</v>
      </c>
      <c r="G3408" s="2">
        <f>Table3[[#This Row],[FwdDiv]]/Table3[[#This Row],[SharePrice]]</f>
        <v>0</v>
      </c>
    </row>
    <row r="3409" spans="2:7" x14ac:dyDescent="0.2">
      <c r="B3409" s="35">
        <v>40171</v>
      </c>
      <c r="C3409">
        <v>16.78</v>
      </c>
      <c r="E3409">
        <v>0</v>
      </c>
      <c r="F3409">
        <f>Table3[[#This Row],[DivPay]]*4</f>
        <v>0</v>
      </c>
      <c r="G3409" s="2">
        <f>Table3[[#This Row],[FwdDiv]]/Table3[[#This Row],[SharePrice]]</f>
        <v>0</v>
      </c>
    </row>
    <row r="3410" spans="2:7" x14ac:dyDescent="0.2">
      <c r="B3410" s="35">
        <v>40170</v>
      </c>
      <c r="C3410">
        <v>16.78</v>
      </c>
      <c r="E3410">
        <v>0</v>
      </c>
      <c r="F3410">
        <f>Table3[[#This Row],[DivPay]]*4</f>
        <v>0</v>
      </c>
      <c r="G3410" s="2">
        <f>Table3[[#This Row],[FwdDiv]]/Table3[[#This Row],[SharePrice]]</f>
        <v>0</v>
      </c>
    </row>
    <row r="3411" spans="2:7" x14ac:dyDescent="0.2">
      <c r="B3411" s="35">
        <v>40169</v>
      </c>
      <c r="C3411">
        <v>16.73</v>
      </c>
      <c r="E3411">
        <v>0</v>
      </c>
      <c r="F3411">
        <f>Table3[[#This Row],[DivPay]]*4</f>
        <v>0</v>
      </c>
      <c r="G3411" s="2">
        <f>Table3[[#This Row],[FwdDiv]]/Table3[[#This Row],[SharePrice]]</f>
        <v>0</v>
      </c>
    </row>
    <row r="3412" spans="2:7" x14ac:dyDescent="0.2">
      <c r="B3412" s="35">
        <v>40168</v>
      </c>
      <c r="C3412">
        <v>16.489999999999998</v>
      </c>
      <c r="E3412">
        <v>0</v>
      </c>
      <c r="F3412">
        <f>Table3[[#This Row],[DivPay]]*4</f>
        <v>0</v>
      </c>
      <c r="G3412" s="2">
        <f>Table3[[#This Row],[FwdDiv]]/Table3[[#This Row],[SharePrice]]</f>
        <v>0</v>
      </c>
    </row>
    <row r="3413" spans="2:7" x14ac:dyDescent="0.2">
      <c r="B3413" s="35">
        <v>40165</v>
      </c>
      <c r="C3413">
        <v>16.39</v>
      </c>
      <c r="E3413">
        <v>0</v>
      </c>
      <c r="F3413">
        <f>Table3[[#This Row],[DivPay]]*4</f>
        <v>0</v>
      </c>
      <c r="G3413" s="2">
        <f>Table3[[#This Row],[FwdDiv]]/Table3[[#This Row],[SharePrice]]</f>
        <v>0</v>
      </c>
    </row>
    <row r="3414" spans="2:7" x14ac:dyDescent="0.2">
      <c r="B3414" s="35">
        <v>40164</v>
      </c>
      <c r="C3414">
        <v>16.309999999999999</v>
      </c>
      <c r="E3414">
        <v>0</v>
      </c>
      <c r="F3414">
        <f>Table3[[#This Row],[DivPay]]*4</f>
        <v>0</v>
      </c>
      <c r="G3414" s="2">
        <f>Table3[[#This Row],[FwdDiv]]/Table3[[#This Row],[SharePrice]]</f>
        <v>0</v>
      </c>
    </row>
    <row r="3415" spans="2:7" x14ac:dyDescent="0.2">
      <c r="B3415" s="35">
        <v>40163</v>
      </c>
      <c r="C3415">
        <v>17</v>
      </c>
      <c r="E3415">
        <v>0</v>
      </c>
      <c r="F3415">
        <f>Table3[[#This Row],[DivPay]]*4</f>
        <v>0</v>
      </c>
      <c r="G3415" s="2">
        <f>Table3[[#This Row],[FwdDiv]]/Table3[[#This Row],[SharePrice]]</f>
        <v>0</v>
      </c>
    </row>
    <row r="3416" spans="2:7" x14ac:dyDescent="0.2">
      <c r="B3416" s="35">
        <v>40162</v>
      </c>
      <c r="C3416">
        <v>16.739999999999998</v>
      </c>
      <c r="E3416">
        <v>0</v>
      </c>
      <c r="F3416">
        <f>Table3[[#This Row],[DivPay]]*4</f>
        <v>0</v>
      </c>
      <c r="G3416" s="2">
        <f>Table3[[#This Row],[FwdDiv]]/Table3[[#This Row],[SharePrice]]</f>
        <v>0</v>
      </c>
    </row>
    <row r="3417" spans="2:7" x14ac:dyDescent="0.2">
      <c r="B3417" s="35">
        <v>40161</v>
      </c>
      <c r="C3417">
        <v>16.850000000000001</v>
      </c>
      <c r="E3417">
        <v>0</v>
      </c>
      <c r="F3417">
        <f>Table3[[#This Row],[DivPay]]*4</f>
        <v>0</v>
      </c>
      <c r="G3417" s="2">
        <f>Table3[[#This Row],[FwdDiv]]/Table3[[#This Row],[SharePrice]]</f>
        <v>0</v>
      </c>
    </row>
    <row r="3418" spans="2:7" x14ac:dyDescent="0.2">
      <c r="B3418" s="35">
        <v>40158</v>
      </c>
      <c r="C3418">
        <v>16.579999999999998</v>
      </c>
      <c r="E3418">
        <v>0</v>
      </c>
      <c r="F3418">
        <f>Table3[[#This Row],[DivPay]]*4</f>
        <v>0</v>
      </c>
      <c r="G3418" s="2">
        <f>Table3[[#This Row],[FwdDiv]]/Table3[[#This Row],[SharePrice]]</f>
        <v>0</v>
      </c>
    </row>
    <row r="3419" spans="2:7" x14ac:dyDescent="0.2">
      <c r="B3419" s="35">
        <v>40157</v>
      </c>
      <c r="C3419">
        <v>16.77</v>
      </c>
      <c r="E3419">
        <v>0</v>
      </c>
      <c r="F3419">
        <f>Table3[[#This Row],[DivPay]]*4</f>
        <v>0</v>
      </c>
      <c r="G3419" s="2">
        <f>Table3[[#This Row],[FwdDiv]]/Table3[[#This Row],[SharePrice]]</f>
        <v>0</v>
      </c>
    </row>
    <row r="3420" spans="2:7" x14ac:dyDescent="0.2">
      <c r="B3420" s="35">
        <v>40156</v>
      </c>
      <c r="C3420">
        <v>16.809999999999999</v>
      </c>
      <c r="E3420">
        <v>0</v>
      </c>
      <c r="F3420">
        <f>Table3[[#This Row],[DivPay]]*4</f>
        <v>0</v>
      </c>
      <c r="G3420" s="2">
        <f>Table3[[#This Row],[FwdDiv]]/Table3[[#This Row],[SharePrice]]</f>
        <v>0</v>
      </c>
    </row>
    <row r="3421" spans="2:7" x14ac:dyDescent="0.2">
      <c r="B3421" s="35">
        <v>40155</v>
      </c>
      <c r="C3421">
        <v>16.75</v>
      </c>
      <c r="E3421">
        <v>0</v>
      </c>
      <c r="F3421">
        <f>Table3[[#This Row],[DivPay]]*4</f>
        <v>0</v>
      </c>
      <c r="G3421" s="2">
        <f>Table3[[#This Row],[FwdDiv]]/Table3[[#This Row],[SharePrice]]</f>
        <v>0</v>
      </c>
    </row>
    <row r="3422" spans="2:7" x14ac:dyDescent="0.2">
      <c r="B3422" s="35">
        <v>40154</v>
      </c>
      <c r="C3422">
        <v>16.87</v>
      </c>
      <c r="E3422">
        <v>0</v>
      </c>
      <c r="F3422">
        <f>Table3[[#This Row],[DivPay]]*4</f>
        <v>0</v>
      </c>
      <c r="G3422" s="2">
        <f>Table3[[#This Row],[FwdDiv]]/Table3[[#This Row],[SharePrice]]</f>
        <v>0</v>
      </c>
    </row>
    <row r="3423" spans="2:7" x14ac:dyDescent="0.2">
      <c r="B3423" s="35">
        <v>40151</v>
      </c>
      <c r="C3423">
        <v>16.52</v>
      </c>
      <c r="E3423">
        <v>0</v>
      </c>
      <c r="F3423">
        <f>Table3[[#This Row],[DivPay]]*4</f>
        <v>0</v>
      </c>
      <c r="G3423" s="2">
        <f>Table3[[#This Row],[FwdDiv]]/Table3[[#This Row],[SharePrice]]</f>
        <v>0</v>
      </c>
    </row>
    <row r="3424" spans="2:7" x14ac:dyDescent="0.2">
      <c r="B3424" s="35">
        <v>40150</v>
      </c>
      <c r="C3424">
        <v>15.93</v>
      </c>
      <c r="E3424">
        <v>0</v>
      </c>
      <c r="F3424">
        <f>Table3[[#This Row],[DivPay]]*4</f>
        <v>0</v>
      </c>
      <c r="G3424" s="2">
        <f>Table3[[#This Row],[FwdDiv]]/Table3[[#This Row],[SharePrice]]</f>
        <v>0</v>
      </c>
    </row>
    <row r="3425" spans="2:7" x14ac:dyDescent="0.2">
      <c r="B3425" s="35">
        <v>40149</v>
      </c>
      <c r="C3425">
        <v>15.61</v>
      </c>
      <c r="E3425">
        <v>0</v>
      </c>
      <c r="F3425">
        <f>Table3[[#This Row],[DivPay]]*4</f>
        <v>0</v>
      </c>
      <c r="G3425" s="2">
        <f>Table3[[#This Row],[FwdDiv]]/Table3[[#This Row],[SharePrice]]</f>
        <v>0</v>
      </c>
    </row>
    <row r="3426" spans="2:7" x14ac:dyDescent="0.2">
      <c r="B3426" s="35">
        <v>40148</v>
      </c>
      <c r="C3426">
        <v>15.96</v>
      </c>
      <c r="E3426">
        <v>0</v>
      </c>
      <c r="F3426">
        <f>Table3[[#This Row],[DivPay]]*4</f>
        <v>0</v>
      </c>
      <c r="G3426" s="2">
        <f>Table3[[#This Row],[FwdDiv]]/Table3[[#This Row],[SharePrice]]</f>
        <v>0</v>
      </c>
    </row>
    <row r="3427" spans="2:7" x14ac:dyDescent="0.2">
      <c r="B3427" s="35">
        <v>40147</v>
      </c>
      <c r="C3427">
        <v>15.86</v>
      </c>
      <c r="E3427">
        <v>0</v>
      </c>
      <c r="F3427">
        <f>Table3[[#This Row],[DivPay]]*4</f>
        <v>0</v>
      </c>
      <c r="G3427" s="2">
        <f>Table3[[#This Row],[FwdDiv]]/Table3[[#This Row],[SharePrice]]</f>
        <v>0</v>
      </c>
    </row>
    <row r="3428" spans="2:7" x14ac:dyDescent="0.2">
      <c r="B3428" s="35">
        <v>40144</v>
      </c>
      <c r="C3428">
        <v>15.86</v>
      </c>
      <c r="E3428">
        <v>0</v>
      </c>
      <c r="F3428">
        <f>Table3[[#This Row],[DivPay]]*4</f>
        <v>0</v>
      </c>
      <c r="G3428" s="2">
        <f>Table3[[#This Row],[FwdDiv]]/Table3[[#This Row],[SharePrice]]</f>
        <v>0</v>
      </c>
    </row>
    <row r="3429" spans="2:7" x14ac:dyDescent="0.2">
      <c r="B3429" s="35">
        <v>40142</v>
      </c>
      <c r="C3429">
        <v>15.5</v>
      </c>
      <c r="E3429">
        <v>0</v>
      </c>
      <c r="F3429">
        <f>Table3[[#This Row],[DivPay]]*4</f>
        <v>0</v>
      </c>
      <c r="G3429" s="2">
        <f>Table3[[#This Row],[FwdDiv]]/Table3[[#This Row],[SharePrice]]</f>
        <v>0</v>
      </c>
    </row>
    <row r="3430" spans="2:7" x14ac:dyDescent="0.2">
      <c r="B3430" s="35">
        <v>40141</v>
      </c>
      <c r="C3430">
        <v>15.26</v>
      </c>
      <c r="E3430">
        <v>0</v>
      </c>
      <c r="F3430">
        <f>Table3[[#This Row],[DivPay]]*4</f>
        <v>0</v>
      </c>
      <c r="G3430" s="2">
        <f>Table3[[#This Row],[FwdDiv]]/Table3[[#This Row],[SharePrice]]</f>
        <v>0</v>
      </c>
    </row>
    <row r="3431" spans="2:7" x14ac:dyDescent="0.2">
      <c r="B3431" s="35">
        <v>40140</v>
      </c>
      <c r="C3431">
        <v>15.19</v>
      </c>
      <c r="E3431">
        <v>0</v>
      </c>
      <c r="F3431">
        <f>Table3[[#This Row],[DivPay]]*4</f>
        <v>0</v>
      </c>
      <c r="G3431" s="2">
        <f>Table3[[#This Row],[FwdDiv]]/Table3[[#This Row],[SharePrice]]</f>
        <v>0</v>
      </c>
    </row>
    <row r="3432" spans="2:7" x14ac:dyDescent="0.2">
      <c r="B3432" s="35">
        <v>40137</v>
      </c>
      <c r="C3432">
        <v>15.44</v>
      </c>
      <c r="E3432">
        <v>0</v>
      </c>
      <c r="F3432">
        <f>Table3[[#This Row],[DivPay]]*4</f>
        <v>0</v>
      </c>
      <c r="G3432" s="2">
        <f>Table3[[#This Row],[FwdDiv]]/Table3[[#This Row],[SharePrice]]</f>
        <v>0</v>
      </c>
    </row>
    <row r="3433" spans="2:7" x14ac:dyDescent="0.2">
      <c r="B3433" s="35">
        <v>40136</v>
      </c>
      <c r="C3433">
        <v>15.57</v>
      </c>
      <c r="E3433">
        <v>0</v>
      </c>
      <c r="F3433">
        <f>Table3[[#This Row],[DivPay]]*4</f>
        <v>0</v>
      </c>
      <c r="G3433" s="2">
        <f>Table3[[#This Row],[FwdDiv]]/Table3[[#This Row],[SharePrice]]</f>
        <v>0</v>
      </c>
    </row>
    <row r="3434" spans="2:7" x14ac:dyDescent="0.2">
      <c r="B3434" s="35">
        <v>40135</v>
      </c>
      <c r="C3434">
        <v>16.03</v>
      </c>
      <c r="E3434">
        <v>0</v>
      </c>
      <c r="F3434">
        <f>Table3[[#This Row],[DivPay]]*4</f>
        <v>0</v>
      </c>
      <c r="G3434" s="2">
        <f>Table3[[#This Row],[FwdDiv]]/Table3[[#This Row],[SharePrice]]</f>
        <v>0</v>
      </c>
    </row>
    <row r="3435" spans="2:7" x14ac:dyDescent="0.2">
      <c r="B3435" s="35">
        <v>40134</v>
      </c>
      <c r="C3435">
        <v>16.07</v>
      </c>
      <c r="E3435">
        <v>0</v>
      </c>
      <c r="F3435">
        <f>Table3[[#This Row],[DivPay]]*4</f>
        <v>0</v>
      </c>
      <c r="G3435" s="2">
        <f>Table3[[#This Row],[FwdDiv]]/Table3[[#This Row],[SharePrice]]</f>
        <v>0</v>
      </c>
    </row>
    <row r="3436" spans="2:7" x14ac:dyDescent="0.2">
      <c r="B3436" s="35">
        <v>40133</v>
      </c>
      <c r="C3436">
        <v>16.010000000000002</v>
      </c>
      <c r="E3436">
        <v>0</v>
      </c>
      <c r="F3436">
        <f>Table3[[#This Row],[DivPay]]*4</f>
        <v>0</v>
      </c>
      <c r="G3436" s="2">
        <f>Table3[[#This Row],[FwdDiv]]/Table3[[#This Row],[SharePrice]]</f>
        <v>0</v>
      </c>
    </row>
    <row r="3437" spans="2:7" x14ac:dyDescent="0.2">
      <c r="B3437" s="35">
        <v>40130</v>
      </c>
      <c r="C3437">
        <v>15.58</v>
      </c>
      <c r="E3437">
        <v>0</v>
      </c>
      <c r="F3437">
        <f>Table3[[#This Row],[DivPay]]*4</f>
        <v>0</v>
      </c>
      <c r="G3437" s="2">
        <f>Table3[[#This Row],[FwdDiv]]/Table3[[#This Row],[SharePrice]]</f>
        <v>0</v>
      </c>
    </row>
    <row r="3438" spans="2:7" x14ac:dyDescent="0.2">
      <c r="B3438" s="35">
        <v>40129</v>
      </c>
      <c r="C3438">
        <v>15.6</v>
      </c>
      <c r="E3438">
        <v>0</v>
      </c>
      <c r="F3438">
        <f>Table3[[#This Row],[DivPay]]*4</f>
        <v>0</v>
      </c>
      <c r="G3438" s="2">
        <f>Table3[[#This Row],[FwdDiv]]/Table3[[#This Row],[SharePrice]]</f>
        <v>0</v>
      </c>
    </row>
    <row r="3439" spans="2:7" x14ac:dyDescent="0.2">
      <c r="B3439" s="35">
        <v>40128</v>
      </c>
      <c r="C3439">
        <v>15.36</v>
      </c>
      <c r="E3439">
        <v>0</v>
      </c>
      <c r="F3439">
        <f>Table3[[#This Row],[DivPay]]*4</f>
        <v>0</v>
      </c>
      <c r="G3439" s="2">
        <f>Table3[[#This Row],[FwdDiv]]/Table3[[#This Row],[SharePrice]]</f>
        <v>0</v>
      </c>
    </row>
    <row r="3440" spans="2:7" x14ac:dyDescent="0.2">
      <c r="B3440" s="35">
        <v>40127</v>
      </c>
      <c r="C3440">
        <v>15.45</v>
      </c>
      <c r="E3440">
        <v>0</v>
      </c>
      <c r="F3440">
        <f>Table3[[#This Row],[DivPay]]*4</f>
        <v>0</v>
      </c>
      <c r="G3440" s="2">
        <f>Table3[[#This Row],[FwdDiv]]/Table3[[#This Row],[SharePrice]]</f>
        <v>0</v>
      </c>
    </row>
    <row r="3441" spans="2:7" x14ac:dyDescent="0.2">
      <c r="B3441" s="35">
        <v>40126</v>
      </c>
      <c r="C3441">
        <v>15.66</v>
      </c>
      <c r="E3441">
        <v>0</v>
      </c>
      <c r="F3441">
        <f>Table3[[#This Row],[DivPay]]*4</f>
        <v>0</v>
      </c>
      <c r="G3441" s="2">
        <f>Table3[[#This Row],[FwdDiv]]/Table3[[#This Row],[SharePrice]]</f>
        <v>0</v>
      </c>
    </row>
    <row r="3442" spans="2:7" x14ac:dyDescent="0.2">
      <c r="B3442" s="35">
        <v>40123</v>
      </c>
      <c r="C3442">
        <v>15.29</v>
      </c>
      <c r="E3442">
        <v>0</v>
      </c>
      <c r="F3442">
        <f>Table3[[#This Row],[DivPay]]*4</f>
        <v>0</v>
      </c>
      <c r="G3442" s="2">
        <f>Table3[[#This Row],[FwdDiv]]/Table3[[#This Row],[SharePrice]]</f>
        <v>0</v>
      </c>
    </row>
    <row r="3443" spans="2:7" x14ac:dyDescent="0.2">
      <c r="B3443" s="35">
        <v>40122</v>
      </c>
      <c r="C3443">
        <v>15.32</v>
      </c>
      <c r="E3443">
        <v>0</v>
      </c>
      <c r="F3443">
        <f>Table3[[#This Row],[DivPay]]*4</f>
        <v>0</v>
      </c>
      <c r="G3443" s="2">
        <f>Table3[[#This Row],[FwdDiv]]/Table3[[#This Row],[SharePrice]]</f>
        <v>0</v>
      </c>
    </row>
    <row r="3444" spans="2:7" x14ac:dyDescent="0.2">
      <c r="B3444" s="35">
        <v>40121</v>
      </c>
      <c r="C3444">
        <v>14.78</v>
      </c>
      <c r="E3444">
        <v>0</v>
      </c>
      <c r="F3444">
        <f>Table3[[#This Row],[DivPay]]*4</f>
        <v>0</v>
      </c>
      <c r="G3444" s="2">
        <f>Table3[[#This Row],[FwdDiv]]/Table3[[#This Row],[SharePrice]]</f>
        <v>0</v>
      </c>
    </row>
    <row r="3445" spans="2:7" x14ac:dyDescent="0.2">
      <c r="B3445" s="35">
        <v>40120</v>
      </c>
      <c r="C3445">
        <v>14.49</v>
      </c>
      <c r="E3445">
        <v>0</v>
      </c>
      <c r="F3445">
        <f>Table3[[#This Row],[DivPay]]*4</f>
        <v>0</v>
      </c>
      <c r="G3445" s="2">
        <f>Table3[[#This Row],[FwdDiv]]/Table3[[#This Row],[SharePrice]]</f>
        <v>0</v>
      </c>
    </row>
    <row r="3446" spans="2:7" x14ac:dyDescent="0.2">
      <c r="B3446" s="35">
        <v>40119</v>
      </c>
      <c r="C3446">
        <v>14.87</v>
      </c>
      <c r="E3446">
        <v>0</v>
      </c>
      <c r="F3446">
        <f>Table3[[#This Row],[DivPay]]*4</f>
        <v>0</v>
      </c>
      <c r="G3446" s="2">
        <f>Table3[[#This Row],[FwdDiv]]/Table3[[#This Row],[SharePrice]]</f>
        <v>0</v>
      </c>
    </row>
    <row r="3447" spans="2:7" x14ac:dyDescent="0.2">
      <c r="B3447" s="35">
        <v>40116</v>
      </c>
      <c r="C3447">
        <v>15</v>
      </c>
      <c r="E3447">
        <v>0</v>
      </c>
      <c r="F3447">
        <f>Table3[[#This Row],[DivPay]]*4</f>
        <v>0</v>
      </c>
      <c r="G3447" s="2">
        <f>Table3[[#This Row],[FwdDiv]]/Table3[[#This Row],[SharePrice]]</f>
        <v>0</v>
      </c>
    </row>
    <row r="3448" spans="2:7" x14ac:dyDescent="0.2">
      <c r="B3448" s="35">
        <v>40115</v>
      </c>
      <c r="C3448">
        <v>15.04</v>
      </c>
      <c r="E3448">
        <v>0</v>
      </c>
      <c r="F3448">
        <f>Table3[[#This Row],[DivPay]]*4</f>
        <v>0</v>
      </c>
      <c r="G3448" s="2">
        <f>Table3[[#This Row],[FwdDiv]]/Table3[[#This Row],[SharePrice]]</f>
        <v>0</v>
      </c>
    </row>
    <row r="3449" spans="2:7" x14ac:dyDescent="0.2">
      <c r="B3449" s="35">
        <v>40114</v>
      </c>
      <c r="C3449">
        <v>14.93</v>
      </c>
      <c r="E3449">
        <v>0</v>
      </c>
      <c r="F3449">
        <f>Table3[[#This Row],[DivPay]]*4</f>
        <v>0</v>
      </c>
      <c r="G3449" s="2">
        <f>Table3[[#This Row],[FwdDiv]]/Table3[[#This Row],[SharePrice]]</f>
        <v>0</v>
      </c>
    </row>
    <row r="3450" spans="2:7" x14ac:dyDescent="0.2">
      <c r="B3450" s="35">
        <v>40113</v>
      </c>
      <c r="C3450">
        <v>15.45</v>
      </c>
      <c r="E3450">
        <v>0</v>
      </c>
      <c r="F3450">
        <f>Table3[[#This Row],[DivPay]]*4</f>
        <v>0</v>
      </c>
      <c r="G3450" s="2">
        <f>Table3[[#This Row],[FwdDiv]]/Table3[[#This Row],[SharePrice]]</f>
        <v>0</v>
      </c>
    </row>
    <row r="3451" spans="2:7" x14ac:dyDescent="0.2">
      <c r="B3451" s="35">
        <v>40112</v>
      </c>
      <c r="C3451">
        <v>15.84</v>
      </c>
      <c r="E3451">
        <v>0</v>
      </c>
      <c r="F3451">
        <f>Table3[[#This Row],[DivPay]]*4</f>
        <v>0</v>
      </c>
      <c r="G3451" s="2">
        <f>Table3[[#This Row],[FwdDiv]]/Table3[[#This Row],[SharePrice]]</f>
        <v>0</v>
      </c>
    </row>
    <row r="3452" spans="2:7" x14ac:dyDescent="0.2">
      <c r="B3452" s="35">
        <v>40109</v>
      </c>
      <c r="C3452">
        <v>16.05</v>
      </c>
      <c r="E3452">
        <v>0</v>
      </c>
      <c r="F3452">
        <f>Table3[[#This Row],[DivPay]]*4</f>
        <v>0</v>
      </c>
      <c r="G3452" s="2">
        <f>Table3[[#This Row],[FwdDiv]]/Table3[[#This Row],[SharePrice]]</f>
        <v>0</v>
      </c>
    </row>
    <row r="3453" spans="2:7" x14ac:dyDescent="0.2">
      <c r="B3453" s="35">
        <v>40108</v>
      </c>
      <c r="C3453">
        <v>16.28</v>
      </c>
      <c r="E3453">
        <v>0</v>
      </c>
      <c r="F3453">
        <f>Table3[[#This Row],[DivPay]]*4</f>
        <v>0</v>
      </c>
      <c r="G3453" s="2">
        <f>Table3[[#This Row],[FwdDiv]]/Table3[[#This Row],[SharePrice]]</f>
        <v>0</v>
      </c>
    </row>
    <row r="3454" spans="2:7" x14ac:dyDescent="0.2">
      <c r="B3454" s="35">
        <v>40107</v>
      </c>
      <c r="C3454">
        <v>16.489999999999998</v>
      </c>
      <c r="E3454">
        <v>0</v>
      </c>
      <c r="F3454">
        <f>Table3[[#This Row],[DivPay]]*4</f>
        <v>0</v>
      </c>
      <c r="G3454" s="2">
        <f>Table3[[#This Row],[FwdDiv]]/Table3[[#This Row],[SharePrice]]</f>
        <v>0</v>
      </c>
    </row>
    <row r="3455" spans="2:7" x14ac:dyDescent="0.2">
      <c r="B3455" s="35">
        <v>40106</v>
      </c>
      <c r="C3455">
        <v>16.53</v>
      </c>
      <c r="E3455">
        <v>0</v>
      </c>
      <c r="F3455">
        <f>Table3[[#This Row],[DivPay]]*4</f>
        <v>0</v>
      </c>
      <c r="G3455" s="2">
        <f>Table3[[#This Row],[FwdDiv]]/Table3[[#This Row],[SharePrice]]</f>
        <v>0</v>
      </c>
    </row>
    <row r="3456" spans="2:7" x14ac:dyDescent="0.2">
      <c r="B3456" s="35">
        <v>40105</v>
      </c>
      <c r="C3456">
        <v>16.239999999999998</v>
      </c>
      <c r="E3456">
        <v>0</v>
      </c>
      <c r="F3456">
        <f>Table3[[#This Row],[DivPay]]*4</f>
        <v>0</v>
      </c>
      <c r="G3456" s="2">
        <f>Table3[[#This Row],[FwdDiv]]/Table3[[#This Row],[SharePrice]]</f>
        <v>0</v>
      </c>
    </row>
    <row r="3457" spans="2:7" x14ac:dyDescent="0.2">
      <c r="B3457" s="35">
        <v>40102</v>
      </c>
      <c r="C3457">
        <v>16.43</v>
      </c>
      <c r="E3457">
        <v>0</v>
      </c>
      <c r="F3457">
        <f>Table3[[#This Row],[DivPay]]*4</f>
        <v>0</v>
      </c>
      <c r="G3457" s="2">
        <f>Table3[[#This Row],[FwdDiv]]/Table3[[#This Row],[SharePrice]]</f>
        <v>0</v>
      </c>
    </row>
    <row r="3458" spans="2:7" x14ac:dyDescent="0.2">
      <c r="B3458" s="35">
        <v>40101</v>
      </c>
      <c r="C3458">
        <v>17.16</v>
      </c>
      <c r="E3458">
        <v>0</v>
      </c>
      <c r="F3458">
        <f>Table3[[#This Row],[DivPay]]*4</f>
        <v>0</v>
      </c>
      <c r="G3458" s="2">
        <f>Table3[[#This Row],[FwdDiv]]/Table3[[#This Row],[SharePrice]]</f>
        <v>0</v>
      </c>
    </row>
    <row r="3459" spans="2:7" x14ac:dyDescent="0.2">
      <c r="B3459" s="35">
        <v>40100</v>
      </c>
      <c r="C3459">
        <v>16.86</v>
      </c>
      <c r="E3459">
        <v>0</v>
      </c>
      <c r="F3459">
        <f>Table3[[#This Row],[DivPay]]*4</f>
        <v>0</v>
      </c>
      <c r="G3459" s="2">
        <f>Table3[[#This Row],[FwdDiv]]/Table3[[#This Row],[SharePrice]]</f>
        <v>0</v>
      </c>
    </row>
    <row r="3460" spans="2:7" x14ac:dyDescent="0.2">
      <c r="B3460" s="35">
        <v>40099</v>
      </c>
      <c r="C3460">
        <v>16.53</v>
      </c>
      <c r="E3460">
        <v>0</v>
      </c>
      <c r="F3460">
        <f>Table3[[#This Row],[DivPay]]*4</f>
        <v>0</v>
      </c>
      <c r="G3460" s="2">
        <f>Table3[[#This Row],[FwdDiv]]/Table3[[#This Row],[SharePrice]]</f>
        <v>0</v>
      </c>
    </row>
    <row r="3461" spans="2:7" x14ac:dyDescent="0.2">
      <c r="B3461" s="35">
        <v>40098</v>
      </c>
      <c r="C3461">
        <v>16.34</v>
      </c>
      <c r="E3461">
        <v>0</v>
      </c>
      <c r="F3461">
        <f>Table3[[#This Row],[DivPay]]*4</f>
        <v>0</v>
      </c>
      <c r="G3461" s="2">
        <f>Table3[[#This Row],[FwdDiv]]/Table3[[#This Row],[SharePrice]]</f>
        <v>0</v>
      </c>
    </row>
    <row r="3462" spans="2:7" x14ac:dyDescent="0.2">
      <c r="B3462" s="35">
        <v>40095</v>
      </c>
      <c r="C3462">
        <v>16.25</v>
      </c>
      <c r="E3462">
        <v>0</v>
      </c>
      <c r="F3462">
        <f>Table3[[#This Row],[DivPay]]*4</f>
        <v>0</v>
      </c>
      <c r="G3462" s="2">
        <f>Table3[[#This Row],[FwdDiv]]/Table3[[#This Row],[SharePrice]]</f>
        <v>0</v>
      </c>
    </row>
    <row r="3463" spans="2:7" x14ac:dyDescent="0.2">
      <c r="B3463" s="35">
        <v>40094</v>
      </c>
      <c r="C3463">
        <v>16.010000000000002</v>
      </c>
      <c r="E3463">
        <v>0</v>
      </c>
      <c r="F3463">
        <f>Table3[[#This Row],[DivPay]]*4</f>
        <v>0</v>
      </c>
      <c r="G3463" s="2">
        <f>Table3[[#This Row],[FwdDiv]]/Table3[[#This Row],[SharePrice]]</f>
        <v>0</v>
      </c>
    </row>
    <row r="3464" spans="2:7" x14ac:dyDescent="0.2">
      <c r="B3464" s="35">
        <v>40093</v>
      </c>
      <c r="C3464">
        <v>16.13</v>
      </c>
      <c r="E3464">
        <v>0</v>
      </c>
      <c r="F3464">
        <f>Table3[[#This Row],[DivPay]]*4</f>
        <v>0</v>
      </c>
      <c r="G3464" s="2">
        <f>Table3[[#This Row],[FwdDiv]]/Table3[[#This Row],[SharePrice]]</f>
        <v>0</v>
      </c>
    </row>
    <row r="3465" spans="2:7" x14ac:dyDescent="0.2">
      <c r="B3465" s="35">
        <v>40092</v>
      </c>
      <c r="C3465">
        <v>16.47</v>
      </c>
      <c r="E3465">
        <v>0</v>
      </c>
      <c r="F3465">
        <f>Table3[[#This Row],[DivPay]]*4</f>
        <v>0</v>
      </c>
      <c r="G3465" s="2">
        <f>Table3[[#This Row],[FwdDiv]]/Table3[[#This Row],[SharePrice]]</f>
        <v>0</v>
      </c>
    </row>
    <row r="3466" spans="2:7" x14ac:dyDescent="0.2">
      <c r="B3466" s="35">
        <v>40091</v>
      </c>
      <c r="C3466">
        <v>16.489999999999998</v>
      </c>
      <c r="E3466">
        <v>0</v>
      </c>
      <c r="F3466">
        <f>Table3[[#This Row],[DivPay]]*4</f>
        <v>0</v>
      </c>
      <c r="G3466" s="2">
        <f>Table3[[#This Row],[FwdDiv]]/Table3[[#This Row],[SharePrice]]</f>
        <v>0</v>
      </c>
    </row>
    <row r="3467" spans="2:7" x14ac:dyDescent="0.2">
      <c r="B3467" s="35">
        <v>40088</v>
      </c>
      <c r="C3467">
        <v>16.09</v>
      </c>
      <c r="E3467">
        <v>0</v>
      </c>
      <c r="F3467">
        <f>Table3[[#This Row],[DivPay]]*4</f>
        <v>0</v>
      </c>
      <c r="G3467" s="2">
        <f>Table3[[#This Row],[FwdDiv]]/Table3[[#This Row],[SharePrice]]</f>
        <v>0</v>
      </c>
    </row>
    <row r="3468" spans="2:7" x14ac:dyDescent="0.2">
      <c r="B3468" s="35">
        <v>40087</v>
      </c>
      <c r="C3468">
        <v>16.309999999999999</v>
      </c>
      <c r="E3468">
        <v>0</v>
      </c>
      <c r="F3468">
        <f>Table3[[#This Row],[DivPay]]*4</f>
        <v>0</v>
      </c>
      <c r="G3468" s="2">
        <f>Table3[[#This Row],[FwdDiv]]/Table3[[#This Row],[SharePrice]]</f>
        <v>0</v>
      </c>
    </row>
    <row r="3469" spans="2:7" x14ac:dyDescent="0.2">
      <c r="B3469" s="35">
        <v>40086</v>
      </c>
      <c r="C3469">
        <v>17.07</v>
      </c>
      <c r="E3469">
        <v>0</v>
      </c>
      <c r="F3469">
        <f>Table3[[#This Row],[DivPay]]*4</f>
        <v>0</v>
      </c>
      <c r="G3469" s="2">
        <f>Table3[[#This Row],[FwdDiv]]/Table3[[#This Row],[SharePrice]]</f>
        <v>0</v>
      </c>
    </row>
    <row r="3470" spans="2:7" x14ac:dyDescent="0.2">
      <c r="B3470" s="35">
        <v>40085</v>
      </c>
      <c r="C3470">
        <v>17.03</v>
      </c>
      <c r="E3470">
        <v>0</v>
      </c>
      <c r="F3470">
        <f>Table3[[#This Row],[DivPay]]*4</f>
        <v>0</v>
      </c>
      <c r="G3470" s="2">
        <f>Table3[[#This Row],[FwdDiv]]/Table3[[#This Row],[SharePrice]]</f>
        <v>0</v>
      </c>
    </row>
    <row r="3471" spans="2:7" x14ac:dyDescent="0.2">
      <c r="B3471" s="35">
        <v>40084</v>
      </c>
      <c r="C3471">
        <v>17.649999999999999</v>
      </c>
      <c r="E3471">
        <v>0</v>
      </c>
      <c r="F3471">
        <f>Table3[[#This Row],[DivPay]]*4</f>
        <v>0</v>
      </c>
      <c r="G3471" s="2">
        <f>Table3[[#This Row],[FwdDiv]]/Table3[[#This Row],[SharePrice]]</f>
        <v>0</v>
      </c>
    </row>
    <row r="3472" spans="2:7" x14ac:dyDescent="0.2">
      <c r="B3472" s="35">
        <v>40081</v>
      </c>
      <c r="C3472">
        <v>17.13</v>
      </c>
      <c r="E3472">
        <v>0</v>
      </c>
      <c r="F3472">
        <f>Table3[[#This Row],[DivPay]]*4</f>
        <v>0</v>
      </c>
      <c r="G3472" s="2">
        <f>Table3[[#This Row],[FwdDiv]]/Table3[[#This Row],[SharePrice]]</f>
        <v>0</v>
      </c>
    </row>
    <row r="3473" spans="2:7" x14ac:dyDescent="0.2">
      <c r="B3473" s="35">
        <v>40080</v>
      </c>
      <c r="C3473">
        <v>17.489999999999998</v>
      </c>
      <c r="E3473">
        <v>0</v>
      </c>
      <c r="F3473">
        <f>Table3[[#This Row],[DivPay]]*4</f>
        <v>0</v>
      </c>
      <c r="G3473" s="2">
        <f>Table3[[#This Row],[FwdDiv]]/Table3[[#This Row],[SharePrice]]</f>
        <v>0</v>
      </c>
    </row>
    <row r="3474" spans="2:7" x14ac:dyDescent="0.2">
      <c r="B3474" s="35">
        <v>40079</v>
      </c>
      <c r="C3474">
        <v>17.399999999999999</v>
      </c>
      <c r="E3474">
        <v>0</v>
      </c>
      <c r="F3474">
        <f>Table3[[#This Row],[DivPay]]*4</f>
        <v>0</v>
      </c>
      <c r="G3474" s="2">
        <f>Table3[[#This Row],[FwdDiv]]/Table3[[#This Row],[SharePrice]]</f>
        <v>0</v>
      </c>
    </row>
    <row r="3475" spans="2:7" x14ac:dyDescent="0.2">
      <c r="B3475" s="35">
        <v>40078</v>
      </c>
      <c r="C3475">
        <v>17.25</v>
      </c>
      <c r="E3475">
        <v>0</v>
      </c>
      <c r="F3475">
        <f>Table3[[#This Row],[DivPay]]*4</f>
        <v>0</v>
      </c>
      <c r="G3475" s="2">
        <f>Table3[[#This Row],[FwdDiv]]/Table3[[#This Row],[SharePrice]]</f>
        <v>0</v>
      </c>
    </row>
    <row r="3476" spans="2:7" x14ac:dyDescent="0.2">
      <c r="B3476" s="35">
        <v>40077</v>
      </c>
      <c r="C3476">
        <v>16.61</v>
      </c>
      <c r="E3476">
        <v>0</v>
      </c>
      <c r="F3476">
        <f>Table3[[#This Row],[DivPay]]*4</f>
        <v>0</v>
      </c>
      <c r="G3476" s="2">
        <f>Table3[[#This Row],[FwdDiv]]/Table3[[#This Row],[SharePrice]]</f>
        <v>0</v>
      </c>
    </row>
    <row r="3477" spans="2:7" x14ac:dyDescent="0.2">
      <c r="B3477" s="35">
        <v>40074</v>
      </c>
      <c r="C3477">
        <v>16.2</v>
      </c>
      <c r="E3477">
        <v>0</v>
      </c>
      <c r="F3477">
        <f>Table3[[#This Row],[DivPay]]*4</f>
        <v>0</v>
      </c>
      <c r="G3477" s="2">
        <f>Table3[[#This Row],[FwdDiv]]/Table3[[#This Row],[SharePrice]]</f>
        <v>0</v>
      </c>
    </row>
    <row r="3478" spans="2:7" x14ac:dyDescent="0.2">
      <c r="B3478" s="35">
        <v>40073</v>
      </c>
      <c r="C3478">
        <v>16.64</v>
      </c>
      <c r="E3478">
        <v>0</v>
      </c>
      <c r="F3478">
        <f>Table3[[#This Row],[DivPay]]*4</f>
        <v>0</v>
      </c>
      <c r="G3478" s="2">
        <f>Table3[[#This Row],[FwdDiv]]/Table3[[#This Row],[SharePrice]]</f>
        <v>0</v>
      </c>
    </row>
    <row r="3479" spans="2:7" x14ac:dyDescent="0.2">
      <c r="B3479" s="35">
        <v>40072</v>
      </c>
      <c r="C3479">
        <v>17.579999999999998</v>
      </c>
      <c r="E3479">
        <v>0</v>
      </c>
      <c r="F3479">
        <f>Table3[[#This Row],[DivPay]]*4</f>
        <v>0</v>
      </c>
      <c r="G3479" s="2">
        <f>Table3[[#This Row],[FwdDiv]]/Table3[[#This Row],[SharePrice]]</f>
        <v>0</v>
      </c>
    </row>
    <row r="3480" spans="2:7" x14ac:dyDescent="0.2">
      <c r="B3480" s="35">
        <v>40071</v>
      </c>
      <c r="C3480">
        <v>17.18</v>
      </c>
      <c r="E3480">
        <v>0</v>
      </c>
      <c r="F3480">
        <f>Table3[[#This Row],[DivPay]]*4</f>
        <v>0</v>
      </c>
      <c r="G3480" s="2">
        <f>Table3[[#This Row],[FwdDiv]]/Table3[[#This Row],[SharePrice]]</f>
        <v>0</v>
      </c>
    </row>
    <row r="3481" spans="2:7" x14ac:dyDescent="0.2">
      <c r="B3481" s="35">
        <v>40070</v>
      </c>
      <c r="C3481">
        <v>16.649999999999999</v>
      </c>
      <c r="E3481">
        <v>0</v>
      </c>
      <c r="F3481">
        <f>Table3[[#This Row],[DivPay]]*4</f>
        <v>0</v>
      </c>
      <c r="G3481" s="2">
        <f>Table3[[#This Row],[FwdDiv]]/Table3[[#This Row],[SharePrice]]</f>
        <v>0</v>
      </c>
    </row>
    <row r="3482" spans="2:7" x14ac:dyDescent="0.2">
      <c r="B3482" s="35">
        <v>40067</v>
      </c>
      <c r="C3482">
        <v>16.88</v>
      </c>
      <c r="E3482">
        <v>0</v>
      </c>
      <c r="F3482">
        <f>Table3[[#This Row],[DivPay]]*4</f>
        <v>0</v>
      </c>
      <c r="G3482" s="2">
        <f>Table3[[#This Row],[FwdDiv]]/Table3[[#This Row],[SharePrice]]</f>
        <v>0</v>
      </c>
    </row>
    <row r="3483" spans="2:7" x14ac:dyDescent="0.2">
      <c r="B3483" s="35">
        <v>40066</v>
      </c>
      <c r="C3483">
        <v>17.05</v>
      </c>
      <c r="E3483">
        <v>0</v>
      </c>
      <c r="F3483">
        <f>Table3[[#This Row],[DivPay]]*4</f>
        <v>0</v>
      </c>
      <c r="G3483" s="2">
        <f>Table3[[#This Row],[FwdDiv]]/Table3[[#This Row],[SharePrice]]</f>
        <v>0</v>
      </c>
    </row>
    <row r="3484" spans="2:7" x14ac:dyDescent="0.2">
      <c r="B3484" s="35">
        <v>40065</v>
      </c>
      <c r="C3484">
        <v>17.260000000000002</v>
      </c>
      <c r="E3484">
        <v>0</v>
      </c>
      <c r="F3484">
        <f>Table3[[#This Row],[DivPay]]*4</f>
        <v>0</v>
      </c>
      <c r="G3484" s="2">
        <f>Table3[[#This Row],[FwdDiv]]/Table3[[#This Row],[SharePrice]]</f>
        <v>0</v>
      </c>
    </row>
    <row r="3485" spans="2:7" x14ac:dyDescent="0.2">
      <c r="B3485" s="35">
        <v>40064</v>
      </c>
      <c r="C3485">
        <v>17.7</v>
      </c>
      <c r="E3485">
        <v>0</v>
      </c>
      <c r="F3485">
        <f>Table3[[#This Row],[DivPay]]*4</f>
        <v>0</v>
      </c>
      <c r="G3485" s="2">
        <f>Table3[[#This Row],[FwdDiv]]/Table3[[#This Row],[SharePrice]]</f>
        <v>0</v>
      </c>
    </row>
    <row r="3486" spans="2:7" x14ac:dyDescent="0.2">
      <c r="B3486" s="35">
        <v>40060</v>
      </c>
      <c r="C3486">
        <v>17.760000000000002</v>
      </c>
      <c r="E3486">
        <v>0</v>
      </c>
      <c r="F3486">
        <f>Table3[[#This Row],[DivPay]]*4</f>
        <v>0</v>
      </c>
      <c r="G3486" s="2">
        <f>Table3[[#This Row],[FwdDiv]]/Table3[[#This Row],[SharePrice]]</f>
        <v>0</v>
      </c>
    </row>
    <row r="3487" spans="2:7" x14ac:dyDescent="0.2">
      <c r="B3487" s="35">
        <v>40059</v>
      </c>
      <c r="C3487">
        <v>17.45</v>
      </c>
      <c r="E3487">
        <v>0</v>
      </c>
      <c r="F3487">
        <f>Table3[[#This Row],[DivPay]]*4</f>
        <v>0</v>
      </c>
      <c r="G3487" s="2">
        <f>Table3[[#This Row],[FwdDiv]]/Table3[[#This Row],[SharePrice]]</f>
        <v>0</v>
      </c>
    </row>
    <row r="3488" spans="2:7" x14ac:dyDescent="0.2">
      <c r="B3488" s="35">
        <v>40058</v>
      </c>
      <c r="C3488">
        <v>17.68</v>
      </c>
      <c r="E3488">
        <v>0</v>
      </c>
      <c r="F3488">
        <f>Table3[[#This Row],[DivPay]]*4</f>
        <v>0</v>
      </c>
      <c r="G3488" s="2">
        <f>Table3[[#This Row],[FwdDiv]]/Table3[[#This Row],[SharePrice]]</f>
        <v>0</v>
      </c>
    </row>
    <row r="3489" spans="2:7" x14ac:dyDescent="0.2">
      <c r="B3489" s="35">
        <v>40057</v>
      </c>
      <c r="C3489">
        <v>17.850000000000001</v>
      </c>
      <c r="E3489">
        <v>0</v>
      </c>
      <c r="F3489">
        <f>Table3[[#This Row],[DivPay]]*4</f>
        <v>0</v>
      </c>
      <c r="G3489" s="2">
        <f>Table3[[#This Row],[FwdDiv]]/Table3[[#This Row],[SharePrice]]</f>
        <v>0</v>
      </c>
    </row>
    <row r="3490" spans="2:7" x14ac:dyDescent="0.2">
      <c r="B3490" s="35">
        <v>40056</v>
      </c>
      <c r="C3490">
        <v>18.2</v>
      </c>
      <c r="E3490">
        <v>0</v>
      </c>
      <c r="F3490">
        <f>Table3[[#This Row],[DivPay]]*4</f>
        <v>0</v>
      </c>
      <c r="G3490" s="2">
        <f>Table3[[#This Row],[FwdDiv]]/Table3[[#This Row],[SharePrice]]</f>
        <v>0</v>
      </c>
    </row>
    <row r="3491" spans="2:7" x14ac:dyDescent="0.2">
      <c r="B3491" s="35">
        <v>40053</v>
      </c>
      <c r="C3491">
        <v>18.47</v>
      </c>
      <c r="E3491">
        <v>0</v>
      </c>
      <c r="F3491">
        <f>Table3[[#This Row],[DivPay]]*4</f>
        <v>0</v>
      </c>
      <c r="G3491" s="2">
        <f>Table3[[#This Row],[FwdDiv]]/Table3[[#This Row],[SharePrice]]</f>
        <v>0</v>
      </c>
    </row>
    <row r="3492" spans="2:7" x14ac:dyDescent="0.2">
      <c r="B3492" s="35">
        <v>40052</v>
      </c>
      <c r="C3492">
        <v>18.16</v>
      </c>
      <c r="E3492">
        <v>0</v>
      </c>
      <c r="F3492">
        <f>Table3[[#This Row],[DivPay]]*4</f>
        <v>0</v>
      </c>
      <c r="G3492" s="2">
        <f>Table3[[#This Row],[FwdDiv]]/Table3[[#This Row],[SharePrice]]</f>
        <v>0</v>
      </c>
    </row>
    <row r="3493" spans="2:7" x14ac:dyDescent="0.2">
      <c r="B3493" s="35">
        <v>40051</v>
      </c>
      <c r="C3493">
        <v>17.850000000000001</v>
      </c>
      <c r="E3493">
        <v>0</v>
      </c>
      <c r="F3493">
        <f>Table3[[#This Row],[DivPay]]*4</f>
        <v>0</v>
      </c>
      <c r="G3493" s="2">
        <f>Table3[[#This Row],[FwdDiv]]/Table3[[#This Row],[SharePrice]]</f>
        <v>0</v>
      </c>
    </row>
    <row r="3494" spans="2:7" x14ac:dyDescent="0.2">
      <c r="B3494" s="35">
        <v>40050</v>
      </c>
      <c r="C3494">
        <v>17.850000000000001</v>
      </c>
      <c r="E3494">
        <v>0</v>
      </c>
      <c r="F3494">
        <f>Table3[[#This Row],[DivPay]]*4</f>
        <v>0</v>
      </c>
      <c r="G3494" s="2">
        <f>Table3[[#This Row],[FwdDiv]]/Table3[[#This Row],[SharePrice]]</f>
        <v>0</v>
      </c>
    </row>
    <row r="3495" spans="2:7" x14ac:dyDescent="0.2">
      <c r="B3495" s="35">
        <v>40049</v>
      </c>
      <c r="C3495">
        <v>17.5</v>
      </c>
      <c r="E3495">
        <v>0</v>
      </c>
      <c r="F3495">
        <f>Table3[[#This Row],[DivPay]]*4</f>
        <v>0</v>
      </c>
      <c r="G3495" s="2">
        <f>Table3[[#This Row],[FwdDiv]]/Table3[[#This Row],[SharePrice]]</f>
        <v>0</v>
      </c>
    </row>
    <row r="3496" spans="2:7" x14ac:dyDescent="0.2">
      <c r="B3496" s="35">
        <v>40046</v>
      </c>
      <c r="C3496">
        <v>17.82</v>
      </c>
      <c r="E3496">
        <v>0</v>
      </c>
      <c r="F3496">
        <f>Table3[[#This Row],[DivPay]]*4</f>
        <v>0</v>
      </c>
      <c r="G3496" s="2">
        <f>Table3[[#This Row],[FwdDiv]]/Table3[[#This Row],[SharePrice]]</f>
        <v>0</v>
      </c>
    </row>
    <row r="3497" spans="2:7" x14ac:dyDescent="0.2">
      <c r="B3497" s="35">
        <v>40045</v>
      </c>
      <c r="C3497">
        <v>17.760000000000002</v>
      </c>
      <c r="E3497">
        <v>0</v>
      </c>
      <c r="F3497">
        <f>Table3[[#This Row],[DivPay]]*4</f>
        <v>0</v>
      </c>
      <c r="G3497" s="2">
        <f>Table3[[#This Row],[FwdDiv]]/Table3[[#This Row],[SharePrice]]</f>
        <v>0</v>
      </c>
    </row>
    <row r="3498" spans="2:7" x14ac:dyDescent="0.2">
      <c r="B3498" s="35">
        <v>40044</v>
      </c>
      <c r="C3498">
        <v>17.89</v>
      </c>
      <c r="E3498">
        <v>0</v>
      </c>
      <c r="F3498">
        <f>Table3[[#This Row],[DivPay]]*4</f>
        <v>0</v>
      </c>
      <c r="G3498" s="2">
        <f>Table3[[#This Row],[FwdDiv]]/Table3[[#This Row],[SharePrice]]</f>
        <v>0</v>
      </c>
    </row>
    <row r="3499" spans="2:7" x14ac:dyDescent="0.2">
      <c r="B3499" s="35">
        <v>40043</v>
      </c>
      <c r="C3499">
        <v>17.07</v>
      </c>
      <c r="E3499">
        <v>0</v>
      </c>
      <c r="F3499">
        <f>Table3[[#This Row],[DivPay]]*4</f>
        <v>0</v>
      </c>
      <c r="G3499" s="2">
        <f>Table3[[#This Row],[FwdDiv]]/Table3[[#This Row],[SharePrice]]</f>
        <v>0</v>
      </c>
    </row>
    <row r="3500" spans="2:7" x14ac:dyDescent="0.2">
      <c r="B3500" s="35">
        <v>40042</v>
      </c>
      <c r="C3500">
        <v>16.22</v>
      </c>
      <c r="E3500">
        <v>0</v>
      </c>
      <c r="F3500">
        <f>Table3[[#This Row],[DivPay]]*4</f>
        <v>0</v>
      </c>
      <c r="G3500" s="2">
        <f>Table3[[#This Row],[FwdDiv]]/Table3[[#This Row],[SharePrice]]</f>
        <v>0</v>
      </c>
    </row>
    <row r="3501" spans="2:7" x14ac:dyDescent="0.2">
      <c r="B3501" s="35">
        <v>40039</v>
      </c>
      <c r="C3501">
        <v>16.600000000000001</v>
      </c>
      <c r="E3501">
        <v>0</v>
      </c>
      <c r="F3501">
        <f>Table3[[#This Row],[DivPay]]*4</f>
        <v>0</v>
      </c>
      <c r="G3501" s="2">
        <f>Table3[[#This Row],[FwdDiv]]/Table3[[#This Row],[SharePrice]]</f>
        <v>0</v>
      </c>
    </row>
    <row r="3502" spans="2:7" x14ac:dyDescent="0.2">
      <c r="B3502" s="35">
        <v>40038</v>
      </c>
      <c r="C3502">
        <v>16.55</v>
      </c>
      <c r="E3502">
        <v>0</v>
      </c>
      <c r="F3502">
        <f>Table3[[#This Row],[DivPay]]*4</f>
        <v>0</v>
      </c>
      <c r="G3502" s="2">
        <f>Table3[[#This Row],[FwdDiv]]/Table3[[#This Row],[SharePrice]]</f>
        <v>0</v>
      </c>
    </row>
    <row r="3503" spans="2:7" x14ac:dyDescent="0.2">
      <c r="B3503" s="35">
        <v>40037</v>
      </c>
      <c r="C3503">
        <v>16</v>
      </c>
      <c r="E3503">
        <v>0</v>
      </c>
      <c r="F3503">
        <f>Table3[[#This Row],[DivPay]]*4</f>
        <v>0</v>
      </c>
      <c r="G3503" s="2">
        <f>Table3[[#This Row],[FwdDiv]]/Table3[[#This Row],[SharePrice]]</f>
        <v>0</v>
      </c>
    </row>
    <row r="3504" spans="2:7" x14ac:dyDescent="0.2">
      <c r="B3504" s="35">
        <v>40036</v>
      </c>
      <c r="C3504">
        <v>15.67</v>
      </c>
      <c r="E3504">
        <v>0</v>
      </c>
      <c r="F3504">
        <f>Table3[[#This Row],[DivPay]]*4</f>
        <v>0</v>
      </c>
      <c r="G3504" s="2">
        <f>Table3[[#This Row],[FwdDiv]]/Table3[[#This Row],[SharePrice]]</f>
        <v>0</v>
      </c>
    </row>
    <row r="3505" spans="2:7" x14ac:dyDescent="0.2">
      <c r="B3505" s="35">
        <v>40035</v>
      </c>
      <c r="C3505">
        <v>15.97</v>
      </c>
      <c r="E3505">
        <v>0</v>
      </c>
      <c r="F3505">
        <f>Table3[[#This Row],[DivPay]]*4</f>
        <v>0</v>
      </c>
      <c r="G3505" s="2">
        <f>Table3[[#This Row],[FwdDiv]]/Table3[[#This Row],[SharePrice]]</f>
        <v>0</v>
      </c>
    </row>
    <row r="3506" spans="2:7" x14ac:dyDescent="0.2">
      <c r="B3506" s="35">
        <v>40032</v>
      </c>
      <c r="C3506">
        <v>16.43</v>
      </c>
      <c r="E3506">
        <v>0</v>
      </c>
      <c r="F3506">
        <f>Table3[[#This Row],[DivPay]]*4</f>
        <v>0</v>
      </c>
      <c r="G3506" s="2">
        <f>Table3[[#This Row],[FwdDiv]]/Table3[[#This Row],[SharePrice]]</f>
        <v>0</v>
      </c>
    </row>
    <row r="3507" spans="2:7" x14ac:dyDescent="0.2">
      <c r="B3507" s="35">
        <v>40031</v>
      </c>
      <c r="C3507">
        <v>16.18</v>
      </c>
      <c r="E3507">
        <v>0</v>
      </c>
      <c r="F3507">
        <f>Table3[[#This Row],[DivPay]]*4</f>
        <v>0</v>
      </c>
      <c r="G3507" s="2">
        <f>Table3[[#This Row],[FwdDiv]]/Table3[[#This Row],[SharePrice]]</f>
        <v>0</v>
      </c>
    </row>
    <row r="3508" spans="2:7" x14ac:dyDescent="0.2">
      <c r="B3508" s="35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x14ac:dyDescent="0.2">
      <c r="B3509" s="35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x14ac:dyDescent="0.2">
      <c r="B3510" s="35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x14ac:dyDescent="0.2">
      <c r="B3511" s="35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x14ac:dyDescent="0.2">
      <c r="B3512" s="35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x14ac:dyDescent="0.2">
      <c r="B3513" s="35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x14ac:dyDescent="0.2">
      <c r="B3514" s="35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x14ac:dyDescent="0.2">
      <c r="B3515" s="35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x14ac:dyDescent="0.2">
      <c r="B3516" s="35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x14ac:dyDescent="0.2">
      <c r="B3517" s="35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x14ac:dyDescent="0.2">
      <c r="B3518" s="35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x14ac:dyDescent="0.2">
      <c r="B3519" s="35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x14ac:dyDescent="0.2">
      <c r="B3520" s="35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x14ac:dyDescent="0.2">
      <c r="B3521" s="35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x14ac:dyDescent="0.2">
      <c r="B3522" s="35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x14ac:dyDescent="0.2">
      <c r="B3523" s="35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x14ac:dyDescent="0.2">
      <c r="B3524" s="35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x14ac:dyDescent="0.2">
      <c r="B3525" s="35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x14ac:dyDescent="0.2">
      <c r="B3526" s="35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x14ac:dyDescent="0.2">
      <c r="B3527" s="35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x14ac:dyDescent="0.2">
      <c r="B3528" s="35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x14ac:dyDescent="0.2">
      <c r="B3529" s="35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x14ac:dyDescent="0.2">
      <c r="B3530" s="35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x14ac:dyDescent="0.2">
      <c r="B3531" s="35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x14ac:dyDescent="0.2">
      <c r="B3532" s="35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x14ac:dyDescent="0.2">
      <c r="B3533" s="35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x14ac:dyDescent="0.2">
      <c r="B3534" s="35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x14ac:dyDescent="0.2">
      <c r="B3535" s="35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x14ac:dyDescent="0.2">
      <c r="B3536" s="35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x14ac:dyDescent="0.2">
      <c r="B3537" s="35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x14ac:dyDescent="0.2">
      <c r="B3538" s="35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x14ac:dyDescent="0.2">
      <c r="B3539" s="35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x14ac:dyDescent="0.2">
      <c r="B3540" s="35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x14ac:dyDescent="0.2">
      <c r="B3541" s="35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x14ac:dyDescent="0.2">
      <c r="B3542" s="35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x14ac:dyDescent="0.2">
      <c r="B3543" s="35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x14ac:dyDescent="0.2">
      <c r="B3544" s="35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x14ac:dyDescent="0.2">
      <c r="B3545" s="35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x14ac:dyDescent="0.2">
      <c r="B3546" s="35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x14ac:dyDescent="0.2">
      <c r="B3547" s="35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x14ac:dyDescent="0.2">
      <c r="B3548" s="35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x14ac:dyDescent="0.2">
      <c r="B3549" s="35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x14ac:dyDescent="0.2">
      <c r="B3550" s="35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x14ac:dyDescent="0.2">
      <c r="B3551" s="35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x14ac:dyDescent="0.2">
      <c r="B3552" s="35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x14ac:dyDescent="0.2">
      <c r="B3553" s="35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x14ac:dyDescent="0.2">
      <c r="B3554" s="35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x14ac:dyDescent="0.2">
      <c r="B3555" s="35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x14ac:dyDescent="0.2">
      <c r="B3556" s="35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x14ac:dyDescent="0.2">
      <c r="B3557" s="35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x14ac:dyDescent="0.2">
      <c r="B3558" s="35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x14ac:dyDescent="0.2">
      <c r="B3559" s="35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x14ac:dyDescent="0.2">
      <c r="B3560" s="35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x14ac:dyDescent="0.2">
      <c r="B3561" s="35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x14ac:dyDescent="0.2">
      <c r="B3562" s="35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x14ac:dyDescent="0.2">
      <c r="B3563" s="35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x14ac:dyDescent="0.2">
      <c r="B3564" s="35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x14ac:dyDescent="0.2">
      <c r="B3565" s="35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x14ac:dyDescent="0.2">
      <c r="B3566" s="35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x14ac:dyDescent="0.2">
      <c r="B3567" s="35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x14ac:dyDescent="0.2">
      <c r="B3568" s="35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x14ac:dyDescent="0.2">
      <c r="B3569" s="35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x14ac:dyDescent="0.2">
      <c r="B3570" s="35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x14ac:dyDescent="0.2">
      <c r="B3571" s="35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x14ac:dyDescent="0.2">
      <c r="B3572" s="35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x14ac:dyDescent="0.2">
      <c r="B3573" s="35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x14ac:dyDescent="0.2">
      <c r="B3574" s="35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x14ac:dyDescent="0.2">
      <c r="B3575" s="35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x14ac:dyDescent="0.2">
      <c r="B3576" s="35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x14ac:dyDescent="0.2">
      <c r="B3577" s="35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x14ac:dyDescent="0.2">
      <c r="B3578" s="35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x14ac:dyDescent="0.2">
      <c r="B3579" s="35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x14ac:dyDescent="0.2">
      <c r="B3580" s="35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x14ac:dyDescent="0.2">
      <c r="B3581" s="35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x14ac:dyDescent="0.2">
      <c r="B3582" s="35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x14ac:dyDescent="0.2">
      <c r="B3583" s="35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x14ac:dyDescent="0.2">
      <c r="B3584" s="35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x14ac:dyDescent="0.2">
      <c r="B3585" s="35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x14ac:dyDescent="0.2">
      <c r="B3586" s="35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x14ac:dyDescent="0.2">
      <c r="B3587" s="35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x14ac:dyDescent="0.2">
      <c r="B3588" s="35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x14ac:dyDescent="0.2">
      <c r="B3589" s="35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x14ac:dyDescent="0.2">
      <c r="B3590" s="35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x14ac:dyDescent="0.2">
      <c r="B3591" s="35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x14ac:dyDescent="0.2">
      <c r="B3592" s="35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x14ac:dyDescent="0.2">
      <c r="B3593" s="35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x14ac:dyDescent="0.2">
      <c r="B3594" s="35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x14ac:dyDescent="0.2">
      <c r="B3595" s="35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x14ac:dyDescent="0.2">
      <c r="B3596" s="35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x14ac:dyDescent="0.2">
      <c r="B3597" s="35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x14ac:dyDescent="0.2">
      <c r="B3598" s="35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x14ac:dyDescent="0.2">
      <c r="B3599" s="35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x14ac:dyDescent="0.2">
      <c r="B3600" s="35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x14ac:dyDescent="0.2">
      <c r="B3601" s="35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x14ac:dyDescent="0.2">
      <c r="B3602" s="35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x14ac:dyDescent="0.2">
      <c r="B3603" s="35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x14ac:dyDescent="0.2">
      <c r="B3604" s="35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x14ac:dyDescent="0.2">
      <c r="B3605" s="35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x14ac:dyDescent="0.2">
      <c r="B3606" s="35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x14ac:dyDescent="0.2">
      <c r="B3607" s="35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x14ac:dyDescent="0.2">
      <c r="B3608" s="35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x14ac:dyDescent="0.2">
      <c r="B3609" s="35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x14ac:dyDescent="0.2">
      <c r="B3610" s="35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x14ac:dyDescent="0.2">
      <c r="B3611" s="35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x14ac:dyDescent="0.2">
      <c r="B3612" s="35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x14ac:dyDescent="0.2">
      <c r="B3613" s="35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x14ac:dyDescent="0.2">
      <c r="B3614" s="35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x14ac:dyDescent="0.2">
      <c r="B3615" s="35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x14ac:dyDescent="0.2">
      <c r="B3616" s="35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x14ac:dyDescent="0.2">
      <c r="B3617" s="35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x14ac:dyDescent="0.2">
      <c r="B3618" s="35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x14ac:dyDescent="0.2">
      <c r="B3619" s="35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x14ac:dyDescent="0.2">
      <c r="B3620" s="35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x14ac:dyDescent="0.2">
      <c r="B3621" s="35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x14ac:dyDescent="0.2">
      <c r="B3622" s="35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x14ac:dyDescent="0.2">
      <c r="B3623" s="35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x14ac:dyDescent="0.2">
      <c r="B3624" s="35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x14ac:dyDescent="0.2">
      <c r="B3625" s="35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x14ac:dyDescent="0.2">
      <c r="B3626" s="35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x14ac:dyDescent="0.2">
      <c r="B3627" s="35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x14ac:dyDescent="0.2">
      <c r="B3628" s="35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x14ac:dyDescent="0.2">
      <c r="B3629" s="35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x14ac:dyDescent="0.2">
      <c r="B3630" s="35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x14ac:dyDescent="0.2">
      <c r="B3631" s="35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x14ac:dyDescent="0.2">
      <c r="B3632" s="35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x14ac:dyDescent="0.2">
      <c r="B3633" s="35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x14ac:dyDescent="0.2">
      <c r="B3634" s="35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x14ac:dyDescent="0.2">
      <c r="B3635" s="35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x14ac:dyDescent="0.2">
      <c r="B3636" s="35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x14ac:dyDescent="0.2">
      <c r="B3637" s="35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x14ac:dyDescent="0.2">
      <c r="B3638" s="35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x14ac:dyDescent="0.2">
      <c r="B3639" s="35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x14ac:dyDescent="0.2">
      <c r="B3640" s="35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x14ac:dyDescent="0.2">
      <c r="B3641" s="35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x14ac:dyDescent="0.2">
      <c r="B3642" s="35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x14ac:dyDescent="0.2">
      <c r="B3643" s="35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x14ac:dyDescent="0.2">
      <c r="B3644" s="35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x14ac:dyDescent="0.2">
      <c r="B3645" s="35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x14ac:dyDescent="0.2">
      <c r="B3646" s="35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x14ac:dyDescent="0.2">
      <c r="B3647" s="35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x14ac:dyDescent="0.2">
      <c r="B3648" s="35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x14ac:dyDescent="0.2">
      <c r="B3649" s="35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x14ac:dyDescent="0.2">
      <c r="B3650" s="35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x14ac:dyDescent="0.2">
      <c r="B3651" s="35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x14ac:dyDescent="0.2">
      <c r="B3652" s="35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x14ac:dyDescent="0.2">
      <c r="B3653" s="35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x14ac:dyDescent="0.2">
      <c r="B3654" s="35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x14ac:dyDescent="0.2">
      <c r="B3655" s="35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x14ac:dyDescent="0.2">
      <c r="B3656" s="35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x14ac:dyDescent="0.2">
      <c r="B3657" s="35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x14ac:dyDescent="0.2">
      <c r="B3658" s="35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x14ac:dyDescent="0.2">
      <c r="B3659" s="35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x14ac:dyDescent="0.2">
      <c r="B3660" s="35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x14ac:dyDescent="0.2">
      <c r="B3661" s="35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x14ac:dyDescent="0.2">
      <c r="B3662" s="35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x14ac:dyDescent="0.2">
      <c r="B3663" s="35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x14ac:dyDescent="0.2">
      <c r="B3664" s="35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x14ac:dyDescent="0.2">
      <c r="B3665" s="35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x14ac:dyDescent="0.2">
      <c r="B3666" s="35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x14ac:dyDescent="0.2">
      <c r="B3667" s="35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x14ac:dyDescent="0.2">
      <c r="B3668" s="35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x14ac:dyDescent="0.2">
      <c r="B3669" s="35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x14ac:dyDescent="0.2">
      <c r="B3670" s="35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x14ac:dyDescent="0.2">
      <c r="B3671" s="35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x14ac:dyDescent="0.2">
      <c r="B3672" s="35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x14ac:dyDescent="0.2">
      <c r="B3673" s="35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x14ac:dyDescent="0.2">
      <c r="B3674" s="35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x14ac:dyDescent="0.2">
      <c r="B3675" s="35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x14ac:dyDescent="0.2">
      <c r="B3676" s="35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x14ac:dyDescent="0.2">
      <c r="B3677" s="35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x14ac:dyDescent="0.2">
      <c r="B3678" s="35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x14ac:dyDescent="0.2">
      <c r="B3679" s="35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x14ac:dyDescent="0.2">
      <c r="B3680" s="35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x14ac:dyDescent="0.2">
      <c r="B3681" s="35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x14ac:dyDescent="0.2">
      <c r="B3682" s="35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x14ac:dyDescent="0.2">
      <c r="B3683" s="35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x14ac:dyDescent="0.2">
      <c r="B3684" s="35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x14ac:dyDescent="0.2">
      <c r="B3685" s="35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x14ac:dyDescent="0.2">
      <c r="B3686" s="35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x14ac:dyDescent="0.2">
      <c r="B3687" s="35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x14ac:dyDescent="0.2">
      <c r="B3688" s="35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x14ac:dyDescent="0.2">
      <c r="B3689" s="35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x14ac:dyDescent="0.2">
      <c r="B3690" s="35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x14ac:dyDescent="0.2">
      <c r="B3691" s="35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x14ac:dyDescent="0.2">
      <c r="B3692" s="35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x14ac:dyDescent="0.2">
      <c r="B3693" s="35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x14ac:dyDescent="0.2">
      <c r="B3694" s="35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x14ac:dyDescent="0.2">
      <c r="B3695" s="35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x14ac:dyDescent="0.2">
      <c r="B3696" s="35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x14ac:dyDescent="0.2">
      <c r="B3697" s="35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x14ac:dyDescent="0.2">
      <c r="B3698" s="35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x14ac:dyDescent="0.2">
      <c r="B3699" s="35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x14ac:dyDescent="0.2">
      <c r="B3700" s="35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x14ac:dyDescent="0.2">
      <c r="B3701" s="35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x14ac:dyDescent="0.2">
      <c r="B3702" s="35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x14ac:dyDescent="0.2">
      <c r="B3703" s="35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x14ac:dyDescent="0.2">
      <c r="B3704" s="35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x14ac:dyDescent="0.2">
      <c r="B3705" s="35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x14ac:dyDescent="0.2">
      <c r="B3706" s="35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x14ac:dyDescent="0.2">
      <c r="B3707" s="35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x14ac:dyDescent="0.2">
      <c r="B3708" s="35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x14ac:dyDescent="0.2">
      <c r="B3709" s="35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x14ac:dyDescent="0.2">
      <c r="B3710" s="35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x14ac:dyDescent="0.2">
      <c r="B3711" s="35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x14ac:dyDescent="0.2">
      <c r="B3712" s="35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x14ac:dyDescent="0.2">
      <c r="B3713" s="35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x14ac:dyDescent="0.2">
      <c r="B3714" s="35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x14ac:dyDescent="0.2">
      <c r="B3715" s="35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x14ac:dyDescent="0.2">
      <c r="B3716" s="35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x14ac:dyDescent="0.2">
      <c r="B3717" s="35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x14ac:dyDescent="0.2">
      <c r="B3718" s="35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x14ac:dyDescent="0.2">
      <c r="B3719" s="35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x14ac:dyDescent="0.2">
      <c r="B3720" s="35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x14ac:dyDescent="0.2">
      <c r="B3721" s="35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x14ac:dyDescent="0.2">
      <c r="B3722" s="35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x14ac:dyDescent="0.2">
      <c r="B3723" s="35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x14ac:dyDescent="0.2">
      <c r="B3724" s="35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x14ac:dyDescent="0.2">
      <c r="B3725" s="35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x14ac:dyDescent="0.2">
      <c r="B3726" s="35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x14ac:dyDescent="0.2">
      <c r="B3727" s="35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x14ac:dyDescent="0.2">
      <c r="B3728" s="35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x14ac:dyDescent="0.2">
      <c r="B3729" s="35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x14ac:dyDescent="0.2">
      <c r="B3730" s="35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x14ac:dyDescent="0.2">
      <c r="B3731" s="35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x14ac:dyDescent="0.2">
      <c r="B3732" s="35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x14ac:dyDescent="0.2">
      <c r="B3733" s="35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x14ac:dyDescent="0.2">
      <c r="B3734" s="35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x14ac:dyDescent="0.2">
      <c r="B3735" s="35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x14ac:dyDescent="0.2">
      <c r="B3736" s="35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x14ac:dyDescent="0.2">
      <c r="B3737" s="35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x14ac:dyDescent="0.2">
      <c r="B3738" s="35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x14ac:dyDescent="0.2">
      <c r="B3739" s="35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x14ac:dyDescent="0.2">
      <c r="B3740" s="35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x14ac:dyDescent="0.2">
      <c r="B3741" s="35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x14ac:dyDescent="0.2">
      <c r="B3742" s="35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x14ac:dyDescent="0.2">
      <c r="B3743" s="35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x14ac:dyDescent="0.2">
      <c r="B3744" s="35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x14ac:dyDescent="0.2">
      <c r="B3745" s="35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x14ac:dyDescent="0.2">
      <c r="B3746" s="35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x14ac:dyDescent="0.2">
      <c r="B3747" s="35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x14ac:dyDescent="0.2">
      <c r="B3748" s="35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x14ac:dyDescent="0.2">
      <c r="B3749" s="35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x14ac:dyDescent="0.2">
      <c r="B3750" s="35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x14ac:dyDescent="0.2">
      <c r="B3751" s="35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x14ac:dyDescent="0.2">
      <c r="B3752" s="35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x14ac:dyDescent="0.2">
      <c r="B3753" s="35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x14ac:dyDescent="0.2">
      <c r="B3754" s="35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x14ac:dyDescent="0.2">
      <c r="B3755" s="35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x14ac:dyDescent="0.2">
      <c r="B3756" s="35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x14ac:dyDescent="0.2">
      <c r="B3757" s="35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x14ac:dyDescent="0.2">
      <c r="B3758" s="35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x14ac:dyDescent="0.2">
      <c r="B3759" s="35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x14ac:dyDescent="0.2">
      <c r="B3760" s="35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x14ac:dyDescent="0.2">
      <c r="B3761" s="35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x14ac:dyDescent="0.2">
      <c r="B3762" s="35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x14ac:dyDescent="0.2">
      <c r="B3763" s="35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x14ac:dyDescent="0.2">
      <c r="B3764" s="35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x14ac:dyDescent="0.2">
      <c r="B3765" s="35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x14ac:dyDescent="0.2">
      <c r="B3766" s="35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x14ac:dyDescent="0.2">
      <c r="B3767" s="35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x14ac:dyDescent="0.2">
      <c r="B3768" s="35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x14ac:dyDescent="0.2">
      <c r="B3769" s="35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x14ac:dyDescent="0.2">
      <c r="B3770" s="35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x14ac:dyDescent="0.2">
      <c r="B3771" s="35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x14ac:dyDescent="0.2">
      <c r="B3772" s="35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x14ac:dyDescent="0.2">
      <c r="B3773" s="35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x14ac:dyDescent="0.2">
      <c r="B3774" s="35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x14ac:dyDescent="0.2">
      <c r="B3775" s="35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x14ac:dyDescent="0.2">
      <c r="B3776" s="35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x14ac:dyDescent="0.2">
      <c r="B3777" s="35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x14ac:dyDescent="0.2">
      <c r="B3778" s="35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x14ac:dyDescent="0.2">
      <c r="B3779" s="35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x14ac:dyDescent="0.2">
      <c r="B3780" s="35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x14ac:dyDescent="0.2">
      <c r="B3781" s="35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x14ac:dyDescent="0.2">
      <c r="B3782" s="35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x14ac:dyDescent="0.2">
      <c r="B3783" s="35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x14ac:dyDescent="0.2">
      <c r="B3784" s="35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x14ac:dyDescent="0.2">
      <c r="B3785" s="35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x14ac:dyDescent="0.2">
      <c r="B3786" s="35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x14ac:dyDescent="0.2">
      <c r="B3787" s="35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x14ac:dyDescent="0.2">
      <c r="B3788" s="35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x14ac:dyDescent="0.2">
      <c r="B3789" s="35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x14ac:dyDescent="0.2">
      <c r="B3790" s="35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x14ac:dyDescent="0.2">
      <c r="B3791" s="35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x14ac:dyDescent="0.2">
      <c r="B3792" s="35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x14ac:dyDescent="0.2">
      <c r="B3793" s="35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x14ac:dyDescent="0.2">
      <c r="B3794" s="35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x14ac:dyDescent="0.2">
      <c r="B3795" s="35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x14ac:dyDescent="0.2">
      <c r="B3796" s="35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x14ac:dyDescent="0.2">
      <c r="B3797" s="35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x14ac:dyDescent="0.2">
      <c r="B3798" s="35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x14ac:dyDescent="0.2">
      <c r="B3799" s="35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x14ac:dyDescent="0.2">
      <c r="B3800" s="35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x14ac:dyDescent="0.2">
      <c r="B3801" s="35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x14ac:dyDescent="0.2">
      <c r="B3802" s="35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x14ac:dyDescent="0.2">
      <c r="B3803" s="35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x14ac:dyDescent="0.2">
      <c r="B3804" s="35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x14ac:dyDescent="0.2">
      <c r="B3805" s="35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x14ac:dyDescent="0.2">
      <c r="B3806" s="35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x14ac:dyDescent="0.2">
      <c r="B3807" s="35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x14ac:dyDescent="0.2">
      <c r="B3808" s="35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x14ac:dyDescent="0.2">
      <c r="B3809" s="35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x14ac:dyDescent="0.2">
      <c r="B3810" s="35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x14ac:dyDescent="0.2">
      <c r="B3811" s="35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x14ac:dyDescent="0.2">
      <c r="B3812" s="35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x14ac:dyDescent="0.2">
      <c r="B3813" s="35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x14ac:dyDescent="0.2">
      <c r="B3814" s="35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x14ac:dyDescent="0.2">
      <c r="B3815" s="35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x14ac:dyDescent="0.2">
      <c r="B3816" s="35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x14ac:dyDescent="0.2">
      <c r="B3817" s="35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x14ac:dyDescent="0.2">
      <c r="B3818" s="35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x14ac:dyDescent="0.2">
      <c r="B3819" s="35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x14ac:dyDescent="0.2">
      <c r="B3820" s="35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x14ac:dyDescent="0.2">
      <c r="B3821" s="35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x14ac:dyDescent="0.2">
      <c r="B3822" s="35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x14ac:dyDescent="0.2">
      <c r="B3823" s="35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x14ac:dyDescent="0.2">
      <c r="B3824" s="35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x14ac:dyDescent="0.2">
      <c r="B3825" s="35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x14ac:dyDescent="0.2">
      <c r="B3826" s="35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x14ac:dyDescent="0.2">
      <c r="B3827" s="35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x14ac:dyDescent="0.2">
      <c r="B3828" s="35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x14ac:dyDescent="0.2">
      <c r="B3829" s="35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x14ac:dyDescent="0.2">
      <c r="B3830" s="35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x14ac:dyDescent="0.2">
      <c r="B3831" s="35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x14ac:dyDescent="0.2">
      <c r="B3832" s="35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x14ac:dyDescent="0.2">
      <c r="B3833" s="35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x14ac:dyDescent="0.2">
      <c r="B3834" s="35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x14ac:dyDescent="0.2">
      <c r="B3835" s="35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x14ac:dyDescent="0.2">
      <c r="B3836" s="35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x14ac:dyDescent="0.2">
      <c r="B3837" s="35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x14ac:dyDescent="0.2">
      <c r="B3838" s="35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x14ac:dyDescent="0.2">
      <c r="B3839" s="35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x14ac:dyDescent="0.2">
      <c r="B3840" s="35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x14ac:dyDescent="0.2">
      <c r="B3841" s="35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x14ac:dyDescent="0.2">
      <c r="B3842" s="35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x14ac:dyDescent="0.2">
      <c r="B3843" s="35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x14ac:dyDescent="0.2">
      <c r="B3844" s="35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x14ac:dyDescent="0.2">
      <c r="B3845" s="35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x14ac:dyDescent="0.2">
      <c r="B3846" s="35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x14ac:dyDescent="0.2">
      <c r="B3847" s="35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x14ac:dyDescent="0.2">
      <c r="B3848" s="35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x14ac:dyDescent="0.2">
      <c r="B3849" s="35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x14ac:dyDescent="0.2">
      <c r="B3850" s="35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x14ac:dyDescent="0.2">
      <c r="B3851" s="35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x14ac:dyDescent="0.2">
      <c r="B3852" s="35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x14ac:dyDescent="0.2">
      <c r="B3853" s="35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x14ac:dyDescent="0.2">
      <c r="B3854" s="35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x14ac:dyDescent="0.2">
      <c r="B3855" s="35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x14ac:dyDescent="0.2">
      <c r="B3856" s="35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x14ac:dyDescent="0.2">
      <c r="B3857" s="35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x14ac:dyDescent="0.2">
      <c r="B3858" s="35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x14ac:dyDescent="0.2">
      <c r="B3859" s="35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x14ac:dyDescent="0.2">
      <c r="B3860" s="35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x14ac:dyDescent="0.2">
      <c r="B3861" s="35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x14ac:dyDescent="0.2">
      <c r="B3862" s="35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x14ac:dyDescent="0.2">
      <c r="B3863" s="35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x14ac:dyDescent="0.2">
      <c r="B3864" s="35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x14ac:dyDescent="0.2">
      <c r="B3865" s="35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x14ac:dyDescent="0.2">
      <c r="B3866" s="35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x14ac:dyDescent="0.2">
      <c r="B3867" s="35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x14ac:dyDescent="0.2">
      <c r="B3868" s="35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x14ac:dyDescent="0.2">
      <c r="B3869" s="35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x14ac:dyDescent="0.2">
      <c r="B3870" s="35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x14ac:dyDescent="0.2">
      <c r="B3871" s="35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x14ac:dyDescent="0.2">
      <c r="B3872" s="35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x14ac:dyDescent="0.2">
      <c r="B3873" s="35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x14ac:dyDescent="0.2">
      <c r="B3874" s="35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x14ac:dyDescent="0.2">
      <c r="B3875" s="35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x14ac:dyDescent="0.2">
      <c r="B3876" s="35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x14ac:dyDescent="0.2">
      <c r="B3877" s="35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x14ac:dyDescent="0.2">
      <c r="B3878" s="35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x14ac:dyDescent="0.2">
      <c r="B3879" s="35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x14ac:dyDescent="0.2">
      <c r="B3880" s="35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x14ac:dyDescent="0.2">
      <c r="B3881" s="35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x14ac:dyDescent="0.2">
      <c r="B3882" s="35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x14ac:dyDescent="0.2">
      <c r="B3883" s="35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x14ac:dyDescent="0.2">
      <c r="B3884" s="35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x14ac:dyDescent="0.2">
      <c r="B3885" s="35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x14ac:dyDescent="0.2">
      <c r="B3886" s="35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x14ac:dyDescent="0.2">
      <c r="B3887" s="35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x14ac:dyDescent="0.2">
      <c r="B3888" s="35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x14ac:dyDescent="0.2">
      <c r="B3889" s="35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x14ac:dyDescent="0.2">
      <c r="B3890" s="35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x14ac:dyDescent="0.2">
      <c r="B3891" s="35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x14ac:dyDescent="0.2">
      <c r="B3892" s="35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x14ac:dyDescent="0.2">
      <c r="B3893" s="35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x14ac:dyDescent="0.2">
      <c r="B3894" s="35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x14ac:dyDescent="0.2">
      <c r="B3895" s="35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x14ac:dyDescent="0.2">
      <c r="B3896" s="35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x14ac:dyDescent="0.2">
      <c r="B3897" s="35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x14ac:dyDescent="0.2">
      <c r="B3898" s="35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x14ac:dyDescent="0.2">
      <c r="B3899" s="35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x14ac:dyDescent="0.2">
      <c r="B3900" s="35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x14ac:dyDescent="0.2">
      <c r="B3901" s="35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x14ac:dyDescent="0.2">
      <c r="B3902" s="35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x14ac:dyDescent="0.2">
      <c r="B3903" s="35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x14ac:dyDescent="0.2">
      <c r="B3904" s="35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x14ac:dyDescent="0.2">
      <c r="B3905" s="35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x14ac:dyDescent="0.2">
      <c r="B3906" s="35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x14ac:dyDescent="0.2">
      <c r="B3907" s="35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x14ac:dyDescent="0.2">
      <c r="B3908" s="35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x14ac:dyDescent="0.2">
      <c r="B3909" s="35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x14ac:dyDescent="0.2">
      <c r="B3910" s="35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x14ac:dyDescent="0.2">
      <c r="B3911" s="35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x14ac:dyDescent="0.2">
      <c r="B3912" s="35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x14ac:dyDescent="0.2">
      <c r="B3913" s="35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x14ac:dyDescent="0.2">
      <c r="B3914" s="35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x14ac:dyDescent="0.2">
      <c r="B3915" s="35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x14ac:dyDescent="0.2">
      <c r="B3916" s="35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x14ac:dyDescent="0.2">
      <c r="B3917" s="35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x14ac:dyDescent="0.2">
      <c r="B3918" s="35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x14ac:dyDescent="0.2">
      <c r="B3919" s="35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x14ac:dyDescent="0.2">
      <c r="B3920" s="35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x14ac:dyDescent="0.2">
      <c r="B3921" s="35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x14ac:dyDescent="0.2">
      <c r="B3922" s="35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x14ac:dyDescent="0.2">
      <c r="B3923" s="35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x14ac:dyDescent="0.2">
      <c r="B3924" s="35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x14ac:dyDescent="0.2">
      <c r="B3925" s="35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x14ac:dyDescent="0.2">
      <c r="B3926" s="35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x14ac:dyDescent="0.2">
      <c r="B3927" s="35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x14ac:dyDescent="0.2">
      <c r="B3928" s="35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x14ac:dyDescent="0.2">
      <c r="B3929" s="35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x14ac:dyDescent="0.2">
      <c r="B3930" s="35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x14ac:dyDescent="0.2">
      <c r="B3931" s="35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x14ac:dyDescent="0.2">
      <c r="B3932" s="35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x14ac:dyDescent="0.2">
      <c r="B3933" s="35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x14ac:dyDescent="0.2">
      <c r="B3934" s="35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x14ac:dyDescent="0.2">
      <c r="B3935" s="35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x14ac:dyDescent="0.2">
      <c r="B3936" s="35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x14ac:dyDescent="0.2">
      <c r="B3937" s="35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x14ac:dyDescent="0.2">
      <c r="B3938" s="35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x14ac:dyDescent="0.2">
      <c r="B3939" s="35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x14ac:dyDescent="0.2">
      <c r="B3940" s="35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x14ac:dyDescent="0.2">
      <c r="B3941" s="35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x14ac:dyDescent="0.2">
      <c r="B3942" s="35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x14ac:dyDescent="0.2">
      <c r="B3943" s="35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x14ac:dyDescent="0.2">
      <c r="B3944" s="35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x14ac:dyDescent="0.2">
      <c r="B3945" s="35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x14ac:dyDescent="0.2">
      <c r="B3946" s="35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x14ac:dyDescent="0.2">
      <c r="B3947" s="35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x14ac:dyDescent="0.2">
      <c r="B3948" s="35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x14ac:dyDescent="0.2">
      <c r="B3949" s="35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x14ac:dyDescent="0.2">
      <c r="B3950" s="35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x14ac:dyDescent="0.2">
      <c r="B3951" s="35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x14ac:dyDescent="0.2">
      <c r="B3952" s="35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x14ac:dyDescent="0.2">
      <c r="B3953" s="35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x14ac:dyDescent="0.2">
      <c r="B3954" s="35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x14ac:dyDescent="0.2">
      <c r="B3955" s="35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x14ac:dyDescent="0.2">
      <c r="B3956" s="35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x14ac:dyDescent="0.2">
      <c r="B3957" s="35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x14ac:dyDescent="0.2">
      <c r="B3958" s="35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x14ac:dyDescent="0.2">
      <c r="B3959" s="35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x14ac:dyDescent="0.2">
      <c r="B3960" s="35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x14ac:dyDescent="0.2">
      <c r="B3961" s="35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x14ac:dyDescent="0.2">
      <c r="B3962" s="35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x14ac:dyDescent="0.2">
      <c r="B3963" s="35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x14ac:dyDescent="0.2">
      <c r="B3964" s="35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x14ac:dyDescent="0.2">
      <c r="B3965" s="35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x14ac:dyDescent="0.2">
      <c r="B3966" s="35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x14ac:dyDescent="0.2">
      <c r="B3967" s="35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x14ac:dyDescent="0.2">
      <c r="B3968" s="35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x14ac:dyDescent="0.2">
      <c r="B3969" s="35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x14ac:dyDescent="0.2">
      <c r="B3970" s="35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x14ac:dyDescent="0.2">
      <c r="B3971" s="35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x14ac:dyDescent="0.2">
      <c r="B3972" s="35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x14ac:dyDescent="0.2">
      <c r="B3973" s="35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x14ac:dyDescent="0.2">
      <c r="B3974" s="35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x14ac:dyDescent="0.2">
      <c r="B3975" s="35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x14ac:dyDescent="0.2">
      <c r="B3976" s="35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x14ac:dyDescent="0.2">
      <c r="B3977" s="35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x14ac:dyDescent="0.2">
      <c r="B3978" s="35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x14ac:dyDescent="0.2">
      <c r="B3979" s="35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x14ac:dyDescent="0.2">
      <c r="B3980" s="35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x14ac:dyDescent="0.2">
      <c r="B3981" s="35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x14ac:dyDescent="0.2">
      <c r="B3982" s="35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x14ac:dyDescent="0.2">
      <c r="B3983" s="35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x14ac:dyDescent="0.2">
      <c r="B3984" s="35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x14ac:dyDescent="0.2">
      <c r="B3985" s="35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x14ac:dyDescent="0.2">
      <c r="B3986" s="35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x14ac:dyDescent="0.2">
      <c r="B3987" s="35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x14ac:dyDescent="0.2">
      <c r="B3988" s="35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x14ac:dyDescent="0.2">
      <c r="B3989" s="35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x14ac:dyDescent="0.2">
      <c r="B3990" s="35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x14ac:dyDescent="0.2">
      <c r="B3991" s="35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x14ac:dyDescent="0.2">
      <c r="B3992" s="35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x14ac:dyDescent="0.2">
      <c r="B3993" s="35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x14ac:dyDescent="0.2">
      <c r="B3994" s="35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x14ac:dyDescent="0.2">
      <c r="B3995" s="35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x14ac:dyDescent="0.2">
      <c r="B3996" s="35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x14ac:dyDescent="0.2">
      <c r="B3997" s="35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x14ac:dyDescent="0.2">
      <c r="B3998" s="35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x14ac:dyDescent="0.2">
      <c r="B3999" s="35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x14ac:dyDescent="0.2">
      <c r="B4000" s="35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x14ac:dyDescent="0.2">
      <c r="B4001" s="35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x14ac:dyDescent="0.2">
      <c r="B4002" s="35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x14ac:dyDescent="0.2">
      <c r="B4003" s="35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x14ac:dyDescent="0.2">
      <c r="B4004" s="35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x14ac:dyDescent="0.2">
      <c r="B4005" s="35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x14ac:dyDescent="0.2">
      <c r="B4006" s="35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x14ac:dyDescent="0.2">
      <c r="B4007" s="35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x14ac:dyDescent="0.2">
      <c r="B4008" s="35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x14ac:dyDescent="0.2">
      <c r="B4009" s="35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x14ac:dyDescent="0.2">
      <c r="B4010" s="35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x14ac:dyDescent="0.2">
      <c r="B4011" s="35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x14ac:dyDescent="0.2">
      <c r="B4012" s="35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x14ac:dyDescent="0.2">
      <c r="B4013" s="35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x14ac:dyDescent="0.2">
      <c r="B4014" s="35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x14ac:dyDescent="0.2">
      <c r="B4015" s="35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x14ac:dyDescent="0.2">
      <c r="B4016" s="35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x14ac:dyDescent="0.2">
      <c r="B4017" s="35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x14ac:dyDescent="0.2">
      <c r="B4018" s="35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x14ac:dyDescent="0.2">
      <c r="B4019" s="35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x14ac:dyDescent="0.2">
      <c r="B4020" s="35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x14ac:dyDescent="0.2">
      <c r="B4021" s="35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x14ac:dyDescent="0.2">
      <c r="B4022" s="35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x14ac:dyDescent="0.2">
      <c r="B4023" s="35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x14ac:dyDescent="0.2">
      <c r="B4024" s="35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x14ac:dyDescent="0.2">
      <c r="B4025" s="35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x14ac:dyDescent="0.2">
      <c r="B4026" s="35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x14ac:dyDescent="0.2">
      <c r="B4027" s="35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x14ac:dyDescent="0.2">
      <c r="B4028" s="35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x14ac:dyDescent="0.2">
      <c r="B4029" s="35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x14ac:dyDescent="0.2">
      <c r="B4030" s="35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x14ac:dyDescent="0.2">
      <c r="B4031" s="35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x14ac:dyDescent="0.2">
      <c r="B4032" s="35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x14ac:dyDescent="0.2">
      <c r="B4033" s="35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x14ac:dyDescent="0.2">
      <c r="B4034" s="35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x14ac:dyDescent="0.2">
      <c r="B4035" s="35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x14ac:dyDescent="0.2">
      <c r="B4036" s="35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x14ac:dyDescent="0.2">
      <c r="B4037" s="35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x14ac:dyDescent="0.2">
      <c r="B4038" s="35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x14ac:dyDescent="0.2">
      <c r="B4039" s="35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x14ac:dyDescent="0.2">
      <c r="B4040" s="35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x14ac:dyDescent="0.2">
      <c r="B4041" s="35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x14ac:dyDescent="0.2">
      <c r="B4042" s="35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x14ac:dyDescent="0.2">
      <c r="B4043" s="35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x14ac:dyDescent="0.2">
      <c r="B4044" s="35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x14ac:dyDescent="0.2">
      <c r="B4045" s="35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x14ac:dyDescent="0.2">
      <c r="B4046" s="35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x14ac:dyDescent="0.2">
      <c r="B4047" s="35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x14ac:dyDescent="0.2">
      <c r="B4048" s="35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x14ac:dyDescent="0.2">
      <c r="B4049" s="35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x14ac:dyDescent="0.2">
      <c r="B4050" s="35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x14ac:dyDescent="0.2">
      <c r="B4051" s="35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x14ac:dyDescent="0.2">
      <c r="B4052" s="35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x14ac:dyDescent="0.2">
      <c r="B4053" s="35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x14ac:dyDescent="0.2">
      <c r="B4054" s="35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x14ac:dyDescent="0.2">
      <c r="B4055" s="35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x14ac:dyDescent="0.2">
      <c r="B4056" s="35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x14ac:dyDescent="0.2">
      <c r="B4057" s="35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x14ac:dyDescent="0.2">
      <c r="B4058" s="35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x14ac:dyDescent="0.2">
      <c r="B4059" s="35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x14ac:dyDescent="0.2">
      <c r="B4060" s="35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x14ac:dyDescent="0.2">
      <c r="B4061" s="35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x14ac:dyDescent="0.2">
      <c r="B4062" s="35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x14ac:dyDescent="0.2">
      <c r="B4063" s="35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x14ac:dyDescent="0.2">
      <c r="B4064" s="35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x14ac:dyDescent="0.2">
      <c r="B4065" s="35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x14ac:dyDescent="0.2">
      <c r="B4066" s="35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x14ac:dyDescent="0.2">
      <c r="B4067" s="35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x14ac:dyDescent="0.2">
      <c r="B4068" s="35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x14ac:dyDescent="0.2">
      <c r="B4069" s="35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x14ac:dyDescent="0.2">
      <c r="B4070" s="35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x14ac:dyDescent="0.2">
      <c r="B4071" s="35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x14ac:dyDescent="0.2">
      <c r="B4072" s="35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x14ac:dyDescent="0.2">
      <c r="B4073" s="35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x14ac:dyDescent="0.2">
      <c r="B4074" s="35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x14ac:dyDescent="0.2">
      <c r="B4075" s="35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x14ac:dyDescent="0.2">
      <c r="B4076" s="35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x14ac:dyDescent="0.2">
      <c r="B4077" s="35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x14ac:dyDescent="0.2">
      <c r="B4078" s="35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x14ac:dyDescent="0.2">
      <c r="B4079" s="35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x14ac:dyDescent="0.2">
      <c r="B4080" s="35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x14ac:dyDescent="0.2">
      <c r="B4081" s="35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x14ac:dyDescent="0.2">
      <c r="B4082" s="35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x14ac:dyDescent="0.2">
      <c r="B4083" s="35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x14ac:dyDescent="0.2">
      <c r="B4084" s="35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x14ac:dyDescent="0.2">
      <c r="B4085" s="35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x14ac:dyDescent="0.2">
      <c r="B4086" s="35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x14ac:dyDescent="0.2">
      <c r="B4087" s="35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x14ac:dyDescent="0.2">
      <c r="B4088" s="35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x14ac:dyDescent="0.2">
      <c r="B4089" s="35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x14ac:dyDescent="0.2">
      <c r="B4090" s="35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x14ac:dyDescent="0.2">
      <c r="B4091" s="35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x14ac:dyDescent="0.2">
      <c r="B4092" s="35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x14ac:dyDescent="0.2">
      <c r="B4093" s="35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x14ac:dyDescent="0.2">
      <c r="B4094" s="35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x14ac:dyDescent="0.2">
      <c r="B4095" s="35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x14ac:dyDescent="0.2">
      <c r="B4096" s="35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x14ac:dyDescent="0.2">
      <c r="B4097" s="35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x14ac:dyDescent="0.2">
      <c r="B4098" s="35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x14ac:dyDescent="0.2">
      <c r="B4099" s="35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x14ac:dyDescent="0.2">
      <c r="B4100" s="35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x14ac:dyDescent="0.2">
      <c r="B4101" s="35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x14ac:dyDescent="0.2">
      <c r="B4102" s="35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x14ac:dyDescent="0.2">
      <c r="B4103" s="35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x14ac:dyDescent="0.2">
      <c r="B4104" s="35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x14ac:dyDescent="0.2">
      <c r="B4105" s="35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x14ac:dyDescent="0.2">
      <c r="B4106" s="35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x14ac:dyDescent="0.2">
      <c r="B4107" s="35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x14ac:dyDescent="0.2">
      <c r="B4108" s="35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x14ac:dyDescent="0.2">
      <c r="B4109" s="35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x14ac:dyDescent="0.2">
      <c r="B4110" s="35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x14ac:dyDescent="0.2">
      <c r="B4111" s="35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x14ac:dyDescent="0.2">
      <c r="B4112" s="35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x14ac:dyDescent="0.2">
      <c r="B4113" s="35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x14ac:dyDescent="0.2">
      <c r="B4114" s="35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x14ac:dyDescent="0.2">
      <c r="B4115" s="35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x14ac:dyDescent="0.2">
      <c r="B4116" s="35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x14ac:dyDescent="0.2">
      <c r="B4117" s="35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x14ac:dyDescent="0.2">
      <c r="B4118" s="35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x14ac:dyDescent="0.2">
      <c r="B4119" s="35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x14ac:dyDescent="0.2">
      <c r="B4120" s="35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x14ac:dyDescent="0.2">
      <c r="B4121" s="35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x14ac:dyDescent="0.2">
      <c r="B4122" s="35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x14ac:dyDescent="0.2">
      <c r="B4123" s="35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x14ac:dyDescent="0.2">
      <c r="B4124" s="35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x14ac:dyDescent="0.2">
      <c r="B4125" s="35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x14ac:dyDescent="0.2">
      <c r="B4126" s="35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x14ac:dyDescent="0.2">
      <c r="B4127" s="35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x14ac:dyDescent="0.2">
      <c r="B4128" s="35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x14ac:dyDescent="0.2">
      <c r="B4129" s="35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x14ac:dyDescent="0.2">
      <c r="B4130" s="35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x14ac:dyDescent="0.2">
      <c r="B4131" s="35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x14ac:dyDescent="0.2">
      <c r="B4132" s="35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x14ac:dyDescent="0.2">
      <c r="B4133" s="35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x14ac:dyDescent="0.2">
      <c r="B4134" s="35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x14ac:dyDescent="0.2">
      <c r="B4135" s="35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x14ac:dyDescent="0.2">
      <c r="B4136" s="35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x14ac:dyDescent="0.2">
      <c r="B4137" s="35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x14ac:dyDescent="0.2">
      <c r="B4138" s="35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x14ac:dyDescent="0.2">
      <c r="B4139" s="35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x14ac:dyDescent="0.2">
      <c r="B4140" s="35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x14ac:dyDescent="0.2">
      <c r="B4141" s="35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x14ac:dyDescent="0.2">
      <c r="B4142" s="35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x14ac:dyDescent="0.2">
      <c r="B4143" s="35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x14ac:dyDescent="0.2">
      <c r="B4144" s="35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x14ac:dyDescent="0.2">
      <c r="B4145" s="35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x14ac:dyDescent="0.2">
      <c r="B4146" s="35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x14ac:dyDescent="0.2">
      <c r="B4147" s="35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x14ac:dyDescent="0.2">
      <c r="B4148" s="35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x14ac:dyDescent="0.2">
      <c r="B4149" s="35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x14ac:dyDescent="0.2">
      <c r="B4150" s="35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x14ac:dyDescent="0.2">
      <c r="B4151" s="35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x14ac:dyDescent="0.2">
      <c r="B4152" s="35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x14ac:dyDescent="0.2">
      <c r="B4153" s="35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x14ac:dyDescent="0.2">
      <c r="B4154" s="35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x14ac:dyDescent="0.2">
      <c r="B4155" s="35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x14ac:dyDescent="0.2">
      <c r="B4156" s="35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x14ac:dyDescent="0.2">
      <c r="B4157" s="35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x14ac:dyDescent="0.2">
      <c r="B4158" s="35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x14ac:dyDescent="0.2">
      <c r="B4159" s="35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x14ac:dyDescent="0.2">
      <c r="B4160" s="35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x14ac:dyDescent="0.2">
      <c r="B4161" s="35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x14ac:dyDescent="0.2">
      <c r="B4162" s="35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x14ac:dyDescent="0.2">
      <c r="B4163" s="35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x14ac:dyDescent="0.2">
      <c r="B4164" s="35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x14ac:dyDescent="0.2">
      <c r="B4165" s="35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x14ac:dyDescent="0.2">
      <c r="B4166" s="35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x14ac:dyDescent="0.2">
      <c r="B4167" s="35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x14ac:dyDescent="0.2">
      <c r="B4168" s="35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x14ac:dyDescent="0.2">
      <c r="B4169" s="35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x14ac:dyDescent="0.2">
      <c r="B4170" s="35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x14ac:dyDescent="0.2">
      <c r="B4171" s="35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x14ac:dyDescent="0.2">
      <c r="B4172" s="35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x14ac:dyDescent="0.2">
      <c r="B4173" s="35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x14ac:dyDescent="0.2">
      <c r="B4174" s="35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x14ac:dyDescent="0.2">
      <c r="B4175" s="35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x14ac:dyDescent="0.2">
      <c r="B4176" s="35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x14ac:dyDescent="0.2">
      <c r="B4177" s="35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x14ac:dyDescent="0.2">
      <c r="B4178" s="35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x14ac:dyDescent="0.2">
      <c r="B4179" s="35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x14ac:dyDescent="0.2">
      <c r="B4180" s="35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x14ac:dyDescent="0.2">
      <c r="B4181" s="35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x14ac:dyDescent="0.2">
      <c r="B4182" s="35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x14ac:dyDescent="0.2">
      <c r="B4183" s="35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x14ac:dyDescent="0.2">
      <c r="B4184" s="35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x14ac:dyDescent="0.2">
      <c r="B4185" s="35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x14ac:dyDescent="0.2">
      <c r="B4186" s="35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x14ac:dyDescent="0.2">
      <c r="B4187" s="35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x14ac:dyDescent="0.2">
      <c r="B4188" s="35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x14ac:dyDescent="0.2">
      <c r="B4189" s="35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x14ac:dyDescent="0.2">
      <c r="B4190" s="35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x14ac:dyDescent="0.2">
      <c r="B4191" s="35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x14ac:dyDescent="0.2">
      <c r="B4192" s="35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x14ac:dyDescent="0.2">
      <c r="B4193" s="35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x14ac:dyDescent="0.2">
      <c r="B4194" s="35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x14ac:dyDescent="0.2">
      <c r="B4195" s="35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x14ac:dyDescent="0.2">
      <c r="B4196" s="35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x14ac:dyDescent="0.2">
      <c r="B4197" s="35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x14ac:dyDescent="0.2">
      <c r="B4198" s="35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x14ac:dyDescent="0.2">
      <c r="B4199" s="35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x14ac:dyDescent="0.2">
      <c r="B4200" s="35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x14ac:dyDescent="0.2">
      <c r="B4201" s="35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x14ac:dyDescent="0.2">
      <c r="B4202" s="35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x14ac:dyDescent="0.2">
      <c r="B4203" s="35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x14ac:dyDescent="0.2">
      <c r="B4204" s="35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x14ac:dyDescent="0.2">
      <c r="B4205" s="35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x14ac:dyDescent="0.2">
      <c r="B4206" s="35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x14ac:dyDescent="0.2">
      <c r="B4207" s="35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x14ac:dyDescent="0.2">
      <c r="B4208" s="35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x14ac:dyDescent="0.2">
      <c r="B4209" s="35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x14ac:dyDescent="0.2">
      <c r="B4210" s="35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x14ac:dyDescent="0.2">
      <c r="B4211" s="35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x14ac:dyDescent="0.2">
      <c r="B4212" s="35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x14ac:dyDescent="0.2">
      <c r="B4213" s="35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x14ac:dyDescent="0.2">
      <c r="B4214" s="35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x14ac:dyDescent="0.2">
      <c r="B4215" s="35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x14ac:dyDescent="0.2">
      <c r="B4216" s="35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x14ac:dyDescent="0.2">
      <c r="B4217" s="35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x14ac:dyDescent="0.2">
      <c r="B4218" s="35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x14ac:dyDescent="0.2">
      <c r="B4219" s="35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x14ac:dyDescent="0.2">
      <c r="B4220" s="35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x14ac:dyDescent="0.2">
      <c r="B4221" s="35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x14ac:dyDescent="0.2">
      <c r="B4222" s="35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x14ac:dyDescent="0.2">
      <c r="B4223" s="35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x14ac:dyDescent="0.2">
      <c r="B4224" s="35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x14ac:dyDescent="0.2">
      <c r="B4225" s="35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x14ac:dyDescent="0.2">
      <c r="B4226" s="35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x14ac:dyDescent="0.2">
      <c r="B4227" s="35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x14ac:dyDescent="0.2">
      <c r="B4228" s="35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x14ac:dyDescent="0.2">
      <c r="B4229" s="35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x14ac:dyDescent="0.2">
      <c r="B4230" s="35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x14ac:dyDescent="0.2">
      <c r="B4231" s="35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x14ac:dyDescent="0.2">
      <c r="B4232" s="35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x14ac:dyDescent="0.2">
      <c r="B4233" s="35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x14ac:dyDescent="0.2">
      <c r="B4234" s="35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x14ac:dyDescent="0.2">
      <c r="B4235" s="35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x14ac:dyDescent="0.2">
      <c r="B4236" s="35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x14ac:dyDescent="0.2">
      <c r="B4237" s="35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x14ac:dyDescent="0.2">
      <c r="B4238" s="35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x14ac:dyDescent="0.2">
      <c r="B4239" s="35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x14ac:dyDescent="0.2">
      <c r="B4240" s="35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x14ac:dyDescent="0.2">
      <c r="B4241" s="35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x14ac:dyDescent="0.2">
      <c r="B4242" s="35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x14ac:dyDescent="0.2">
      <c r="B4243" s="35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x14ac:dyDescent="0.2">
      <c r="B4244" s="35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x14ac:dyDescent="0.2">
      <c r="B4245" s="35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x14ac:dyDescent="0.2">
      <c r="B4246" s="35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x14ac:dyDescent="0.2">
      <c r="B4247" s="35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x14ac:dyDescent="0.2">
      <c r="B4248" s="35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x14ac:dyDescent="0.2">
      <c r="B4249" s="35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x14ac:dyDescent="0.2">
      <c r="B4250" s="35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x14ac:dyDescent="0.2">
      <c r="B4251" s="35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x14ac:dyDescent="0.2">
      <c r="B4252" s="35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x14ac:dyDescent="0.2">
      <c r="B4253" s="35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x14ac:dyDescent="0.2">
      <c r="B4254" s="35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x14ac:dyDescent="0.2">
      <c r="B4255" s="35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x14ac:dyDescent="0.2">
      <c r="B4256" s="35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x14ac:dyDescent="0.2">
      <c r="B4257" s="35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x14ac:dyDescent="0.2">
      <c r="B4258" s="35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x14ac:dyDescent="0.2">
      <c r="B4259" s="35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x14ac:dyDescent="0.2">
      <c r="B4260" s="35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x14ac:dyDescent="0.2">
      <c r="B4261" s="35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x14ac:dyDescent="0.2">
      <c r="B4262" s="35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x14ac:dyDescent="0.2">
      <c r="B4263" s="35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x14ac:dyDescent="0.2">
      <c r="B4264" s="35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x14ac:dyDescent="0.2">
      <c r="B4265" s="35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x14ac:dyDescent="0.2">
      <c r="B4266" s="35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x14ac:dyDescent="0.2">
      <c r="B4267" s="35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x14ac:dyDescent="0.2">
      <c r="B4268" s="35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x14ac:dyDescent="0.2">
      <c r="B4269" s="35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x14ac:dyDescent="0.2">
      <c r="B4270" s="35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x14ac:dyDescent="0.2">
      <c r="B4271" s="35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x14ac:dyDescent="0.2">
      <c r="B4272" s="35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x14ac:dyDescent="0.2">
      <c r="B4273" s="35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x14ac:dyDescent="0.2">
      <c r="B4274" s="35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x14ac:dyDescent="0.2">
      <c r="B4275" s="35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x14ac:dyDescent="0.2">
      <c r="B4276" s="35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x14ac:dyDescent="0.2">
      <c r="B4277" s="35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x14ac:dyDescent="0.2">
      <c r="B4278" s="35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x14ac:dyDescent="0.2">
      <c r="B4279" s="35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x14ac:dyDescent="0.2">
      <c r="B4280" s="35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x14ac:dyDescent="0.2">
      <c r="B4281" s="35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x14ac:dyDescent="0.2">
      <c r="B4282" s="35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x14ac:dyDescent="0.2">
      <c r="B4283" s="35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x14ac:dyDescent="0.2">
      <c r="B4284" s="35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x14ac:dyDescent="0.2">
      <c r="B4285" s="35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x14ac:dyDescent="0.2">
      <c r="B4286" s="35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x14ac:dyDescent="0.2">
      <c r="B4287" s="35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x14ac:dyDescent="0.2">
      <c r="B4288" s="35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x14ac:dyDescent="0.2">
      <c r="B4289" s="35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x14ac:dyDescent="0.2">
      <c r="B4290" s="35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x14ac:dyDescent="0.2">
      <c r="B4291" s="35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x14ac:dyDescent="0.2">
      <c r="B4292" s="35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x14ac:dyDescent="0.2">
      <c r="B4293" s="35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x14ac:dyDescent="0.2">
      <c r="B4294" s="35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x14ac:dyDescent="0.2">
      <c r="B4295" s="35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x14ac:dyDescent="0.2">
      <c r="B4296" s="35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x14ac:dyDescent="0.2">
      <c r="B4297" s="35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x14ac:dyDescent="0.2">
      <c r="B4298" s="35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x14ac:dyDescent="0.2">
      <c r="B4299" s="35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x14ac:dyDescent="0.2">
      <c r="B4300" s="35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x14ac:dyDescent="0.2">
      <c r="B4301" s="35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x14ac:dyDescent="0.2">
      <c r="B4302" s="35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x14ac:dyDescent="0.2">
      <c r="B4303" s="35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x14ac:dyDescent="0.2">
      <c r="B4304" s="35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x14ac:dyDescent="0.2">
      <c r="B4305" s="35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x14ac:dyDescent="0.2">
      <c r="B4306" s="35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x14ac:dyDescent="0.2">
      <c r="B4307" s="35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x14ac:dyDescent="0.2">
      <c r="B4308" s="35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x14ac:dyDescent="0.2">
      <c r="B4309" s="35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x14ac:dyDescent="0.2">
      <c r="B4310" s="35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x14ac:dyDescent="0.2">
      <c r="B4311" s="35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x14ac:dyDescent="0.2">
      <c r="B4312" s="35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x14ac:dyDescent="0.2">
      <c r="B4313" s="35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x14ac:dyDescent="0.2">
      <c r="B4314" s="35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x14ac:dyDescent="0.2">
      <c r="B4315" s="35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x14ac:dyDescent="0.2">
      <c r="B4316" s="35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x14ac:dyDescent="0.2">
      <c r="B4317" s="35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x14ac:dyDescent="0.2">
      <c r="B4318" s="35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x14ac:dyDescent="0.2">
      <c r="B4319" s="35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x14ac:dyDescent="0.2">
      <c r="B4320" s="35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x14ac:dyDescent="0.2">
      <c r="B4321" s="35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x14ac:dyDescent="0.2">
      <c r="B4322" s="35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x14ac:dyDescent="0.2">
      <c r="B4323" s="35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x14ac:dyDescent="0.2">
      <c r="B4324" s="35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x14ac:dyDescent="0.2">
      <c r="B4325" s="35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x14ac:dyDescent="0.2">
      <c r="B4326" s="35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x14ac:dyDescent="0.2">
      <c r="B4327" s="35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x14ac:dyDescent="0.2">
      <c r="B4328" s="35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x14ac:dyDescent="0.2">
      <c r="B4329" s="35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x14ac:dyDescent="0.2">
      <c r="B4330" s="35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x14ac:dyDescent="0.2">
      <c r="B4331" s="35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x14ac:dyDescent="0.2">
      <c r="B4332" s="35"/>
    </row>
    <row r="4333" spans="2:7" x14ac:dyDescent="0.2">
      <c r="B4333" s="35"/>
    </row>
    <row r="4334" spans="2:7" x14ac:dyDescent="0.2">
      <c r="B4334" s="35"/>
    </row>
    <row r="4335" spans="2:7" x14ac:dyDescent="0.2">
      <c r="B4335" s="35"/>
    </row>
    <row r="4336" spans="2:7" x14ac:dyDescent="0.2">
      <c r="B4336" s="35"/>
    </row>
    <row r="4337" spans="2:2" x14ac:dyDescent="0.2">
      <c r="B4337" s="35"/>
    </row>
    <row r="4338" spans="2:2" x14ac:dyDescent="0.2">
      <c r="B4338" s="35"/>
    </row>
    <row r="4339" spans="2:2" x14ac:dyDescent="0.2">
      <c r="B4339" s="35"/>
    </row>
    <row r="4340" spans="2:2" x14ac:dyDescent="0.2">
      <c r="B4340" s="35"/>
    </row>
    <row r="4341" spans="2:2" x14ac:dyDescent="0.2">
      <c r="B4341" s="35"/>
    </row>
    <row r="4342" spans="2:2" x14ac:dyDescent="0.2">
      <c r="B4342" s="35"/>
    </row>
    <row r="4343" spans="2:2" x14ac:dyDescent="0.2">
      <c r="B4343" s="35"/>
    </row>
    <row r="4344" spans="2:2" x14ac:dyDescent="0.2">
      <c r="B4344" s="35"/>
    </row>
    <row r="4345" spans="2:2" x14ac:dyDescent="0.2">
      <c r="B4345" s="35"/>
    </row>
    <row r="4346" spans="2:2" x14ac:dyDescent="0.2">
      <c r="B4346" s="35"/>
    </row>
    <row r="4347" spans="2:2" x14ac:dyDescent="0.2">
      <c r="B4347" s="35"/>
    </row>
    <row r="4348" spans="2:2" x14ac:dyDescent="0.2">
      <c r="B4348" s="35"/>
    </row>
    <row r="4349" spans="2:2" x14ac:dyDescent="0.2">
      <c r="B4349" s="35"/>
    </row>
    <row r="4350" spans="2:2" x14ac:dyDescent="0.2">
      <c r="B4350" s="35"/>
    </row>
    <row r="4351" spans="2:2" x14ac:dyDescent="0.2">
      <c r="B4351" s="35"/>
    </row>
    <row r="4352" spans="2:2" x14ac:dyDescent="0.2">
      <c r="B4352" s="35"/>
    </row>
    <row r="4353" spans="2:2" x14ac:dyDescent="0.2">
      <c r="B4353" s="35"/>
    </row>
    <row r="4354" spans="2:2" x14ac:dyDescent="0.2">
      <c r="B4354" s="35"/>
    </row>
    <row r="4355" spans="2:2" x14ac:dyDescent="0.2">
      <c r="B4355" s="35"/>
    </row>
    <row r="4356" spans="2:2" x14ac:dyDescent="0.2">
      <c r="B4356" s="35"/>
    </row>
    <row r="4357" spans="2:2" x14ac:dyDescent="0.2">
      <c r="B4357" s="35"/>
    </row>
    <row r="4358" spans="2:2" x14ac:dyDescent="0.2">
      <c r="B4358" s="35"/>
    </row>
    <row r="4359" spans="2:2" x14ac:dyDescent="0.2">
      <c r="B4359" s="35"/>
    </row>
    <row r="4360" spans="2:2" x14ac:dyDescent="0.2">
      <c r="B4360" s="35"/>
    </row>
    <row r="4361" spans="2:2" x14ac:dyDescent="0.2">
      <c r="B4361" s="35"/>
    </row>
    <row r="4362" spans="2:2" x14ac:dyDescent="0.2">
      <c r="B4362" s="35"/>
    </row>
    <row r="4363" spans="2:2" x14ac:dyDescent="0.2">
      <c r="B4363" s="35"/>
    </row>
    <row r="4364" spans="2:2" x14ac:dyDescent="0.2">
      <c r="B4364" s="35"/>
    </row>
    <row r="4365" spans="2:2" x14ac:dyDescent="0.2">
      <c r="B4365" s="35"/>
    </row>
    <row r="4366" spans="2:2" x14ac:dyDescent="0.2">
      <c r="B4366" s="35"/>
    </row>
    <row r="4367" spans="2:2" x14ac:dyDescent="0.2">
      <c r="B4367" s="35"/>
    </row>
    <row r="4368" spans="2:2" x14ac:dyDescent="0.2">
      <c r="B4368" s="35"/>
    </row>
    <row r="4369" spans="2:2" x14ac:dyDescent="0.2">
      <c r="B4369" s="35"/>
    </row>
    <row r="4370" spans="2:2" x14ac:dyDescent="0.2">
      <c r="B4370" s="35"/>
    </row>
    <row r="4371" spans="2:2" x14ac:dyDescent="0.2">
      <c r="B4371" s="35"/>
    </row>
    <row r="4372" spans="2:2" x14ac:dyDescent="0.2">
      <c r="B4372" s="35"/>
    </row>
    <row r="4373" spans="2:2" x14ac:dyDescent="0.2">
      <c r="B4373" s="35"/>
    </row>
    <row r="4374" spans="2:2" x14ac:dyDescent="0.2">
      <c r="B4374" s="35"/>
    </row>
    <row r="4375" spans="2:2" x14ac:dyDescent="0.2">
      <c r="B4375" s="35"/>
    </row>
    <row r="4376" spans="2:2" x14ac:dyDescent="0.2">
      <c r="B4376" s="35"/>
    </row>
    <row r="4377" spans="2:2" x14ac:dyDescent="0.2">
      <c r="B4377" s="35"/>
    </row>
    <row r="4378" spans="2:2" x14ac:dyDescent="0.2">
      <c r="B4378" s="35"/>
    </row>
    <row r="4379" spans="2:2" x14ac:dyDescent="0.2">
      <c r="B4379" s="35"/>
    </row>
    <row r="4380" spans="2:2" x14ac:dyDescent="0.2">
      <c r="B4380" s="35"/>
    </row>
    <row r="4381" spans="2:2" x14ac:dyDescent="0.2">
      <c r="B4381" s="35"/>
    </row>
    <row r="4382" spans="2:2" x14ac:dyDescent="0.2">
      <c r="B4382" s="35"/>
    </row>
    <row r="4383" spans="2:2" x14ac:dyDescent="0.2">
      <c r="B4383" s="35"/>
    </row>
    <row r="4384" spans="2:2" x14ac:dyDescent="0.2">
      <c r="B4384" s="35"/>
    </row>
    <row r="4385" spans="2:2" x14ac:dyDescent="0.2">
      <c r="B4385" s="35"/>
    </row>
    <row r="4386" spans="2:2" x14ac:dyDescent="0.2">
      <c r="B4386" s="35"/>
    </row>
    <row r="4387" spans="2:2" x14ac:dyDescent="0.2">
      <c r="B4387" s="35"/>
    </row>
    <row r="4388" spans="2:2" x14ac:dyDescent="0.2">
      <c r="B4388" s="35"/>
    </row>
    <row r="4389" spans="2:2" x14ac:dyDescent="0.2">
      <c r="B4389" s="35"/>
    </row>
    <row r="4390" spans="2:2" x14ac:dyDescent="0.2">
      <c r="B4390" s="35"/>
    </row>
    <row r="4391" spans="2:2" x14ac:dyDescent="0.2">
      <c r="B4391" s="35"/>
    </row>
    <row r="4392" spans="2:2" x14ac:dyDescent="0.2">
      <c r="B4392" s="35"/>
    </row>
    <row r="4393" spans="2:2" x14ac:dyDescent="0.2">
      <c r="B4393" s="35"/>
    </row>
    <row r="4394" spans="2:2" x14ac:dyDescent="0.2">
      <c r="B4394" s="35"/>
    </row>
    <row r="4395" spans="2:2" x14ac:dyDescent="0.2">
      <c r="B4395" s="35"/>
    </row>
    <row r="4396" spans="2:2" x14ac:dyDescent="0.2">
      <c r="B4396" s="35"/>
    </row>
    <row r="4397" spans="2:2" x14ac:dyDescent="0.2">
      <c r="B4397" s="35"/>
    </row>
    <row r="4398" spans="2:2" x14ac:dyDescent="0.2">
      <c r="B4398" s="35"/>
    </row>
    <row r="4399" spans="2:2" x14ac:dyDescent="0.2">
      <c r="B4399" s="35"/>
    </row>
    <row r="4400" spans="2:2" x14ac:dyDescent="0.2">
      <c r="B4400" s="35"/>
    </row>
    <row r="4401" spans="2:2" x14ac:dyDescent="0.2">
      <c r="B4401" s="35"/>
    </row>
    <row r="4402" spans="2:2" x14ac:dyDescent="0.2">
      <c r="B4402" s="35"/>
    </row>
    <row r="4403" spans="2:2" x14ac:dyDescent="0.2">
      <c r="B4403" s="35"/>
    </row>
    <row r="4404" spans="2:2" x14ac:dyDescent="0.2">
      <c r="B4404" s="35"/>
    </row>
    <row r="4405" spans="2:2" x14ac:dyDescent="0.2">
      <c r="B4405" s="35"/>
    </row>
    <row r="4406" spans="2:2" x14ac:dyDescent="0.2">
      <c r="B4406" s="35"/>
    </row>
    <row r="4407" spans="2:2" x14ac:dyDescent="0.2">
      <c r="B4407" s="35"/>
    </row>
    <row r="4408" spans="2:2" x14ac:dyDescent="0.2">
      <c r="B4408" s="35"/>
    </row>
    <row r="4409" spans="2:2" x14ac:dyDescent="0.2">
      <c r="B4409" s="35"/>
    </row>
    <row r="4410" spans="2:2" x14ac:dyDescent="0.2">
      <c r="B4410" s="35"/>
    </row>
    <row r="4411" spans="2:2" x14ac:dyDescent="0.2">
      <c r="B4411" s="35"/>
    </row>
    <row r="4412" spans="2:2" x14ac:dyDescent="0.2">
      <c r="B4412" s="35"/>
    </row>
    <row r="4413" spans="2:2" x14ac:dyDescent="0.2">
      <c r="B4413" s="35"/>
    </row>
    <row r="4414" spans="2:2" x14ac:dyDescent="0.2">
      <c r="B4414" s="35"/>
    </row>
    <row r="4415" spans="2:2" x14ac:dyDescent="0.2">
      <c r="B4415" s="35"/>
    </row>
    <row r="4416" spans="2:2" x14ac:dyDescent="0.2">
      <c r="B4416" s="35"/>
    </row>
    <row r="4417" spans="2:2" x14ac:dyDescent="0.2">
      <c r="B4417" s="35"/>
    </row>
    <row r="4418" spans="2:2" x14ac:dyDescent="0.2">
      <c r="B4418" s="35"/>
    </row>
    <row r="4419" spans="2:2" x14ac:dyDescent="0.2">
      <c r="B4419" s="35"/>
    </row>
    <row r="4420" spans="2:2" x14ac:dyDescent="0.2">
      <c r="B4420" s="35"/>
    </row>
    <row r="4421" spans="2:2" x14ac:dyDescent="0.2">
      <c r="B4421" s="35"/>
    </row>
    <row r="4422" spans="2:2" x14ac:dyDescent="0.2">
      <c r="B4422" s="35"/>
    </row>
    <row r="4423" spans="2:2" x14ac:dyDescent="0.2">
      <c r="B4423" s="35"/>
    </row>
    <row r="4424" spans="2:2" x14ac:dyDescent="0.2">
      <c r="B4424" s="35"/>
    </row>
    <row r="4425" spans="2:2" x14ac:dyDescent="0.2">
      <c r="B4425" s="35"/>
    </row>
    <row r="4426" spans="2:2" x14ac:dyDescent="0.2">
      <c r="B4426" s="35"/>
    </row>
    <row r="4427" spans="2:2" x14ac:dyDescent="0.2">
      <c r="B4427" s="35"/>
    </row>
    <row r="4428" spans="2:2" x14ac:dyDescent="0.2">
      <c r="B4428" s="35"/>
    </row>
    <row r="4429" spans="2:2" x14ac:dyDescent="0.2">
      <c r="B4429" s="35"/>
    </row>
    <row r="4430" spans="2:2" x14ac:dyDescent="0.2">
      <c r="B4430" s="35"/>
    </row>
    <row r="4431" spans="2:2" x14ac:dyDescent="0.2">
      <c r="B4431" s="35"/>
    </row>
    <row r="4432" spans="2:2" x14ac:dyDescent="0.2">
      <c r="B4432" s="35"/>
    </row>
    <row r="4433" spans="2:2" x14ac:dyDescent="0.2">
      <c r="B4433" s="35"/>
    </row>
    <row r="4434" spans="2:2" x14ac:dyDescent="0.2">
      <c r="B4434" s="35"/>
    </row>
    <row r="4435" spans="2:2" x14ac:dyDescent="0.2">
      <c r="B4435" s="35"/>
    </row>
    <row r="4436" spans="2:2" x14ac:dyDescent="0.2">
      <c r="B4436" s="35"/>
    </row>
    <row r="4437" spans="2:2" x14ac:dyDescent="0.2">
      <c r="B4437" s="35"/>
    </row>
    <row r="4438" spans="2:2" x14ac:dyDescent="0.2">
      <c r="B4438" s="35"/>
    </row>
    <row r="4439" spans="2:2" x14ac:dyDescent="0.2">
      <c r="B4439" s="35"/>
    </row>
    <row r="4440" spans="2:2" x14ac:dyDescent="0.2">
      <c r="B4440" s="35"/>
    </row>
    <row r="4441" spans="2:2" x14ac:dyDescent="0.2">
      <c r="B4441" s="35"/>
    </row>
    <row r="4442" spans="2:2" x14ac:dyDescent="0.2">
      <c r="B4442" s="35"/>
    </row>
    <row r="4443" spans="2:2" x14ac:dyDescent="0.2">
      <c r="B4443" s="35"/>
    </row>
    <row r="4444" spans="2:2" x14ac:dyDescent="0.2">
      <c r="B4444" s="35"/>
    </row>
    <row r="4445" spans="2:2" x14ac:dyDescent="0.2">
      <c r="B4445" s="35"/>
    </row>
    <row r="4446" spans="2:2" x14ac:dyDescent="0.2">
      <c r="B4446" s="35"/>
    </row>
    <row r="4447" spans="2:2" x14ac:dyDescent="0.2">
      <c r="B4447" s="35"/>
    </row>
    <row r="4448" spans="2:2" x14ac:dyDescent="0.2">
      <c r="B4448" s="35"/>
    </row>
    <row r="4449" spans="2:2" x14ac:dyDescent="0.2">
      <c r="B4449" s="35"/>
    </row>
    <row r="4450" spans="2:2" x14ac:dyDescent="0.2">
      <c r="B4450" s="35"/>
    </row>
    <row r="4451" spans="2:2" x14ac:dyDescent="0.2">
      <c r="B4451" s="35"/>
    </row>
    <row r="4452" spans="2:2" x14ac:dyDescent="0.2">
      <c r="B4452" s="35"/>
    </row>
    <row r="4453" spans="2:2" x14ac:dyDescent="0.2">
      <c r="B4453" s="35"/>
    </row>
    <row r="4454" spans="2:2" x14ac:dyDescent="0.2">
      <c r="B4454" s="35"/>
    </row>
    <row r="4455" spans="2:2" x14ac:dyDescent="0.2">
      <c r="B4455" s="35"/>
    </row>
    <row r="4456" spans="2:2" x14ac:dyDescent="0.2">
      <c r="B4456" s="35"/>
    </row>
    <row r="4457" spans="2:2" x14ac:dyDescent="0.2">
      <c r="B4457" s="35"/>
    </row>
    <row r="4458" spans="2:2" x14ac:dyDescent="0.2">
      <c r="B4458" s="35"/>
    </row>
    <row r="4459" spans="2:2" x14ac:dyDescent="0.2">
      <c r="B4459" s="35"/>
    </row>
    <row r="4460" spans="2:2" x14ac:dyDescent="0.2">
      <c r="B4460" s="35"/>
    </row>
    <row r="4461" spans="2:2" x14ac:dyDescent="0.2">
      <c r="B4461" s="35"/>
    </row>
    <row r="4462" spans="2:2" x14ac:dyDescent="0.2">
      <c r="B4462" s="35"/>
    </row>
    <row r="4463" spans="2:2" x14ac:dyDescent="0.2">
      <c r="B4463" s="35"/>
    </row>
    <row r="4464" spans="2:2" x14ac:dyDescent="0.2">
      <c r="B4464" s="35"/>
    </row>
    <row r="4465" spans="2:2" x14ac:dyDescent="0.2">
      <c r="B4465" s="35"/>
    </row>
    <row r="4466" spans="2:2" x14ac:dyDescent="0.2">
      <c r="B4466" s="35"/>
    </row>
    <row r="4467" spans="2:2" x14ac:dyDescent="0.2">
      <c r="B4467" s="35"/>
    </row>
    <row r="4468" spans="2:2" x14ac:dyDescent="0.2">
      <c r="B4468" s="35"/>
    </row>
    <row r="4469" spans="2:2" x14ac:dyDescent="0.2">
      <c r="B4469" s="35"/>
    </row>
    <row r="4470" spans="2:2" x14ac:dyDescent="0.2">
      <c r="B4470" s="35"/>
    </row>
    <row r="4471" spans="2:2" x14ac:dyDescent="0.2">
      <c r="B4471" s="35"/>
    </row>
    <row r="4472" spans="2:2" x14ac:dyDescent="0.2">
      <c r="B4472" s="35"/>
    </row>
    <row r="4473" spans="2:2" x14ac:dyDescent="0.2">
      <c r="B4473" s="35"/>
    </row>
    <row r="4474" spans="2:2" x14ac:dyDescent="0.2">
      <c r="B4474" s="35"/>
    </row>
    <row r="4475" spans="2:2" x14ac:dyDescent="0.2">
      <c r="B4475" s="35"/>
    </row>
    <row r="4476" spans="2:2" x14ac:dyDescent="0.2">
      <c r="B4476" s="35"/>
    </row>
    <row r="4477" spans="2:2" x14ac:dyDescent="0.2">
      <c r="B4477" s="35"/>
    </row>
    <row r="4478" spans="2:2" x14ac:dyDescent="0.2">
      <c r="B4478" s="35"/>
    </row>
    <row r="4479" spans="2:2" x14ac:dyDescent="0.2">
      <c r="B4479" s="35"/>
    </row>
    <row r="4480" spans="2:2" x14ac:dyDescent="0.2">
      <c r="B4480" s="35"/>
    </row>
    <row r="4481" spans="2:2" x14ac:dyDescent="0.2">
      <c r="B4481" s="35"/>
    </row>
    <row r="4482" spans="2:2" x14ac:dyDescent="0.2">
      <c r="B4482" s="35"/>
    </row>
    <row r="4483" spans="2:2" x14ac:dyDescent="0.2">
      <c r="B4483" s="35"/>
    </row>
    <row r="4484" spans="2:2" x14ac:dyDescent="0.2">
      <c r="B4484" s="35"/>
    </row>
    <row r="4485" spans="2:2" x14ac:dyDescent="0.2">
      <c r="B4485" s="35"/>
    </row>
    <row r="4486" spans="2:2" x14ac:dyDescent="0.2">
      <c r="B4486" s="35"/>
    </row>
    <row r="4487" spans="2:2" x14ac:dyDescent="0.2">
      <c r="B4487" s="35"/>
    </row>
    <row r="4488" spans="2:2" x14ac:dyDescent="0.2">
      <c r="B4488" s="35"/>
    </row>
    <row r="4489" spans="2:2" x14ac:dyDescent="0.2">
      <c r="B4489" s="35"/>
    </row>
    <row r="4490" spans="2:2" x14ac:dyDescent="0.2">
      <c r="B4490" s="35"/>
    </row>
    <row r="4491" spans="2:2" x14ac:dyDescent="0.2">
      <c r="B4491" s="35"/>
    </row>
    <row r="4492" spans="2:2" x14ac:dyDescent="0.2">
      <c r="B4492" s="35"/>
    </row>
    <row r="4493" spans="2:2" x14ac:dyDescent="0.2">
      <c r="B4493" s="35"/>
    </row>
    <row r="4494" spans="2:2" x14ac:dyDescent="0.2">
      <c r="B4494" s="35"/>
    </row>
    <row r="4495" spans="2:2" x14ac:dyDescent="0.2">
      <c r="B4495" s="35"/>
    </row>
    <row r="4496" spans="2:2" x14ac:dyDescent="0.2">
      <c r="B4496" s="35"/>
    </row>
    <row r="4497" spans="2:2" x14ac:dyDescent="0.2">
      <c r="B4497" s="35"/>
    </row>
    <row r="4498" spans="2:2" x14ac:dyDescent="0.2">
      <c r="B4498" s="35"/>
    </row>
    <row r="4499" spans="2:2" x14ac:dyDescent="0.2">
      <c r="B4499" s="35"/>
    </row>
    <row r="4500" spans="2:2" x14ac:dyDescent="0.2">
      <c r="B4500" s="35"/>
    </row>
    <row r="4501" spans="2:2" x14ac:dyDescent="0.2">
      <c r="B4501" s="35"/>
    </row>
    <row r="4502" spans="2:2" x14ac:dyDescent="0.2">
      <c r="B4502" s="35"/>
    </row>
    <row r="4503" spans="2:2" x14ac:dyDescent="0.2">
      <c r="B4503" s="35"/>
    </row>
    <row r="4504" spans="2:2" x14ac:dyDescent="0.2">
      <c r="B4504" s="35"/>
    </row>
    <row r="4505" spans="2:2" x14ac:dyDescent="0.2">
      <c r="B4505" s="35"/>
    </row>
    <row r="4506" spans="2:2" x14ac:dyDescent="0.2">
      <c r="B4506" s="35"/>
    </row>
    <row r="4507" spans="2:2" x14ac:dyDescent="0.2">
      <c r="B4507" s="35"/>
    </row>
    <row r="4508" spans="2:2" x14ac:dyDescent="0.2">
      <c r="B4508" s="35"/>
    </row>
    <row r="4509" spans="2:2" x14ac:dyDescent="0.2">
      <c r="B4509" s="35"/>
    </row>
    <row r="4510" spans="2:2" x14ac:dyDescent="0.2">
      <c r="B4510" s="35"/>
    </row>
    <row r="4511" spans="2:2" x14ac:dyDescent="0.2">
      <c r="B4511" s="35"/>
    </row>
    <row r="4512" spans="2:2" x14ac:dyDescent="0.2">
      <c r="B4512" s="35"/>
    </row>
    <row r="4513" spans="2:2" x14ac:dyDescent="0.2">
      <c r="B4513" s="35"/>
    </row>
    <row r="4514" spans="2:2" x14ac:dyDescent="0.2">
      <c r="B4514" s="35"/>
    </row>
    <row r="4515" spans="2:2" x14ac:dyDescent="0.2">
      <c r="B4515" s="35"/>
    </row>
    <row r="4516" spans="2:2" x14ac:dyDescent="0.2">
      <c r="B4516" s="35"/>
    </row>
    <row r="4517" spans="2:2" x14ac:dyDescent="0.2">
      <c r="B4517" s="35"/>
    </row>
    <row r="4518" spans="2:2" x14ac:dyDescent="0.2">
      <c r="B4518" s="35"/>
    </row>
    <row r="4519" spans="2:2" x14ac:dyDescent="0.2">
      <c r="B4519" s="35"/>
    </row>
    <row r="4520" spans="2:2" x14ac:dyDescent="0.2">
      <c r="B4520" s="35"/>
    </row>
    <row r="4521" spans="2:2" x14ac:dyDescent="0.2">
      <c r="B4521" s="35"/>
    </row>
    <row r="4522" spans="2:2" x14ac:dyDescent="0.2">
      <c r="B4522" s="35"/>
    </row>
    <row r="4523" spans="2:2" x14ac:dyDescent="0.2">
      <c r="B4523" s="35"/>
    </row>
    <row r="4524" spans="2:2" x14ac:dyDescent="0.2">
      <c r="B4524" s="35"/>
    </row>
    <row r="4525" spans="2:2" x14ac:dyDescent="0.2">
      <c r="B4525" s="35"/>
    </row>
    <row r="4526" spans="2:2" x14ac:dyDescent="0.2">
      <c r="B4526" s="35"/>
    </row>
    <row r="4527" spans="2:2" x14ac:dyDescent="0.2">
      <c r="B4527" s="35"/>
    </row>
    <row r="4528" spans="2:2" x14ac:dyDescent="0.2">
      <c r="B4528" s="35"/>
    </row>
    <row r="4529" spans="2:2" x14ac:dyDescent="0.2">
      <c r="B4529" s="35"/>
    </row>
    <row r="4530" spans="2:2" x14ac:dyDescent="0.2">
      <c r="B4530" s="35"/>
    </row>
    <row r="4531" spans="2:2" x14ac:dyDescent="0.2">
      <c r="B4531" s="35"/>
    </row>
    <row r="4532" spans="2:2" x14ac:dyDescent="0.2">
      <c r="B4532" s="35"/>
    </row>
    <row r="4533" spans="2:2" x14ac:dyDescent="0.2">
      <c r="B4533" s="35"/>
    </row>
    <row r="4534" spans="2:2" x14ac:dyDescent="0.2">
      <c r="B4534" s="35"/>
    </row>
    <row r="4535" spans="2:2" x14ac:dyDescent="0.2">
      <c r="B4535" s="35"/>
    </row>
    <row r="4536" spans="2:2" x14ac:dyDescent="0.2">
      <c r="B4536" s="35"/>
    </row>
    <row r="4537" spans="2:2" x14ac:dyDescent="0.2">
      <c r="B4537" s="35"/>
    </row>
    <row r="4538" spans="2:2" x14ac:dyDescent="0.2">
      <c r="B4538" s="35"/>
    </row>
    <row r="4539" spans="2:2" x14ac:dyDescent="0.2">
      <c r="B4539" s="35"/>
    </row>
    <row r="4540" spans="2:2" x14ac:dyDescent="0.2">
      <c r="B4540" s="35"/>
    </row>
    <row r="4541" spans="2:2" x14ac:dyDescent="0.2">
      <c r="B4541" s="35"/>
    </row>
    <row r="4542" spans="2:2" x14ac:dyDescent="0.2">
      <c r="B4542" s="35"/>
    </row>
    <row r="4543" spans="2:2" x14ac:dyDescent="0.2">
      <c r="B4543" s="35"/>
    </row>
    <row r="4544" spans="2:2" x14ac:dyDescent="0.2">
      <c r="B4544" s="35"/>
    </row>
    <row r="4545" spans="2:2" x14ac:dyDescent="0.2">
      <c r="B4545" s="35"/>
    </row>
    <row r="4546" spans="2:2" x14ac:dyDescent="0.2">
      <c r="B4546" s="35"/>
    </row>
    <row r="4547" spans="2:2" x14ac:dyDescent="0.2">
      <c r="B4547" s="35"/>
    </row>
    <row r="4548" spans="2:2" x14ac:dyDescent="0.2">
      <c r="B4548" s="35"/>
    </row>
    <row r="4549" spans="2:2" x14ac:dyDescent="0.2">
      <c r="B4549" s="35"/>
    </row>
    <row r="4550" spans="2:2" x14ac:dyDescent="0.2">
      <c r="B4550" s="35"/>
    </row>
    <row r="4551" spans="2:2" x14ac:dyDescent="0.2">
      <c r="B4551" s="35"/>
    </row>
    <row r="4552" spans="2:2" x14ac:dyDescent="0.2">
      <c r="B4552" s="35"/>
    </row>
    <row r="4553" spans="2:2" x14ac:dyDescent="0.2">
      <c r="B4553" s="35"/>
    </row>
    <row r="4554" spans="2:2" x14ac:dyDescent="0.2">
      <c r="B4554" s="35"/>
    </row>
    <row r="4555" spans="2:2" x14ac:dyDescent="0.2">
      <c r="B4555" s="35"/>
    </row>
    <row r="4556" spans="2:2" x14ac:dyDescent="0.2">
      <c r="B4556" s="35"/>
    </row>
    <row r="4557" spans="2:2" x14ac:dyDescent="0.2">
      <c r="B4557" s="35"/>
    </row>
    <row r="4558" spans="2:2" x14ac:dyDescent="0.2">
      <c r="B4558" s="35"/>
    </row>
    <row r="4559" spans="2:2" x14ac:dyDescent="0.2">
      <c r="B4559" s="35"/>
    </row>
    <row r="4560" spans="2:2" x14ac:dyDescent="0.2">
      <c r="B4560" s="35"/>
    </row>
    <row r="4561" spans="2:2" x14ac:dyDescent="0.2">
      <c r="B4561" s="35"/>
    </row>
    <row r="4562" spans="2:2" x14ac:dyDescent="0.2">
      <c r="B4562" s="35"/>
    </row>
    <row r="4563" spans="2:2" x14ac:dyDescent="0.2">
      <c r="B4563" s="35"/>
    </row>
    <row r="4564" spans="2:2" x14ac:dyDescent="0.2">
      <c r="B4564" s="35"/>
    </row>
    <row r="4565" spans="2:2" x14ac:dyDescent="0.2">
      <c r="B4565" s="35"/>
    </row>
    <row r="4566" spans="2:2" x14ac:dyDescent="0.2">
      <c r="B4566" s="35"/>
    </row>
    <row r="4567" spans="2:2" x14ac:dyDescent="0.2">
      <c r="B4567" s="35"/>
    </row>
    <row r="4568" spans="2:2" x14ac:dyDescent="0.2">
      <c r="B4568" s="35"/>
    </row>
    <row r="4569" spans="2:2" x14ac:dyDescent="0.2">
      <c r="B4569" s="35"/>
    </row>
    <row r="4570" spans="2:2" x14ac:dyDescent="0.2">
      <c r="B4570" s="35"/>
    </row>
    <row r="4571" spans="2:2" x14ac:dyDescent="0.2">
      <c r="B4571" s="35"/>
    </row>
    <row r="4572" spans="2:2" x14ac:dyDescent="0.2">
      <c r="B4572" s="35"/>
    </row>
    <row r="4573" spans="2:2" x14ac:dyDescent="0.2">
      <c r="B4573" s="35"/>
    </row>
    <row r="4574" spans="2:2" x14ac:dyDescent="0.2">
      <c r="B4574" s="35"/>
    </row>
    <row r="4575" spans="2:2" x14ac:dyDescent="0.2">
      <c r="B4575" s="35"/>
    </row>
    <row r="4576" spans="2:2" x14ac:dyDescent="0.2">
      <c r="B4576" s="35"/>
    </row>
    <row r="4577" spans="2:2" x14ac:dyDescent="0.2">
      <c r="B4577" s="35"/>
    </row>
    <row r="4578" spans="2:2" x14ac:dyDescent="0.2">
      <c r="B4578" s="35"/>
    </row>
    <row r="4579" spans="2:2" x14ac:dyDescent="0.2">
      <c r="B4579" s="35"/>
    </row>
    <row r="4580" spans="2:2" x14ac:dyDescent="0.2">
      <c r="B4580" s="35"/>
    </row>
    <row r="4581" spans="2:2" x14ac:dyDescent="0.2">
      <c r="B4581" s="35"/>
    </row>
    <row r="4582" spans="2:2" x14ac:dyDescent="0.2">
      <c r="B4582" s="35"/>
    </row>
    <row r="4583" spans="2:2" x14ac:dyDescent="0.2">
      <c r="B4583" s="35"/>
    </row>
    <row r="4584" spans="2:2" x14ac:dyDescent="0.2">
      <c r="B4584" s="35"/>
    </row>
    <row r="4585" spans="2:2" x14ac:dyDescent="0.2">
      <c r="B4585" s="35"/>
    </row>
    <row r="4586" spans="2:2" x14ac:dyDescent="0.2">
      <c r="B4586" s="35"/>
    </row>
    <row r="4587" spans="2:2" x14ac:dyDescent="0.2">
      <c r="B4587" s="35"/>
    </row>
    <row r="4588" spans="2:2" x14ac:dyDescent="0.2">
      <c r="B4588" s="35"/>
    </row>
    <row r="4589" spans="2:2" x14ac:dyDescent="0.2">
      <c r="B4589" s="35"/>
    </row>
    <row r="4590" spans="2:2" x14ac:dyDescent="0.2">
      <c r="B4590" s="35"/>
    </row>
    <row r="4591" spans="2:2" x14ac:dyDescent="0.2">
      <c r="B4591" s="35"/>
    </row>
    <row r="4592" spans="2:2" x14ac:dyDescent="0.2">
      <c r="B4592" s="35"/>
    </row>
    <row r="4593" spans="2:2" x14ac:dyDescent="0.2">
      <c r="B4593" s="35"/>
    </row>
    <row r="4594" spans="2:2" x14ac:dyDescent="0.2">
      <c r="B4594" s="35"/>
    </row>
    <row r="4595" spans="2:2" x14ac:dyDescent="0.2">
      <c r="B4595" s="35"/>
    </row>
    <row r="4596" spans="2:2" x14ac:dyDescent="0.2">
      <c r="B4596" s="35"/>
    </row>
    <row r="4597" spans="2:2" x14ac:dyDescent="0.2">
      <c r="B4597" s="35"/>
    </row>
    <row r="4598" spans="2:2" x14ac:dyDescent="0.2">
      <c r="B4598" s="35"/>
    </row>
    <row r="4599" spans="2:2" x14ac:dyDescent="0.2">
      <c r="B4599" s="35"/>
    </row>
    <row r="4600" spans="2:2" x14ac:dyDescent="0.2">
      <c r="B4600" s="35"/>
    </row>
    <row r="4601" spans="2:2" x14ac:dyDescent="0.2">
      <c r="B4601" s="35"/>
    </row>
    <row r="4602" spans="2:2" x14ac:dyDescent="0.2">
      <c r="B4602" s="35"/>
    </row>
    <row r="4603" spans="2:2" x14ac:dyDescent="0.2">
      <c r="B4603" s="35"/>
    </row>
    <row r="4604" spans="2:2" x14ac:dyDescent="0.2">
      <c r="B4604" s="35"/>
    </row>
    <row r="4605" spans="2:2" x14ac:dyDescent="0.2">
      <c r="B4605" s="35"/>
    </row>
    <row r="4606" spans="2:2" x14ac:dyDescent="0.2">
      <c r="B4606" s="35"/>
    </row>
    <row r="4607" spans="2:2" x14ac:dyDescent="0.2">
      <c r="B4607" s="35"/>
    </row>
    <row r="4608" spans="2:2" x14ac:dyDescent="0.2">
      <c r="B4608" s="35"/>
    </row>
    <row r="4609" spans="2:2" x14ac:dyDescent="0.2">
      <c r="B4609" s="35"/>
    </row>
    <row r="4610" spans="2:2" x14ac:dyDescent="0.2">
      <c r="B4610" s="35"/>
    </row>
    <row r="4611" spans="2:2" x14ac:dyDescent="0.2">
      <c r="B4611" s="35"/>
    </row>
    <row r="4612" spans="2:2" x14ac:dyDescent="0.2">
      <c r="B4612" s="35"/>
    </row>
    <row r="4613" spans="2:2" x14ac:dyDescent="0.2">
      <c r="B4613" s="35"/>
    </row>
    <row r="4614" spans="2:2" x14ac:dyDescent="0.2">
      <c r="B4614" s="35"/>
    </row>
    <row r="4615" spans="2:2" x14ac:dyDescent="0.2">
      <c r="B4615" s="35"/>
    </row>
    <row r="4616" spans="2:2" x14ac:dyDescent="0.2">
      <c r="B4616" s="35"/>
    </row>
    <row r="4617" spans="2:2" x14ac:dyDescent="0.2">
      <c r="B4617" s="35"/>
    </row>
    <row r="4618" spans="2:2" x14ac:dyDescent="0.2">
      <c r="B4618" s="35"/>
    </row>
    <row r="4619" spans="2:2" x14ac:dyDescent="0.2">
      <c r="B4619" s="35"/>
    </row>
    <row r="4620" spans="2:2" x14ac:dyDescent="0.2">
      <c r="B4620" s="35"/>
    </row>
    <row r="4621" spans="2:2" x14ac:dyDescent="0.2">
      <c r="B4621" s="35"/>
    </row>
    <row r="4622" spans="2:2" x14ac:dyDescent="0.2">
      <c r="B4622" s="35"/>
    </row>
    <row r="4623" spans="2:2" x14ac:dyDescent="0.2">
      <c r="B4623" s="35"/>
    </row>
    <row r="4624" spans="2:2" x14ac:dyDescent="0.2">
      <c r="B4624" s="35"/>
    </row>
    <row r="4625" spans="2:2" x14ac:dyDescent="0.2">
      <c r="B4625" s="35"/>
    </row>
    <row r="4626" spans="2:2" x14ac:dyDescent="0.2">
      <c r="B4626" s="35"/>
    </row>
    <row r="4627" spans="2:2" x14ac:dyDescent="0.2">
      <c r="B4627" s="35"/>
    </row>
    <row r="4628" spans="2:2" x14ac:dyDescent="0.2">
      <c r="B4628" s="35"/>
    </row>
    <row r="4629" spans="2:2" x14ac:dyDescent="0.2">
      <c r="B4629" s="35"/>
    </row>
    <row r="4630" spans="2:2" x14ac:dyDescent="0.2">
      <c r="B4630" s="35"/>
    </row>
    <row r="4631" spans="2:2" x14ac:dyDescent="0.2">
      <c r="B4631" s="35"/>
    </row>
    <row r="4632" spans="2:2" x14ac:dyDescent="0.2">
      <c r="B4632" s="35"/>
    </row>
    <row r="4633" spans="2:2" x14ac:dyDescent="0.2">
      <c r="B4633" s="35"/>
    </row>
    <row r="4634" spans="2:2" x14ac:dyDescent="0.2">
      <c r="B4634" s="35"/>
    </row>
    <row r="4635" spans="2:2" x14ac:dyDescent="0.2">
      <c r="B4635" s="35"/>
    </row>
    <row r="4636" spans="2:2" x14ac:dyDescent="0.2">
      <c r="B4636" s="35"/>
    </row>
    <row r="4637" spans="2:2" x14ac:dyDescent="0.2">
      <c r="B4637" s="35"/>
    </row>
    <row r="4638" spans="2:2" x14ac:dyDescent="0.2">
      <c r="B4638" s="35"/>
    </row>
    <row r="4639" spans="2:2" x14ac:dyDescent="0.2">
      <c r="B4639" s="35"/>
    </row>
    <row r="4640" spans="2:2" x14ac:dyDescent="0.2">
      <c r="B4640" s="35"/>
    </row>
    <row r="4641" spans="2:2" x14ac:dyDescent="0.2">
      <c r="B4641" s="35"/>
    </row>
    <row r="4642" spans="2:2" x14ac:dyDescent="0.2">
      <c r="B4642" s="35"/>
    </row>
    <row r="4643" spans="2:2" x14ac:dyDescent="0.2">
      <c r="B4643" s="35"/>
    </row>
    <row r="4644" spans="2:2" x14ac:dyDescent="0.2">
      <c r="B4644" s="35"/>
    </row>
    <row r="4645" spans="2:2" x14ac:dyDescent="0.2">
      <c r="B4645" s="35"/>
    </row>
    <row r="4646" spans="2:2" x14ac:dyDescent="0.2">
      <c r="B4646" s="35"/>
    </row>
    <row r="4647" spans="2:2" x14ac:dyDescent="0.2">
      <c r="B4647" s="35"/>
    </row>
    <row r="4648" spans="2:2" x14ac:dyDescent="0.2">
      <c r="B4648" s="35"/>
    </row>
    <row r="4649" spans="2:2" x14ac:dyDescent="0.2">
      <c r="B4649" s="35"/>
    </row>
    <row r="4650" spans="2:2" x14ac:dyDescent="0.2">
      <c r="B4650" s="35"/>
    </row>
    <row r="4651" spans="2:2" x14ac:dyDescent="0.2">
      <c r="B4651" s="35"/>
    </row>
    <row r="4652" spans="2:2" x14ac:dyDescent="0.2">
      <c r="B4652" s="35"/>
    </row>
    <row r="4653" spans="2:2" x14ac:dyDescent="0.2">
      <c r="B4653" s="35"/>
    </row>
    <row r="4654" spans="2:2" x14ac:dyDescent="0.2">
      <c r="B4654" s="35"/>
    </row>
    <row r="4655" spans="2:2" x14ac:dyDescent="0.2">
      <c r="B4655" s="35"/>
    </row>
    <row r="4656" spans="2:2" x14ac:dyDescent="0.2">
      <c r="B4656" s="35"/>
    </row>
    <row r="4657" spans="2:2" x14ac:dyDescent="0.2">
      <c r="B4657" s="35"/>
    </row>
    <row r="4658" spans="2:2" x14ac:dyDescent="0.2">
      <c r="B4658" s="35"/>
    </row>
    <row r="4659" spans="2:2" x14ac:dyDescent="0.2">
      <c r="B4659" s="35"/>
    </row>
    <row r="4660" spans="2:2" x14ac:dyDescent="0.2">
      <c r="B4660" s="35"/>
    </row>
    <row r="4661" spans="2:2" x14ac:dyDescent="0.2">
      <c r="B4661" s="35"/>
    </row>
    <row r="4662" spans="2:2" x14ac:dyDescent="0.2">
      <c r="B4662" s="35"/>
    </row>
    <row r="4663" spans="2:2" x14ac:dyDescent="0.2">
      <c r="B4663" s="35"/>
    </row>
    <row r="4664" spans="2:2" x14ac:dyDescent="0.2">
      <c r="B4664" s="35"/>
    </row>
    <row r="4665" spans="2:2" x14ac:dyDescent="0.2">
      <c r="B4665" s="35"/>
    </row>
    <row r="4666" spans="2:2" x14ac:dyDescent="0.2">
      <c r="B4666" s="35"/>
    </row>
    <row r="4667" spans="2:2" x14ac:dyDescent="0.2">
      <c r="B4667" s="35"/>
    </row>
    <row r="4668" spans="2:2" x14ac:dyDescent="0.2">
      <c r="B4668" s="35"/>
    </row>
    <row r="4669" spans="2:2" x14ac:dyDescent="0.2">
      <c r="B4669" s="35"/>
    </row>
    <row r="4670" spans="2:2" x14ac:dyDescent="0.2">
      <c r="B4670" s="35"/>
    </row>
    <row r="4671" spans="2:2" x14ac:dyDescent="0.2">
      <c r="B4671" s="35"/>
    </row>
    <row r="4672" spans="2:2" x14ac:dyDescent="0.2">
      <c r="B4672" s="35"/>
    </row>
    <row r="4673" spans="2:2" x14ac:dyDescent="0.2">
      <c r="B4673" s="35"/>
    </row>
    <row r="4674" spans="2:2" x14ac:dyDescent="0.2">
      <c r="B4674" s="35"/>
    </row>
    <row r="4675" spans="2:2" x14ac:dyDescent="0.2">
      <c r="B4675" s="35"/>
    </row>
    <row r="4676" spans="2:2" x14ac:dyDescent="0.2">
      <c r="B4676" s="35"/>
    </row>
    <row r="4677" spans="2:2" x14ac:dyDescent="0.2">
      <c r="B4677" s="35"/>
    </row>
    <row r="4678" spans="2:2" x14ac:dyDescent="0.2">
      <c r="B4678" s="35"/>
    </row>
    <row r="4679" spans="2:2" x14ac:dyDescent="0.2">
      <c r="B4679" s="35"/>
    </row>
    <row r="4680" spans="2:2" x14ac:dyDescent="0.2">
      <c r="B4680" s="35"/>
    </row>
    <row r="4681" spans="2:2" x14ac:dyDescent="0.2">
      <c r="B4681" s="35"/>
    </row>
    <row r="4682" spans="2:2" x14ac:dyDescent="0.2">
      <c r="B4682" s="35"/>
    </row>
    <row r="4683" spans="2:2" x14ac:dyDescent="0.2">
      <c r="B4683" s="35"/>
    </row>
    <row r="4684" spans="2:2" x14ac:dyDescent="0.2">
      <c r="B4684" s="35"/>
    </row>
    <row r="4685" spans="2:2" x14ac:dyDescent="0.2">
      <c r="B4685" s="35"/>
    </row>
    <row r="4686" spans="2:2" x14ac:dyDescent="0.2">
      <c r="B4686" s="35"/>
    </row>
    <row r="4687" spans="2:2" x14ac:dyDescent="0.2">
      <c r="B4687" s="35"/>
    </row>
    <row r="4688" spans="2:2" x14ac:dyDescent="0.2">
      <c r="B4688" s="35"/>
    </row>
    <row r="4689" spans="2:2" x14ac:dyDescent="0.2">
      <c r="B4689" s="35"/>
    </row>
    <row r="4690" spans="2:2" x14ac:dyDescent="0.2">
      <c r="B4690" s="35"/>
    </row>
    <row r="4691" spans="2:2" x14ac:dyDescent="0.2">
      <c r="B4691" s="35"/>
    </row>
    <row r="4692" spans="2:2" x14ac:dyDescent="0.2">
      <c r="B4692" s="35"/>
    </row>
    <row r="4693" spans="2:2" x14ac:dyDescent="0.2">
      <c r="B4693" s="35"/>
    </row>
    <row r="4694" spans="2:2" x14ac:dyDescent="0.2">
      <c r="B4694" s="35"/>
    </row>
    <row r="4695" spans="2:2" x14ac:dyDescent="0.2">
      <c r="B4695" s="35"/>
    </row>
    <row r="4696" spans="2:2" x14ac:dyDescent="0.2">
      <c r="B4696" s="35"/>
    </row>
    <row r="4697" spans="2:2" x14ac:dyDescent="0.2">
      <c r="B4697" s="35"/>
    </row>
    <row r="4698" spans="2:2" x14ac:dyDescent="0.2">
      <c r="B4698" s="35"/>
    </row>
    <row r="4699" spans="2:2" x14ac:dyDescent="0.2">
      <c r="B4699" s="35"/>
    </row>
    <row r="4700" spans="2:2" x14ac:dyDescent="0.2">
      <c r="B4700" s="35"/>
    </row>
    <row r="4701" spans="2:2" x14ac:dyDescent="0.2">
      <c r="B4701" s="35"/>
    </row>
    <row r="4702" spans="2:2" x14ac:dyDescent="0.2">
      <c r="B4702" s="35"/>
    </row>
    <row r="4703" spans="2:2" x14ac:dyDescent="0.2">
      <c r="B4703" s="35"/>
    </row>
    <row r="4704" spans="2:2" x14ac:dyDescent="0.2">
      <c r="B4704" s="35"/>
    </row>
    <row r="4705" spans="2:2" x14ac:dyDescent="0.2">
      <c r="B4705" s="35"/>
    </row>
    <row r="4706" spans="2:2" x14ac:dyDescent="0.2">
      <c r="B4706" s="35"/>
    </row>
    <row r="4707" spans="2:2" x14ac:dyDescent="0.2">
      <c r="B4707" s="35"/>
    </row>
    <row r="4708" spans="2:2" x14ac:dyDescent="0.2">
      <c r="B4708" s="35"/>
    </row>
    <row r="4709" spans="2:2" x14ac:dyDescent="0.2">
      <c r="B4709" s="35"/>
    </row>
    <row r="4710" spans="2:2" x14ac:dyDescent="0.2">
      <c r="B4710" s="35"/>
    </row>
    <row r="4711" spans="2:2" x14ac:dyDescent="0.2">
      <c r="B4711" s="35"/>
    </row>
    <row r="4712" spans="2:2" x14ac:dyDescent="0.2">
      <c r="B4712" s="35"/>
    </row>
    <row r="4713" spans="2:2" x14ac:dyDescent="0.2">
      <c r="B4713" s="35"/>
    </row>
    <row r="4714" spans="2:2" x14ac:dyDescent="0.2">
      <c r="B4714" s="35"/>
    </row>
    <row r="4715" spans="2:2" x14ac:dyDescent="0.2">
      <c r="B4715" s="35"/>
    </row>
    <row r="4716" spans="2:2" x14ac:dyDescent="0.2">
      <c r="B4716" s="35"/>
    </row>
    <row r="4717" spans="2:2" x14ac:dyDescent="0.2">
      <c r="B4717" s="35"/>
    </row>
    <row r="4718" spans="2:2" x14ac:dyDescent="0.2">
      <c r="B4718" s="35"/>
    </row>
    <row r="4719" spans="2:2" x14ac:dyDescent="0.2">
      <c r="B4719" s="35"/>
    </row>
    <row r="4720" spans="2:2" x14ac:dyDescent="0.2">
      <c r="B4720" s="35"/>
    </row>
    <row r="4721" spans="2:2" x14ac:dyDescent="0.2">
      <c r="B4721" s="35"/>
    </row>
    <row r="4722" spans="2:2" x14ac:dyDescent="0.2">
      <c r="B4722" s="35"/>
    </row>
    <row r="4723" spans="2:2" x14ac:dyDescent="0.2">
      <c r="B4723" s="35"/>
    </row>
    <row r="4724" spans="2:2" x14ac:dyDescent="0.2">
      <c r="B4724" s="35"/>
    </row>
    <row r="4725" spans="2:2" x14ac:dyDescent="0.2">
      <c r="B4725" s="35"/>
    </row>
    <row r="4726" spans="2:2" x14ac:dyDescent="0.2">
      <c r="B4726" s="35"/>
    </row>
    <row r="4727" spans="2:2" x14ac:dyDescent="0.2">
      <c r="B4727" s="35"/>
    </row>
    <row r="4728" spans="2:2" x14ac:dyDescent="0.2">
      <c r="B4728" s="35"/>
    </row>
    <row r="4729" spans="2:2" x14ac:dyDescent="0.2">
      <c r="B4729" s="35"/>
    </row>
    <row r="4730" spans="2:2" x14ac:dyDescent="0.2">
      <c r="B4730" s="35"/>
    </row>
    <row r="4731" spans="2:2" x14ac:dyDescent="0.2">
      <c r="B4731" s="35"/>
    </row>
    <row r="4732" spans="2:2" x14ac:dyDescent="0.2">
      <c r="B4732" s="35"/>
    </row>
    <row r="4733" spans="2:2" x14ac:dyDescent="0.2">
      <c r="B4733" s="35"/>
    </row>
    <row r="4734" spans="2:2" x14ac:dyDescent="0.2">
      <c r="B4734" s="35"/>
    </row>
    <row r="4735" spans="2:2" x14ac:dyDescent="0.2">
      <c r="B4735" s="35"/>
    </row>
    <row r="4736" spans="2:2" x14ac:dyDescent="0.2">
      <c r="B4736" s="35"/>
    </row>
    <row r="4737" spans="2:2" x14ac:dyDescent="0.2">
      <c r="B4737" s="35"/>
    </row>
    <row r="4738" spans="2:2" x14ac:dyDescent="0.2">
      <c r="B4738" s="35"/>
    </row>
    <row r="4739" spans="2:2" x14ac:dyDescent="0.2">
      <c r="B4739" s="35"/>
    </row>
    <row r="4740" spans="2:2" x14ac:dyDescent="0.2">
      <c r="B4740" s="35"/>
    </row>
    <row r="4741" spans="2:2" x14ac:dyDescent="0.2">
      <c r="B4741" s="35"/>
    </row>
    <row r="4742" spans="2:2" x14ac:dyDescent="0.2">
      <c r="B4742" s="35"/>
    </row>
    <row r="4743" spans="2:2" x14ac:dyDescent="0.2">
      <c r="B4743" s="35"/>
    </row>
    <row r="4744" spans="2:2" x14ac:dyDescent="0.2">
      <c r="B4744" s="35"/>
    </row>
    <row r="4745" spans="2:2" x14ac:dyDescent="0.2">
      <c r="B4745" s="35"/>
    </row>
    <row r="4746" spans="2:2" x14ac:dyDescent="0.2">
      <c r="B4746" s="35"/>
    </row>
    <row r="4747" spans="2:2" x14ac:dyDescent="0.2">
      <c r="B4747" s="35"/>
    </row>
    <row r="4748" spans="2:2" x14ac:dyDescent="0.2">
      <c r="B4748" s="35"/>
    </row>
    <row r="4749" spans="2:2" x14ac:dyDescent="0.2">
      <c r="B4749" s="35"/>
    </row>
    <row r="4750" spans="2:2" x14ac:dyDescent="0.2">
      <c r="B4750" s="35"/>
    </row>
    <row r="4751" spans="2:2" x14ac:dyDescent="0.2">
      <c r="B4751" s="35"/>
    </row>
    <row r="4752" spans="2:2" x14ac:dyDescent="0.2">
      <c r="B4752" s="35"/>
    </row>
    <row r="4753" spans="2:2" x14ac:dyDescent="0.2">
      <c r="B4753" s="35"/>
    </row>
    <row r="4754" spans="2:2" x14ac:dyDescent="0.2">
      <c r="B4754" s="35"/>
    </row>
    <row r="4755" spans="2:2" x14ac:dyDescent="0.2">
      <c r="B4755" s="35"/>
    </row>
    <row r="4756" spans="2:2" x14ac:dyDescent="0.2">
      <c r="B4756" s="35"/>
    </row>
    <row r="4757" spans="2:2" x14ac:dyDescent="0.2">
      <c r="B4757" s="35"/>
    </row>
    <row r="4758" spans="2:2" x14ac:dyDescent="0.2">
      <c r="B4758" s="35"/>
    </row>
    <row r="4759" spans="2:2" x14ac:dyDescent="0.2">
      <c r="B4759" s="35"/>
    </row>
    <row r="4760" spans="2:2" x14ac:dyDescent="0.2">
      <c r="B4760" s="35"/>
    </row>
    <row r="4761" spans="2:2" x14ac:dyDescent="0.2">
      <c r="B4761" s="35"/>
    </row>
    <row r="4762" spans="2:2" x14ac:dyDescent="0.2">
      <c r="B4762" s="35"/>
    </row>
    <row r="4763" spans="2:2" x14ac:dyDescent="0.2">
      <c r="B4763" s="35"/>
    </row>
    <row r="4764" spans="2:2" x14ac:dyDescent="0.2">
      <c r="B4764" s="35"/>
    </row>
    <row r="4765" spans="2:2" x14ac:dyDescent="0.2">
      <c r="B4765" s="35"/>
    </row>
    <row r="4766" spans="2:2" x14ac:dyDescent="0.2">
      <c r="B4766" s="35"/>
    </row>
    <row r="4767" spans="2:2" x14ac:dyDescent="0.2">
      <c r="B4767" s="35"/>
    </row>
    <row r="4768" spans="2:2" x14ac:dyDescent="0.2">
      <c r="B4768" s="35"/>
    </row>
    <row r="4769" spans="2:2" x14ac:dyDescent="0.2">
      <c r="B4769" s="35"/>
    </row>
    <row r="4770" spans="2:2" x14ac:dyDescent="0.2">
      <c r="B4770" s="35"/>
    </row>
    <row r="4771" spans="2:2" x14ac:dyDescent="0.2">
      <c r="B4771" s="35"/>
    </row>
    <row r="4772" spans="2:2" x14ac:dyDescent="0.2">
      <c r="B4772" s="35"/>
    </row>
    <row r="4773" spans="2:2" x14ac:dyDescent="0.2">
      <c r="B4773" s="35"/>
    </row>
    <row r="4774" spans="2:2" x14ac:dyDescent="0.2">
      <c r="B4774" s="35"/>
    </row>
    <row r="4775" spans="2:2" x14ac:dyDescent="0.2">
      <c r="B4775" s="35"/>
    </row>
    <row r="4776" spans="2:2" x14ac:dyDescent="0.2">
      <c r="B4776" s="35"/>
    </row>
    <row r="4777" spans="2:2" x14ac:dyDescent="0.2">
      <c r="B4777" s="35"/>
    </row>
    <row r="4778" spans="2:2" x14ac:dyDescent="0.2">
      <c r="B4778" s="35"/>
    </row>
    <row r="4779" spans="2:2" x14ac:dyDescent="0.2">
      <c r="B4779" s="35"/>
    </row>
    <row r="4780" spans="2:2" x14ac:dyDescent="0.2">
      <c r="B4780" s="35"/>
    </row>
    <row r="4781" spans="2:2" x14ac:dyDescent="0.2">
      <c r="B4781" s="35"/>
    </row>
    <row r="4782" spans="2:2" x14ac:dyDescent="0.2">
      <c r="B4782" s="35"/>
    </row>
    <row r="4783" spans="2:2" x14ac:dyDescent="0.2">
      <c r="B4783" s="35"/>
    </row>
    <row r="4784" spans="2:2" x14ac:dyDescent="0.2">
      <c r="B4784" s="35"/>
    </row>
    <row r="4785" spans="2:2" x14ac:dyDescent="0.2">
      <c r="B4785" s="35"/>
    </row>
    <row r="4786" spans="2:2" x14ac:dyDescent="0.2">
      <c r="B4786" s="35"/>
    </row>
    <row r="4787" spans="2:2" x14ac:dyDescent="0.2">
      <c r="B4787" s="35"/>
    </row>
    <row r="4788" spans="2:2" x14ac:dyDescent="0.2">
      <c r="B4788" s="35"/>
    </row>
    <row r="4789" spans="2:2" x14ac:dyDescent="0.2">
      <c r="B4789" s="35"/>
    </row>
    <row r="4790" spans="2:2" x14ac:dyDescent="0.2">
      <c r="B4790" s="35"/>
    </row>
    <row r="4791" spans="2:2" x14ac:dyDescent="0.2">
      <c r="B4791" s="35"/>
    </row>
    <row r="4792" spans="2:2" x14ac:dyDescent="0.2">
      <c r="B4792" s="35"/>
    </row>
    <row r="4793" spans="2:2" x14ac:dyDescent="0.2">
      <c r="B4793" s="35"/>
    </row>
    <row r="4794" spans="2:2" x14ac:dyDescent="0.2">
      <c r="B4794" s="35"/>
    </row>
    <row r="4795" spans="2:2" x14ac:dyDescent="0.2">
      <c r="B4795" s="35"/>
    </row>
    <row r="4796" spans="2:2" x14ac:dyDescent="0.2">
      <c r="B4796" s="35"/>
    </row>
    <row r="4797" spans="2:2" x14ac:dyDescent="0.2">
      <c r="B4797" s="35"/>
    </row>
    <row r="4798" spans="2:2" x14ac:dyDescent="0.2">
      <c r="B4798" s="35"/>
    </row>
    <row r="4799" spans="2:2" x14ac:dyDescent="0.2">
      <c r="B4799" s="35"/>
    </row>
    <row r="4800" spans="2:2" x14ac:dyDescent="0.2">
      <c r="B4800" s="35"/>
    </row>
    <row r="4801" spans="2:2" x14ac:dyDescent="0.2">
      <c r="B4801" s="35"/>
    </row>
    <row r="4802" spans="2:2" x14ac:dyDescent="0.2">
      <c r="B4802" s="35"/>
    </row>
    <row r="4803" spans="2:2" x14ac:dyDescent="0.2">
      <c r="B4803" s="35"/>
    </row>
    <row r="4804" spans="2:2" x14ac:dyDescent="0.2">
      <c r="B4804" s="35"/>
    </row>
    <row r="4805" spans="2:2" x14ac:dyDescent="0.2">
      <c r="B4805" s="35"/>
    </row>
    <row r="4806" spans="2:2" x14ac:dyDescent="0.2">
      <c r="B4806" s="35"/>
    </row>
    <row r="4807" spans="2:2" x14ac:dyDescent="0.2">
      <c r="B4807" s="35"/>
    </row>
    <row r="4808" spans="2:2" x14ac:dyDescent="0.2">
      <c r="B4808" s="35"/>
    </row>
    <row r="4809" spans="2:2" x14ac:dyDescent="0.2">
      <c r="B4809" s="35"/>
    </row>
    <row r="4810" spans="2:2" x14ac:dyDescent="0.2">
      <c r="B4810" s="35"/>
    </row>
    <row r="4811" spans="2:2" x14ac:dyDescent="0.2">
      <c r="B4811" s="35"/>
    </row>
    <row r="4812" spans="2:2" x14ac:dyDescent="0.2">
      <c r="B4812" s="35"/>
    </row>
    <row r="4813" spans="2:2" x14ac:dyDescent="0.2">
      <c r="B4813" s="35"/>
    </row>
    <row r="4814" spans="2:2" x14ac:dyDescent="0.2">
      <c r="B4814" s="35"/>
    </row>
    <row r="4815" spans="2:2" x14ac:dyDescent="0.2">
      <c r="B4815" s="35"/>
    </row>
    <row r="4816" spans="2:2" x14ac:dyDescent="0.2">
      <c r="B4816" s="35"/>
    </row>
    <row r="4817" spans="2:2" x14ac:dyDescent="0.2">
      <c r="B4817" s="35"/>
    </row>
    <row r="4818" spans="2:2" x14ac:dyDescent="0.2">
      <c r="B4818" s="35"/>
    </row>
    <row r="4819" spans="2:2" x14ac:dyDescent="0.2">
      <c r="B4819" s="35"/>
    </row>
    <row r="4820" spans="2:2" x14ac:dyDescent="0.2">
      <c r="B4820" s="35"/>
    </row>
    <row r="4821" spans="2:2" x14ac:dyDescent="0.2">
      <c r="B4821" s="35"/>
    </row>
    <row r="4822" spans="2:2" x14ac:dyDescent="0.2">
      <c r="B4822" s="35"/>
    </row>
    <row r="4823" spans="2:2" x14ac:dyDescent="0.2">
      <c r="B4823" s="35"/>
    </row>
    <row r="4824" spans="2:2" x14ac:dyDescent="0.2">
      <c r="B4824" s="35"/>
    </row>
    <row r="4825" spans="2:2" x14ac:dyDescent="0.2">
      <c r="B4825" s="35"/>
    </row>
    <row r="4826" spans="2:2" x14ac:dyDescent="0.2">
      <c r="B4826" s="35"/>
    </row>
    <row r="4827" spans="2:2" x14ac:dyDescent="0.2">
      <c r="B4827" s="35"/>
    </row>
    <row r="4828" spans="2:2" x14ac:dyDescent="0.2">
      <c r="B4828" s="35"/>
    </row>
    <row r="4829" spans="2:2" x14ac:dyDescent="0.2">
      <c r="B4829" s="35"/>
    </row>
    <row r="4830" spans="2:2" x14ac:dyDescent="0.2">
      <c r="B4830" s="35"/>
    </row>
    <row r="4831" spans="2:2" x14ac:dyDescent="0.2">
      <c r="B4831" s="35"/>
    </row>
    <row r="4832" spans="2:2" x14ac:dyDescent="0.2">
      <c r="B4832" s="35"/>
    </row>
    <row r="4833" spans="2:2" x14ac:dyDescent="0.2">
      <c r="B4833" s="35"/>
    </row>
    <row r="4834" spans="2:2" x14ac:dyDescent="0.2">
      <c r="B4834" s="35"/>
    </row>
    <row r="4835" spans="2:2" x14ac:dyDescent="0.2">
      <c r="B4835" s="35"/>
    </row>
    <row r="4836" spans="2:2" x14ac:dyDescent="0.2">
      <c r="B4836" s="35"/>
    </row>
    <row r="4837" spans="2:2" x14ac:dyDescent="0.2">
      <c r="B4837" s="35"/>
    </row>
    <row r="4838" spans="2:2" x14ac:dyDescent="0.2">
      <c r="B4838" s="35"/>
    </row>
    <row r="4839" spans="2:2" x14ac:dyDescent="0.2">
      <c r="B4839" s="35"/>
    </row>
    <row r="4840" spans="2:2" x14ac:dyDescent="0.2">
      <c r="B4840" s="35"/>
    </row>
    <row r="4841" spans="2:2" x14ac:dyDescent="0.2">
      <c r="B4841" s="35"/>
    </row>
    <row r="4842" spans="2:2" x14ac:dyDescent="0.2">
      <c r="B4842" s="35"/>
    </row>
    <row r="4843" spans="2:2" x14ac:dyDescent="0.2">
      <c r="B4843" s="35"/>
    </row>
    <row r="4844" spans="2:2" x14ac:dyDescent="0.2">
      <c r="B4844" s="35"/>
    </row>
    <row r="4845" spans="2:2" x14ac:dyDescent="0.2">
      <c r="B4845" s="35"/>
    </row>
    <row r="4846" spans="2:2" x14ac:dyDescent="0.2">
      <c r="B4846" s="35"/>
    </row>
    <row r="4847" spans="2:2" x14ac:dyDescent="0.2">
      <c r="B4847" s="35"/>
    </row>
    <row r="4848" spans="2:2" x14ac:dyDescent="0.2">
      <c r="B4848" s="35"/>
    </row>
    <row r="4849" spans="2:2" x14ac:dyDescent="0.2">
      <c r="B4849" s="35"/>
    </row>
    <row r="4850" spans="2:2" x14ac:dyDescent="0.2">
      <c r="B4850" s="35"/>
    </row>
    <row r="4851" spans="2:2" x14ac:dyDescent="0.2">
      <c r="B4851" s="35"/>
    </row>
    <row r="4852" spans="2:2" x14ac:dyDescent="0.2">
      <c r="B4852" s="35"/>
    </row>
    <row r="4853" spans="2:2" x14ac:dyDescent="0.2">
      <c r="B4853" s="35"/>
    </row>
    <row r="4854" spans="2:2" x14ac:dyDescent="0.2">
      <c r="B4854" s="35"/>
    </row>
    <row r="4855" spans="2:2" x14ac:dyDescent="0.2">
      <c r="B4855" s="35"/>
    </row>
    <row r="4856" spans="2:2" x14ac:dyDescent="0.2">
      <c r="B4856" s="35"/>
    </row>
    <row r="4857" spans="2:2" x14ac:dyDescent="0.2">
      <c r="B4857" s="35"/>
    </row>
    <row r="4858" spans="2:2" x14ac:dyDescent="0.2">
      <c r="B4858" s="35"/>
    </row>
    <row r="4859" spans="2:2" x14ac:dyDescent="0.2">
      <c r="B4859" s="35"/>
    </row>
    <row r="4860" spans="2:2" x14ac:dyDescent="0.2">
      <c r="B4860" s="35"/>
    </row>
    <row r="4861" spans="2:2" x14ac:dyDescent="0.2">
      <c r="B4861" s="35"/>
    </row>
    <row r="4862" spans="2:2" x14ac:dyDescent="0.2">
      <c r="B4862" s="35"/>
    </row>
    <row r="4863" spans="2:2" x14ac:dyDescent="0.2">
      <c r="B4863" s="35"/>
    </row>
    <row r="4864" spans="2:2" x14ac:dyDescent="0.2">
      <c r="B4864" s="35"/>
    </row>
    <row r="4865" spans="2:2" x14ac:dyDescent="0.2">
      <c r="B4865" s="35"/>
    </row>
    <row r="4866" spans="2:2" x14ac:dyDescent="0.2">
      <c r="B4866" s="35"/>
    </row>
    <row r="4867" spans="2:2" x14ac:dyDescent="0.2">
      <c r="B4867" s="35"/>
    </row>
    <row r="4868" spans="2:2" x14ac:dyDescent="0.2">
      <c r="B4868" s="35"/>
    </row>
    <row r="4869" spans="2:2" x14ac:dyDescent="0.2">
      <c r="B4869" s="35"/>
    </row>
    <row r="4870" spans="2:2" x14ac:dyDescent="0.2">
      <c r="B4870" s="35"/>
    </row>
    <row r="4871" spans="2:2" x14ac:dyDescent="0.2">
      <c r="B4871" s="35"/>
    </row>
    <row r="4872" spans="2:2" x14ac:dyDescent="0.2">
      <c r="B4872" s="35"/>
    </row>
    <row r="4873" spans="2:2" x14ac:dyDescent="0.2">
      <c r="B4873" s="35"/>
    </row>
    <row r="4874" spans="2:2" x14ac:dyDescent="0.2">
      <c r="B4874" s="35"/>
    </row>
    <row r="4875" spans="2:2" x14ac:dyDescent="0.2">
      <c r="B4875" s="35"/>
    </row>
    <row r="4876" spans="2:2" x14ac:dyDescent="0.2">
      <c r="B4876" s="35"/>
    </row>
    <row r="4877" spans="2:2" x14ac:dyDescent="0.2">
      <c r="B4877" s="35"/>
    </row>
    <row r="4878" spans="2:2" x14ac:dyDescent="0.2">
      <c r="B4878" s="35"/>
    </row>
    <row r="4879" spans="2:2" x14ac:dyDescent="0.2">
      <c r="B4879" s="35"/>
    </row>
    <row r="4880" spans="2:2" x14ac:dyDescent="0.2">
      <c r="B4880" s="35"/>
    </row>
    <row r="4881" spans="2:2" x14ac:dyDescent="0.2">
      <c r="B4881" s="35"/>
    </row>
    <row r="4882" spans="2:2" x14ac:dyDescent="0.2">
      <c r="B4882" s="35"/>
    </row>
    <row r="4883" spans="2:2" x14ac:dyDescent="0.2">
      <c r="B4883" s="35"/>
    </row>
    <row r="4884" spans="2:2" x14ac:dyDescent="0.2">
      <c r="B4884" s="35"/>
    </row>
    <row r="4885" spans="2:2" x14ac:dyDescent="0.2">
      <c r="B4885" s="35"/>
    </row>
    <row r="4886" spans="2:2" x14ac:dyDescent="0.2">
      <c r="B4886" s="35"/>
    </row>
    <row r="4887" spans="2:2" x14ac:dyDescent="0.2">
      <c r="B4887" s="35"/>
    </row>
    <row r="4888" spans="2:2" x14ac:dyDescent="0.2">
      <c r="B4888" s="35"/>
    </row>
    <row r="4889" spans="2:2" x14ac:dyDescent="0.2">
      <c r="B4889" s="35"/>
    </row>
    <row r="4890" spans="2:2" x14ac:dyDescent="0.2">
      <c r="B4890" s="35"/>
    </row>
    <row r="4891" spans="2:2" x14ac:dyDescent="0.2">
      <c r="B4891" s="35"/>
    </row>
    <row r="4892" spans="2:2" x14ac:dyDescent="0.2">
      <c r="B4892" s="35"/>
    </row>
    <row r="4893" spans="2:2" x14ac:dyDescent="0.2">
      <c r="B4893" s="35"/>
    </row>
    <row r="4894" spans="2:2" x14ac:dyDescent="0.2">
      <c r="B4894" s="35"/>
    </row>
    <row r="4895" spans="2:2" x14ac:dyDescent="0.2">
      <c r="B4895" s="35"/>
    </row>
    <row r="4896" spans="2:2" x14ac:dyDescent="0.2">
      <c r="B4896" s="35"/>
    </row>
    <row r="4897" spans="2:2" x14ac:dyDescent="0.2">
      <c r="B4897" s="35"/>
    </row>
    <row r="4898" spans="2:2" x14ac:dyDescent="0.2">
      <c r="B4898" s="35"/>
    </row>
    <row r="4899" spans="2:2" x14ac:dyDescent="0.2">
      <c r="B4899" s="35"/>
    </row>
    <row r="4900" spans="2:2" x14ac:dyDescent="0.2">
      <c r="B4900" s="35"/>
    </row>
    <row r="4901" spans="2:2" x14ac:dyDescent="0.2">
      <c r="B4901" s="35"/>
    </row>
    <row r="4902" spans="2:2" x14ac:dyDescent="0.2">
      <c r="B4902" s="35"/>
    </row>
    <row r="4903" spans="2:2" x14ac:dyDescent="0.2">
      <c r="B4903" s="35"/>
    </row>
    <row r="4904" spans="2:2" x14ac:dyDescent="0.2">
      <c r="B4904" s="35"/>
    </row>
    <row r="4905" spans="2:2" x14ac:dyDescent="0.2">
      <c r="B4905" s="35"/>
    </row>
    <row r="4906" spans="2:2" x14ac:dyDescent="0.2">
      <c r="B4906" s="35"/>
    </row>
    <row r="4907" spans="2:2" x14ac:dyDescent="0.2">
      <c r="B4907" s="35"/>
    </row>
    <row r="4908" spans="2:2" x14ac:dyDescent="0.2">
      <c r="B4908" s="35"/>
    </row>
    <row r="4909" spans="2:2" x14ac:dyDescent="0.2">
      <c r="B4909" s="35"/>
    </row>
    <row r="4910" spans="2:2" x14ac:dyDescent="0.2">
      <c r="B4910" s="35"/>
    </row>
    <row r="4911" spans="2:2" x14ac:dyDescent="0.2">
      <c r="B4911" s="35"/>
    </row>
    <row r="4912" spans="2:2" x14ac:dyDescent="0.2">
      <c r="B4912" s="35"/>
    </row>
    <row r="4913" spans="2:2" x14ac:dyDescent="0.2">
      <c r="B4913" s="35"/>
    </row>
    <row r="4914" spans="2:2" x14ac:dyDescent="0.2">
      <c r="B4914" s="35"/>
    </row>
    <row r="4915" spans="2:2" x14ac:dyDescent="0.2">
      <c r="B4915" s="35"/>
    </row>
    <row r="4916" spans="2:2" x14ac:dyDescent="0.2">
      <c r="B4916" s="35"/>
    </row>
    <row r="4917" spans="2:2" x14ac:dyDescent="0.2">
      <c r="B4917" s="35"/>
    </row>
    <row r="4918" spans="2:2" x14ac:dyDescent="0.2">
      <c r="B4918" s="35"/>
    </row>
    <row r="4919" spans="2:2" x14ac:dyDescent="0.2">
      <c r="B4919" s="35"/>
    </row>
    <row r="4920" spans="2:2" x14ac:dyDescent="0.2">
      <c r="B4920" s="35"/>
    </row>
    <row r="4921" spans="2:2" x14ac:dyDescent="0.2">
      <c r="B4921" s="35"/>
    </row>
    <row r="4922" spans="2:2" x14ac:dyDescent="0.2">
      <c r="B4922" s="35"/>
    </row>
    <row r="4923" spans="2:2" x14ac:dyDescent="0.2">
      <c r="B4923" s="35"/>
    </row>
    <row r="4924" spans="2:2" x14ac:dyDescent="0.2">
      <c r="B4924" s="35"/>
    </row>
    <row r="4925" spans="2:2" x14ac:dyDescent="0.2">
      <c r="B4925" s="35"/>
    </row>
    <row r="4926" spans="2:2" x14ac:dyDescent="0.2">
      <c r="B4926" s="35"/>
    </row>
    <row r="4927" spans="2:2" x14ac:dyDescent="0.2">
      <c r="B4927" s="35"/>
    </row>
    <row r="4928" spans="2:2" x14ac:dyDescent="0.2">
      <c r="B4928" s="35"/>
    </row>
    <row r="4929" spans="2:2" x14ac:dyDescent="0.2">
      <c r="B4929" s="35"/>
    </row>
    <row r="4930" spans="2:2" x14ac:dyDescent="0.2">
      <c r="B4930" s="35"/>
    </row>
    <row r="4931" spans="2:2" x14ac:dyDescent="0.2">
      <c r="B4931" s="35"/>
    </row>
    <row r="4932" spans="2:2" x14ac:dyDescent="0.2">
      <c r="B4932" s="35"/>
    </row>
    <row r="4933" spans="2:2" x14ac:dyDescent="0.2">
      <c r="B4933" s="35"/>
    </row>
    <row r="4934" spans="2:2" x14ac:dyDescent="0.2">
      <c r="B4934" s="35"/>
    </row>
    <row r="4935" spans="2:2" x14ac:dyDescent="0.2">
      <c r="B4935" s="35"/>
    </row>
    <row r="4936" spans="2:2" x14ac:dyDescent="0.2">
      <c r="B4936" s="35"/>
    </row>
    <row r="4937" spans="2:2" x14ac:dyDescent="0.2">
      <c r="B4937" s="35"/>
    </row>
    <row r="4938" spans="2:2" x14ac:dyDescent="0.2">
      <c r="B4938" s="35"/>
    </row>
    <row r="4939" spans="2:2" x14ac:dyDescent="0.2">
      <c r="B4939" s="35"/>
    </row>
    <row r="4940" spans="2:2" x14ac:dyDescent="0.2">
      <c r="B4940" s="35"/>
    </row>
    <row r="4941" spans="2:2" x14ac:dyDescent="0.2">
      <c r="B4941" s="35"/>
    </row>
    <row r="4942" spans="2:2" x14ac:dyDescent="0.2">
      <c r="B4942" s="35"/>
    </row>
    <row r="4943" spans="2:2" x14ac:dyDescent="0.2">
      <c r="B4943" s="35"/>
    </row>
    <row r="4944" spans="2:2" x14ac:dyDescent="0.2">
      <c r="B4944" s="35"/>
    </row>
    <row r="4945" spans="2:2" x14ac:dyDescent="0.2">
      <c r="B4945" s="35"/>
    </row>
    <row r="4946" spans="2:2" x14ac:dyDescent="0.2">
      <c r="B4946" s="35"/>
    </row>
    <row r="4947" spans="2:2" x14ac:dyDescent="0.2">
      <c r="B4947" s="35"/>
    </row>
    <row r="4948" spans="2:2" x14ac:dyDescent="0.2">
      <c r="B4948" s="35"/>
    </row>
    <row r="4949" spans="2:2" x14ac:dyDescent="0.2">
      <c r="B4949" s="35"/>
    </row>
    <row r="4950" spans="2:2" x14ac:dyDescent="0.2">
      <c r="B4950" s="35"/>
    </row>
    <row r="4951" spans="2:2" x14ac:dyDescent="0.2">
      <c r="B4951" s="35"/>
    </row>
    <row r="4952" spans="2:2" x14ac:dyDescent="0.2">
      <c r="B4952" s="35"/>
    </row>
    <row r="4953" spans="2:2" x14ac:dyDescent="0.2">
      <c r="B4953" s="35"/>
    </row>
    <row r="4954" spans="2:2" x14ac:dyDescent="0.2">
      <c r="B4954" s="35"/>
    </row>
    <row r="4955" spans="2:2" x14ac:dyDescent="0.2">
      <c r="B4955" s="35"/>
    </row>
    <row r="4956" spans="2:2" x14ac:dyDescent="0.2">
      <c r="B4956" s="35"/>
    </row>
    <row r="4957" spans="2:2" x14ac:dyDescent="0.2">
      <c r="B4957" s="35"/>
    </row>
    <row r="4958" spans="2:2" x14ac:dyDescent="0.2">
      <c r="B4958" s="35"/>
    </row>
    <row r="4959" spans="2:2" x14ac:dyDescent="0.2">
      <c r="B4959" s="35"/>
    </row>
    <row r="4960" spans="2:2" x14ac:dyDescent="0.2">
      <c r="B4960" s="35"/>
    </row>
    <row r="4961" spans="2:2" x14ac:dyDescent="0.2">
      <c r="B4961" s="35"/>
    </row>
    <row r="4962" spans="2:2" x14ac:dyDescent="0.2">
      <c r="B4962" s="35"/>
    </row>
    <row r="4963" spans="2:2" x14ac:dyDescent="0.2">
      <c r="B4963" s="35"/>
    </row>
    <row r="4964" spans="2:2" x14ac:dyDescent="0.2">
      <c r="B4964" s="35"/>
    </row>
    <row r="4965" spans="2:2" x14ac:dyDescent="0.2">
      <c r="B4965" s="35"/>
    </row>
    <row r="4966" spans="2:2" x14ac:dyDescent="0.2">
      <c r="B4966" s="35"/>
    </row>
    <row r="4967" spans="2:2" x14ac:dyDescent="0.2">
      <c r="B4967" s="35"/>
    </row>
    <row r="4968" spans="2:2" x14ac:dyDescent="0.2">
      <c r="B4968" s="35"/>
    </row>
    <row r="4969" spans="2:2" x14ac:dyDescent="0.2">
      <c r="B4969" s="35"/>
    </row>
    <row r="4970" spans="2:2" x14ac:dyDescent="0.2">
      <c r="B4970" s="35"/>
    </row>
    <row r="4971" spans="2:2" x14ac:dyDescent="0.2">
      <c r="B4971" s="35"/>
    </row>
    <row r="4972" spans="2:2" x14ac:dyDescent="0.2">
      <c r="B4972" s="35"/>
    </row>
    <row r="4973" spans="2:2" x14ac:dyDescent="0.2">
      <c r="B4973" s="35"/>
    </row>
    <row r="4974" spans="2:2" x14ac:dyDescent="0.2">
      <c r="B4974" s="35"/>
    </row>
    <row r="4975" spans="2:2" x14ac:dyDescent="0.2">
      <c r="B4975" s="35"/>
    </row>
    <row r="4976" spans="2:2" x14ac:dyDescent="0.2">
      <c r="B4976" s="35"/>
    </row>
    <row r="4977" spans="2:2" x14ac:dyDescent="0.2">
      <c r="B4977" s="35"/>
    </row>
    <row r="4978" spans="2:2" x14ac:dyDescent="0.2">
      <c r="B4978" s="35"/>
    </row>
    <row r="4979" spans="2:2" x14ac:dyDescent="0.2">
      <c r="B4979" s="35"/>
    </row>
    <row r="4980" spans="2:2" x14ac:dyDescent="0.2">
      <c r="B4980" s="35"/>
    </row>
    <row r="4981" spans="2:2" x14ac:dyDescent="0.2">
      <c r="B4981" s="35"/>
    </row>
    <row r="4982" spans="2:2" x14ac:dyDescent="0.2">
      <c r="B4982" s="35"/>
    </row>
    <row r="4983" spans="2:2" x14ac:dyDescent="0.2">
      <c r="B4983" s="35"/>
    </row>
    <row r="4984" spans="2:2" x14ac:dyDescent="0.2">
      <c r="B4984" s="35"/>
    </row>
    <row r="4985" spans="2:2" x14ac:dyDescent="0.2">
      <c r="B4985" s="35"/>
    </row>
    <row r="4986" spans="2:2" x14ac:dyDescent="0.2">
      <c r="B4986" s="35"/>
    </row>
    <row r="4987" spans="2:2" x14ac:dyDescent="0.2">
      <c r="B4987" s="35"/>
    </row>
    <row r="4988" spans="2:2" x14ac:dyDescent="0.2">
      <c r="B4988" s="35"/>
    </row>
    <row r="4989" spans="2:2" x14ac:dyDescent="0.2">
      <c r="B4989" s="35"/>
    </row>
    <row r="4990" spans="2:2" x14ac:dyDescent="0.2">
      <c r="B4990" s="35"/>
    </row>
    <row r="4991" spans="2:2" x14ac:dyDescent="0.2">
      <c r="B4991" s="35"/>
    </row>
    <row r="4992" spans="2:2" x14ac:dyDescent="0.2">
      <c r="B4992" s="35"/>
    </row>
    <row r="4993" spans="2:2" x14ac:dyDescent="0.2">
      <c r="B4993" s="35"/>
    </row>
    <row r="4994" spans="2:2" x14ac:dyDescent="0.2">
      <c r="B4994" s="35"/>
    </row>
    <row r="4995" spans="2:2" x14ac:dyDescent="0.2">
      <c r="B4995" s="35"/>
    </row>
    <row r="4996" spans="2:2" x14ac:dyDescent="0.2">
      <c r="B4996" s="35"/>
    </row>
    <row r="4997" spans="2:2" x14ac:dyDescent="0.2">
      <c r="B4997" s="35"/>
    </row>
    <row r="4998" spans="2:2" x14ac:dyDescent="0.2">
      <c r="B4998" s="35"/>
    </row>
    <row r="4999" spans="2:2" x14ac:dyDescent="0.2">
      <c r="B4999" s="35"/>
    </row>
    <row r="5000" spans="2:2" x14ac:dyDescent="0.2">
      <c r="B5000" s="35"/>
    </row>
    <row r="5001" spans="2:2" x14ac:dyDescent="0.2">
      <c r="B5001" s="35"/>
    </row>
    <row r="5002" spans="2:2" x14ac:dyDescent="0.2">
      <c r="B5002" s="35"/>
    </row>
    <row r="5003" spans="2:2" x14ac:dyDescent="0.2">
      <c r="B5003" s="35"/>
    </row>
    <row r="5004" spans="2:2" x14ac:dyDescent="0.2">
      <c r="B5004" s="35"/>
    </row>
    <row r="5005" spans="2:2" x14ac:dyDescent="0.2">
      <c r="B5005" s="35"/>
    </row>
    <row r="5006" spans="2:2" x14ac:dyDescent="0.2">
      <c r="B5006" s="35"/>
    </row>
    <row r="5007" spans="2:2" x14ac:dyDescent="0.2">
      <c r="B5007" s="35"/>
    </row>
    <row r="5008" spans="2:2" x14ac:dyDescent="0.2">
      <c r="B5008" s="35"/>
    </row>
    <row r="5009" spans="2:2" x14ac:dyDescent="0.2">
      <c r="B5009" s="35"/>
    </row>
    <row r="5010" spans="2:2" x14ac:dyDescent="0.2">
      <c r="B5010" s="35"/>
    </row>
    <row r="5011" spans="2:2" x14ac:dyDescent="0.2">
      <c r="B5011" s="35"/>
    </row>
    <row r="5012" spans="2:2" x14ac:dyDescent="0.2">
      <c r="B5012" s="35"/>
    </row>
    <row r="5013" spans="2:2" x14ac:dyDescent="0.2">
      <c r="B5013" s="35"/>
    </row>
    <row r="5014" spans="2:2" x14ac:dyDescent="0.2">
      <c r="B5014" s="35"/>
    </row>
    <row r="5015" spans="2:2" x14ac:dyDescent="0.2">
      <c r="B5015" s="35"/>
    </row>
    <row r="5016" spans="2:2" x14ac:dyDescent="0.2">
      <c r="B5016" s="35"/>
    </row>
    <row r="5017" spans="2:2" x14ac:dyDescent="0.2">
      <c r="B5017" s="35"/>
    </row>
    <row r="5018" spans="2:2" x14ac:dyDescent="0.2">
      <c r="B5018" s="35"/>
    </row>
    <row r="5019" spans="2:2" x14ac:dyDescent="0.2">
      <c r="B5019" s="35"/>
    </row>
    <row r="5020" spans="2:2" x14ac:dyDescent="0.2">
      <c r="B5020" s="35"/>
    </row>
    <row r="5021" spans="2:2" x14ac:dyDescent="0.2">
      <c r="B5021" s="35"/>
    </row>
    <row r="5022" spans="2:2" x14ac:dyDescent="0.2">
      <c r="B5022" s="35"/>
    </row>
    <row r="5023" spans="2:2" x14ac:dyDescent="0.2">
      <c r="B5023" s="35"/>
    </row>
    <row r="5024" spans="2:2" x14ac:dyDescent="0.2">
      <c r="B5024" s="35"/>
    </row>
    <row r="5025" spans="2:2" x14ac:dyDescent="0.2">
      <c r="B5025" s="35"/>
    </row>
    <row r="5026" spans="2:2" x14ac:dyDescent="0.2">
      <c r="B5026" s="35"/>
    </row>
    <row r="5027" spans="2:2" x14ac:dyDescent="0.2">
      <c r="B5027" s="35"/>
    </row>
    <row r="5028" spans="2:2" x14ac:dyDescent="0.2">
      <c r="B5028" s="35"/>
    </row>
    <row r="5029" spans="2:2" x14ac:dyDescent="0.2">
      <c r="B5029" s="35"/>
    </row>
    <row r="5030" spans="2:2" x14ac:dyDescent="0.2">
      <c r="B5030" s="35"/>
    </row>
    <row r="5031" spans="2:2" x14ac:dyDescent="0.2">
      <c r="B5031" s="35"/>
    </row>
    <row r="5032" spans="2:2" x14ac:dyDescent="0.2">
      <c r="B5032" s="35"/>
    </row>
    <row r="5033" spans="2:2" x14ac:dyDescent="0.2">
      <c r="B5033" s="35"/>
    </row>
    <row r="5034" spans="2:2" x14ac:dyDescent="0.2">
      <c r="B5034" s="35"/>
    </row>
    <row r="5035" spans="2:2" x14ac:dyDescent="0.2">
      <c r="B5035" s="35"/>
    </row>
    <row r="5036" spans="2:2" x14ac:dyDescent="0.2">
      <c r="B5036" s="35"/>
    </row>
    <row r="5037" spans="2:2" x14ac:dyDescent="0.2">
      <c r="B5037" s="35"/>
    </row>
    <row r="5038" spans="2:2" x14ac:dyDescent="0.2">
      <c r="B5038" s="35"/>
    </row>
    <row r="5039" spans="2:2" x14ac:dyDescent="0.2">
      <c r="B5039" s="35"/>
    </row>
    <row r="5040" spans="2:2" x14ac:dyDescent="0.2">
      <c r="B5040" s="35"/>
    </row>
    <row r="5041" spans="2:2" x14ac:dyDescent="0.2">
      <c r="B5041" s="35"/>
    </row>
    <row r="5042" spans="2:2" x14ac:dyDescent="0.2">
      <c r="B5042" s="35"/>
    </row>
    <row r="5043" spans="2:2" x14ac:dyDescent="0.2">
      <c r="B5043" s="35"/>
    </row>
    <row r="5044" spans="2:2" x14ac:dyDescent="0.2">
      <c r="B5044" s="35"/>
    </row>
    <row r="5045" spans="2:2" x14ac:dyDescent="0.2">
      <c r="B5045" s="35"/>
    </row>
    <row r="5046" spans="2:2" x14ac:dyDescent="0.2">
      <c r="B5046" s="35"/>
    </row>
    <row r="5047" spans="2:2" x14ac:dyDescent="0.2">
      <c r="B5047" s="35"/>
    </row>
    <row r="5048" spans="2:2" x14ac:dyDescent="0.2">
      <c r="B5048" s="35"/>
    </row>
    <row r="5049" spans="2:2" x14ac:dyDescent="0.2">
      <c r="B5049" s="35"/>
    </row>
    <row r="5050" spans="2:2" x14ac:dyDescent="0.2">
      <c r="B5050" s="35"/>
    </row>
    <row r="5051" spans="2:2" x14ac:dyDescent="0.2">
      <c r="B5051" s="35"/>
    </row>
    <row r="5052" spans="2:2" x14ac:dyDescent="0.2">
      <c r="B5052" s="35"/>
    </row>
    <row r="5053" spans="2:2" x14ac:dyDescent="0.2">
      <c r="B5053" s="35"/>
    </row>
    <row r="5054" spans="2:2" x14ac:dyDescent="0.2">
      <c r="B5054" s="35"/>
    </row>
    <row r="5055" spans="2:2" x14ac:dyDescent="0.2">
      <c r="B5055" s="35"/>
    </row>
    <row r="5056" spans="2:2" x14ac:dyDescent="0.2">
      <c r="B5056" s="35"/>
    </row>
    <row r="5057" spans="2:2" x14ac:dyDescent="0.2">
      <c r="B5057" s="35"/>
    </row>
    <row r="5058" spans="2:2" x14ac:dyDescent="0.2">
      <c r="B5058" s="35"/>
    </row>
    <row r="5059" spans="2:2" x14ac:dyDescent="0.2">
      <c r="B5059" s="35"/>
    </row>
    <row r="5060" spans="2:2" x14ac:dyDescent="0.2">
      <c r="B5060" s="35"/>
    </row>
    <row r="5061" spans="2:2" x14ac:dyDescent="0.2">
      <c r="B5061" s="35"/>
    </row>
    <row r="5062" spans="2:2" x14ac:dyDescent="0.2">
      <c r="B5062" s="35"/>
    </row>
    <row r="5063" spans="2:2" x14ac:dyDescent="0.2">
      <c r="B5063" s="35"/>
    </row>
    <row r="5064" spans="2:2" x14ac:dyDescent="0.2">
      <c r="B5064" s="35"/>
    </row>
    <row r="5065" spans="2:2" x14ac:dyDescent="0.2">
      <c r="B5065" s="35"/>
    </row>
    <row r="5066" spans="2:2" x14ac:dyDescent="0.2">
      <c r="B5066" s="35"/>
    </row>
    <row r="5067" spans="2:2" x14ac:dyDescent="0.2">
      <c r="B5067" s="35"/>
    </row>
    <row r="5068" spans="2:2" x14ac:dyDescent="0.2">
      <c r="B5068" s="35"/>
    </row>
    <row r="5069" spans="2:2" x14ac:dyDescent="0.2">
      <c r="B5069" s="35"/>
    </row>
    <row r="5070" spans="2:2" x14ac:dyDescent="0.2">
      <c r="B5070" s="35"/>
    </row>
    <row r="5071" spans="2:2" x14ac:dyDescent="0.2">
      <c r="B5071" s="35"/>
    </row>
    <row r="5072" spans="2:2" x14ac:dyDescent="0.2">
      <c r="B5072" s="35"/>
    </row>
    <row r="5073" spans="2:2" x14ac:dyDescent="0.2">
      <c r="B5073" s="35"/>
    </row>
    <row r="5074" spans="2:2" x14ac:dyDescent="0.2">
      <c r="B5074" s="35"/>
    </row>
    <row r="5075" spans="2:2" x14ac:dyDescent="0.2">
      <c r="B5075" s="35"/>
    </row>
    <row r="5076" spans="2:2" x14ac:dyDescent="0.2">
      <c r="B5076" s="35"/>
    </row>
    <row r="5077" spans="2:2" x14ac:dyDescent="0.2">
      <c r="B5077" s="35"/>
    </row>
    <row r="5078" spans="2:2" x14ac:dyDescent="0.2">
      <c r="B5078" s="35"/>
    </row>
    <row r="5079" spans="2:2" x14ac:dyDescent="0.2">
      <c r="B5079" s="35"/>
    </row>
    <row r="5080" spans="2:2" x14ac:dyDescent="0.2">
      <c r="B5080" s="35"/>
    </row>
    <row r="5081" spans="2:2" x14ac:dyDescent="0.2">
      <c r="B5081" s="35"/>
    </row>
    <row r="5082" spans="2:2" x14ac:dyDescent="0.2">
      <c r="B5082" s="35"/>
    </row>
    <row r="5083" spans="2:2" x14ac:dyDescent="0.2">
      <c r="B5083" s="35"/>
    </row>
    <row r="5084" spans="2:2" x14ac:dyDescent="0.2">
      <c r="B5084" s="35"/>
    </row>
    <row r="5085" spans="2:2" x14ac:dyDescent="0.2">
      <c r="B5085" s="35"/>
    </row>
    <row r="5086" spans="2:2" x14ac:dyDescent="0.2">
      <c r="B5086" s="35"/>
    </row>
    <row r="5087" spans="2:2" x14ac:dyDescent="0.2">
      <c r="B5087" s="35"/>
    </row>
    <row r="5088" spans="2:2" x14ac:dyDescent="0.2">
      <c r="B5088" s="35"/>
    </row>
    <row r="5089" spans="2:2" x14ac:dyDescent="0.2">
      <c r="B5089" s="35"/>
    </row>
    <row r="5090" spans="2:2" x14ac:dyDescent="0.2">
      <c r="B5090" s="35"/>
    </row>
    <row r="5091" spans="2:2" x14ac:dyDescent="0.2">
      <c r="B5091" s="35"/>
    </row>
    <row r="5092" spans="2:2" x14ac:dyDescent="0.2">
      <c r="B5092" s="35"/>
    </row>
    <row r="5093" spans="2:2" x14ac:dyDescent="0.2">
      <c r="B5093" s="35"/>
    </row>
    <row r="5094" spans="2:2" x14ac:dyDescent="0.2">
      <c r="B5094" s="35"/>
    </row>
    <row r="5095" spans="2:2" x14ac:dyDescent="0.2">
      <c r="B5095" s="35"/>
    </row>
    <row r="5096" spans="2:2" x14ac:dyDescent="0.2">
      <c r="B5096" s="35"/>
    </row>
    <row r="5097" spans="2:2" x14ac:dyDescent="0.2">
      <c r="B5097" s="35"/>
    </row>
    <row r="5098" spans="2:2" x14ac:dyDescent="0.2">
      <c r="B5098" s="35"/>
    </row>
    <row r="5099" spans="2:2" x14ac:dyDescent="0.2">
      <c r="B5099" s="35"/>
    </row>
    <row r="5100" spans="2:2" x14ac:dyDescent="0.2">
      <c r="B5100" s="35"/>
    </row>
    <row r="5101" spans="2:2" x14ac:dyDescent="0.2">
      <c r="B5101" s="35"/>
    </row>
    <row r="5102" spans="2:2" x14ac:dyDescent="0.2">
      <c r="B5102" s="35"/>
    </row>
    <row r="5103" spans="2:2" x14ac:dyDescent="0.2">
      <c r="B5103" s="35"/>
    </row>
    <row r="5104" spans="2:2" x14ac:dyDescent="0.2">
      <c r="B5104" s="35"/>
    </row>
    <row r="5105" spans="2:2" x14ac:dyDescent="0.2">
      <c r="B5105" s="35"/>
    </row>
    <row r="5106" spans="2:2" x14ac:dyDescent="0.2">
      <c r="B5106" s="35"/>
    </row>
    <row r="5107" spans="2:2" x14ac:dyDescent="0.2">
      <c r="B5107" s="35"/>
    </row>
    <row r="5108" spans="2:2" x14ac:dyDescent="0.2">
      <c r="B5108" s="35"/>
    </row>
    <row r="5109" spans="2:2" x14ac:dyDescent="0.2">
      <c r="B5109" s="35"/>
    </row>
    <row r="5110" spans="2:2" x14ac:dyDescent="0.2">
      <c r="B5110" s="35"/>
    </row>
    <row r="5111" spans="2:2" x14ac:dyDescent="0.2">
      <c r="B5111" s="35"/>
    </row>
    <row r="5112" spans="2:2" x14ac:dyDescent="0.2">
      <c r="B5112" s="35"/>
    </row>
    <row r="5113" spans="2:2" x14ac:dyDescent="0.2">
      <c r="B5113" s="35"/>
    </row>
    <row r="5114" spans="2:2" x14ac:dyDescent="0.2">
      <c r="B5114" s="35"/>
    </row>
    <row r="5115" spans="2:2" x14ac:dyDescent="0.2">
      <c r="B5115" s="35"/>
    </row>
    <row r="5116" spans="2:2" x14ac:dyDescent="0.2">
      <c r="B5116" s="35"/>
    </row>
    <row r="5117" spans="2:2" x14ac:dyDescent="0.2">
      <c r="B5117" s="35"/>
    </row>
    <row r="5118" spans="2:2" x14ac:dyDescent="0.2">
      <c r="B5118" s="35"/>
    </row>
    <row r="5119" spans="2:2" x14ac:dyDescent="0.2">
      <c r="B5119" s="35"/>
    </row>
    <row r="5120" spans="2:2" x14ac:dyDescent="0.2">
      <c r="B5120" s="35"/>
    </row>
    <row r="5121" spans="2:2" x14ac:dyDescent="0.2">
      <c r="B5121" s="35"/>
    </row>
    <row r="5122" spans="2:2" x14ac:dyDescent="0.2">
      <c r="B5122" s="35"/>
    </row>
    <row r="5123" spans="2:2" x14ac:dyDescent="0.2">
      <c r="B5123" s="35"/>
    </row>
    <row r="5124" spans="2:2" x14ac:dyDescent="0.2">
      <c r="B5124" s="35"/>
    </row>
    <row r="5125" spans="2:2" x14ac:dyDescent="0.2">
      <c r="B5125" s="35"/>
    </row>
    <row r="5126" spans="2:2" x14ac:dyDescent="0.2">
      <c r="B5126" s="35"/>
    </row>
    <row r="5127" spans="2:2" x14ac:dyDescent="0.2">
      <c r="B5127" s="35"/>
    </row>
    <row r="5128" spans="2:2" x14ac:dyDescent="0.2">
      <c r="B5128" s="35"/>
    </row>
    <row r="5129" spans="2:2" x14ac:dyDescent="0.2">
      <c r="B5129" s="35"/>
    </row>
    <row r="5130" spans="2:2" x14ac:dyDescent="0.2">
      <c r="B5130" s="35"/>
    </row>
    <row r="5131" spans="2:2" x14ac:dyDescent="0.2">
      <c r="B5131" s="35"/>
    </row>
    <row r="5132" spans="2:2" x14ac:dyDescent="0.2">
      <c r="B5132" s="35"/>
    </row>
    <row r="5133" spans="2:2" x14ac:dyDescent="0.2">
      <c r="B5133" s="35"/>
    </row>
    <row r="5134" spans="2:2" x14ac:dyDescent="0.2">
      <c r="B5134" s="35"/>
    </row>
    <row r="5135" spans="2:2" x14ac:dyDescent="0.2">
      <c r="B5135" s="35"/>
    </row>
    <row r="5136" spans="2:2" x14ac:dyDescent="0.2">
      <c r="B5136" s="35"/>
    </row>
    <row r="5137" spans="2:2" x14ac:dyDescent="0.2">
      <c r="B5137" s="35"/>
    </row>
    <row r="5138" spans="2:2" x14ac:dyDescent="0.2">
      <c r="B5138" s="35"/>
    </row>
    <row r="5139" spans="2:2" x14ac:dyDescent="0.2">
      <c r="B5139" s="35"/>
    </row>
    <row r="5140" spans="2:2" x14ac:dyDescent="0.2">
      <c r="B5140" s="35"/>
    </row>
    <row r="5141" spans="2:2" x14ac:dyDescent="0.2">
      <c r="B5141" s="35"/>
    </row>
    <row r="5142" spans="2:2" x14ac:dyDescent="0.2">
      <c r="B5142" s="35"/>
    </row>
    <row r="5143" spans="2:2" x14ac:dyDescent="0.2">
      <c r="B5143" s="35"/>
    </row>
    <row r="5144" spans="2:2" x14ac:dyDescent="0.2">
      <c r="B5144" s="35"/>
    </row>
    <row r="5145" spans="2:2" x14ac:dyDescent="0.2">
      <c r="B5145" s="35"/>
    </row>
    <row r="5146" spans="2:2" x14ac:dyDescent="0.2">
      <c r="B5146" s="35"/>
    </row>
    <row r="5147" spans="2:2" x14ac:dyDescent="0.2">
      <c r="B5147" s="35"/>
    </row>
    <row r="5148" spans="2:2" x14ac:dyDescent="0.2">
      <c r="B5148" s="35"/>
    </row>
    <row r="5149" spans="2:2" x14ac:dyDescent="0.2">
      <c r="B5149" s="35"/>
    </row>
    <row r="5150" spans="2:2" x14ac:dyDescent="0.2">
      <c r="B5150" s="35"/>
    </row>
    <row r="5151" spans="2:2" x14ac:dyDescent="0.2">
      <c r="B5151" s="35"/>
    </row>
    <row r="5152" spans="2:2" x14ac:dyDescent="0.2">
      <c r="B5152" s="35"/>
    </row>
    <row r="5153" spans="2:2" x14ac:dyDescent="0.2">
      <c r="B5153" s="35"/>
    </row>
    <row r="5154" spans="2:2" x14ac:dyDescent="0.2">
      <c r="B5154" s="35"/>
    </row>
    <row r="5155" spans="2:2" x14ac:dyDescent="0.2">
      <c r="B5155" s="35"/>
    </row>
    <row r="5156" spans="2:2" x14ac:dyDescent="0.2">
      <c r="B5156" s="35"/>
    </row>
    <row r="5157" spans="2:2" x14ac:dyDescent="0.2">
      <c r="B5157" s="35"/>
    </row>
    <row r="5158" spans="2:2" x14ac:dyDescent="0.2">
      <c r="B5158" s="35"/>
    </row>
    <row r="5159" spans="2:2" x14ac:dyDescent="0.2">
      <c r="B5159" s="35"/>
    </row>
    <row r="5160" spans="2:2" x14ac:dyDescent="0.2">
      <c r="B5160" s="35"/>
    </row>
    <row r="5161" spans="2:2" x14ac:dyDescent="0.2">
      <c r="B5161" s="35"/>
    </row>
    <row r="5162" spans="2:2" x14ac:dyDescent="0.2">
      <c r="B5162" s="35"/>
    </row>
    <row r="5163" spans="2:2" x14ac:dyDescent="0.2">
      <c r="B5163" s="35"/>
    </row>
    <row r="5164" spans="2:2" x14ac:dyDescent="0.2">
      <c r="B5164" s="35"/>
    </row>
    <row r="5165" spans="2:2" x14ac:dyDescent="0.2">
      <c r="B5165" s="35"/>
    </row>
    <row r="5166" spans="2:2" x14ac:dyDescent="0.2">
      <c r="B5166" s="35"/>
    </row>
    <row r="5167" spans="2:2" x14ac:dyDescent="0.2">
      <c r="B5167" s="35"/>
    </row>
    <row r="5168" spans="2:2" x14ac:dyDescent="0.2">
      <c r="B5168" s="35"/>
    </row>
    <row r="5169" spans="2:2" x14ac:dyDescent="0.2">
      <c r="B5169" s="35"/>
    </row>
    <row r="5170" spans="2:2" x14ac:dyDescent="0.2">
      <c r="B5170" s="35"/>
    </row>
    <row r="5171" spans="2:2" x14ac:dyDescent="0.2">
      <c r="B5171" s="35"/>
    </row>
    <row r="5172" spans="2:2" x14ac:dyDescent="0.2">
      <c r="B5172" s="35"/>
    </row>
    <row r="5173" spans="2:2" x14ac:dyDescent="0.2">
      <c r="B5173" s="35"/>
    </row>
    <row r="5174" spans="2:2" x14ac:dyDescent="0.2">
      <c r="B5174" s="35"/>
    </row>
    <row r="5175" spans="2:2" x14ac:dyDescent="0.2">
      <c r="B5175" s="35"/>
    </row>
    <row r="5176" spans="2:2" x14ac:dyDescent="0.2">
      <c r="B5176" s="35"/>
    </row>
    <row r="5177" spans="2:2" x14ac:dyDescent="0.2">
      <c r="B5177" s="35"/>
    </row>
    <row r="5178" spans="2:2" x14ac:dyDescent="0.2">
      <c r="B5178" s="35"/>
    </row>
    <row r="5179" spans="2:2" x14ac:dyDescent="0.2">
      <c r="B5179" s="35"/>
    </row>
    <row r="5180" spans="2:2" x14ac:dyDescent="0.2">
      <c r="B5180" s="35"/>
    </row>
    <row r="5181" spans="2:2" x14ac:dyDescent="0.2">
      <c r="B5181" s="35"/>
    </row>
    <row r="5182" spans="2:2" x14ac:dyDescent="0.2">
      <c r="B5182" s="35"/>
    </row>
    <row r="5183" spans="2:2" x14ac:dyDescent="0.2">
      <c r="B5183" s="35"/>
    </row>
    <row r="5184" spans="2:2" x14ac:dyDescent="0.2">
      <c r="B5184" s="35"/>
    </row>
    <row r="5185" spans="2:2" x14ac:dyDescent="0.2">
      <c r="B5185" s="35"/>
    </row>
    <row r="5186" spans="2:2" x14ac:dyDescent="0.2">
      <c r="B5186" s="35"/>
    </row>
    <row r="5187" spans="2:2" x14ac:dyDescent="0.2">
      <c r="B5187" s="35"/>
    </row>
    <row r="5188" spans="2:2" x14ac:dyDescent="0.2">
      <c r="B5188" s="35"/>
    </row>
    <row r="5189" spans="2:2" x14ac:dyDescent="0.2">
      <c r="B5189" s="35"/>
    </row>
    <row r="5190" spans="2:2" x14ac:dyDescent="0.2">
      <c r="B5190" s="35"/>
    </row>
    <row r="5191" spans="2:2" x14ac:dyDescent="0.2">
      <c r="B5191" s="35"/>
    </row>
    <row r="5192" spans="2:2" x14ac:dyDescent="0.2">
      <c r="B5192" s="35"/>
    </row>
    <row r="5193" spans="2:2" x14ac:dyDescent="0.2">
      <c r="B5193" s="35"/>
    </row>
    <row r="5194" spans="2:2" x14ac:dyDescent="0.2">
      <c r="B5194" s="35"/>
    </row>
    <row r="5195" spans="2:2" x14ac:dyDescent="0.2">
      <c r="B5195" s="35"/>
    </row>
    <row r="5196" spans="2:2" x14ac:dyDescent="0.2">
      <c r="B5196" s="35"/>
    </row>
    <row r="5197" spans="2:2" x14ac:dyDescent="0.2">
      <c r="B5197" s="35"/>
    </row>
    <row r="5198" spans="2:2" x14ac:dyDescent="0.2">
      <c r="B5198" s="35"/>
    </row>
    <row r="5199" spans="2:2" x14ac:dyDescent="0.2">
      <c r="B5199" s="35"/>
    </row>
    <row r="5200" spans="2:2" x14ac:dyDescent="0.2">
      <c r="B5200" s="35"/>
    </row>
    <row r="5201" spans="2:2" x14ac:dyDescent="0.2">
      <c r="B5201" s="35"/>
    </row>
    <row r="5202" spans="2:2" x14ac:dyDescent="0.2">
      <c r="B5202" s="35"/>
    </row>
    <row r="5203" spans="2:2" x14ac:dyDescent="0.2">
      <c r="B5203" s="35"/>
    </row>
    <row r="5204" spans="2:2" x14ac:dyDescent="0.2">
      <c r="B5204" s="35"/>
    </row>
    <row r="5205" spans="2:2" x14ac:dyDescent="0.2">
      <c r="B5205" s="35"/>
    </row>
    <row r="5206" spans="2:2" x14ac:dyDescent="0.2">
      <c r="B5206" s="35"/>
    </row>
    <row r="5207" spans="2:2" x14ac:dyDescent="0.2">
      <c r="B5207" s="35"/>
    </row>
    <row r="5208" spans="2:2" x14ac:dyDescent="0.2">
      <c r="B5208" s="35"/>
    </row>
    <row r="5209" spans="2:2" x14ac:dyDescent="0.2">
      <c r="B5209" s="35"/>
    </row>
    <row r="5210" spans="2:2" x14ac:dyDescent="0.2">
      <c r="B5210" s="35"/>
    </row>
    <row r="5211" spans="2:2" x14ac:dyDescent="0.2">
      <c r="B5211" s="35"/>
    </row>
    <row r="5212" spans="2:2" x14ac:dyDescent="0.2">
      <c r="B5212" s="35"/>
    </row>
    <row r="5213" spans="2:2" x14ac:dyDescent="0.2">
      <c r="B5213" s="35"/>
    </row>
    <row r="5214" spans="2:2" x14ac:dyDescent="0.2">
      <c r="B5214" s="35"/>
    </row>
    <row r="5215" spans="2:2" x14ac:dyDescent="0.2">
      <c r="B5215" s="35"/>
    </row>
    <row r="5216" spans="2:2" x14ac:dyDescent="0.2">
      <c r="B5216" s="35"/>
    </row>
    <row r="5217" spans="2:2" x14ac:dyDescent="0.2">
      <c r="B5217" s="35"/>
    </row>
    <row r="5218" spans="2:2" x14ac:dyDescent="0.2">
      <c r="B5218" s="35"/>
    </row>
    <row r="5219" spans="2:2" x14ac:dyDescent="0.2">
      <c r="B5219" s="35"/>
    </row>
    <row r="5220" spans="2:2" x14ac:dyDescent="0.2">
      <c r="B5220" s="35"/>
    </row>
    <row r="5221" spans="2:2" x14ac:dyDescent="0.2">
      <c r="B5221" s="35"/>
    </row>
    <row r="5222" spans="2:2" x14ac:dyDescent="0.2">
      <c r="B5222" s="35"/>
    </row>
    <row r="5223" spans="2:2" x14ac:dyDescent="0.2">
      <c r="B5223" s="35"/>
    </row>
    <row r="5224" spans="2:2" x14ac:dyDescent="0.2">
      <c r="B5224" s="35"/>
    </row>
    <row r="5225" spans="2:2" x14ac:dyDescent="0.2">
      <c r="B5225" s="35"/>
    </row>
    <row r="5226" spans="2:2" x14ac:dyDescent="0.2">
      <c r="B5226" s="35"/>
    </row>
    <row r="5227" spans="2:2" x14ac:dyDescent="0.2">
      <c r="B5227" s="35"/>
    </row>
    <row r="5228" spans="2:2" x14ac:dyDescent="0.2">
      <c r="B5228" s="35"/>
    </row>
    <row r="5229" spans="2:2" x14ac:dyDescent="0.2">
      <c r="B5229" s="35"/>
    </row>
    <row r="5230" spans="2:2" x14ac:dyDescent="0.2">
      <c r="B5230" s="35"/>
    </row>
    <row r="5231" spans="2:2" x14ac:dyDescent="0.2">
      <c r="B5231" s="35"/>
    </row>
    <row r="5232" spans="2:2" x14ac:dyDescent="0.2">
      <c r="B5232" s="35"/>
    </row>
    <row r="5233" spans="2:2" x14ac:dyDescent="0.2">
      <c r="B5233" s="35"/>
    </row>
    <row r="5234" spans="2:2" x14ac:dyDescent="0.2">
      <c r="B5234" s="35"/>
    </row>
    <row r="5235" spans="2:2" x14ac:dyDescent="0.2">
      <c r="B5235" s="35"/>
    </row>
    <row r="5236" spans="2:2" x14ac:dyDescent="0.2">
      <c r="B5236" s="35"/>
    </row>
    <row r="5237" spans="2:2" x14ac:dyDescent="0.2">
      <c r="B5237" s="35"/>
    </row>
    <row r="5238" spans="2:2" x14ac:dyDescent="0.2">
      <c r="B5238" s="35"/>
    </row>
    <row r="5239" spans="2:2" x14ac:dyDescent="0.2">
      <c r="B5239" s="35"/>
    </row>
    <row r="5240" spans="2:2" x14ac:dyDescent="0.2">
      <c r="B5240" s="35"/>
    </row>
    <row r="5241" spans="2:2" x14ac:dyDescent="0.2">
      <c r="B5241" s="35"/>
    </row>
    <row r="5242" spans="2:2" x14ac:dyDescent="0.2">
      <c r="B5242" s="35"/>
    </row>
    <row r="5243" spans="2:2" x14ac:dyDescent="0.2">
      <c r="B5243" s="35"/>
    </row>
    <row r="5244" spans="2:2" x14ac:dyDescent="0.2">
      <c r="B5244" s="35"/>
    </row>
    <row r="5245" spans="2:2" x14ac:dyDescent="0.2">
      <c r="B5245" s="35"/>
    </row>
    <row r="5246" spans="2:2" x14ac:dyDescent="0.2">
      <c r="B5246" s="35"/>
    </row>
    <row r="5247" spans="2:2" x14ac:dyDescent="0.2">
      <c r="B5247" s="35"/>
    </row>
    <row r="5248" spans="2:2" x14ac:dyDescent="0.2">
      <c r="B5248" s="35"/>
    </row>
    <row r="5249" spans="2:2" x14ac:dyDescent="0.2">
      <c r="B5249" s="35"/>
    </row>
    <row r="5250" spans="2:2" x14ac:dyDescent="0.2">
      <c r="B5250" s="35"/>
    </row>
    <row r="5251" spans="2:2" x14ac:dyDescent="0.2">
      <c r="B5251" s="35"/>
    </row>
    <row r="5252" spans="2:2" x14ac:dyDescent="0.2">
      <c r="B5252" s="35"/>
    </row>
    <row r="5253" spans="2:2" x14ac:dyDescent="0.2">
      <c r="B5253" s="35"/>
    </row>
    <row r="5254" spans="2:2" x14ac:dyDescent="0.2">
      <c r="B5254" s="35"/>
    </row>
    <row r="5255" spans="2:2" x14ac:dyDescent="0.2">
      <c r="B5255" s="35"/>
    </row>
    <row r="5256" spans="2:2" x14ac:dyDescent="0.2">
      <c r="B5256" s="35"/>
    </row>
    <row r="5257" spans="2:2" x14ac:dyDescent="0.2">
      <c r="B5257" s="35"/>
    </row>
    <row r="5258" spans="2:2" x14ac:dyDescent="0.2">
      <c r="B5258" s="35"/>
    </row>
    <row r="5259" spans="2:2" x14ac:dyDescent="0.2">
      <c r="B5259" s="35"/>
    </row>
    <row r="5260" spans="2:2" x14ac:dyDescent="0.2">
      <c r="B5260" s="35"/>
    </row>
    <row r="5261" spans="2:2" x14ac:dyDescent="0.2">
      <c r="B5261" s="35"/>
    </row>
    <row r="5262" spans="2:2" x14ac:dyDescent="0.2">
      <c r="B5262" s="35"/>
    </row>
    <row r="5263" spans="2:2" x14ac:dyDescent="0.2">
      <c r="B5263" s="35"/>
    </row>
    <row r="5264" spans="2:2" x14ac:dyDescent="0.2">
      <c r="B5264" s="35"/>
    </row>
    <row r="5265" spans="2:2" x14ac:dyDescent="0.2">
      <c r="B5265" s="35"/>
    </row>
    <row r="5266" spans="2:2" x14ac:dyDescent="0.2">
      <c r="B5266" s="35"/>
    </row>
    <row r="5267" spans="2:2" x14ac:dyDescent="0.2">
      <c r="B5267" s="35"/>
    </row>
    <row r="5268" spans="2:2" x14ac:dyDescent="0.2">
      <c r="B5268" s="35"/>
    </row>
    <row r="5269" spans="2:2" x14ac:dyDescent="0.2">
      <c r="B5269" s="35"/>
    </row>
    <row r="5270" spans="2:2" x14ac:dyDescent="0.2">
      <c r="B5270" s="35"/>
    </row>
    <row r="5271" spans="2:2" x14ac:dyDescent="0.2">
      <c r="B5271" s="35"/>
    </row>
    <row r="5272" spans="2:2" x14ac:dyDescent="0.2">
      <c r="B5272" s="35"/>
    </row>
    <row r="5273" spans="2:2" x14ac:dyDescent="0.2">
      <c r="B5273" s="35"/>
    </row>
    <row r="5274" spans="2:2" x14ac:dyDescent="0.2">
      <c r="B5274" s="35"/>
    </row>
    <row r="5275" spans="2:2" x14ac:dyDescent="0.2">
      <c r="B5275" s="35"/>
    </row>
    <row r="5276" spans="2:2" x14ac:dyDescent="0.2">
      <c r="B5276" s="35"/>
    </row>
    <row r="5277" spans="2:2" x14ac:dyDescent="0.2">
      <c r="B5277" s="35"/>
    </row>
    <row r="5278" spans="2:2" x14ac:dyDescent="0.2">
      <c r="B5278" s="35"/>
    </row>
    <row r="5279" spans="2:2" x14ac:dyDescent="0.2">
      <c r="B5279" s="35"/>
    </row>
    <row r="5280" spans="2:2" x14ac:dyDescent="0.2">
      <c r="B5280" s="35"/>
    </row>
    <row r="5281" spans="2:2" x14ac:dyDescent="0.2">
      <c r="B5281" s="35"/>
    </row>
    <row r="5282" spans="2:2" x14ac:dyDescent="0.2">
      <c r="B5282" s="35"/>
    </row>
    <row r="5283" spans="2:2" x14ac:dyDescent="0.2">
      <c r="B5283" s="35"/>
    </row>
    <row r="5284" spans="2:2" x14ac:dyDescent="0.2">
      <c r="B5284" s="35"/>
    </row>
    <row r="5285" spans="2:2" x14ac:dyDescent="0.2">
      <c r="B5285" s="35"/>
    </row>
    <row r="5286" spans="2:2" x14ac:dyDescent="0.2">
      <c r="B5286" s="35"/>
    </row>
    <row r="5287" spans="2:2" x14ac:dyDescent="0.2">
      <c r="B5287" s="35"/>
    </row>
    <row r="5288" spans="2:2" x14ac:dyDescent="0.2">
      <c r="B5288" s="35"/>
    </row>
    <row r="5289" spans="2:2" x14ac:dyDescent="0.2">
      <c r="B5289" s="35"/>
    </row>
    <row r="5290" spans="2:2" x14ac:dyDescent="0.2">
      <c r="B5290" s="35"/>
    </row>
    <row r="5291" spans="2:2" x14ac:dyDescent="0.2">
      <c r="B5291" s="35"/>
    </row>
    <row r="5292" spans="2:2" x14ac:dyDescent="0.2">
      <c r="B5292" s="35"/>
    </row>
    <row r="5293" spans="2:2" x14ac:dyDescent="0.2">
      <c r="B5293" s="35"/>
    </row>
    <row r="5294" spans="2:2" x14ac:dyDescent="0.2">
      <c r="B5294" s="35"/>
    </row>
    <row r="5295" spans="2:2" x14ac:dyDescent="0.2">
      <c r="B5295" s="35"/>
    </row>
    <row r="5296" spans="2:2" x14ac:dyDescent="0.2">
      <c r="B5296" s="35"/>
    </row>
    <row r="5297" spans="2:2" x14ac:dyDescent="0.2">
      <c r="B5297" s="35"/>
    </row>
    <row r="5298" spans="2:2" x14ac:dyDescent="0.2">
      <c r="B5298" s="35"/>
    </row>
    <row r="5299" spans="2:2" x14ac:dyDescent="0.2">
      <c r="B5299" s="35"/>
    </row>
    <row r="5300" spans="2:2" x14ac:dyDescent="0.2">
      <c r="B5300" s="35"/>
    </row>
    <row r="5301" spans="2:2" x14ac:dyDescent="0.2">
      <c r="B5301" s="35"/>
    </row>
    <row r="5302" spans="2:2" x14ac:dyDescent="0.2">
      <c r="B5302" s="35"/>
    </row>
    <row r="5303" spans="2:2" x14ac:dyDescent="0.2">
      <c r="B5303" s="35"/>
    </row>
    <row r="5304" spans="2:2" x14ac:dyDescent="0.2">
      <c r="B5304" s="35"/>
    </row>
    <row r="5305" spans="2:2" x14ac:dyDescent="0.2">
      <c r="B5305" s="35"/>
    </row>
    <row r="5306" spans="2:2" x14ac:dyDescent="0.2">
      <c r="B5306" s="35"/>
    </row>
    <row r="5307" spans="2:2" x14ac:dyDescent="0.2">
      <c r="B5307" s="35"/>
    </row>
    <row r="5308" spans="2:2" x14ac:dyDescent="0.2">
      <c r="B5308" s="35"/>
    </row>
    <row r="5309" spans="2:2" x14ac:dyDescent="0.2">
      <c r="B5309" s="35"/>
    </row>
    <row r="5310" spans="2:2" x14ac:dyDescent="0.2">
      <c r="B5310" s="35"/>
    </row>
    <row r="5311" spans="2:2" x14ac:dyDescent="0.2">
      <c r="B5311" s="35"/>
    </row>
    <row r="5312" spans="2:2" x14ac:dyDescent="0.2">
      <c r="B5312" s="35"/>
    </row>
    <row r="5313" spans="2:2" x14ac:dyDescent="0.2">
      <c r="B5313" s="35"/>
    </row>
    <row r="5314" spans="2:2" x14ac:dyDescent="0.2">
      <c r="B5314" s="35"/>
    </row>
    <row r="5315" spans="2:2" x14ac:dyDescent="0.2">
      <c r="B5315" s="35"/>
    </row>
    <row r="5316" spans="2:2" x14ac:dyDescent="0.2">
      <c r="B5316" s="35"/>
    </row>
    <row r="5317" spans="2:2" x14ac:dyDescent="0.2">
      <c r="B5317" s="35"/>
    </row>
    <row r="5318" spans="2:2" x14ac:dyDescent="0.2">
      <c r="B5318" s="35"/>
    </row>
    <row r="5319" spans="2:2" x14ac:dyDescent="0.2">
      <c r="B5319" s="35"/>
    </row>
    <row r="5320" spans="2:2" x14ac:dyDescent="0.2">
      <c r="B5320" s="35"/>
    </row>
    <row r="5321" spans="2:2" x14ac:dyDescent="0.2">
      <c r="B5321" s="35"/>
    </row>
    <row r="5322" spans="2:2" x14ac:dyDescent="0.2">
      <c r="B5322" s="35"/>
    </row>
    <row r="5323" spans="2:2" x14ac:dyDescent="0.2">
      <c r="B5323" s="35"/>
    </row>
    <row r="5324" spans="2:2" x14ac:dyDescent="0.2">
      <c r="B5324" s="35"/>
    </row>
    <row r="5325" spans="2:2" x14ac:dyDescent="0.2">
      <c r="B5325" s="35"/>
    </row>
    <row r="5326" spans="2:2" x14ac:dyDescent="0.2">
      <c r="B5326" s="35"/>
    </row>
    <row r="5327" spans="2:2" x14ac:dyDescent="0.2">
      <c r="B5327" s="35"/>
    </row>
    <row r="5328" spans="2:2" x14ac:dyDescent="0.2">
      <c r="B5328" s="35"/>
    </row>
    <row r="5329" spans="2:2" x14ac:dyDescent="0.2">
      <c r="B5329" s="35"/>
    </row>
    <row r="5330" spans="2:2" x14ac:dyDescent="0.2">
      <c r="B5330" s="35"/>
    </row>
    <row r="5331" spans="2:2" x14ac:dyDescent="0.2">
      <c r="B5331" s="35"/>
    </row>
    <row r="5332" spans="2:2" x14ac:dyDescent="0.2">
      <c r="B5332" s="35"/>
    </row>
    <row r="5333" spans="2:2" x14ac:dyDescent="0.2">
      <c r="B5333" s="35"/>
    </row>
    <row r="5334" spans="2:2" x14ac:dyDescent="0.2">
      <c r="B5334" s="35"/>
    </row>
    <row r="5335" spans="2:2" x14ac:dyDescent="0.2">
      <c r="B5335" s="35"/>
    </row>
    <row r="5336" spans="2:2" x14ac:dyDescent="0.2">
      <c r="B5336" s="35"/>
    </row>
    <row r="5337" spans="2:2" x14ac:dyDescent="0.2">
      <c r="B5337" s="35"/>
    </row>
    <row r="5338" spans="2:2" x14ac:dyDescent="0.2">
      <c r="B5338" s="35"/>
    </row>
    <row r="5339" spans="2:2" x14ac:dyDescent="0.2">
      <c r="B5339" s="35"/>
    </row>
    <row r="5340" spans="2:2" x14ac:dyDescent="0.2">
      <c r="B5340" s="35"/>
    </row>
    <row r="5341" spans="2:2" x14ac:dyDescent="0.2">
      <c r="B5341" s="35"/>
    </row>
    <row r="5342" spans="2:2" x14ac:dyDescent="0.2">
      <c r="B5342" s="35"/>
    </row>
    <row r="5343" spans="2:2" x14ac:dyDescent="0.2">
      <c r="B5343" s="35"/>
    </row>
    <row r="5344" spans="2:2" x14ac:dyDescent="0.2">
      <c r="B5344" s="35"/>
    </row>
    <row r="5345" spans="2:2" x14ac:dyDescent="0.2">
      <c r="B5345" s="35"/>
    </row>
    <row r="5346" spans="2:2" x14ac:dyDescent="0.2">
      <c r="B5346" s="35"/>
    </row>
    <row r="5347" spans="2:2" x14ac:dyDescent="0.2">
      <c r="B5347" s="35"/>
    </row>
    <row r="5348" spans="2:2" x14ac:dyDescent="0.2">
      <c r="B5348" s="35"/>
    </row>
    <row r="5349" spans="2:2" x14ac:dyDescent="0.2">
      <c r="B5349" s="35"/>
    </row>
    <row r="5350" spans="2:2" x14ac:dyDescent="0.2">
      <c r="B5350" s="35"/>
    </row>
    <row r="5351" spans="2:2" x14ac:dyDescent="0.2">
      <c r="B5351" s="35"/>
    </row>
    <row r="5352" spans="2:2" x14ac:dyDescent="0.2">
      <c r="B5352" s="35"/>
    </row>
    <row r="5353" spans="2:2" x14ac:dyDescent="0.2">
      <c r="B5353" s="35"/>
    </row>
    <row r="5354" spans="2:2" x14ac:dyDescent="0.2">
      <c r="B5354" s="35"/>
    </row>
    <row r="5355" spans="2:2" x14ac:dyDescent="0.2">
      <c r="B5355" s="35"/>
    </row>
    <row r="5356" spans="2:2" x14ac:dyDescent="0.2">
      <c r="B5356" s="35"/>
    </row>
    <row r="5357" spans="2:2" x14ac:dyDescent="0.2">
      <c r="B5357" s="35"/>
    </row>
    <row r="5358" spans="2:2" x14ac:dyDescent="0.2">
      <c r="B5358" s="35"/>
    </row>
    <row r="5359" spans="2:2" x14ac:dyDescent="0.2">
      <c r="B5359" s="35"/>
    </row>
    <row r="5360" spans="2:2" x14ac:dyDescent="0.2">
      <c r="B5360" s="35"/>
    </row>
    <row r="5361" spans="2:2" x14ac:dyDescent="0.2">
      <c r="B5361" s="35"/>
    </row>
    <row r="5362" spans="2:2" x14ac:dyDescent="0.2">
      <c r="B5362" s="35"/>
    </row>
    <row r="5363" spans="2:2" x14ac:dyDescent="0.2">
      <c r="B5363" s="35"/>
    </row>
    <row r="5364" spans="2:2" x14ac:dyDescent="0.2">
      <c r="B5364" s="35"/>
    </row>
    <row r="5365" spans="2:2" x14ac:dyDescent="0.2">
      <c r="B5365" s="35"/>
    </row>
    <row r="5366" spans="2:2" x14ac:dyDescent="0.2">
      <c r="B5366" s="35"/>
    </row>
    <row r="5367" spans="2:2" x14ac:dyDescent="0.2">
      <c r="B5367" s="35"/>
    </row>
    <row r="5368" spans="2:2" x14ac:dyDescent="0.2">
      <c r="B5368" s="35"/>
    </row>
    <row r="5369" spans="2:2" x14ac:dyDescent="0.2">
      <c r="B5369" s="35"/>
    </row>
    <row r="5370" spans="2:2" x14ac:dyDescent="0.2">
      <c r="B5370" s="35"/>
    </row>
    <row r="5371" spans="2:2" x14ac:dyDescent="0.2">
      <c r="B5371" s="35"/>
    </row>
    <row r="5372" spans="2:2" x14ac:dyDescent="0.2">
      <c r="B5372" s="35"/>
    </row>
    <row r="5373" spans="2:2" x14ac:dyDescent="0.2">
      <c r="B5373" s="35"/>
    </row>
    <row r="5374" spans="2:2" x14ac:dyDescent="0.2">
      <c r="B5374" s="35"/>
    </row>
    <row r="5375" spans="2:2" x14ac:dyDescent="0.2">
      <c r="B5375" s="35"/>
    </row>
    <row r="5376" spans="2:2" x14ac:dyDescent="0.2">
      <c r="B5376" s="35"/>
    </row>
    <row r="5377" spans="2:2" x14ac:dyDescent="0.2">
      <c r="B5377" s="35"/>
    </row>
    <row r="5378" spans="2:2" x14ac:dyDescent="0.2">
      <c r="B5378" s="35"/>
    </row>
    <row r="5379" spans="2:2" x14ac:dyDescent="0.2">
      <c r="B5379" s="35"/>
    </row>
    <row r="5380" spans="2:2" x14ac:dyDescent="0.2">
      <c r="B5380" s="35"/>
    </row>
    <row r="5381" spans="2:2" x14ac:dyDescent="0.2">
      <c r="B5381" s="35"/>
    </row>
    <row r="5382" spans="2:2" x14ac:dyDescent="0.2">
      <c r="B5382" s="35"/>
    </row>
    <row r="5383" spans="2:2" x14ac:dyDescent="0.2">
      <c r="B5383" s="35"/>
    </row>
    <row r="5384" spans="2:2" x14ac:dyDescent="0.2">
      <c r="B5384" s="35"/>
    </row>
    <row r="5385" spans="2:2" x14ac:dyDescent="0.2">
      <c r="B5385" s="35"/>
    </row>
    <row r="5386" spans="2:2" x14ac:dyDescent="0.2">
      <c r="B5386" s="35"/>
    </row>
    <row r="5387" spans="2:2" x14ac:dyDescent="0.2">
      <c r="B5387" s="35"/>
    </row>
    <row r="5388" spans="2:2" x14ac:dyDescent="0.2">
      <c r="B5388" s="35"/>
    </row>
    <row r="5389" spans="2:2" x14ac:dyDescent="0.2">
      <c r="B5389" s="35"/>
    </row>
    <row r="5390" spans="2:2" x14ac:dyDescent="0.2">
      <c r="B5390" s="35"/>
    </row>
    <row r="5391" spans="2:2" x14ac:dyDescent="0.2">
      <c r="B5391" s="35"/>
    </row>
    <row r="5392" spans="2:2" x14ac:dyDescent="0.2">
      <c r="B5392" s="35"/>
    </row>
    <row r="5393" spans="2:2" x14ac:dyDescent="0.2">
      <c r="B5393" s="35"/>
    </row>
    <row r="5394" spans="2:2" x14ac:dyDescent="0.2">
      <c r="B5394" s="35"/>
    </row>
    <row r="5395" spans="2:2" x14ac:dyDescent="0.2">
      <c r="B5395" s="35"/>
    </row>
    <row r="5396" spans="2:2" x14ac:dyDescent="0.2">
      <c r="B5396" s="35"/>
    </row>
    <row r="5397" spans="2:2" x14ac:dyDescent="0.2">
      <c r="B5397" s="35"/>
    </row>
    <row r="5398" spans="2:2" x14ac:dyDescent="0.2">
      <c r="B5398" s="35"/>
    </row>
    <row r="5399" spans="2:2" x14ac:dyDescent="0.2">
      <c r="B5399" s="35"/>
    </row>
    <row r="5400" spans="2:2" x14ac:dyDescent="0.2">
      <c r="B5400" s="35"/>
    </row>
    <row r="5401" spans="2:2" x14ac:dyDescent="0.2">
      <c r="B5401" s="35"/>
    </row>
    <row r="5402" spans="2:2" x14ac:dyDescent="0.2">
      <c r="B5402" s="35"/>
    </row>
    <row r="5403" spans="2:2" x14ac:dyDescent="0.2">
      <c r="B5403" s="35"/>
    </row>
    <row r="5404" spans="2:2" x14ac:dyDescent="0.2">
      <c r="B5404" s="35"/>
    </row>
    <row r="5405" spans="2:2" x14ac:dyDescent="0.2">
      <c r="B5405" s="35"/>
    </row>
    <row r="5406" spans="2:2" x14ac:dyDescent="0.2">
      <c r="B5406" s="35"/>
    </row>
    <row r="5407" spans="2:2" x14ac:dyDescent="0.2">
      <c r="B5407" s="35"/>
    </row>
    <row r="5408" spans="2:2" x14ac:dyDescent="0.2">
      <c r="B5408" s="35"/>
    </row>
    <row r="5409" spans="2:2" x14ac:dyDescent="0.2">
      <c r="B5409" s="35"/>
    </row>
    <row r="5410" spans="2:2" x14ac:dyDescent="0.2">
      <c r="B5410" s="35"/>
    </row>
    <row r="5411" spans="2:2" x14ac:dyDescent="0.2">
      <c r="B5411" s="35"/>
    </row>
    <row r="5412" spans="2:2" x14ac:dyDescent="0.2">
      <c r="B5412" s="35"/>
    </row>
    <row r="5413" spans="2:2" x14ac:dyDescent="0.2">
      <c r="B5413" s="35"/>
    </row>
    <row r="5414" spans="2:2" x14ac:dyDescent="0.2">
      <c r="B5414" s="35"/>
    </row>
    <row r="5415" spans="2:2" x14ac:dyDescent="0.2">
      <c r="B5415" s="35"/>
    </row>
    <row r="5416" spans="2:2" x14ac:dyDescent="0.2">
      <c r="B5416" s="35"/>
    </row>
    <row r="5417" spans="2:2" x14ac:dyDescent="0.2">
      <c r="B5417" s="35"/>
    </row>
    <row r="5418" spans="2:2" x14ac:dyDescent="0.2">
      <c r="B5418" s="35"/>
    </row>
    <row r="5419" spans="2:2" x14ac:dyDescent="0.2">
      <c r="B5419" s="35"/>
    </row>
    <row r="5420" spans="2:2" x14ac:dyDescent="0.2">
      <c r="B5420" s="35"/>
    </row>
    <row r="5421" spans="2:2" x14ac:dyDescent="0.2">
      <c r="B5421" s="35"/>
    </row>
    <row r="5422" spans="2:2" x14ac:dyDescent="0.2">
      <c r="B5422" s="35"/>
    </row>
    <row r="5423" spans="2:2" x14ac:dyDescent="0.2">
      <c r="B5423" s="35"/>
    </row>
    <row r="5424" spans="2:2" x14ac:dyDescent="0.2">
      <c r="B5424" s="35"/>
    </row>
    <row r="5425" spans="2:2" x14ac:dyDescent="0.2">
      <c r="B5425" s="35"/>
    </row>
    <row r="5426" spans="2:2" x14ac:dyDescent="0.2">
      <c r="B5426" s="35"/>
    </row>
    <row r="5427" spans="2:2" x14ac:dyDescent="0.2">
      <c r="B5427" s="35"/>
    </row>
    <row r="5428" spans="2:2" x14ac:dyDescent="0.2">
      <c r="B5428" s="35"/>
    </row>
    <row r="5429" spans="2:2" x14ac:dyDescent="0.2">
      <c r="B5429" s="35"/>
    </row>
    <row r="5430" spans="2:2" x14ac:dyDescent="0.2">
      <c r="B5430" s="35"/>
    </row>
    <row r="5431" spans="2:2" x14ac:dyDescent="0.2">
      <c r="B5431" s="35"/>
    </row>
    <row r="5432" spans="2:2" x14ac:dyDescent="0.2">
      <c r="B5432" s="35"/>
    </row>
    <row r="5433" spans="2:2" x14ac:dyDescent="0.2">
      <c r="B5433" s="35"/>
    </row>
    <row r="5434" spans="2:2" x14ac:dyDescent="0.2">
      <c r="B5434" s="35"/>
    </row>
    <row r="5435" spans="2:2" x14ac:dyDescent="0.2">
      <c r="B5435" s="35"/>
    </row>
    <row r="5436" spans="2:2" x14ac:dyDescent="0.2">
      <c r="B5436" s="35"/>
    </row>
    <row r="5437" spans="2:2" x14ac:dyDescent="0.2">
      <c r="B5437" s="35"/>
    </row>
    <row r="5438" spans="2:2" x14ac:dyDescent="0.2">
      <c r="B5438" s="35"/>
    </row>
    <row r="5439" spans="2:2" x14ac:dyDescent="0.2">
      <c r="B5439" s="35"/>
    </row>
    <row r="5440" spans="2:2" x14ac:dyDescent="0.2">
      <c r="B5440" s="35"/>
    </row>
    <row r="5441" spans="2:2" x14ac:dyDescent="0.2">
      <c r="B5441" s="35"/>
    </row>
    <row r="5442" spans="2:2" x14ac:dyDescent="0.2">
      <c r="B5442" s="35"/>
    </row>
    <row r="5443" spans="2:2" x14ac:dyDescent="0.2">
      <c r="B5443" s="35"/>
    </row>
    <row r="5444" spans="2:2" x14ac:dyDescent="0.2">
      <c r="B5444" s="35"/>
    </row>
    <row r="5445" spans="2:2" x14ac:dyDescent="0.2">
      <c r="B5445" s="35"/>
    </row>
    <row r="5446" spans="2:2" x14ac:dyDescent="0.2">
      <c r="B5446" s="35"/>
    </row>
    <row r="5447" spans="2:2" x14ac:dyDescent="0.2">
      <c r="B5447" s="35"/>
    </row>
    <row r="5448" spans="2:2" x14ac:dyDescent="0.2">
      <c r="B5448" s="35"/>
    </row>
    <row r="5449" spans="2:2" x14ac:dyDescent="0.2">
      <c r="B5449" s="35"/>
    </row>
    <row r="5450" spans="2:2" x14ac:dyDescent="0.2">
      <c r="B5450" s="35"/>
    </row>
    <row r="5451" spans="2:2" x14ac:dyDescent="0.2">
      <c r="B5451" s="35"/>
    </row>
    <row r="5452" spans="2:2" x14ac:dyDescent="0.2">
      <c r="B5452" s="35"/>
    </row>
    <row r="5453" spans="2:2" x14ac:dyDescent="0.2">
      <c r="B5453" s="35"/>
    </row>
    <row r="5454" spans="2:2" x14ac:dyDescent="0.2">
      <c r="B5454" s="35"/>
    </row>
    <row r="5455" spans="2:2" x14ac:dyDescent="0.2">
      <c r="B5455" s="35"/>
    </row>
    <row r="5456" spans="2:2" x14ac:dyDescent="0.2">
      <c r="B5456" s="35"/>
    </row>
    <row r="5457" spans="2:2" x14ac:dyDescent="0.2">
      <c r="B5457" s="35"/>
    </row>
    <row r="5458" spans="2:2" x14ac:dyDescent="0.2">
      <c r="B5458" s="35"/>
    </row>
    <row r="5459" spans="2:2" x14ac:dyDescent="0.2">
      <c r="B5459" s="35"/>
    </row>
    <row r="5460" spans="2:2" x14ac:dyDescent="0.2">
      <c r="B5460" s="35"/>
    </row>
    <row r="5461" spans="2:2" x14ac:dyDescent="0.2">
      <c r="B5461" s="35"/>
    </row>
    <row r="5462" spans="2:2" x14ac:dyDescent="0.2">
      <c r="B5462" s="35"/>
    </row>
    <row r="5463" spans="2:2" x14ac:dyDescent="0.2">
      <c r="B5463" s="35"/>
    </row>
    <row r="5464" spans="2:2" x14ac:dyDescent="0.2">
      <c r="B5464" s="35"/>
    </row>
    <row r="5465" spans="2:2" x14ac:dyDescent="0.2">
      <c r="B5465" s="35"/>
    </row>
    <row r="5466" spans="2:2" x14ac:dyDescent="0.2">
      <c r="B5466" s="35"/>
    </row>
    <row r="5467" spans="2:2" x14ac:dyDescent="0.2">
      <c r="B5467" s="35"/>
    </row>
    <row r="5468" spans="2:2" x14ac:dyDescent="0.2">
      <c r="B5468" s="35"/>
    </row>
    <row r="5469" spans="2:2" x14ac:dyDescent="0.2">
      <c r="B5469" s="35"/>
    </row>
    <row r="5470" spans="2:2" x14ac:dyDescent="0.2">
      <c r="B5470" s="35"/>
    </row>
    <row r="5471" spans="2:2" x14ac:dyDescent="0.2">
      <c r="B5471" s="35"/>
    </row>
    <row r="5472" spans="2:2" x14ac:dyDescent="0.2">
      <c r="B5472" s="35"/>
    </row>
    <row r="5473" spans="2:2" x14ac:dyDescent="0.2">
      <c r="B5473" s="35"/>
    </row>
    <row r="5474" spans="2:2" x14ac:dyDescent="0.2">
      <c r="B5474" s="35"/>
    </row>
    <row r="5475" spans="2:2" x14ac:dyDescent="0.2">
      <c r="B5475" s="35"/>
    </row>
    <row r="5476" spans="2:2" x14ac:dyDescent="0.2">
      <c r="B5476" s="35"/>
    </row>
    <row r="5477" spans="2:2" x14ac:dyDescent="0.2">
      <c r="B5477" s="35"/>
    </row>
    <row r="5478" spans="2:2" x14ac:dyDescent="0.2">
      <c r="B5478" s="35"/>
    </row>
    <row r="5479" spans="2:2" x14ac:dyDescent="0.2">
      <c r="B5479" s="35"/>
    </row>
    <row r="5480" spans="2:2" x14ac:dyDescent="0.2">
      <c r="B5480" s="35"/>
    </row>
    <row r="5481" spans="2:2" x14ac:dyDescent="0.2">
      <c r="B5481" s="35"/>
    </row>
    <row r="5482" spans="2:2" x14ac:dyDescent="0.2">
      <c r="B5482" s="35"/>
    </row>
    <row r="5483" spans="2:2" x14ac:dyDescent="0.2">
      <c r="B5483" s="35"/>
    </row>
    <row r="5484" spans="2:2" x14ac:dyDescent="0.2">
      <c r="B5484" s="35"/>
    </row>
    <row r="5485" spans="2:2" x14ac:dyDescent="0.2">
      <c r="B5485" s="35"/>
    </row>
    <row r="5486" spans="2:2" x14ac:dyDescent="0.2">
      <c r="B5486" s="35"/>
    </row>
    <row r="5487" spans="2:2" x14ac:dyDescent="0.2">
      <c r="B5487" s="35"/>
    </row>
    <row r="5488" spans="2:2" x14ac:dyDescent="0.2">
      <c r="B5488" s="35"/>
    </row>
    <row r="5489" spans="2:2" x14ac:dyDescent="0.2">
      <c r="B5489" s="35"/>
    </row>
    <row r="5490" spans="2:2" x14ac:dyDescent="0.2">
      <c r="B5490" s="35"/>
    </row>
    <row r="5491" spans="2:2" x14ac:dyDescent="0.2">
      <c r="B5491" s="35"/>
    </row>
    <row r="5492" spans="2:2" x14ac:dyDescent="0.2">
      <c r="B5492" s="35"/>
    </row>
    <row r="5493" spans="2:2" x14ac:dyDescent="0.2">
      <c r="B5493" s="35"/>
    </row>
    <row r="5494" spans="2:2" x14ac:dyDescent="0.2">
      <c r="B5494" s="35"/>
    </row>
    <row r="5495" spans="2:2" x14ac:dyDescent="0.2">
      <c r="B5495" s="35"/>
    </row>
    <row r="5496" spans="2:2" x14ac:dyDescent="0.2">
      <c r="B5496" s="35"/>
    </row>
    <row r="5497" spans="2:2" x14ac:dyDescent="0.2">
      <c r="B5497" s="35"/>
    </row>
    <row r="5498" spans="2:2" x14ac:dyDescent="0.2">
      <c r="B5498" s="35"/>
    </row>
    <row r="5499" spans="2:2" x14ac:dyDescent="0.2">
      <c r="B5499" s="35"/>
    </row>
    <row r="5500" spans="2:2" x14ac:dyDescent="0.2">
      <c r="B5500" s="35"/>
    </row>
    <row r="5501" spans="2:2" x14ac:dyDescent="0.2">
      <c r="B5501" s="35"/>
    </row>
    <row r="5502" spans="2:2" x14ac:dyDescent="0.2">
      <c r="B5502" s="35"/>
    </row>
    <row r="5503" spans="2:2" x14ac:dyDescent="0.2">
      <c r="B5503" s="35"/>
    </row>
    <row r="5504" spans="2:2" x14ac:dyDescent="0.2">
      <c r="B5504" s="35"/>
    </row>
    <row r="5505" spans="2:2" x14ac:dyDescent="0.2">
      <c r="B5505" s="35"/>
    </row>
    <row r="5506" spans="2:2" x14ac:dyDescent="0.2">
      <c r="B5506" s="35"/>
    </row>
    <row r="5507" spans="2:2" x14ac:dyDescent="0.2">
      <c r="B5507" s="35"/>
    </row>
    <row r="5508" spans="2:2" x14ac:dyDescent="0.2">
      <c r="B5508" s="35"/>
    </row>
    <row r="5509" spans="2:2" x14ac:dyDescent="0.2">
      <c r="B5509" s="35"/>
    </row>
    <row r="5510" spans="2:2" x14ac:dyDescent="0.2">
      <c r="B5510" s="35"/>
    </row>
    <row r="5511" spans="2:2" x14ac:dyDescent="0.2">
      <c r="B5511" s="35"/>
    </row>
    <row r="5512" spans="2:2" x14ac:dyDescent="0.2">
      <c r="B5512" s="35"/>
    </row>
    <row r="5513" spans="2:2" x14ac:dyDescent="0.2">
      <c r="B5513" s="35"/>
    </row>
    <row r="5514" spans="2:2" x14ac:dyDescent="0.2">
      <c r="B5514" s="35"/>
    </row>
    <row r="5515" spans="2:2" x14ac:dyDescent="0.2">
      <c r="B5515" s="35"/>
    </row>
    <row r="5516" spans="2:2" x14ac:dyDescent="0.2">
      <c r="B5516" s="35"/>
    </row>
    <row r="5517" spans="2:2" x14ac:dyDescent="0.2">
      <c r="B5517" s="35"/>
    </row>
    <row r="5518" spans="2:2" x14ac:dyDescent="0.2">
      <c r="B5518" s="35"/>
    </row>
    <row r="5519" spans="2:2" x14ac:dyDescent="0.2">
      <c r="B5519" s="35"/>
    </row>
    <row r="5520" spans="2:2" x14ac:dyDescent="0.2">
      <c r="B5520" s="35"/>
    </row>
    <row r="5521" spans="2:2" x14ac:dyDescent="0.2">
      <c r="B5521" s="35"/>
    </row>
    <row r="5522" spans="2:2" x14ac:dyDescent="0.2">
      <c r="B5522" s="35"/>
    </row>
    <row r="5523" spans="2:2" x14ac:dyDescent="0.2">
      <c r="B5523" s="35"/>
    </row>
    <row r="5524" spans="2:2" x14ac:dyDescent="0.2">
      <c r="B5524" s="35"/>
    </row>
    <row r="5525" spans="2:2" x14ac:dyDescent="0.2">
      <c r="B5525" s="35"/>
    </row>
    <row r="5526" spans="2:2" x14ac:dyDescent="0.2">
      <c r="B5526" s="35"/>
    </row>
    <row r="5527" spans="2:2" x14ac:dyDescent="0.2">
      <c r="B5527" s="35"/>
    </row>
    <row r="5528" spans="2:2" x14ac:dyDescent="0.2">
      <c r="B5528" s="35"/>
    </row>
    <row r="5529" spans="2:2" x14ac:dyDescent="0.2">
      <c r="B5529" s="35"/>
    </row>
    <row r="5530" spans="2:2" x14ac:dyDescent="0.2">
      <c r="B5530" s="35"/>
    </row>
    <row r="5531" spans="2:2" x14ac:dyDescent="0.2">
      <c r="B5531" s="35"/>
    </row>
    <row r="5532" spans="2:2" x14ac:dyDescent="0.2">
      <c r="B5532" s="35"/>
    </row>
    <row r="5533" spans="2:2" x14ac:dyDescent="0.2">
      <c r="B5533" s="35"/>
    </row>
    <row r="5534" spans="2:2" x14ac:dyDescent="0.2">
      <c r="B5534" s="35"/>
    </row>
    <row r="5535" spans="2:2" x14ac:dyDescent="0.2">
      <c r="B5535" s="35"/>
    </row>
    <row r="5536" spans="2:2" x14ac:dyDescent="0.2">
      <c r="B5536" s="35"/>
    </row>
    <row r="5537" spans="2:2" x14ac:dyDescent="0.2">
      <c r="B5537" s="35"/>
    </row>
    <row r="5538" spans="2:2" x14ac:dyDescent="0.2">
      <c r="B5538" s="35"/>
    </row>
    <row r="5539" spans="2:2" x14ac:dyDescent="0.2">
      <c r="B5539" s="35"/>
    </row>
    <row r="5540" spans="2:2" x14ac:dyDescent="0.2">
      <c r="B5540" s="35"/>
    </row>
    <row r="5541" spans="2:2" x14ac:dyDescent="0.2">
      <c r="B5541" s="35"/>
    </row>
    <row r="5542" spans="2:2" x14ac:dyDescent="0.2">
      <c r="B5542" s="35"/>
    </row>
    <row r="5543" spans="2:2" x14ac:dyDescent="0.2">
      <c r="B5543" s="35"/>
    </row>
    <row r="5544" spans="2:2" x14ac:dyDescent="0.2">
      <c r="B5544" s="35"/>
    </row>
    <row r="5545" spans="2:2" x14ac:dyDescent="0.2">
      <c r="B5545" s="35"/>
    </row>
    <row r="5546" spans="2:2" x14ac:dyDescent="0.2">
      <c r="B5546" s="35"/>
    </row>
    <row r="5547" spans="2:2" x14ac:dyDescent="0.2">
      <c r="B5547" s="35"/>
    </row>
    <row r="5548" spans="2:2" x14ac:dyDescent="0.2">
      <c r="B5548" s="35"/>
    </row>
    <row r="5549" spans="2:2" x14ac:dyDescent="0.2">
      <c r="B5549" s="35"/>
    </row>
    <row r="5550" spans="2:2" x14ac:dyDescent="0.2">
      <c r="B5550" s="35"/>
    </row>
    <row r="5551" spans="2:2" x14ac:dyDescent="0.2">
      <c r="B5551" s="35"/>
    </row>
    <row r="5552" spans="2:2" x14ac:dyDescent="0.2">
      <c r="B5552" s="35"/>
    </row>
    <row r="5553" spans="2:2" x14ac:dyDescent="0.2">
      <c r="B5553" s="35"/>
    </row>
    <row r="5554" spans="2:2" x14ac:dyDescent="0.2">
      <c r="B5554" s="35"/>
    </row>
    <row r="5555" spans="2:2" x14ac:dyDescent="0.2">
      <c r="B5555" s="35"/>
    </row>
    <row r="5556" spans="2:2" x14ac:dyDescent="0.2">
      <c r="B5556" s="35"/>
    </row>
    <row r="5557" spans="2:2" x14ac:dyDescent="0.2">
      <c r="B5557" s="35"/>
    </row>
    <row r="5558" spans="2:2" x14ac:dyDescent="0.2">
      <c r="B5558" s="35"/>
    </row>
    <row r="5559" spans="2:2" x14ac:dyDescent="0.2">
      <c r="B5559" s="35"/>
    </row>
    <row r="5560" spans="2:2" x14ac:dyDescent="0.2">
      <c r="B5560" s="35"/>
    </row>
    <row r="5561" spans="2:2" x14ac:dyDescent="0.2">
      <c r="B5561" s="35"/>
    </row>
    <row r="5562" spans="2:2" x14ac:dyDescent="0.2">
      <c r="B5562" s="35"/>
    </row>
    <row r="5563" spans="2:2" x14ac:dyDescent="0.2">
      <c r="B5563" s="35"/>
    </row>
    <row r="5564" spans="2:2" x14ac:dyDescent="0.2">
      <c r="B5564" s="35"/>
    </row>
    <row r="5565" spans="2:2" x14ac:dyDescent="0.2">
      <c r="B5565" s="35"/>
    </row>
    <row r="5566" spans="2:2" x14ac:dyDescent="0.2">
      <c r="B5566" s="35"/>
    </row>
    <row r="5567" spans="2:2" x14ac:dyDescent="0.2">
      <c r="B5567" s="35"/>
    </row>
    <row r="5568" spans="2:2" x14ac:dyDescent="0.2">
      <c r="B5568" s="35"/>
    </row>
    <row r="5569" spans="2:2" x14ac:dyDescent="0.2">
      <c r="B5569" s="35"/>
    </row>
    <row r="5570" spans="2:2" x14ac:dyDescent="0.2">
      <c r="B5570" s="35"/>
    </row>
    <row r="5571" spans="2:2" x14ac:dyDescent="0.2">
      <c r="B5571" s="35"/>
    </row>
    <row r="5572" spans="2:2" x14ac:dyDescent="0.2">
      <c r="B5572" s="35"/>
    </row>
    <row r="5573" spans="2:2" x14ac:dyDescent="0.2">
      <c r="B5573" s="35"/>
    </row>
    <row r="5574" spans="2:2" x14ac:dyDescent="0.2">
      <c r="B5574" s="35"/>
    </row>
    <row r="5575" spans="2:2" x14ac:dyDescent="0.2">
      <c r="B5575" s="35"/>
    </row>
    <row r="5576" spans="2:2" x14ac:dyDescent="0.2">
      <c r="B5576" s="35"/>
    </row>
    <row r="5577" spans="2:2" x14ac:dyDescent="0.2">
      <c r="B5577" s="35"/>
    </row>
    <row r="5578" spans="2:2" x14ac:dyDescent="0.2">
      <c r="B5578" s="35"/>
    </row>
    <row r="5579" spans="2:2" x14ac:dyDescent="0.2">
      <c r="B5579" s="35"/>
    </row>
    <row r="5580" spans="2:2" x14ac:dyDescent="0.2">
      <c r="B5580" s="35"/>
    </row>
    <row r="5581" spans="2:2" x14ac:dyDescent="0.2">
      <c r="B5581" s="35"/>
    </row>
    <row r="5582" spans="2:2" x14ac:dyDescent="0.2">
      <c r="B5582" s="35"/>
    </row>
    <row r="5583" spans="2:2" x14ac:dyDescent="0.2">
      <c r="B5583" s="35"/>
    </row>
    <row r="5584" spans="2:2" x14ac:dyDescent="0.2">
      <c r="B5584" s="35"/>
    </row>
    <row r="5585" spans="2:2" x14ac:dyDescent="0.2">
      <c r="B5585" s="35"/>
    </row>
    <row r="5586" spans="2:2" x14ac:dyDescent="0.2">
      <c r="B5586" s="35"/>
    </row>
    <row r="5587" spans="2:2" x14ac:dyDescent="0.2">
      <c r="B5587" s="35"/>
    </row>
    <row r="5588" spans="2:2" x14ac:dyDescent="0.2">
      <c r="B5588" s="35"/>
    </row>
    <row r="5589" spans="2:2" x14ac:dyDescent="0.2">
      <c r="B5589" s="35"/>
    </row>
    <row r="5590" spans="2:2" x14ac:dyDescent="0.2">
      <c r="B5590" s="35"/>
    </row>
    <row r="5591" spans="2:2" x14ac:dyDescent="0.2">
      <c r="B5591" s="35"/>
    </row>
    <row r="5592" spans="2:2" x14ac:dyDescent="0.2">
      <c r="B5592" s="35"/>
    </row>
    <row r="5593" spans="2:2" x14ac:dyDescent="0.2">
      <c r="B5593" s="35"/>
    </row>
    <row r="5594" spans="2:2" x14ac:dyDescent="0.2">
      <c r="B5594" s="35"/>
    </row>
    <row r="5595" spans="2:2" x14ac:dyDescent="0.2">
      <c r="B5595" s="35"/>
    </row>
    <row r="5596" spans="2:2" x14ac:dyDescent="0.2">
      <c r="B5596" s="35"/>
    </row>
    <row r="5597" spans="2:2" x14ac:dyDescent="0.2">
      <c r="B5597" s="35"/>
    </row>
    <row r="5598" spans="2:2" x14ac:dyDescent="0.2">
      <c r="B5598" s="35"/>
    </row>
    <row r="5599" spans="2:2" x14ac:dyDescent="0.2">
      <c r="B5599" s="35"/>
    </row>
    <row r="5600" spans="2:2" x14ac:dyDescent="0.2">
      <c r="B5600" s="35"/>
    </row>
    <row r="5601" spans="2:2" x14ac:dyDescent="0.2">
      <c r="B5601" s="35"/>
    </row>
    <row r="5602" spans="2:2" x14ac:dyDescent="0.2">
      <c r="B5602" s="35"/>
    </row>
    <row r="5603" spans="2:2" x14ac:dyDescent="0.2">
      <c r="B5603" s="35"/>
    </row>
    <row r="5604" spans="2:2" x14ac:dyDescent="0.2">
      <c r="B5604" s="35"/>
    </row>
    <row r="5605" spans="2:2" x14ac:dyDescent="0.2">
      <c r="B5605" s="35"/>
    </row>
    <row r="5606" spans="2:2" x14ac:dyDescent="0.2">
      <c r="B5606" s="35"/>
    </row>
    <row r="5607" spans="2:2" x14ac:dyDescent="0.2">
      <c r="B5607" s="35"/>
    </row>
    <row r="5608" spans="2:2" x14ac:dyDescent="0.2">
      <c r="B5608" s="35"/>
    </row>
    <row r="5609" spans="2:2" x14ac:dyDescent="0.2">
      <c r="B5609" s="35"/>
    </row>
    <row r="5610" spans="2:2" x14ac:dyDescent="0.2">
      <c r="B5610" s="35"/>
    </row>
    <row r="5611" spans="2:2" x14ac:dyDescent="0.2">
      <c r="B5611" s="35"/>
    </row>
    <row r="5612" spans="2:2" x14ac:dyDescent="0.2">
      <c r="B5612" s="35"/>
    </row>
    <row r="5613" spans="2:2" x14ac:dyDescent="0.2">
      <c r="B5613" s="35"/>
    </row>
    <row r="5614" spans="2:2" x14ac:dyDescent="0.2">
      <c r="B5614" s="35"/>
    </row>
    <row r="5615" spans="2:2" x14ac:dyDescent="0.2">
      <c r="B5615" s="35"/>
    </row>
    <row r="5616" spans="2:2" x14ac:dyDescent="0.2">
      <c r="B5616" s="35"/>
    </row>
    <row r="5617" spans="2:2" x14ac:dyDescent="0.2">
      <c r="B5617" s="35"/>
    </row>
    <row r="5618" spans="2:2" x14ac:dyDescent="0.2">
      <c r="B5618" s="35"/>
    </row>
    <row r="5619" spans="2:2" x14ac:dyDescent="0.2">
      <c r="B5619" s="35"/>
    </row>
    <row r="5620" spans="2:2" x14ac:dyDescent="0.2">
      <c r="B5620" s="35"/>
    </row>
    <row r="5621" spans="2:2" x14ac:dyDescent="0.2">
      <c r="B5621" s="35"/>
    </row>
    <row r="5622" spans="2:2" x14ac:dyDescent="0.2">
      <c r="B5622" s="35"/>
    </row>
    <row r="5623" spans="2:2" x14ac:dyDescent="0.2">
      <c r="B5623" s="35"/>
    </row>
    <row r="5624" spans="2:2" x14ac:dyDescent="0.2">
      <c r="B5624" s="35"/>
    </row>
    <row r="5625" spans="2:2" x14ac:dyDescent="0.2">
      <c r="B5625" s="35"/>
    </row>
    <row r="5626" spans="2:2" x14ac:dyDescent="0.2">
      <c r="B5626" s="35"/>
    </row>
    <row r="5627" spans="2:2" x14ac:dyDescent="0.2">
      <c r="B5627" s="35"/>
    </row>
    <row r="5628" spans="2:2" x14ac:dyDescent="0.2">
      <c r="B5628" s="35"/>
    </row>
    <row r="5629" spans="2:2" x14ac:dyDescent="0.2">
      <c r="B5629" s="35"/>
    </row>
    <row r="5630" spans="2:2" x14ac:dyDescent="0.2">
      <c r="B5630" s="35"/>
    </row>
    <row r="5631" spans="2:2" x14ac:dyDescent="0.2">
      <c r="B5631" s="35"/>
    </row>
    <row r="5632" spans="2:2" x14ac:dyDescent="0.2">
      <c r="B5632" s="35"/>
    </row>
    <row r="5633" spans="2:2" x14ac:dyDescent="0.2">
      <c r="B5633" s="35"/>
    </row>
    <row r="5634" spans="2:2" x14ac:dyDescent="0.2">
      <c r="B5634" s="35"/>
    </row>
    <row r="5635" spans="2:2" x14ac:dyDescent="0.2">
      <c r="B5635" s="35"/>
    </row>
    <row r="5636" spans="2:2" x14ac:dyDescent="0.2">
      <c r="B5636" s="35"/>
    </row>
    <row r="5637" spans="2:2" x14ac:dyDescent="0.2">
      <c r="B5637" s="35"/>
    </row>
    <row r="5638" spans="2:2" x14ac:dyDescent="0.2">
      <c r="B5638" s="35"/>
    </row>
    <row r="5639" spans="2:2" x14ac:dyDescent="0.2">
      <c r="B5639" s="35"/>
    </row>
    <row r="5640" spans="2:2" x14ac:dyDescent="0.2">
      <c r="B5640" s="35"/>
    </row>
    <row r="5641" spans="2:2" x14ac:dyDescent="0.2">
      <c r="B5641" s="35"/>
    </row>
    <row r="5642" spans="2:2" x14ac:dyDescent="0.2">
      <c r="B5642" s="35"/>
    </row>
    <row r="5643" spans="2:2" x14ac:dyDescent="0.2">
      <c r="B5643" s="35"/>
    </row>
    <row r="5644" spans="2:2" x14ac:dyDescent="0.2">
      <c r="B5644" s="35"/>
    </row>
    <row r="5645" spans="2:2" x14ac:dyDescent="0.2">
      <c r="B5645" s="35"/>
    </row>
    <row r="5646" spans="2:2" x14ac:dyDescent="0.2">
      <c r="B5646" s="35"/>
    </row>
    <row r="5647" spans="2:2" x14ac:dyDescent="0.2">
      <c r="B5647" s="35"/>
    </row>
    <row r="5648" spans="2:2" x14ac:dyDescent="0.2">
      <c r="B5648" s="35"/>
    </row>
    <row r="5649" spans="2:2" x14ac:dyDescent="0.2">
      <c r="B5649" s="35"/>
    </row>
    <row r="5650" spans="2:2" x14ac:dyDescent="0.2">
      <c r="B5650" s="35"/>
    </row>
    <row r="5651" spans="2:2" x14ac:dyDescent="0.2">
      <c r="B5651" s="35"/>
    </row>
    <row r="5652" spans="2:2" x14ac:dyDescent="0.2">
      <c r="B5652" s="35"/>
    </row>
    <row r="5653" spans="2:2" x14ac:dyDescent="0.2">
      <c r="B5653" s="35"/>
    </row>
    <row r="5654" spans="2:2" x14ac:dyDescent="0.2">
      <c r="B5654" s="35"/>
    </row>
    <row r="5655" spans="2:2" x14ac:dyDescent="0.2">
      <c r="B5655" s="35"/>
    </row>
    <row r="5656" spans="2:2" x14ac:dyDescent="0.2">
      <c r="B5656" s="35"/>
    </row>
    <row r="5657" spans="2:2" x14ac:dyDescent="0.2">
      <c r="B5657" s="35"/>
    </row>
    <row r="5658" spans="2:2" x14ac:dyDescent="0.2">
      <c r="B5658" s="35"/>
    </row>
    <row r="5659" spans="2:2" x14ac:dyDescent="0.2">
      <c r="B5659" s="35"/>
    </row>
    <row r="5660" spans="2:2" x14ac:dyDescent="0.2">
      <c r="B5660" s="35"/>
    </row>
    <row r="5661" spans="2:2" x14ac:dyDescent="0.2">
      <c r="B5661" s="35"/>
    </row>
    <row r="5662" spans="2:2" x14ac:dyDescent="0.2">
      <c r="B5662" s="35"/>
    </row>
    <row r="5663" spans="2:2" x14ac:dyDescent="0.2">
      <c r="B5663" s="35"/>
    </row>
    <row r="5664" spans="2:2" x14ac:dyDescent="0.2">
      <c r="B5664" s="35"/>
    </row>
    <row r="5665" spans="2:2" x14ac:dyDescent="0.2">
      <c r="B5665" s="35"/>
    </row>
    <row r="5666" spans="2:2" x14ac:dyDescent="0.2">
      <c r="B5666" s="35"/>
    </row>
    <row r="5667" spans="2:2" x14ac:dyDescent="0.2">
      <c r="B5667" s="35"/>
    </row>
    <row r="5668" spans="2:2" x14ac:dyDescent="0.2">
      <c r="B5668" s="35"/>
    </row>
    <row r="5669" spans="2:2" x14ac:dyDescent="0.2">
      <c r="B5669" s="35"/>
    </row>
    <row r="5670" spans="2:2" x14ac:dyDescent="0.2">
      <c r="B5670" s="35"/>
    </row>
    <row r="5671" spans="2:2" x14ac:dyDescent="0.2">
      <c r="B5671" s="35"/>
    </row>
    <row r="5672" spans="2:2" x14ac:dyDescent="0.2">
      <c r="B5672" s="35"/>
    </row>
    <row r="5673" spans="2:2" x14ac:dyDescent="0.2">
      <c r="B5673" s="35"/>
    </row>
    <row r="5674" spans="2:2" x14ac:dyDescent="0.2">
      <c r="B5674" s="35"/>
    </row>
    <row r="5675" spans="2:2" x14ac:dyDescent="0.2">
      <c r="B5675" s="35"/>
    </row>
    <row r="5676" spans="2:2" x14ac:dyDescent="0.2">
      <c r="B5676" s="35"/>
    </row>
    <row r="5677" spans="2:2" x14ac:dyDescent="0.2">
      <c r="B5677" s="35"/>
    </row>
    <row r="5678" spans="2:2" x14ac:dyDescent="0.2">
      <c r="B5678" s="35"/>
    </row>
    <row r="5679" spans="2:2" x14ac:dyDescent="0.2">
      <c r="B5679" s="35"/>
    </row>
    <row r="5680" spans="2:2" x14ac:dyDescent="0.2">
      <c r="B5680" s="35"/>
    </row>
    <row r="5681" spans="2:2" x14ac:dyDescent="0.2">
      <c r="B5681" s="35"/>
    </row>
    <row r="5682" spans="2:2" x14ac:dyDescent="0.2">
      <c r="B5682" s="35"/>
    </row>
    <row r="5683" spans="2:2" x14ac:dyDescent="0.2">
      <c r="B5683" s="35"/>
    </row>
    <row r="5684" spans="2:2" x14ac:dyDescent="0.2">
      <c r="B5684" s="35"/>
    </row>
    <row r="5685" spans="2:2" x14ac:dyDescent="0.2">
      <c r="B5685" s="35"/>
    </row>
    <row r="5686" spans="2:2" x14ac:dyDescent="0.2">
      <c r="B5686" s="35"/>
    </row>
    <row r="5687" spans="2:2" x14ac:dyDescent="0.2">
      <c r="B5687" s="35"/>
    </row>
    <row r="5688" spans="2:2" x14ac:dyDescent="0.2">
      <c r="B5688" s="35"/>
    </row>
    <row r="5689" spans="2:2" x14ac:dyDescent="0.2">
      <c r="B5689" s="35"/>
    </row>
    <row r="5690" spans="2:2" x14ac:dyDescent="0.2">
      <c r="B5690" s="35"/>
    </row>
    <row r="5691" spans="2:2" x14ac:dyDescent="0.2">
      <c r="B5691" s="35"/>
    </row>
    <row r="5692" spans="2:2" x14ac:dyDescent="0.2">
      <c r="B5692" s="35"/>
    </row>
    <row r="5693" spans="2:2" x14ac:dyDescent="0.2">
      <c r="B5693" s="35"/>
    </row>
    <row r="5694" spans="2:2" x14ac:dyDescent="0.2">
      <c r="B5694" s="35"/>
    </row>
    <row r="5695" spans="2:2" x14ac:dyDescent="0.2">
      <c r="B5695" s="35"/>
    </row>
    <row r="5696" spans="2:2" x14ac:dyDescent="0.2">
      <c r="B5696" s="35"/>
    </row>
    <row r="5697" spans="2:2" x14ac:dyDescent="0.2">
      <c r="B5697" s="35"/>
    </row>
    <row r="5698" spans="2:2" x14ac:dyDescent="0.2">
      <c r="B5698" s="35"/>
    </row>
    <row r="5699" spans="2:2" x14ac:dyDescent="0.2">
      <c r="B5699" s="35"/>
    </row>
    <row r="5700" spans="2:2" x14ac:dyDescent="0.2">
      <c r="B5700" s="35"/>
    </row>
    <row r="5701" spans="2:2" x14ac:dyDescent="0.2">
      <c r="B5701" s="35"/>
    </row>
    <row r="5702" spans="2:2" x14ac:dyDescent="0.2">
      <c r="B5702" s="35"/>
    </row>
    <row r="5703" spans="2:2" x14ac:dyDescent="0.2">
      <c r="B5703" s="35"/>
    </row>
    <row r="5704" spans="2:2" x14ac:dyDescent="0.2">
      <c r="B5704" s="35"/>
    </row>
    <row r="5705" spans="2:2" x14ac:dyDescent="0.2">
      <c r="B5705" s="35"/>
    </row>
    <row r="5706" spans="2:2" x14ac:dyDescent="0.2">
      <c r="B5706" s="35"/>
    </row>
    <row r="5707" spans="2:2" x14ac:dyDescent="0.2">
      <c r="B5707" s="35"/>
    </row>
    <row r="5708" spans="2:2" x14ac:dyDescent="0.2">
      <c r="B5708" s="35"/>
    </row>
    <row r="5709" spans="2:2" x14ac:dyDescent="0.2">
      <c r="B5709" s="35"/>
    </row>
    <row r="5710" spans="2:2" x14ac:dyDescent="0.2">
      <c r="B5710" s="35"/>
    </row>
    <row r="5711" spans="2:2" x14ac:dyDescent="0.2">
      <c r="B5711" s="35"/>
    </row>
    <row r="5712" spans="2:2" x14ac:dyDescent="0.2">
      <c r="B5712" s="35"/>
    </row>
    <row r="5713" spans="2:2" x14ac:dyDescent="0.2">
      <c r="B5713" s="35"/>
    </row>
    <row r="5714" spans="2:2" x14ac:dyDescent="0.2">
      <c r="B5714" s="35"/>
    </row>
    <row r="5715" spans="2:2" x14ac:dyDescent="0.2">
      <c r="B5715" s="35"/>
    </row>
    <row r="5716" spans="2:2" x14ac:dyDescent="0.2">
      <c r="B5716" s="35"/>
    </row>
    <row r="5717" spans="2:2" x14ac:dyDescent="0.2">
      <c r="B5717" s="35"/>
    </row>
    <row r="5718" spans="2:2" x14ac:dyDescent="0.2">
      <c r="B5718" s="35"/>
    </row>
    <row r="5719" spans="2:2" x14ac:dyDescent="0.2">
      <c r="B5719" s="35"/>
    </row>
    <row r="5720" spans="2:2" x14ac:dyDescent="0.2">
      <c r="B5720" s="35"/>
    </row>
    <row r="5721" spans="2:2" x14ac:dyDescent="0.2">
      <c r="B5721" s="35"/>
    </row>
    <row r="5722" spans="2:2" x14ac:dyDescent="0.2">
      <c r="B5722" s="35"/>
    </row>
    <row r="5723" spans="2:2" x14ac:dyDescent="0.2">
      <c r="B5723" s="35"/>
    </row>
    <row r="5724" spans="2:2" x14ac:dyDescent="0.2">
      <c r="B5724" s="35"/>
    </row>
    <row r="5725" spans="2:2" x14ac:dyDescent="0.2">
      <c r="B5725" s="35"/>
    </row>
    <row r="5726" spans="2:2" x14ac:dyDescent="0.2">
      <c r="B5726" s="35"/>
    </row>
    <row r="5727" spans="2:2" x14ac:dyDescent="0.2">
      <c r="B5727" s="35"/>
    </row>
    <row r="5728" spans="2:2" x14ac:dyDescent="0.2">
      <c r="B5728" s="35"/>
    </row>
    <row r="5729" spans="2:2" x14ac:dyDescent="0.2">
      <c r="B5729" s="35"/>
    </row>
    <row r="5730" spans="2:2" x14ac:dyDescent="0.2">
      <c r="B5730" s="35"/>
    </row>
    <row r="5731" spans="2:2" x14ac:dyDescent="0.2">
      <c r="B5731" s="35"/>
    </row>
    <row r="5732" spans="2:2" x14ac:dyDescent="0.2">
      <c r="B5732" s="35"/>
    </row>
    <row r="5733" spans="2:2" x14ac:dyDescent="0.2">
      <c r="B5733" s="35"/>
    </row>
    <row r="5734" spans="2:2" x14ac:dyDescent="0.2">
      <c r="B5734" s="35"/>
    </row>
    <row r="5735" spans="2:2" x14ac:dyDescent="0.2">
      <c r="B5735" s="35"/>
    </row>
    <row r="5736" spans="2:2" x14ac:dyDescent="0.2">
      <c r="B5736" s="35"/>
    </row>
    <row r="5737" spans="2:2" x14ac:dyDescent="0.2">
      <c r="B5737" s="35"/>
    </row>
    <row r="5738" spans="2:2" x14ac:dyDescent="0.2">
      <c r="B5738" s="35"/>
    </row>
    <row r="5739" spans="2:2" x14ac:dyDescent="0.2">
      <c r="B5739" s="35"/>
    </row>
    <row r="5740" spans="2:2" x14ac:dyDescent="0.2">
      <c r="B5740" s="35"/>
    </row>
    <row r="5741" spans="2:2" x14ac:dyDescent="0.2">
      <c r="B5741" s="35"/>
    </row>
    <row r="5742" spans="2:2" x14ac:dyDescent="0.2">
      <c r="B5742" s="35"/>
    </row>
    <row r="5743" spans="2:2" x14ac:dyDescent="0.2">
      <c r="B5743" s="35"/>
    </row>
    <row r="5744" spans="2:2" x14ac:dyDescent="0.2">
      <c r="B5744" s="35"/>
    </row>
    <row r="5745" spans="2:2" x14ac:dyDescent="0.2">
      <c r="B5745" s="35"/>
    </row>
    <row r="5746" spans="2:2" x14ac:dyDescent="0.2">
      <c r="B5746" s="35"/>
    </row>
    <row r="5747" spans="2:2" x14ac:dyDescent="0.2">
      <c r="B5747" s="35"/>
    </row>
    <row r="5748" spans="2:2" x14ac:dyDescent="0.2">
      <c r="B5748" s="35"/>
    </row>
    <row r="5749" spans="2:2" x14ac:dyDescent="0.2">
      <c r="B5749" s="35"/>
    </row>
    <row r="5750" spans="2:2" x14ac:dyDescent="0.2">
      <c r="B5750" s="35"/>
    </row>
    <row r="5751" spans="2:2" x14ac:dyDescent="0.2">
      <c r="B5751" s="35"/>
    </row>
    <row r="5752" spans="2:2" x14ac:dyDescent="0.2">
      <c r="B5752" s="35"/>
    </row>
    <row r="5753" spans="2:2" x14ac:dyDescent="0.2">
      <c r="B5753" s="35"/>
    </row>
    <row r="5754" spans="2:2" x14ac:dyDescent="0.2">
      <c r="B5754" s="35"/>
    </row>
    <row r="5755" spans="2:2" x14ac:dyDescent="0.2">
      <c r="B5755" s="35"/>
    </row>
    <row r="5756" spans="2:2" x14ac:dyDescent="0.2">
      <c r="B5756" s="35"/>
    </row>
    <row r="5757" spans="2:2" x14ac:dyDescent="0.2">
      <c r="B5757" s="35"/>
    </row>
    <row r="5758" spans="2:2" x14ac:dyDescent="0.2">
      <c r="B5758" s="35"/>
    </row>
    <row r="5759" spans="2:2" x14ac:dyDescent="0.2">
      <c r="B5759" s="35"/>
    </row>
    <row r="5760" spans="2:2" x14ac:dyDescent="0.2">
      <c r="B5760" s="35"/>
    </row>
    <row r="5761" spans="2:2" x14ac:dyDescent="0.2">
      <c r="B5761" s="35"/>
    </row>
    <row r="5762" spans="2:2" x14ac:dyDescent="0.2">
      <c r="B5762" s="35"/>
    </row>
    <row r="5763" spans="2:2" x14ac:dyDescent="0.2">
      <c r="B5763" s="35"/>
    </row>
    <row r="5764" spans="2:2" x14ac:dyDescent="0.2">
      <c r="B5764" s="35"/>
    </row>
    <row r="5765" spans="2:2" x14ac:dyDescent="0.2">
      <c r="B5765" s="35"/>
    </row>
    <row r="5766" spans="2:2" x14ac:dyDescent="0.2">
      <c r="B5766" s="35"/>
    </row>
    <row r="5767" spans="2:2" x14ac:dyDescent="0.2">
      <c r="B5767" s="35"/>
    </row>
    <row r="5768" spans="2:2" x14ac:dyDescent="0.2">
      <c r="B5768" s="35"/>
    </row>
    <row r="5769" spans="2:2" x14ac:dyDescent="0.2">
      <c r="B5769" s="35"/>
    </row>
    <row r="5770" spans="2:2" x14ac:dyDescent="0.2">
      <c r="B5770" s="35"/>
    </row>
    <row r="5771" spans="2:2" x14ac:dyDescent="0.2">
      <c r="B5771" s="35"/>
    </row>
    <row r="5772" spans="2:2" x14ac:dyDescent="0.2">
      <c r="B5772" s="35"/>
    </row>
    <row r="5773" spans="2:2" x14ac:dyDescent="0.2">
      <c r="B5773" s="35"/>
    </row>
    <row r="5774" spans="2:2" x14ac:dyDescent="0.2">
      <c r="B5774" s="35"/>
    </row>
    <row r="5775" spans="2:2" x14ac:dyDescent="0.2">
      <c r="B5775" s="35"/>
    </row>
    <row r="5776" spans="2:2" x14ac:dyDescent="0.2">
      <c r="B5776" s="35"/>
    </row>
    <row r="5777" spans="2:2" x14ac:dyDescent="0.2">
      <c r="B5777" s="35"/>
    </row>
    <row r="5778" spans="2:2" x14ac:dyDescent="0.2">
      <c r="B5778" s="35"/>
    </row>
    <row r="5779" spans="2:2" x14ac:dyDescent="0.2">
      <c r="B5779" s="35"/>
    </row>
    <row r="5780" spans="2:2" x14ac:dyDescent="0.2">
      <c r="B5780" s="35"/>
    </row>
    <row r="5781" spans="2:2" x14ac:dyDescent="0.2">
      <c r="B5781" s="35"/>
    </row>
    <row r="5782" spans="2:2" x14ac:dyDescent="0.2">
      <c r="B5782" s="35"/>
    </row>
    <row r="5783" spans="2:2" x14ac:dyDescent="0.2">
      <c r="B5783" s="35"/>
    </row>
    <row r="5784" spans="2:2" x14ac:dyDescent="0.2">
      <c r="B5784" s="35"/>
    </row>
    <row r="5785" spans="2:2" x14ac:dyDescent="0.2">
      <c r="B5785" s="35"/>
    </row>
    <row r="5786" spans="2:2" x14ac:dyDescent="0.2">
      <c r="B5786" s="35"/>
    </row>
    <row r="5787" spans="2:2" x14ac:dyDescent="0.2">
      <c r="B5787" s="35"/>
    </row>
    <row r="5788" spans="2:2" x14ac:dyDescent="0.2">
      <c r="B5788" s="35"/>
    </row>
    <row r="5789" spans="2:2" x14ac:dyDescent="0.2">
      <c r="B5789" s="35"/>
    </row>
    <row r="5790" spans="2:2" x14ac:dyDescent="0.2">
      <c r="B5790" s="35"/>
    </row>
    <row r="5791" spans="2:2" x14ac:dyDescent="0.2">
      <c r="B5791" s="35"/>
    </row>
    <row r="5792" spans="2:2" x14ac:dyDescent="0.2">
      <c r="B5792" s="35"/>
    </row>
    <row r="5793" spans="2:2" x14ac:dyDescent="0.2">
      <c r="B5793" s="35"/>
    </row>
    <row r="5794" spans="2:2" x14ac:dyDescent="0.2">
      <c r="B5794" s="35"/>
    </row>
    <row r="5795" spans="2:2" x14ac:dyDescent="0.2">
      <c r="B5795" s="35"/>
    </row>
    <row r="5796" spans="2:2" x14ac:dyDescent="0.2">
      <c r="B5796" s="35"/>
    </row>
    <row r="5797" spans="2:2" x14ac:dyDescent="0.2">
      <c r="B5797" s="35"/>
    </row>
    <row r="5798" spans="2:2" x14ac:dyDescent="0.2">
      <c r="B5798" s="35"/>
    </row>
    <row r="5799" spans="2:2" x14ac:dyDescent="0.2">
      <c r="B5799" s="35"/>
    </row>
    <row r="5800" spans="2:2" x14ac:dyDescent="0.2">
      <c r="B5800" s="35"/>
    </row>
    <row r="5801" spans="2:2" x14ac:dyDescent="0.2">
      <c r="B5801" s="35"/>
    </row>
    <row r="5802" spans="2:2" x14ac:dyDescent="0.2">
      <c r="B5802" s="35"/>
    </row>
    <row r="5803" spans="2:2" x14ac:dyDescent="0.2">
      <c r="B5803" s="35"/>
    </row>
    <row r="5804" spans="2:2" x14ac:dyDescent="0.2">
      <c r="B5804" s="35"/>
    </row>
    <row r="5805" spans="2:2" x14ac:dyDescent="0.2">
      <c r="B5805" s="35"/>
    </row>
    <row r="5806" spans="2:2" x14ac:dyDescent="0.2">
      <c r="B5806" s="35"/>
    </row>
    <row r="5807" spans="2:2" x14ac:dyDescent="0.2">
      <c r="B5807" s="35"/>
    </row>
    <row r="5808" spans="2:2" x14ac:dyDescent="0.2">
      <c r="B5808" s="35"/>
    </row>
    <row r="5809" spans="2:2" x14ac:dyDescent="0.2">
      <c r="B5809" s="35"/>
    </row>
    <row r="5810" spans="2:2" x14ac:dyDescent="0.2">
      <c r="B5810" s="35"/>
    </row>
    <row r="5811" spans="2:2" x14ac:dyDescent="0.2">
      <c r="B5811" s="35"/>
    </row>
    <row r="5812" spans="2:2" x14ac:dyDescent="0.2">
      <c r="B5812" s="35"/>
    </row>
    <row r="5813" spans="2:2" x14ac:dyDescent="0.2">
      <c r="B5813" s="35"/>
    </row>
    <row r="5814" spans="2:2" x14ac:dyDescent="0.2">
      <c r="B5814" s="35"/>
    </row>
    <row r="5815" spans="2:2" x14ac:dyDescent="0.2">
      <c r="B5815" s="35"/>
    </row>
    <row r="5816" spans="2:2" x14ac:dyDescent="0.2">
      <c r="B5816" s="35"/>
    </row>
    <row r="5817" spans="2:2" x14ac:dyDescent="0.2">
      <c r="B5817" s="35"/>
    </row>
    <row r="5818" spans="2:2" x14ac:dyDescent="0.2">
      <c r="B5818" s="35"/>
    </row>
    <row r="5819" spans="2:2" x14ac:dyDescent="0.2">
      <c r="B5819" s="35"/>
    </row>
    <row r="5820" spans="2:2" x14ac:dyDescent="0.2">
      <c r="B5820" s="35"/>
    </row>
    <row r="5821" spans="2:2" x14ac:dyDescent="0.2">
      <c r="B5821" s="35"/>
    </row>
    <row r="5822" spans="2:2" x14ac:dyDescent="0.2">
      <c r="B5822" s="35"/>
    </row>
    <row r="5823" spans="2:2" x14ac:dyDescent="0.2">
      <c r="B5823" s="35"/>
    </row>
    <row r="5824" spans="2:2" x14ac:dyDescent="0.2">
      <c r="B5824" s="35"/>
    </row>
    <row r="5825" spans="2:2" x14ac:dyDescent="0.2">
      <c r="B5825" s="35"/>
    </row>
    <row r="5826" spans="2:2" x14ac:dyDescent="0.2">
      <c r="B5826" s="35"/>
    </row>
    <row r="5827" spans="2:2" x14ac:dyDescent="0.2">
      <c r="B5827" s="35"/>
    </row>
    <row r="5828" spans="2:2" x14ac:dyDescent="0.2">
      <c r="B5828" s="35"/>
    </row>
    <row r="5829" spans="2:2" x14ac:dyDescent="0.2">
      <c r="B5829" s="35"/>
    </row>
    <row r="5830" spans="2:2" x14ac:dyDescent="0.2">
      <c r="B5830" s="35"/>
    </row>
    <row r="5831" spans="2:2" x14ac:dyDescent="0.2">
      <c r="B5831" s="35"/>
    </row>
    <row r="5832" spans="2:2" x14ac:dyDescent="0.2">
      <c r="B5832" s="35"/>
    </row>
    <row r="5833" spans="2:2" x14ac:dyDescent="0.2">
      <c r="B5833" s="35"/>
    </row>
    <row r="5834" spans="2:2" x14ac:dyDescent="0.2">
      <c r="B5834" s="35"/>
    </row>
    <row r="5835" spans="2:2" x14ac:dyDescent="0.2">
      <c r="B5835" s="35"/>
    </row>
    <row r="5836" spans="2:2" x14ac:dyDescent="0.2">
      <c r="B5836" s="35"/>
    </row>
    <row r="5837" spans="2:2" x14ac:dyDescent="0.2">
      <c r="B5837" s="35"/>
    </row>
    <row r="5838" spans="2:2" x14ac:dyDescent="0.2">
      <c r="B5838" s="35"/>
    </row>
    <row r="5839" spans="2:2" x14ac:dyDescent="0.2">
      <c r="B5839" s="35"/>
    </row>
    <row r="5840" spans="2:2" x14ac:dyDescent="0.2">
      <c r="B5840" s="35"/>
    </row>
    <row r="5841" spans="2:2" x14ac:dyDescent="0.2">
      <c r="B5841" s="35"/>
    </row>
    <row r="5842" spans="2:2" x14ac:dyDescent="0.2">
      <c r="B5842" s="35"/>
    </row>
    <row r="5843" spans="2:2" x14ac:dyDescent="0.2">
      <c r="B5843" s="35"/>
    </row>
    <row r="5844" spans="2:2" x14ac:dyDescent="0.2">
      <c r="B5844" s="35"/>
    </row>
    <row r="5845" spans="2:2" x14ac:dyDescent="0.2">
      <c r="B5845" s="35"/>
    </row>
    <row r="5846" spans="2:2" x14ac:dyDescent="0.2">
      <c r="B5846" s="35"/>
    </row>
    <row r="5847" spans="2:2" x14ac:dyDescent="0.2">
      <c r="B5847" s="35"/>
    </row>
    <row r="5848" spans="2:2" x14ac:dyDescent="0.2">
      <c r="B5848" s="35"/>
    </row>
    <row r="5849" spans="2:2" x14ac:dyDescent="0.2">
      <c r="B5849" s="35"/>
    </row>
    <row r="5850" spans="2:2" x14ac:dyDescent="0.2">
      <c r="B5850" s="35"/>
    </row>
    <row r="5851" spans="2:2" x14ac:dyDescent="0.2">
      <c r="B5851" s="35"/>
    </row>
    <row r="5852" spans="2:2" x14ac:dyDescent="0.2">
      <c r="B5852" s="35"/>
    </row>
    <row r="5853" spans="2:2" x14ac:dyDescent="0.2">
      <c r="B5853" s="35"/>
    </row>
    <row r="5854" spans="2:2" x14ac:dyDescent="0.2">
      <c r="B5854" s="35"/>
    </row>
    <row r="5855" spans="2:2" x14ac:dyDescent="0.2">
      <c r="B5855" s="35"/>
    </row>
    <row r="5856" spans="2:2" x14ac:dyDescent="0.2">
      <c r="B5856" s="35"/>
    </row>
    <row r="5857" spans="2:2" x14ac:dyDescent="0.2">
      <c r="B5857" s="35"/>
    </row>
    <row r="5858" spans="2:2" x14ac:dyDescent="0.2">
      <c r="B5858" s="35"/>
    </row>
    <row r="5859" spans="2:2" x14ac:dyDescent="0.2">
      <c r="B5859" s="35"/>
    </row>
    <row r="5860" spans="2:2" x14ac:dyDescent="0.2">
      <c r="B5860" s="35"/>
    </row>
    <row r="5861" spans="2:2" x14ac:dyDescent="0.2">
      <c r="B5861" s="35"/>
    </row>
    <row r="5862" spans="2:2" x14ac:dyDescent="0.2">
      <c r="B5862" s="35"/>
    </row>
    <row r="5863" spans="2:2" x14ac:dyDescent="0.2">
      <c r="B5863" s="35"/>
    </row>
    <row r="5864" spans="2:2" x14ac:dyDescent="0.2">
      <c r="B5864" s="35"/>
    </row>
    <row r="5865" spans="2:2" x14ac:dyDescent="0.2">
      <c r="B5865" s="35"/>
    </row>
    <row r="5866" spans="2:2" x14ac:dyDescent="0.2">
      <c r="B5866" s="35"/>
    </row>
    <row r="5867" spans="2:2" x14ac:dyDescent="0.2">
      <c r="B5867" s="35"/>
    </row>
    <row r="5868" spans="2:2" x14ac:dyDescent="0.2">
      <c r="B5868" s="35"/>
    </row>
    <row r="5869" spans="2:2" x14ac:dyDescent="0.2">
      <c r="B5869" s="35"/>
    </row>
    <row r="5870" spans="2:2" x14ac:dyDescent="0.2">
      <c r="B5870" s="35"/>
    </row>
    <row r="5871" spans="2:2" x14ac:dyDescent="0.2">
      <c r="B5871" s="35"/>
    </row>
    <row r="5872" spans="2:2" x14ac:dyDescent="0.2">
      <c r="B5872" s="35"/>
    </row>
    <row r="5873" spans="2:2" x14ac:dyDescent="0.2">
      <c r="B5873" s="35"/>
    </row>
    <row r="5874" spans="2:2" x14ac:dyDescent="0.2">
      <c r="B5874" s="35"/>
    </row>
    <row r="5875" spans="2:2" x14ac:dyDescent="0.2">
      <c r="B5875" s="35"/>
    </row>
    <row r="5876" spans="2:2" x14ac:dyDescent="0.2">
      <c r="B5876" s="35"/>
    </row>
    <row r="5877" spans="2:2" x14ac:dyDescent="0.2">
      <c r="B5877" s="35"/>
    </row>
    <row r="5878" spans="2:2" x14ac:dyDescent="0.2">
      <c r="B5878" s="35"/>
    </row>
    <row r="5879" spans="2:2" x14ac:dyDescent="0.2">
      <c r="B5879" s="35"/>
    </row>
    <row r="5880" spans="2:2" x14ac:dyDescent="0.2">
      <c r="B5880" s="35"/>
    </row>
    <row r="5881" spans="2:2" x14ac:dyDescent="0.2">
      <c r="B5881" s="35"/>
    </row>
    <row r="5882" spans="2:2" x14ac:dyDescent="0.2">
      <c r="B5882" s="35"/>
    </row>
    <row r="5883" spans="2:2" x14ac:dyDescent="0.2">
      <c r="B5883" s="35"/>
    </row>
    <row r="5884" spans="2:2" x14ac:dyDescent="0.2">
      <c r="B5884" s="35"/>
    </row>
    <row r="5885" spans="2:2" x14ac:dyDescent="0.2">
      <c r="B5885" s="35"/>
    </row>
    <row r="5886" spans="2:2" x14ac:dyDescent="0.2">
      <c r="B5886" s="35"/>
    </row>
    <row r="5887" spans="2:2" x14ac:dyDescent="0.2">
      <c r="B5887" s="35"/>
    </row>
    <row r="5888" spans="2:2" x14ac:dyDescent="0.2">
      <c r="B5888" s="35"/>
    </row>
    <row r="5889" spans="2:2" x14ac:dyDescent="0.2">
      <c r="B5889" s="35"/>
    </row>
    <row r="5890" spans="2:2" x14ac:dyDescent="0.2">
      <c r="B5890" s="35"/>
    </row>
    <row r="5891" spans="2:2" x14ac:dyDescent="0.2">
      <c r="B5891" s="35"/>
    </row>
    <row r="5892" spans="2:2" x14ac:dyDescent="0.2">
      <c r="B5892" s="35"/>
    </row>
    <row r="5893" spans="2:2" x14ac:dyDescent="0.2">
      <c r="B5893" s="35"/>
    </row>
    <row r="5894" spans="2:2" x14ac:dyDescent="0.2">
      <c r="B5894" s="35"/>
    </row>
    <row r="5895" spans="2:2" x14ac:dyDescent="0.2">
      <c r="B5895" s="35"/>
    </row>
    <row r="5896" spans="2:2" x14ac:dyDescent="0.2">
      <c r="B5896" s="35"/>
    </row>
    <row r="5897" spans="2:2" x14ac:dyDescent="0.2">
      <c r="B5897" s="35"/>
    </row>
    <row r="5898" spans="2:2" x14ac:dyDescent="0.2">
      <c r="B5898" s="35"/>
    </row>
    <row r="5899" spans="2:2" x14ac:dyDescent="0.2">
      <c r="B5899" s="35"/>
    </row>
    <row r="5900" spans="2:2" x14ac:dyDescent="0.2">
      <c r="B5900" s="35"/>
    </row>
    <row r="5901" spans="2:2" x14ac:dyDescent="0.2">
      <c r="B5901" s="35"/>
    </row>
    <row r="5902" spans="2:2" x14ac:dyDescent="0.2">
      <c r="B5902" s="35"/>
    </row>
    <row r="5903" spans="2:2" x14ac:dyDescent="0.2">
      <c r="B5903" s="35"/>
    </row>
    <row r="5904" spans="2:2" x14ac:dyDescent="0.2">
      <c r="B5904" s="35"/>
    </row>
    <row r="5905" spans="2:2" x14ac:dyDescent="0.2">
      <c r="B5905" s="35"/>
    </row>
    <row r="5906" spans="2:2" x14ac:dyDescent="0.2">
      <c r="B5906" s="35"/>
    </row>
    <row r="5907" spans="2:2" x14ac:dyDescent="0.2">
      <c r="B5907" s="35"/>
    </row>
    <row r="5908" spans="2:2" x14ac:dyDescent="0.2">
      <c r="B5908" s="35"/>
    </row>
    <row r="5909" spans="2:2" x14ac:dyDescent="0.2">
      <c r="B5909" s="35"/>
    </row>
    <row r="5910" spans="2:2" x14ac:dyDescent="0.2">
      <c r="B5910" s="35"/>
    </row>
    <row r="5911" spans="2:2" x14ac:dyDescent="0.2">
      <c r="B5911" s="35"/>
    </row>
    <row r="5912" spans="2:2" x14ac:dyDescent="0.2">
      <c r="B5912" s="35"/>
    </row>
    <row r="5913" spans="2:2" x14ac:dyDescent="0.2">
      <c r="B5913" s="35"/>
    </row>
    <row r="5914" spans="2:2" x14ac:dyDescent="0.2">
      <c r="B5914" s="35"/>
    </row>
    <row r="5915" spans="2:2" x14ac:dyDescent="0.2">
      <c r="B5915" s="35"/>
    </row>
    <row r="5916" spans="2:2" x14ac:dyDescent="0.2">
      <c r="B5916" s="35"/>
    </row>
    <row r="5917" spans="2:2" x14ac:dyDescent="0.2">
      <c r="B5917" s="35"/>
    </row>
    <row r="5918" spans="2:2" x14ac:dyDescent="0.2">
      <c r="B5918" s="35"/>
    </row>
    <row r="5919" spans="2:2" x14ac:dyDescent="0.2">
      <c r="B5919" s="35"/>
    </row>
    <row r="5920" spans="2:2" x14ac:dyDescent="0.2">
      <c r="B5920" s="35"/>
    </row>
    <row r="5921" spans="2:2" x14ac:dyDescent="0.2">
      <c r="B5921" s="35"/>
    </row>
    <row r="5922" spans="2:2" x14ac:dyDescent="0.2">
      <c r="B5922" s="35"/>
    </row>
    <row r="5923" spans="2:2" x14ac:dyDescent="0.2">
      <c r="B5923" s="35"/>
    </row>
    <row r="5924" spans="2:2" x14ac:dyDescent="0.2">
      <c r="B5924" s="35"/>
    </row>
    <row r="5925" spans="2:2" x14ac:dyDescent="0.2">
      <c r="B5925" s="35"/>
    </row>
    <row r="5926" spans="2:2" x14ac:dyDescent="0.2">
      <c r="B5926" s="35"/>
    </row>
    <row r="5927" spans="2:2" x14ac:dyDescent="0.2">
      <c r="B5927" s="35"/>
    </row>
    <row r="5928" spans="2:2" x14ac:dyDescent="0.2">
      <c r="B5928" s="35"/>
    </row>
    <row r="5929" spans="2:2" x14ac:dyDescent="0.2">
      <c r="B5929" s="35"/>
    </row>
    <row r="5930" spans="2:2" x14ac:dyDescent="0.2">
      <c r="B5930" s="35"/>
    </row>
    <row r="5931" spans="2:2" x14ac:dyDescent="0.2">
      <c r="B5931" s="35"/>
    </row>
    <row r="5932" spans="2:2" x14ac:dyDescent="0.2">
      <c r="B5932" s="35"/>
    </row>
    <row r="5933" spans="2:2" x14ac:dyDescent="0.2">
      <c r="B5933" s="35"/>
    </row>
    <row r="5934" spans="2:2" x14ac:dyDescent="0.2">
      <c r="B5934" s="35"/>
    </row>
    <row r="5935" spans="2:2" x14ac:dyDescent="0.2">
      <c r="B5935" s="35"/>
    </row>
    <row r="5936" spans="2:2" x14ac:dyDescent="0.2">
      <c r="B5936" s="35"/>
    </row>
    <row r="5937" spans="2:2" x14ac:dyDescent="0.2">
      <c r="B5937" s="35"/>
    </row>
    <row r="5938" spans="2:2" x14ac:dyDescent="0.2">
      <c r="B5938" s="35"/>
    </row>
    <row r="5939" spans="2:2" x14ac:dyDescent="0.2">
      <c r="B5939" s="35"/>
    </row>
    <row r="5940" spans="2:2" x14ac:dyDescent="0.2">
      <c r="B5940" s="35"/>
    </row>
    <row r="5941" spans="2:2" x14ac:dyDescent="0.2">
      <c r="B5941" s="35"/>
    </row>
    <row r="5942" spans="2:2" x14ac:dyDescent="0.2">
      <c r="B5942" s="35"/>
    </row>
    <row r="5943" spans="2:2" x14ac:dyDescent="0.2">
      <c r="B5943" s="35"/>
    </row>
    <row r="5944" spans="2:2" x14ac:dyDescent="0.2">
      <c r="B5944" s="35"/>
    </row>
    <row r="5945" spans="2:2" x14ac:dyDescent="0.2">
      <c r="B5945" s="35"/>
    </row>
    <row r="5946" spans="2:2" x14ac:dyDescent="0.2">
      <c r="B5946" s="35"/>
    </row>
    <row r="5947" spans="2:2" x14ac:dyDescent="0.2">
      <c r="B5947" s="35"/>
    </row>
    <row r="5948" spans="2:2" x14ac:dyDescent="0.2">
      <c r="B5948" s="35"/>
    </row>
    <row r="5949" spans="2:2" x14ac:dyDescent="0.2">
      <c r="B5949" s="35"/>
    </row>
    <row r="5950" spans="2:2" x14ac:dyDescent="0.2">
      <c r="B5950" s="35"/>
    </row>
    <row r="5951" spans="2:2" x14ac:dyDescent="0.2">
      <c r="B5951" s="35"/>
    </row>
    <row r="5952" spans="2:2" x14ac:dyDescent="0.2">
      <c r="B5952" s="35"/>
    </row>
    <row r="5953" spans="2:2" x14ac:dyDescent="0.2">
      <c r="B5953" s="35"/>
    </row>
    <row r="5954" spans="2:2" x14ac:dyDescent="0.2">
      <c r="B5954" s="35"/>
    </row>
    <row r="5955" spans="2:2" x14ac:dyDescent="0.2">
      <c r="B5955" s="35"/>
    </row>
    <row r="5956" spans="2:2" x14ac:dyDescent="0.2">
      <c r="B5956" s="35"/>
    </row>
    <row r="5957" spans="2:2" x14ac:dyDescent="0.2">
      <c r="B5957" s="35"/>
    </row>
    <row r="5958" spans="2:2" x14ac:dyDescent="0.2">
      <c r="B5958" s="35"/>
    </row>
    <row r="5959" spans="2:2" x14ac:dyDescent="0.2">
      <c r="B5959" s="35"/>
    </row>
    <row r="5960" spans="2:2" x14ac:dyDescent="0.2">
      <c r="B5960" s="35"/>
    </row>
    <row r="5961" spans="2:2" x14ac:dyDescent="0.2">
      <c r="B5961" s="35"/>
    </row>
    <row r="5962" spans="2:2" x14ac:dyDescent="0.2">
      <c r="B5962" s="35"/>
    </row>
    <row r="5963" spans="2:2" x14ac:dyDescent="0.2">
      <c r="B5963" s="35"/>
    </row>
    <row r="5964" spans="2:2" x14ac:dyDescent="0.2">
      <c r="B5964" s="35"/>
    </row>
    <row r="5965" spans="2:2" x14ac:dyDescent="0.2">
      <c r="B5965" s="35"/>
    </row>
    <row r="5966" spans="2:2" x14ac:dyDescent="0.2">
      <c r="B5966" s="35"/>
    </row>
    <row r="5967" spans="2:2" x14ac:dyDescent="0.2">
      <c r="B5967" s="35"/>
    </row>
    <row r="5968" spans="2:2" x14ac:dyDescent="0.2">
      <c r="B5968" s="35"/>
    </row>
    <row r="5969" spans="2:2" x14ac:dyDescent="0.2">
      <c r="B5969" s="35"/>
    </row>
    <row r="5970" spans="2:2" x14ac:dyDescent="0.2">
      <c r="B5970" s="35"/>
    </row>
    <row r="5971" spans="2:2" x14ac:dyDescent="0.2">
      <c r="B5971" s="35"/>
    </row>
    <row r="5972" spans="2:2" x14ac:dyDescent="0.2">
      <c r="B5972" s="35"/>
    </row>
    <row r="5973" spans="2:2" x14ac:dyDescent="0.2">
      <c r="B5973" s="35"/>
    </row>
    <row r="5974" spans="2:2" x14ac:dyDescent="0.2">
      <c r="B5974" s="35"/>
    </row>
    <row r="5975" spans="2:2" x14ac:dyDescent="0.2">
      <c r="B5975" s="35"/>
    </row>
    <row r="5976" spans="2:2" x14ac:dyDescent="0.2">
      <c r="B5976" s="35"/>
    </row>
    <row r="5977" spans="2:2" x14ac:dyDescent="0.2">
      <c r="B5977" s="35"/>
    </row>
    <row r="5978" spans="2:2" x14ac:dyDescent="0.2">
      <c r="B5978" s="35"/>
    </row>
    <row r="5979" spans="2:2" x14ac:dyDescent="0.2">
      <c r="B5979" s="35"/>
    </row>
    <row r="5980" spans="2:2" x14ac:dyDescent="0.2">
      <c r="B5980" s="35"/>
    </row>
    <row r="5981" spans="2:2" x14ac:dyDescent="0.2">
      <c r="B5981" s="35"/>
    </row>
    <row r="5982" spans="2:2" x14ac:dyDescent="0.2">
      <c r="B5982" s="35"/>
    </row>
    <row r="5983" spans="2:2" x14ac:dyDescent="0.2">
      <c r="B5983" s="35"/>
    </row>
    <row r="5984" spans="2:2" x14ac:dyDescent="0.2">
      <c r="B5984" s="35"/>
    </row>
    <row r="5985" spans="2:2" x14ac:dyDescent="0.2">
      <c r="B5985" s="35"/>
    </row>
    <row r="5986" spans="2:2" x14ac:dyDescent="0.2">
      <c r="B5986" s="35"/>
    </row>
    <row r="5987" spans="2:2" x14ac:dyDescent="0.2">
      <c r="B5987" s="35"/>
    </row>
    <row r="5988" spans="2:2" x14ac:dyDescent="0.2">
      <c r="B5988" s="35"/>
    </row>
    <row r="5989" spans="2:2" x14ac:dyDescent="0.2">
      <c r="B5989" s="35"/>
    </row>
    <row r="5990" spans="2:2" x14ac:dyDescent="0.2">
      <c r="B5990" s="35"/>
    </row>
    <row r="5991" spans="2:2" x14ac:dyDescent="0.2">
      <c r="B5991" s="35"/>
    </row>
    <row r="5992" spans="2:2" x14ac:dyDescent="0.2">
      <c r="B5992" s="35"/>
    </row>
    <row r="5993" spans="2:2" x14ac:dyDescent="0.2">
      <c r="B5993" s="35"/>
    </row>
    <row r="5994" spans="2:2" x14ac:dyDescent="0.2">
      <c r="B5994" s="35"/>
    </row>
    <row r="5995" spans="2:2" x14ac:dyDescent="0.2">
      <c r="B5995" s="35"/>
    </row>
    <row r="5996" spans="2:2" x14ac:dyDescent="0.2">
      <c r="B5996" s="35"/>
    </row>
    <row r="5997" spans="2:2" x14ac:dyDescent="0.2">
      <c r="B5997" s="35"/>
    </row>
    <row r="5998" spans="2:2" x14ac:dyDescent="0.2">
      <c r="B5998" s="35"/>
    </row>
    <row r="5999" spans="2:2" x14ac:dyDescent="0.2">
      <c r="B5999" s="35"/>
    </row>
    <row r="6000" spans="2:2" x14ac:dyDescent="0.2">
      <c r="B6000" s="35"/>
    </row>
    <row r="6001" spans="2:2" x14ac:dyDescent="0.2">
      <c r="B6001" s="35"/>
    </row>
    <row r="6002" spans="2:2" x14ac:dyDescent="0.2">
      <c r="B6002" s="35"/>
    </row>
    <row r="6003" spans="2:2" x14ac:dyDescent="0.2">
      <c r="B6003" s="35"/>
    </row>
    <row r="6004" spans="2:2" x14ac:dyDescent="0.2">
      <c r="B6004" s="35"/>
    </row>
    <row r="6005" spans="2:2" x14ac:dyDescent="0.2">
      <c r="B6005" s="35"/>
    </row>
    <row r="6006" spans="2:2" x14ac:dyDescent="0.2">
      <c r="B6006" s="35"/>
    </row>
    <row r="6007" spans="2:2" x14ac:dyDescent="0.2">
      <c r="B6007" s="35"/>
    </row>
    <row r="6008" spans="2:2" x14ac:dyDescent="0.2">
      <c r="B6008" s="35"/>
    </row>
    <row r="6009" spans="2:2" x14ac:dyDescent="0.2">
      <c r="B6009" s="35"/>
    </row>
    <row r="6010" spans="2:2" x14ac:dyDescent="0.2">
      <c r="B6010" s="35"/>
    </row>
    <row r="6011" spans="2:2" x14ac:dyDescent="0.2">
      <c r="B6011" s="35"/>
    </row>
    <row r="6012" spans="2:2" x14ac:dyDescent="0.2">
      <c r="B6012" s="35"/>
    </row>
    <row r="6013" spans="2:2" x14ac:dyDescent="0.2">
      <c r="B6013" s="35"/>
    </row>
    <row r="6014" spans="2:2" x14ac:dyDescent="0.2">
      <c r="B6014" s="35"/>
    </row>
    <row r="6015" spans="2:2" x14ac:dyDescent="0.2">
      <c r="B6015" s="35"/>
    </row>
    <row r="6016" spans="2:2" x14ac:dyDescent="0.2">
      <c r="B6016" s="35"/>
    </row>
    <row r="6017" spans="2:2" x14ac:dyDescent="0.2">
      <c r="B6017" s="35"/>
    </row>
    <row r="6018" spans="2:2" x14ac:dyDescent="0.2">
      <c r="B6018" s="35"/>
    </row>
    <row r="6019" spans="2:2" x14ac:dyDescent="0.2">
      <c r="B6019" s="35"/>
    </row>
    <row r="6020" spans="2:2" x14ac:dyDescent="0.2">
      <c r="B6020" s="35"/>
    </row>
    <row r="6021" spans="2:2" x14ac:dyDescent="0.2">
      <c r="B6021" s="35"/>
    </row>
    <row r="6022" spans="2:2" x14ac:dyDescent="0.2">
      <c r="B6022" s="35"/>
    </row>
    <row r="6023" spans="2:2" x14ac:dyDescent="0.2">
      <c r="B6023" s="35"/>
    </row>
    <row r="6024" spans="2:2" x14ac:dyDescent="0.2">
      <c r="B6024" s="35"/>
    </row>
    <row r="6025" spans="2:2" x14ac:dyDescent="0.2">
      <c r="B6025" s="35"/>
    </row>
    <row r="6026" spans="2:2" x14ac:dyDescent="0.2">
      <c r="B6026" s="35"/>
    </row>
    <row r="6027" spans="2:2" x14ac:dyDescent="0.2">
      <c r="B6027" s="35"/>
    </row>
    <row r="6028" spans="2:2" x14ac:dyDescent="0.2">
      <c r="B6028" s="35"/>
    </row>
    <row r="6029" spans="2:2" x14ac:dyDescent="0.2">
      <c r="B6029" s="35"/>
    </row>
    <row r="6030" spans="2:2" x14ac:dyDescent="0.2">
      <c r="B6030" s="35"/>
    </row>
    <row r="6031" spans="2:2" x14ac:dyDescent="0.2">
      <c r="B6031" s="35"/>
    </row>
    <row r="6032" spans="2:2" x14ac:dyDescent="0.2">
      <c r="B6032" s="35"/>
    </row>
    <row r="6033" spans="2:2" x14ac:dyDescent="0.2">
      <c r="B6033" s="35"/>
    </row>
    <row r="6034" spans="2:2" x14ac:dyDescent="0.2">
      <c r="B6034" s="35"/>
    </row>
    <row r="6035" spans="2:2" x14ac:dyDescent="0.2">
      <c r="B6035" s="35"/>
    </row>
    <row r="6036" spans="2:2" x14ac:dyDescent="0.2">
      <c r="B6036" s="35"/>
    </row>
    <row r="6037" spans="2:2" x14ac:dyDescent="0.2">
      <c r="B6037" s="35"/>
    </row>
    <row r="6038" spans="2:2" x14ac:dyDescent="0.2">
      <c r="B6038" s="35"/>
    </row>
    <row r="6039" spans="2:2" x14ac:dyDescent="0.2">
      <c r="B6039" s="35"/>
    </row>
    <row r="6040" spans="2:2" x14ac:dyDescent="0.2">
      <c r="B6040" s="35"/>
    </row>
    <row r="6041" spans="2:2" x14ac:dyDescent="0.2">
      <c r="B6041" s="35"/>
    </row>
    <row r="6042" spans="2:2" x14ac:dyDescent="0.2">
      <c r="B6042" s="35"/>
    </row>
    <row r="6043" spans="2:2" x14ac:dyDescent="0.2">
      <c r="B6043" s="35"/>
    </row>
    <row r="6044" spans="2:2" x14ac:dyDescent="0.2">
      <c r="B6044" s="35"/>
    </row>
    <row r="6045" spans="2:2" x14ac:dyDescent="0.2">
      <c r="B6045" s="35"/>
    </row>
    <row r="6046" spans="2:2" x14ac:dyDescent="0.2">
      <c r="B6046" s="35"/>
    </row>
    <row r="6047" spans="2:2" x14ac:dyDescent="0.2">
      <c r="B6047" s="35"/>
    </row>
    <row r="6048" spans="2:2" x14ac:dyDescent="0.2">
      <c r="B6048" s="35"/>
    </row>
    <row r="6049" spans="2:2" x14ac:dyDescent="0.2">
      <c r="B6049" s="35"/>
    </row>
    <row r="6050" spans="2:2" x14ac:dyDescent="0.2">
      <c r="B6050" s="35"/>
    </row>
    <row r="6051" spans="2:2" x14ac:dyDescent="0.2">
      <c r="B6051" s="35"/>
    </row>
    <row r="6052" spans="2:2" x14ac:dyDescent="0.2">
      <c r="B6052" s="35"/>
    </row>
    <row r="6053" spans="2:2" x14ac:dyDescent="0.2">
      <c r="B6053" s="35"/>
    </row>
    <row r="6054" spans="2:2" x14ac:dyDescent="0.2">
      <c r="B6054" s="35"/>
    </row>
    <row r="6055" spans="2:2" x14ac:dyDescent="0.2">
      <c r="B6055" s="35"/>
    </row>
    <row r="6056" spans="2:2" x14ac:dyDescent="0.2">
      <c r="B6056" s="35"/>
    </row>
    <row r="6057" spans="2:2" x14ac:dyDescent="0.2">
      <c r="B6057" s="35"/>
    </row>
    <row r="6058" spans="2:2" x14ac:dyDescent="0.2">
      <c r="B6058" s="35"/>
    </row>
    <row r="6059" spans="2:2" x14ac:dyDescent="0.2">
      <c r="B6059" s="35"/>
    </row>
    <row r="6060" spans="2:2" x14ac:dyDescent="0.2">
      <c r="B6060" s="35"/>
    </row>
    <row r="6061" spans="2:2" x14ac:dyDescent="0.2">
      <c r="B6061" s="35"/>
    </row>
    <row r="6062" spans="2:2" x14ac:dyDescent="0.2">
      <c r="B6062" s="35"/>
    </row>
    <row r="6063" spans="2:2" x14ac:dyDescent="0.2">
      <c r="B6063" s="35"/>
    </row>
    <row r="6064" spans="2:2" x14ac:dyDescent="0.2">
      <c r="B6064" s="35"/>
    </row>
    <row r="6065" spans="2:2" x14ac:dyDescent="0.2">
      <c r="B6065" s="35"/>
    </row>
    <row r="6066" spans="2:2" x14ac:dyDescent="0.2">
      <c r="B6066" s="35"/>
    </row>
    <row r="6067" spans="2:2" x14ac:dyDescent="0.2">
      <c r="B6067" s="35"/>
    </row>
    <row r="6068" spans="2:2" x14ac:dyDescent="0.2">
      <c r="B6068" s="35"/>
    </row>
    <row r="6069" spans="2:2" x14ac:dyDescent="0.2">
      <c r="B6069" s="35"/>
    </row>
    <row r="6070" spans="2:2" x14ac:dyDescent="0.2">
      <c r="B6070" s="35"/>
    </row>
    <row r="6071" spans="2:2" x14ac:dyDescent="0.2">
      <c r="B6071" s="35"/>
    </row>
    <row r="6072" spans="2:2" x14ac:dyDescent="0.2">
      <c r="B6072" s="35"/>
    </row>
    <row r="6073" spans="2:2" x14ac:dyDescent="0.2">
      <c r="B6073" s="35"/>
    </row>
    <row r="6074" spans="2:2" x14ac:dyDescent="0.2">
      <c r="B6074" s="35"/>
    </row>
    <row r="6075" spans="2:2" x14ac:dyDescent="0.2">
      <c r="B6075" s="35"/>
    </row>
    <row r="6076" spans="2:2" x14ac:dyDescent="0.2">
      <c r="B6076" s="35"/>
    </row>
    <row r="6077" spans="2:2" x14ac:dyDescent="0.2">
      <c r="B6077" s="35"/>
    </row>
    <row r="6078" spans="2:2" x14ac:dyDescent="0.2">
      <c r="B6078" s="35"/>
    </row>
    <row r="6079" spans="2:2" x14ac:dyDescent="0.2">
      <c r="B6079" s="35"/>
    </row>
    <row r="6080" spans="2:2" x14ac:dyDescent="0.2">
      <c r="B6080" s="35"/>
    </row>
    <row r="6081" spans="2:2" x14ac:dyDescent="0.2">
      <c r="B6081" s="35"/>
    </row>
    <row r="6082" spans="2:2" x14ac:dyDescent="0.2">
      <c r="B6082" s="35"/>
    </row>
    <row r="6083" spans="2:2" x14ac:dyDescent="0.2">
      <c r="B6083" s="35"/>
    </row>
    <row r="6084" spans="2:2" x14ac:dyDescent="0.2">
      <c r="B6084" s="35"/>
    </row>
    <row r="6085" spans="2:2" x14ac:dyDescent="0.2">
      <c r="B6085" s="35"/>
    </row>
    <row r="6086" spans="2:2" x14ac:dyDescent="0.2">
      <c r="B6086" s="35"/>
    </row>
    <row r="6087" spans="2:2" x14ac:dyDescent="0.2">
      <c r="B6087" s="35"/>
    </row>
    <row r="6088" spans="2:2" x14ac:dyDescent="0.2">
      <c r="B6088" s="35"/>
    </row>
    <row r="6089" spans="2:2" x14ac:dyDescent="0.2">
      <c r="B6089" s="35"/>
    </row>
    <row r="6090" spans="2:2" x14ac:dyDescent="0.2">
      <c r="B6090" s="35"/>
    </row>
    <row r="6091" spans="2:2" x14ac:dyDescent="0.2">
      <c r="B6091" s="35"/>
    </row>
    <row r="6092" spans="2:2" x14ac:dyDescent="0.2">
      <c r="B6092" s="35"/>
    </row>
    <row r="6093" spans="2:2" x14ac:dyDescent="0.2">
      <c r="B6093" s="35"/>
    </row>
    <row r="6094" spans="2:2" x14ac:dyDescent="0.2">
      <c r="B6094" s="35"/>
    </row>
    <row r="6095" spans="2:2" x14ac:dyDescent="0.2">
      <c r="B6095" s="35"/>
    </row>
    <row r="6096" spans="2:2" x14ac:dyDescent="0.2">
      <c r="B6096" s="35"/>
    </row>
    <row r="6097" spans="2:2" x14ac:dyDescent="0.2">
      <c r="B6097" s="35"/>
    </row>
    <row r="6098" spans="2:2" x14ac:dyDescent="0.2">
      <c r="B6098" s="35"/>
    </row>
    <row r="6099" spans="2:2" x14ac:dyDescent="0.2">
      <c r="B6099" s="35"/>
    </row>
    <row r="6100" spans="2:2" x14ac:dyDescent="0.2">
      <c r="B6100" s="35"/>
    </row>
    <row r="6101" spans="2:2" x14ac:dyDescent="0.2">
      <c r="B6101" s="35"/>
    </row>
    <row r="6102" spans="2:2" x14ac:dyDescent="0.2">
      <c r="B6102" s="35"/>
    </row>
    <row r="6103" spans="2:2" x14ac:dyDescent="0.2">
      <c r="B6103" s="35"/>
    </row>
    <row r="6104" spans="2:2" x14ac:dyDescent="0.2">
      <c r="B6104" s="35"/>
    </row>
    <row r="6105" spans="2:2" x14ac:dyDescent="0.2">
      <c r="B6105" s="35"/>
    </row>
    <row r="6106" spans="2:2" x14ac:dyDescent="0.2">
      <c r="B6106" s="35"/>
    </row>
    <row r="6107" spans="2:2" x14ac:dyDescent="0.2">
      <c r="B6107" s="35"/>
    </row>
    <row r="6108" spans="2:2" x14ac:dyDescent="0.2">
      <c r="B6108" s="35"/>
    </row>
    <row r="6109" spans="2:2" x14ac:dyDescent="0.2">
      <c r="B6109" s="35"/>
    </row>
    <row r="6110" spans="2:2" x14ac:dyDescent="0.2">
      <c r="B6110" s="35"/>
    </row>
    <row r="6111" spans="2:2" x14ac:dyDescent="0.2">
      <c r="B6111" s="35"/>
    </row>
    <row r="6112" spans="2:2" x14ac:dyDescent="0.2">
      <c r="B6112" s="35"/>
    </row>
    <row r="6113" spans="2:2" x14ac:dyDescent="0.2">
      <c r="B6113" s="35"/>
    </row>
    <row r="6114" spans="2:2" x14ac:dyDescent="0.2">
      <c r="B6114" s="35"/>
    </row>
    <row r="6115" spans="2:2" x14ac:dyDescent="0.2">
      <c r="B6115" s="35"/>
    </row>
    <row r="6116" spans="2:2" x14ac:dyDescent="0.2">
      <c r="B6116" s="35"/>
    </row>
    <row r="6117" spans="2:2" x14ac:dyDescent="0.2">
      <c r="B6117" s="35"/>
    </row>
    <row r="6118" spans="2:2" x14ac:dyDescent="0.2">
      <c r="B6118" s="35"/>
    </row>
    <row r="6119" spans="2:2" x14ac:dyDescent="0.2">
      <c r="B6119" s="35"/>
    </row>
    <row r="6120" spans="2:2" x14ac:dyDescent="0.2">
      <c r="B6120" s="35"/>
    </row>
    <row r="6121" spans="2:2" x14ac:dyDescent="0.2">
      <c r="B6121" s="35"/>
    </row>
    <row r="6122" spans="2:2" x14ac:dyDescent="0.2">
      <c r="B6122" s="35"/>
    </row>
    <row r="6123" spans="2:2" x14ac:dyDescent="0.2">
      <c r="B6123" s="35"/>
    </row>
    <row r="6124" spans="2:2" x14ac:dyDescent="0.2">
      <c r="B6124" s="35"/>
    </row>
    <row r="6125" spans="2:2" x14ac:dyDescent="0.2">
      <c r="B6125" s="35"/>
    </row>
    <row r="6126" spans="2:2" x14ac:dyDescent="0.2">
      <c r="B6126" s="35"/>
    </row>
    <row r="6127" spans="2:2" x14ac:dyDescent="0.2">
      <c r="B6127" s="35"/>
    </row>
    <row r="6128" spans="2:2" x14ac:dyDescent="0.2">
      <c r="B6128" s="35"/>
    </row>
    <row r="6129" spans="2:2" x14ac:dyDescent="0.2">
      <c r="B6129" s="35"/>
    </row>
    <row r="6130" spans="2:2" x14ac:dyDescent="0.2">
      <c r="B6130" s="35"/>
    </row>
    <row r="6131" spans="2:2" x14ac:dyDescent="0.2">
      <c r="B6131" s="35"/>
    </row>
    <row r="6132" spans="2:2" x14ac:dyDescent="0.2">
      <c r="B6132" s="35"/>
    </row>
    <row r="6133" spans="2:2" x14ac:dyDescent="0.2">
      <c r="B6133" s="35"/>
    </row>
    <row r="6134" spans="2:2" x14ac:dyDescent="0.2">
      <c r="B6134" s="35"/>
    </row>
    <row r="6135" spans="2:2" x14ac:dyDescent="0.2">
      <c r="B6135" s="35"/>
    </row>
    <row r="6136" spans="2:2" x14ac:dyDescent="0.2">
      <c r="B6136" s="35"/>
    </row>
    <row r="6137" spans="2:2" x14ac:dyDescent="0.2">
      <c r="B6137" s="35"/>
    </row>
    <row r="6138" spans="2:2" x14ac:dyDescent="0.2">
      <c r="B6138" s="35"/>
    </row>
    <row r="6139" spans="2:2" x14ac:dyDescent="0.2">
      <c r="B6139" s="35"/>
    </row>
    <row r="6140" spans="2:2" x14ac:dyDescent="0.2">
      <c r="B6140" s="35"/>
    </row>
    <row r="6141" spans="2:2" x14ac:dyDescent="0.2">
      <c r="B6141" s="35"/>
    </row>
    <row r="6142" spans="2:2" x14ac:dyDescent="0.2">
      <c r="B6142" s="35"/>
    </row>
    <row r="6143" spans="2:2" x14ac:dyDescent="0.2">
      <c r="B6143" s="35"/>
    </row>
    <row r="6144" spans="2:2" x14ac:dyDescent="0.2">
      <c r="B6144" s="35"/>
    </row>
    <row r="6145" spans="2:2" x14ac:dyDescent="0.2">
      <c r="B6145" s="35"/>
    </row>
    <row r="6146" spans="2:2" x14ac:dyDescent="0.2">
      <c r="B6146" s="35"/>
    </row>
    <row r="6147" spans="2:2" x14ac:dyDescent="0.2">
      <c r="B6147" s="35"/>
    </row>
    <row r="6148" spans="2:2" x14ac:dyDescent="0.2">
      <c r="B6148" s="35"/>
    </row>
    <row r="6149" spans="2:2" x14ac:dyDescent="0.2">
      <c r="B6149" s="35"/>
    </row>
    <row r="6150" spans="2:2" x14ac:dyDescent="0.2">
      <c r="B6150" s="35"/>
    </row>
    <row r="6151" spans="2:2" x14ac:dyDescent="0.2">
      <c r="B6151" s="35"/>
    </row>
    <row r="6152" spans="2:2" x14ac:dyDescent="0.2">
      <c r="B6152" s="35"/>
    </row>
    <row r="6153" spans="2:2" x14ac:dyDescent="0.2">
      <c r="B6153" s="35"/>
    </row>
    <row r="6154" spans="2:2" x14ac:dyDescent="0.2">
      <c r="B6154" s="35"/>
    </row>
    <row r="6155" spans="2:2" x14ac:dyDescent="0.2">
      <c r="B6155" s="35"/>
    </row>
    <row r="6156" spans="2:2" x14ac:dyDescent="0.2">
      <c r="B6156" s="35"/>
    </row>
    <row r="6157" spans="2:2" x14ac:dyDescent="0.2">
      <c r="B6157" s="35"/>
    </row>
    <row r="6158" spans="2:2" x14ac:dyDescent="0.2">
      <c r="B6158" s="35"/>
    </row>
    <row r="6159" spans="2:2" x14ac:dyDescent="0.2">
      <c r="B6159" s="35"/>
    </row>
    <row r="6160" spans="2:2" x14ac:dyDescent="0.2">
      <c r="B6160" s="35"/>
    </row>
    <row r="6161" spans="2:2" x14ac:dyDescent="0.2">
      <c r="B6161" s="35"/>
    </row>
    <row r="6162" spans="2:2" x14ac:dyDescent="0.2">
      <c r="B6162" s="35"/>
    </row>
    <row r="6163" spans="2:2" x14ac:dyDescent="0.2">
      <c r="B6163" s="35"/>
    </row>
    <row r="6164" spans="2:2" x14ac:dyDescent="0.2">
      <c r="B6164" s="35"/>
    </row>
    <row r="6165" spans="2:2" x14ac:dyDescent="0.2">
      <c r="B6165" s="35"/>
    </row>
    <row r="6166" spans="2:2" x14ac:dyDescent="0.2">
      <c r="B6166" s="35"/>
    </row>
    <row r="6167" spans="2:2" x14ac:dyDescent="0.2">
      <c r="B6167" s="35"/>
    </row>
    <row r="6168" spans="2:2" x14ac:dyDescent="0.2">
      <c r="B6168" s="35"/>
    </row>
    <row r="6169" spans="2:2" x14ac:dyDescent="0.2">
      <c r="B6169" s="35"/>
    </row>
    <row r="6170" spans="2:2" x14ac:dyDescent="0.2">
      <c r="B6170" s="35"/>
    </row>
    <row r="6171" spans="2:2" x14ac:dyDescent="0.2">
      <c r="B6171" s="35"/>
    </row>
    <row r="6172" spans="2:2" x14ac:dyDescent="0.2">
      <c r="B6172" s="35"/>
    </row>
    <row r="6173" spans="2:2" x14ac:dyDescent="0.2">
      <c r="B6173" s="35"/>
    </row>
    <row r="6174" spans="2:2" x14ac:dyDescent="0.2">
      <c r="B6174" s="35"/>
    </row>
    <row r="6175" spans="2:2" x14ac:dyDescent="0.2">
      <c r="B6175" s="35"/>
    </row>
    <row r="6176" spans="2:2" x14ac:dyDescent="0.2">
      <c r="B6176" s="35"/>
    </row>
    <row r="6177" spans="2:2" x14ac:dyDescent="0.2">
      <c r="B6177" s="35"/>
    </row>
    <row r="6178" spans="2:2" x14ac:dyDescent="0.2">
      <c r="B6178" s="35"/>
    </row>
    <row r="6179" spans="2:2" x14ac:dyDescent="0.2">
      <c r="B6179" s="35"/>
    </row>
    <row r="6180" spans="2:2" x14ac:dyDescent="0.2">
      <c r="B6180" s="35"/>
    </row>
    <row r="6181" spans="2:2" x14ac:dyDescent="0.2">
      <c r="B6181" s="35"/>
    </row>
    <row r="6182" spans="2:2" x14ac:dyDescent="0.2">
      <c r="B6182" s="35"/>
    </row>
    <row r="6183" spans="2:2" x14ac:dyDescent="0.2">
      <c r="B6183" s="35"/>
    </row>
    <row r="6184" spans="2:2" x14ac:dyDescent="0.2">
      <c r="B6184" s="35"/>
    </row>
    <row r="6185" spans="2:2" x14ac:dyDescent="0.2">
      <c r="B6185" s="35"/>
    </row>
    <row r="6186" spans="2:2" x14ac:dyDescent="0.2">
      <c r="B6186" s="35"/>
    </row>
    <row r="6187" spans="2:2" x14ac:dyDescent="0.2">
      <c r="B6187" s="35"/>
    </row>
    <row r="6188" spans="2:2" x14ac:dyDescent="0.2">
      <c r="B6188" s="35"/>
    </row>
    <row r="6189" spans="2:2" x14ac:dyDescent="0.2">
      <c r="B6189" s="35"/>
    </row>
    <row r="6190" spans="2:2" x14ac:dyDescent="0.2">
      <c r="B6190" s="35"/>
    </row>
    <row r="6191" spans="2:2" x14ac:dyDescent="0.2">
      <c r="B6191" s="35"/>
    </row>
    <row r="6192" spans="2:2" x14ac:dyDescent="0.2">
      <c r="B6192" s="35"/>
    </row>
    <row r="6193" spans="2:2" x14ac:dyDescent="0.2">
      <c r="B6193" s="35"/>
    </row>
    <row r="6194" spans="2:2" x14ac:dyDescent="0.2">
      <c r="B6194" s="35"/>
    </row>
    <row r="6195" spans="2:2" x14ac:dyDescent="0.2">
      <c r="B6195" s="35"/>
    </row>
    <row r="6196" spans="2:2" x14ac:dyDescent="0.2">
      <c r="B6196" s="35"/>
    </row>
    <row r="6197" spans="2:2" x14ac:dyDescent="0.2">
      <c r="B6197" s="35"/>
    </row>
    <row r="6198" spans="2:2" x14ac:dyDescent="0.2">
      <c r="B6198" s="35"/>
    </row>
    <row r="6199" spans="2:2" x14ac:dyDescent="0.2">
      <c r="B6199" s="35"/>
    </row>
    <row r="6200" spans="2:2" x14ac:dyDescent="0.2">
      <c r="B6200" s="35"/>
    </row>
    <row r="6201" spans="2:2" x14ac:dyDescent="0.2">
      <c r="B6201" s="35"/>
    </row>
    <row r="6202" spans="2:2" x14ac:dyDescent="0.2">
      <c r="B6202" s="35"/>
    </row>
    <row r="6203" spans="2:2" x14ac:dyDescent="0.2">
      <c r="B6203" s="35"/>
    </row>
    <row r="6204" spans="2:2" x14ac:dyDescent="0.2">
      <c r="B6204" s="35"/>
    </row>
    <row r="6205" spans="2:2" x14ac:dyDescent="0.2">
      <c r="B6205" s="35"/>
    </row>
    <row r="6206" spans="2:2" x14ac:dyDescent="0.2">
      <c r="B6206" s="35"/>
    </row>
    <row r="6207" spans="2:2" x14ac:dyDescent="0.2">
      <c r="B6207" s="35"/>
    </row>
    <row r="6208" spans="2:2" x14ac:dyDescent="0.2">
      <c r="B6208" s="35"/>
    </row>
    <row r="6209" spans="2:2" x14ac:dyDescent="0.2">
      <c r="B6209" s="35"/>
    </row>
    <row r="6210" spans="2:2" x14ac:dyDescent="0.2">
      <c r="B6210" s="35"/>
    </row>
    <row r="6211" spans="2:2" x14ac:dyDescent="0.2">
      <c r="B6211" s="35"/>
    </row>
    <row r="6212" spans="2:2" x14ac:dyDescent="0.2">
      <c r="B6212" s="35"/>
    </row>
    <row r="6213" spans="2:2" x14ac:dyDescent="0.2">
      <c r="B6213" s="35"/>
    </row>
    <row r="6214" spans="2:2" x14ac:dyDescent="0.2">
      <c r="B6214" s="35"/>
    </row>
    <row r="6215" spans="2:2" x14ac:dyDescent="0.2">
      <c r="B6215" s="35"/>
    </row>
    <row r="6216" spans="2:2" x14ac:dyDescent="0.2">
      <c r="B6216" s="35"/>
    </row>
    <row r="6217" spans="2:2" x14ac:dyDescent="0.2">
      <c r="B6217" s="35"/>
    </row>
    <row r="6218" spans="2:2" x14ac:dyDescent="0.2">
      <c r="B6218" s="35"/>
    </row>
    <row r="6219" spans="2:2" x14ac:dyDescent="0.2">
      <c r="B6219" s="35"/>
    </row>
    <row r="6220" spans="2:2" x14ac:dyDescent="0.2">
      <c r="B6220" s="35"/>
    </row>
    <row r="6221" spans="2:2" x14ac:dyDescent="0.2">
      <c r="B6221" s="35"/>
    </row>
    <row r="6222" spans="2:2" x14ac:dyDescent="0.2">
      <c r="B6222" s="35"/>
    </row>
    <row r="6223" spans="2:2" x14ac:dyDescent="0.2">
      <c r="B6223" s="35"/>
    </row>
    <row r="6224" spans="2:2" x14ac:dyDescent="0.2">
      <c r="B6224" s="35"/>
    </row>
    <row r="6225" spans="2:2" x14ac:dyDescent="0.2">
      <c r="B6225" s="35"/>
    </row>
    <row r="6226" spans="2:2" x14ac:dyDescent="0.2">
      <c r="B6226" s="35"/>
    </row>
    <row r="6227" spans="2:2" x14ac:dyDescent="0.2">
      <c r="B6227" s="35"/>
    </row>
    <row r="6228" spans="2:2" x14ac:dyDescent="0.2">
      <c r="B6228" s="35"/>
    </row>
    <row r="6229" spans="2:2" x14ac:dyDescent="0.2">
      <c r="B6229" s="35"/>
    </row>
    <row r="6230" spans="2:2" x14ac:dyDescent="0.2">
      <c r="B6230" s="35"/>
    </row>
    <row r="6231" spans="2:2" x14ac:dyDescent="0.2">
      <c r="B6231" s="35"/>
    </row>
    <row r="6232" spans="2:2" x14ac:dyDescent="0.2">
      <c r="B6232" s="35"/>
    </row>
    <row r="6233" spans="2:2" x14ac:dyDescent="0.2">
      <c r="B6233" s="35"/>
    </row>
    <row r="6234" spans="2:2" x14ac:dyDescent="0.2">
      <c r="B6234" s="35"/>
    </row>
    <row r="6235" spans="2:2" x14ac:dyDescent="0.2">
      <c r="B6235" s="35"/>
    </row>
    <row r="6236" spans="2:2" x14ac:dyDescent="0.2">
      <c r="B6236" s="35"/>
    </row>
    <row r="6237" spans="2:2" x14ac:dyDescent="0.2">
      <c r="B6237" s="35"/>
    </row>
    <row r="6238" spans="2:2" x14ac:dyDescent="0.2">
      <c r="B6238" s="35"/>
    </row>
    <row r="6239" spans="2:2" x14ac:dyDescent="0.2">
      <c r="B6239" s="35"/>
    </row>
    <row r="6240" spans="2:2" x14ac:dyDescent="0.2">
      <c r="B6240" s="35"/>
    </row>
    <row r="6241" spans="2:2" x14ac:dyDescent="0.2">
      <c r="B6241" s="35"/>
    </row>
    <row r="6242" spans="2:2" x14ac:dyDescent="0.2">
      <c r="B6242" s="35"/>
    </row>
    <row r="6243" spans="2:2" x14ac:dyDescent="0.2">
      <c r="B6243" s="35"/>
    </row>
    <row r="6244" spans="2:2" x14ac:dyDescent="0.2">
      <c r="B6244" s="35"/>
    </row>
    <row r="6245" spans="2:2" x14ac:dyDescent="0.2">
      <c r="B6245" s="35"/>
    </row>
    <row r="6246" spans="2:2" x14ac:dyDescent="0.2">
      <c r="B6246" s="35"/>
    </row>
    <row r="6247" spans="2:2" x14ac:dyDescent="0.2">
      <c r="B6247" s="35"/>
    </row>
    <row r="6248" spans="2:2" x14ac:dyDescent="0.2">
      <c r="B6248" s="35"/>
    </row>
    <row r="6249" spans="2:2" x14ac:dyDescent="0.2">
      <c r="B6249" s="35"/>
    </row>
    <row r="6250" spans="2:2" x14ac:dyDescent="0.2">
      <c r="B6250" s="35"/>
    </row>
    <row r="6251" spans="2:2" x14ac:dyDescent="0.2">
      <c r="B6251" s="35"/>
    </row>
    <row r="6252" spans="2:2" x14ac:dyDescent="0.2">
      <c r="B6252" s="35"/>
    </row>
    <row r="6253" spans="2:2" x14ac:dyDescent="0.2">
      <c r="B6253" s="35"/>
    </row>
    <row r="6254" spans="2:2" x14ac:dyDescent="0.2">
      <c r="B6254" s="35"/>
    </row>
    <row r="6255" spans="2:2" x14ac:dyDescent="0.2">
      <c r="B6255" s="35"/>
    </row>
    <row r="6256" spans="2:2" x14ac:dyDescent="0.2">
      <c r="B6256" s="35"/>
    </row>
    <row r="6257" spans="2:2" x14ac:dyDescent="0.2">
      <c r="B6257" s="35"/>
    </row>
    <row r="6258" spans="2:2" x14ac:dyDescent="0.2">
      <c r="B6258" s="35"/>
    </row>
    <row r="6259" spans="2:2" x14ac:dyDescent="0.2">
      <c r="B6259" s="35"/>
    </row>
    <row r="6260" spans="2:2" x14ac:dyDescent="0.2">
      <c r="B6260" s="35"/>
    </row>
    <row r="6261" spans="2:2" x14ac:dyDescent="0.2">
      <c r="B6261" s="35"/>
    </row>
    <row r="6262" spans="2:2" x14ac:dyDescent="0.2">
      <c r="B6262" s="35"/>
    </row>
    <row r="6263" spans="2:2" x14ac:dyDescent="0.2">
      <c r="B6263" s="35"/>
    </row>
    <row r="6264" spans="2:2" x14ac:dyDescent="0.2">
      <c r="B6264" s="35"/>
    </row>
    <row r="6265" spans="2:2" x14ac:dyDescent="0.2">
      <c r="B6265" s="35"/>
    </row>
    <row r="6266" spans="2:2" x14ac:dyDescent="0.2">
      <c r="B6266" s="35"/>
    </row>
    <row r="6267" spans="2:2" x14ac:dyDescent="0.2">
      <c r="B6267" s="35"/>
    </row>
    <row r="6268" spans="2:2" x14ac:dyDescent="0.2">
      <c r="B6268" s="35"/>
    </row>
    <row r="6269" spans="2:2" x14ac:dyDescent="0.2">
      <c r="B6269" s="35"/>
    </row>
    <row r="6270" spans="2:2" x14ac:dyDescent="0.2">
      <c r="B6270" s="35"/>
    </row>
    <row r="6271" spans="2:2" x14ac:dyDescent="0.2">
      <c r="B6271" s="35"/>
    </row>
    <row r="6272" spans="2:2" x14ac:dyDescent="0.2">
      <c r="B6272" s="35"/>
    </row>
    <row r="6273" spans="2:2" x14ac:dyDescent="0.2">
      <c r="B6273" s="35"/>
    </row>
    <row r="6274" spans="2:2" x14ac:dyDescent="0.2">
      <c r="B6274" s="35"/>
    </row>
    <row r="6275" spans="2:2" x14ac:dyDescent="0.2">
      <c r="B6275" s="35"/>
    </row>
    <row r="6276" spans="2:2" x14ac:dyDescent="0.2">
      <c r="B6276" s="35"/>
    </row>
    <row r="6277" spans="2:2" x14ac:dyDescent="0.2">
      <c r="B6277" s="35"/>
    </row>
    <row r="6278" spans="2:2" x14ac:dyDescent="0.2">
      <c r="B6278" s="35"/>
    </row>
    <row r="6279" spans="2:2" x14ac:dyDescent="0.2">
      <c r="B6279" s="35"/>
    </row>
    <row r="6280" spans="2:2" x14ac:dyDescent="0.2">
      <c r="B6280" s="35"/>
    </row>
    <row r="6281" spans="2:2" x14ac:dyDescent="0.2">
      <c r="B6281" s="35"/>
    </row>
    <row r="6282" spans="2:2" x14ac:dyDescent="0.2">
      <c r="B6282" s="35"/>
    </row>
    <row r="6283" spans="2:2" x14ac:dyDescent="0.2">
      <c r="B6283" s="35"/>
    </row>
    <row r="6284" spans="2:2" x14ac:dyDescent="0.2">
      <c r="B6284" s="35"/>
    </row>
    <row r="6285" spans="2:2" x14ac:dyDescent="0.2">
      <c r="B6285" s="35"/>
    </row>
    <row r="6286" spans="2:2" x14ac:dyDescent="0.2">
      <c r="B6286" s="35"/>
    </row>
    <row r="6287" spans="2:2" x14ac:dyDescent="0.2">
      <c r="B6287" s="35"/>
    </row>
    <row r="6288" spans="2:2" x14ac:dyDescent="0.2">
      <c r="B6288" s="35"/>
    </row>
    <row r="6289" spans="2:2" x14ac:dyDescent="0.2">
      <c r="B6289" s="35"/>
    </row>
    <row r="6290" spans="2:2" x14ac:dyDescent="0.2">
      <c r="B6290" s="35"/>
    </row>
    <row r="6291" spans="2:2" x14ac:dyDescent="0.2">
      <c r="B6291" s="35"/>
    </row>
    <row r="6292" spans="2:2" x14ac:dyDescent="0.2">
      <c r="B6292" s="35"/>
    </row>
    <row r="6293" spans="2:2" x14ac:dyDescent="0.2">
      <c r="B6293" s="35"/>
    </row>
    <row r="6294" spans="2:2" x14ac:dyDescent="0.2">
      <c r="B6294" s="35"/>
    </row>
    <row r="6295" spans="2:2" x14ac:dyDescent="0.2">
      <c r="B6295" s="35"/>
    </row>
    <row r="6296" spans="2:2" x14ac:dyDescent="0.2">
      <c r="B6296" s="35"/>
    </row>
    <row r="6297" spans="2:2" x14ac:dyDescent="0.2">
      <c r="B6297" s="35"/>
    </row>
    <row r="6298" spans="2:2" x14ac:dyDescent="0.2">
      <c r="B6298" s="35"/>
    </row>
    <row r="6299" spans="2:2" x14ac:dyDescent="0.2">
      <c r="B6299" s="35"/>
    </row>
    <row r="6300" spans="2:2" x14ac:dyDescent="0.2">
      <c r="B6300" s="35"/>
    </row>
    <row r="6301" spans="2:2" x14ac:dyDescent="0.2">
      <c r="B6301" s="35"/>
    </row>
    <row r="6302" spans="2:2" x14ac:dyDescent="0.2">
      <c r="B6302" s="35"/>
    </row>
    <row r="6303" spans="2:2" x14ac:dyDescent="0.2">
      <c r="B6303" s="35"/>
    </row>
    <row r="6304" spans="2:2" x14ac:dyDescent="0.2">
      <c r="B6304" s="35"/>
    </row>
    <row r="6305" spans="2:2" x14ac:dyDescent="0.2">
      <c r="B6305" s="35"/>
    </row>
    <row r="6306" spans="2:2" x14ac:dyDescent="0.2">
      <c r="B6306" s="35"/>
    </row>
    <row r="6307" spans="2:2" x14ac:dyDescent="0.2">
      <c r="B6307" s="35"/>
    </row>
    <row r="6308" spans="2:2" x14ac:dyDescent="0.2">
      <c r="B6308" s="35"/>
    </row>
    <row r="6309" spans="2:2" x14ac:dyDescent="0.2">
      <c r="B6309" s="35"/>
    </row>
    <row r="6310" spans="2:2" x14ac:dyDescent="0.2">
      <c r="B6310" s="35"/>
    </row>
    <row r="6311" spans="2:2" x14ac:dyDescent="0.2">
      <c r="B6311" s="35"/>
    </row>
    <row r="6312" spans="2:2" x14ac:dyDescent="0.2">
      <c r="B6312" s="35"/>
    </row>
    <row r="6313" spans="2:2" x14ac:dyDescent="0.2">
      <c r="B6313" s="35"/>
    </row>
    <row r="6314" spans="2:2" x14ac:dyDescent="0.2">
      <c r="B6314" s="35"/>
    </row>
    <row r="6315" spans="2:2" x14ac:dyDescent="0.2">
      <c r="B6315" s="35"/>
    </row>
    <row r="6316" spans="2:2" x14ac:dyDescent="0.2">
      <c r="B6316" s="35"/>
    </row>
    <row r="6317" spans="2:2" x14ac:dyDescent="0.2">
      <c r="B6317" s="35"/>
    </row>
    <row r="6318" spans="2:2" x14ac:dyDescent="0.2">
      <c r="B6318" s="35"/>
    </row>
    <row r="6319" spans="2:2" x14ac:dyDescent="0.2">
      <c r="B6319" s="35"/>
    </row>
    <row r="6320" spans="2:2" x14ac:dyDescent="0.2">
      <c r="B6320" s="35"/>
    </row>
    <row r="6321" spans="2:2" x14ac:dyDescent="0.2">
      <c r="B6321" s="35"/>
    </row>
    <row r="6322" spans="2:2" x14ac:dyDescent="0.2">
      <c r="B6322" s="35"/>
    </row>
    <row r="6323" spans="2:2" x14ac:dyDescent="0.2">
      <c r="B6323" s="35"/>
    </row>
    <row r="6324" spans="2:2" x14ac:dyDescent="0.2">
      <c r="B6324" s="35"/>
    </row>
    <row r="6325" spans="2:2" x14ac:dyDescent="0.2">
      <c r="B6325" s="35"/>
    </row>
    <row r="6326" spans="2:2" x14ac:dyDescent="0.2">
      <c r="B6326" s="35"/>
    </row>
    <row r="6327" spans="2:2" x14ac:dyDescent="0.2">
      <c r="B6327" s="35"/>
    </row>
    <row r="6328" spans="2:2" x14ac:dyDescent="0.2">
      <c r="B6328" s="35"/>
    </row>
    <row r="6329" spans="2:2" x14ac:dyDescent="0.2">
      <c r="B6329" s="35"/>
    </row>
    <row r="6330" spans="2:2" x14ac:dyDescent="0.2">
      <c r="B6330" s="35"/>
    </row>
    <row r="6331" spans="2:2" x14ac:dyDescent="0.2">
      <c r="B6331" s="35"/>
    </row>
    <row r="6332" spans="2:2" x14ac:dyDescent="0.2">
      <c r="B6332" s="35"/>
    </row>
    <row r="6333" spans="2:2" x14ac:dyDescent="0.2">
      <c r="B6333" s="35"/>
    </row>
    <row r="6334" spans="2:2" x14ac:dyDescent="0.2">
      <c r="B6334" s="35"/>
    </row>
    <row r="6335" spans="2:2" x14ac:dyDescent="0.2">
      <c r="B6335" s="35"/>
    </row>
    <row r="6336" spans="2:2" x14ac:dyDescent="0.2">
      <c r="B6336" s="35"/>
    </row>
    <row r="6337" spans="2:2" x14ac:dyDescent="0.2">
      <c r="B6337" s="35"/>
    </row>
    <row r="6338" spans="2:2" x14ac:dyDescent="0.2">
      <c r="B6338" s="35"/>
    </row>
    <row r="6339" spans="2:2" x14ac:dyDescent="0.2">
      <c r="B6339" s="35"/>
    </row>
    <row r="6340" spans="2:2" x14ac:dyDescent="0.2">
      <c r="B6340" s="35"/>
    </row>
    <row r="6341" spans="2:2" x14ac:dyDescent="0.2">
      <c r="B6341" s="35"/>
    </row>
    <row r="6342" spans="2:2" x14ac:dyDescent="0.2">
      <c r="B6342" s="35"/>
    </row>
    <row r="6343" spans="2:2" x14ac:dyDescent="0.2">
      <c r="B6343" s="35"/>
    </row>
    <row r="6344" spans="2:2" x14ac:dyDescent="0.2">
      <c r="B6344" s="35"/>
    </row>
    <row r="6345" spans="2:2" x14ac:dyDescent="0.2">
      <c r="B6345" s="35"/>
    </row>
    <row r="6346" spans="2:2" x14ac:dyDescent="0.2">
      <c r="B6346" s="35"/>
    </row>
    <row r="6347" spans="2:2" x14ac:dyDescent="0.2">
      <c r="B6347" s="35"/>
    </row>
    <row r="6348" spans="2:2" x14ac:dyDescent="0.2">
      <c r="B6348" s="35"/>
    </row>
    <row r="6349" spans="2:2" x14ac:dyDescent="0.2">
      <c r="B6349" s="35"/>
    </row>
    <row r="6350" spans="2:2" x14ac:dyDescent="0.2">
      <c r="B6350" s="35"/>
    </row>
    <row r="6351" spans="2:2" x14ac:dyDescent="0.2">
      <c r="B6351" s="35"/>
    </row>
    <row r="6352" spans="2:2" x14ac:dyDescent="0.2">
      <c r="B6352" s="35"/>
    </row>
    <row r="6353" spans="2:2" x14ac:dyDescent="0.2">
      <c r="B6353" s="35"/>
    </row>
    <row r="6354" spans="2:2" x14ac:dyDescent="0.2">
      <c r="B6354" s="35"/>
    </row>
    <row r="6355" spans="2:2" x14ac:dyDescent="0.2">
      <c r="B6355" s="35"/>
    </row>
    <row r="6356" spans="2:2" x14ac:dyDescent="0.2">
      <c r="B6356" s="35"/>
    </row>
    <row r="6357" spans="2:2" x14ac:dyDescent="0.2">
      <c r="B6357" s="35"/>
    </row>
    <row r="6358" spans="2:2" x14ac:dyDescent="0.2">
      <c r="B6358" s="35"/>
    </row>
    <row r="6359" spans="2:2" x14ac:dyDescent="0.2">
      <c r="B6359" s="35"/>
    </row>
    <row r="6360" spans="2:2" x14ac:dyDescent="0.2">
      <c r="B6360" s="35"/>
    </row>
    <row r="6361" spans="2:2" x14ac:dyDescent="0.2">
      <c r="B6361" s="35"/>
    </row>
    <row r="6362" spans="2:2" x14ac:dyDescent="0.2">
      <c r="B6362" s="35"/>
    </row>
    <row r="6363" spans="2:2" x14ac:dyDescent="0.2">
      <c r="B6363" s="35"/>
    </row>
    <row r="6364" spans="2:2" x14ac:dyDescent="0.2">
      <c r="B6364" s="35"/>
    </row>
    <row r="6365" spans="2:2" x14ac:dyDescent="0.2">
      <c r="B6365" s="35"/>
    </row>
    <row r="6366" spans="2:2" x14ac:dyDescent="0.2">
      <c r="B6366" s="35"/>
    </row>
    <row r="6367" spans="2:2" x14ac:dyDescent="0.2">
      <c r="B6367" s="35"/>
    </row>
    <row r="6368" spans="2:2" x14ac:dyDescent="0.2">
      <c r="B6368" s="35"/>
    </row>
    <row r="6369" spans="2:2" x14ac:dyDescent="0.2">
      <c r="B6369" s="35"/>
    </row>
    <row r="6370" spans="2:2" x14ac:dyDescent="0.2">
      <c r="B6370" s="35"/>
    </row>
    <row r="6371" spans="2:2" x14ac:dyDescent="0.2">
      <c r="B6371" s="35"/>
    </row>
    <row r="6372" spans="2:2" x14ac:dyDescent="0.2">
      <c r="B6372" s="35"/>
    </row>
    <row r="6373" spans="2:2" x14ac:dyDescent="0.2">
      <c r="B6373" s="35"/>
    </row>
    <row r="6374" spans="2:2" x14ac:dyDescent="0.2">
      <c r="B6374" s="35"/>
    </row>
    <row r="6375" spans="2:2" x14ac:dyDescent="0.2">
      <c r="B6375" s="35"/>
    </row>
    <row r="6376" spans="2:2" x14ac:dyDescent="0.2">
      <c r="B6376" s="35"/>
    </row>
    <row r="6377" spans="2:2" x14ac:dyDescent="0.2">
      <c r="B6377" s="35"/>
    </row>
    <row r="6378" spans="2:2" x14ac:dyDescent="0.2">
      <c r="B6378" s="35"/>
    </row>
    <row r="6379" spans="2:2" x14ac:dyDescent="0.2">
      <c r="B6379" s="35"/>
    </row>
    <row r="6380" spans="2:2" x14ac:dyDescent="0.2">
      <c r="B6380" s="35"/>
    </row>
    <row r="6381" spans="2:2" x14ac:dyDescent="0.2">
      <c r="B6381" s="35"/>
    </row>
    <row r="6382" spans="2:2" x14ac:dyDescent="0.2">
      <c r="B6382" s="35"/>
    </row>
    <row r="6383" spans="2:2" x14ac:dyDescent="0.2">
      <c r="B6383" s="35"/>
    </row>
    <row r="6384" spans="2:2" x14ac:dyDescent="0.2">
      <c r="B6384" s="35"/>
    </row>
    <row r="6385" spans="2:2" x14ac:dyDescent="0.2">
      <c r="B6385" s="35"/>
    </row>
    <row r="6386" spans="2:2" x14ac:dyDescent="0.2">
      <c r="B6386" s="35"/>
    </row>
    <row r="6387" spans="2:2" x14ac:dyDescent="0.2">
      <c r="B6387" s="35"/>
    </row>
    <row r="6388" spans="2:2" x14ac:dyDescent="0.2">
      <c r="B6388" s="35"/>
    </row>
    <row r="6389" spans="2:2" x14ac:dyDescent="0.2">
      <c r="B6389" s="35"/>
    </row>
    <row r="6390" spans="2:2" x14ac:dyDescent="0.2">
      <c r="B6390" s="35"/>
    </row>
    <row r="6391" spans="2:2" x14ac:dyDescent="0.2">
      <c r="B6391" s="35"/>
    </row>
    <row r="6392" spans="2:2" x14ac:dyDescent="0.2">
      <c r="B6392" s="35"/>
    </row>
    <row r="6393" spans="2:2" x14ac:dyDescent="0.2">
      <c r="B6393" s="35"/>
    </row>
    <row r="6394" spans="2:2" x14ac:dyDescent="0.2">
      <c r="B6394" s="35"/>
    </row>
    <row r="6395" spans="2:2" x14ac:dyDescent="0.2">
      <c r="B6395" s="35"/>
    </row>
    <row r="6396" spans="2:2" x14ac:dyDescent="0.2">
      <c r="B6396" s="35"/>
    </row>
    <row r="6397" spans="2:2" x14ac:dyDescent="0.2">
      <c r="B6397" s="35"/>
    </row>
    <row r="6398" spans="2:2" x14ac:dyDescent="0.2">
      <c r="B6398" s="35"/>
    </row>
    <row r="6399" spans="2:2" x14ac:dyDescent="0.2">
      <c r="B6399" s="35"/>
    </row>
    <row r="6400" spans="2:2" x14ac:dyDescent="0.2">
      <c r="B6400" s="35"/>
    </row>
    <row r="6401" spans="2:2" x14ac:dyDescent="0.2">
      <c r="B6401" s="35"/>
    </row>
    <row r="6402" spans="2:2" x14ac:dyDescent="0.2">
      <c r="B6402" s="35"/>
    </row>
    <row r="6403" spans="2:2" x14ac:dyDescent="0.2">
      <c r="B6403" s="35"/>
    </row>
    <row r="6404" spans="2:2" x14ac:dyDescent="0.2">
      <c r="B6404" s="35"/>
    </row>
    <row r="6405" spans="2:2" x14ac:dyDescent="0.2">
      <c r="B6405" s="35"/>
    </row>
    <row r="6406" spans="2:2" x14ac:dyDescent="0.2">
      <c r="B6406" s="35"/>
    </row>
    <row r="6407" spans="2:2" x14ac:dyDescent="0.2">
      <c r="B6407" s="35"/>
    </row>
    <row r="6408" spans="2:2" x14ac:dyDescent="0.2">
      <c r="B6408" s="35"/>
    </row>
    <row r="6409" spans="2:2" x14ac:dyDescent="0.2">
      <c r="B6409" s="35"/>
    </row>
    <row r="6410" spans="2:2" x14ac:dyDescent="0.2">
      <c r="B6410" s="35"/>
    </row>
    <row r="6411" spans="2:2" x14ac:dyDescent="0.2">
      <c r="B6411" s="35"/>
    </row>
    <row r="6412" spans="2:2" x14ac:dyDescent="0.2">
      <c r="B6412" s="35"/>
    </row>
    <row r="6413" spans="2:2" x14ac:dyDescent="0.2">
      <c r="B6413" s="35"/>
    </row>
    <row r="6414" spans="2:2" x14ac:dyDescent="0.2">
      <c r="B6414" s="35"/>
    </row>
    <row r="6415" spans="2:2" x14ac:dyDescent="0.2">
      <c r="B6415" s="35"/>
    </row>
    <row r="6416" spans="2:2" x14ac:dyDescent="0.2">
      <c r="B6416" s="35"/>
    </row>
    <row r="6417" spans="2:2" x14ac:dyDescent="0.2">
      <c r="B6417" s="35"/>
    </row>
    <row r="6418" spans="2:2" x14ac:dyDescent="0.2">
      <c r="B6418" s="35"/>
    </row>
    <row r="6419" spans="2:2" x14ac:dyDescent="0.2">
      <c r="B6419" s="35"/>
    </row>
    <row r="6420" spans="2:2" x14ac:dyDescent="0.2">
      <c r="B6420" s="35"/>
    </row>
    <row r="6421" spans="2:2" x14ac:dyDescent="0.2">
      <c r="B6421" s="35"/>
    </row>
    <row r="6422" spans="2:2" x14ac:dyDescent="0.2">
      <c r="B6422" s="35"/>
    </row>
    <row r="6423" spans="2:2" x14ac:dyDescent="0.2">
      <c r="B6423" s="35"/>
    </row>
    <row r="6424" spans="2:2" x14ac:dyDescent="0.2">
      <c r="B6424" s="35"/>
    </row>
    <row r="6425" spans="2:2" x14ac:dyDescent="0.2">
      <c r="B6425" s="35"/>
    </row>
    <row r="6426" spans="2:2" x14ac:dyDescent="0.2">
      <c r="B6426" s="35"/>
    </row>
    <row r="6427" spans="2:2" x14ac:dyDescent="0.2">
      <c r="B6427" s="35"/>
    </row>
    <row r="6428" spans="2:2" x14ac:dyDescent="0.2">
      <c r="B6428" s="35"/>
    </row>
    <row r="6429" spans="2:2" x14ac:dyDescent="0.2">
      <c r="B6429" s="35"/>
    </row>
    <row r="6430" spans="2:2" x14ac:dyDescent="0.2">
      <c r="B6430" s="35"/>
    </row>
    <row r="6431" spans="2:2" x14ac:dyDescent="0.2">
      <c r="B6431" s="35"/>
    </row>
    <row r="6432" spans="2:2" x14ac:dyDescent="0.2">
      <c r="B6432" s="35"/>
    </row>
    <row r="6433" spans="2:2" x14ac:dyDescent="0.2">
      <c r="B6433" s="35"/>
    </row>
    <row r="6434" spans="2:2" x14ac:dyDescent="0.2">
      <c r="B6434" s="35"/>
    </row>
    <row r="6435" spans="2:2" x14ac:dyDescent="0.2">
      <c r="B6435" s="35"/>
    </row>
    <row r="6436" spans="2:2" x14ac:dyDescent="0.2">
      <c r="B6436" s="35"/>
    </row>
    <row r="6437" spans="2:2" x14ac:dyDescent="0.2">
      <c r="B6437" s="35"/>
    </row>
    <row r="6438" spans="2:2" x14ac:dyDescent="0.2">
      <c r="B6438" s="35"/>
    </row>
    <row r="6439" spans="2:2" x14ac:dyDescent="0.2">
      <c r="B6439" s="35"/>
    </row>
    <row r="6440" spans="2:2" x14ac:dyDescent="0.2">
      <c r="B6440" s="35"/>
    </row>
    <row r="6441" spans="2:2" x14ac:dyDescent="0.2">
      <c r="B6441" s="35"/>
    </row>
    <row r="6442" spans="2:2" x14ac:dyDescent="0.2">
      <c r="B6442" s="35"/>
    </row>
    <row r="6443" spans="2:2" x14ac:dyDescent="0.2">
      <c r="B6443" s="35"/>
    </row>
    <row r="6444" spans="2:2" x14ac:dyDescent="0.2">
      <c r="B6444" s="35"/>
    </row>
    <row r="6445" spans="2:2" x14ac:dyDescent="0.2">
      <c r="B6445" s="35"/>
    </row>
    <row r="6446" spans="2:2" x14ac:dyDescent="0.2">
      <c r="B6446" s="35"/>
    </row>
    <row r="6447" spans="2:2" x14ac:dyDescent="0.2">
      <c r="B6447" s="35"/>
    </row>
    <row r="6448" spans="2:2" x14ac:dyDescent="0.2">
      <c r="B6448" s="35"/>
    </row>
    <row r="6449" spans="2:2" x14ac:dyDescent="0.2">
      <c r="B6449" s="35"/>
    </row>
    <row r="6450" spans="2:2" x14ac:dyDescent="0.2">
      <c r="B6450" s="35"/>
    </row>
    <row r="6451" spans="2:2" x14ac:dyDescent="0.2">
      <c r="B6451" s="35"/>
    </row>
    <row r="6452" spans="2:2" x14ac:dyDescent="0.2">
      <c r="B6452" s="35"/>
    </row>
    <row r="6453" spans="2:2" x14ac:dyDescent="0.2">
      <c r="B6453" s="35"/>
    </row>
    <row r="6454" spans="2:2" x14ac:dyDescent="0.2">
      <c r="B6454" s="35"/>
    </row>
    <row r="6455" spans="2:2" x14ac:dyDescent="0.2">
      <c r="B6455" s="35"/>
    </row>
    <row r="6456" spans="2:2" x14ac:dyDescent="0.2">
      <c r="B6456" s="35"/>
    </row>
    <row r="6457" spans="2:2" x14ac:dyDescent="0.2">
      <c r="B6457" s="35"/>
    </row>
    <row r="6458" spans="2:2" x14ac:dyDescent="0.2">
      <c r="B6458" s="35"/>
    </row>
    <row r="6459" spans="2:2" x14ac:dyDescent="0.2">
      <c r="B6459" s="35"/>
    </row>
    <row r="6460" spans="2:2" x14ac:dyDescent="0.2">
      <c r="B6460" s="35"/>
    </row>
    <row r="6461" spans="2:2" x14ac:dyDescent="0.2">
      <c r="B6461" s="35"/>
    </row>
    <row r="6462" spans="2:2" x14ac:dyDescent="0.2">
      <c r="B6462" s="35"/>
    </row>
    <row r="6463" spans="2:2" x14ac:dyDescent="0.2">
      <c r="B6463" s="35"/>
    </row>
    <row r="6464" spans="2:2" x14ac:dyDescent="0.2">
      <c r="B6464" s="35"/>
    </row>
    <row r="6465" spans="2:2" x14ac:dyDescent="0.2">
      <c r="B6465" s="35"/>
    </row>
    <row r="6466" spans="2:2" x14ac:dyDescent="0.2">
      <c r="B6466" s="35"/>
    </row>
    <row r="6467" spans="2:2" x14ac:dyDescent="0.2">
      <c r="B6467" s="35"/>
    </row>
    <row r="6468" spans="2:2" x14ac:dyDescent="0.2">
      <c r="B6468" s="35"/>
    </row>
    <row r="6469" spans="2:2" x14ac:dyDescent="0.2">
      <c r="B6469" s="35"/>
    </row>
    <row r="6470" spans="2:2" x14ac:dyDescent="0.2">
      <c r="B6470" s="35"/>
    </row>
    <row r="6471" spans="2:2" x14ac:dyDescent="0.2">
      <c r="B6471" s="35"/>
    </row>
    <row r="6472" spans="2:2" x14ac:dyDescent="0.2">
      <c r="B6472" s="35"/>
    </row>
    <row r="6473" spans="2:2" x14ac:dyDescent="0.2">
      <c r="B6473" s="35"/>
    </row>
    <row r="6474" spans="2:2" x14ac:dyDescent="0.2">
      <c r="B6474" s="35"/>
    </row>
    <row r="6475" spans="2:2" x14ac:dyDescent="0.2">
      <c r="B6475" s="35"/>
    </row>
    <row r="6476" spans="2:2" x14ac:dyDescent="0.2">
      <c r="B6476" s="35"/>
    </row>
    <row r="6477" spans="2:2" x14ac:dyDescent="0.2">
      <c r="B6477" s="35"/>
    </row>
    <row r="6478" spans="2:2" x14ac:dyDescent="0.2">
      <c r="B6478" s="35"/>
    </row>
    <row r="6479" spans="2:2" x14ac:dyDescent="0.2">
      <c r="B6479" s="35"/>
    </row>
    <row r="6480" spans="2:2" x14ac:dyDescent="0.2">
      <c r="B6480" s="35"/>
    </row>
    <row r="6481" spans="2:2" x14ac:dyDescent="0.2">
      <c r="B6481" s="35"/>
    </row>
    <row r="6482" spans="2:2" x14ac:dyDescent="0.2">
      <c r="B6482" s="35"/>
    </row>
    <row r="6483" spans="2:2" x14ac:dyDescent="0.2">
      <c r="B6483" s="35"/>
    </row>
    <row r="6484" spans="2:2" x14ac:dyDescent="0.2">
      <c r="B6484" s="35"/>
    </row>
    <row r="6485" spans="2:2" x14ac:dyDescent="0.2">
      <c r="B6485" s="35"/>
    </row>
    <row r="6486" spans="2:2" x14ac:dyDescent="0.2">
      <c r="B6486" s="35"/>
    </row>
    <row r="6487" spans="2:2" x14ac:dyDescent="0.2">
      <c r="B6487" s="35"/>
    </row>
    <row r="6488" spans="2:2" x14ac:dyDescent="0.2">
      <c r="B6488" s="35"/>
    </row>
    <row r="6489" spans="2:2" x14ac:dyDescent="0.2">
      <c r="B6489" s="35"/>
    </row>
    <row r="6490" spans="2:2" x14ac:dyDescent="0.2">
      <c r="B6490" s="35"/>
    </row>
    <row r="6491" spans="2:2" x14ac:dyDescent="0.2">
      <c r="B6491" s="35"/>
    </row>
    <row r="6492" spans="2:2" x14ac:dyDescent="0.2">
      <c r="B6492" s="35"/>
    </row>
    <row r="6493" spans="2:2" x14ac:dyDescent="0.2">
      <c r="B6493" s="35"/>
    </row>
    <row r="6494" spans="2:2" x14ac:dyDescent="0.2">
      <c r="B6494" s="35"/>
    </row>
    <row r="6495" spans="2:2" x14ac:dyDescent="0.2">
      <c r="B6495" s="35"/>
    </row>
    <row r="6496" spans="2:2" x14ac:dyDescent="0.2">
      <c r="B6496" s="35"/>
    </row>
    <row r="6497" spans="2:2" x14ac:dyDescent="0.2">
      <c r="B6497" s="35"/>
    </row>
    <row r="6498" spans="2:2" x14ac:dyDescent="0.2">
      <c r="B6498" s="35"/>
    </row>
    <row r="6499" spans="2:2" x14ac:dyDescent="0.2">
      <c r="B6499" s="35"/>
    </row>
    <row r="6500" spans="2:2" x14ac:dyDescent="0.2">
      <c r="B6500" s="35"/>
    </row>
    <row r="6501" spans="2:2" x14ac:dyDescent="0.2">
      <c r="B6501" s="35"/>
    </row>
    <row r="6502" spans="2:2" x14ac:dyDescent="0.2">
      <c r="B6502" s="35"/>
    </row>
    <row r="6503" spans="2:2" x14ac:dyDescent="0.2">
      <c r="B6503" s="35"/>
    </row>
    <row r="6504" spans="2:2" x14ac:dyDescent="0.2">
      <c r="B6504" s="35"/>
    </row>
    <row r="6505" spans="2:2" x14ac:dyDescent="0.2">
      <c r="B6505" s="35"/>
    </row>
    <row r="6506" spans="2:2" x14ac:dyDescent="0.2">
      <c r="B6506" s="35"/>
    </row>
    <row r="6507" spans="2:2" x14ac:dyDescent="0.2">
      <c r="B6507" s="35"/>
    </row>
    <row r="6508" spans="2:2" x14ac:dyDescent="0.2">
      <c r="B6508" s="35"/>
    </row>
    <row r="6509" spans="2:2" x14ac:dyDescent="0.2">
      <c r="B6509" s="35"/>
    </row>
    <row r="6510" spans="2:2" x14ac:dyDescent="0.2">
      <c r="B6510" s="35"/>
    </row>
    <row r="6511" spans="2:2" x14ac:dyDescent="0.2">
      <c r="B6511" s="35"/>
    </row>
    <row r="6512" spans="2:2" x14ac:dyDescent="0.2">
      <c r="B6512" s="35"/>
    </row>
    <row r="6513" spans="2:2" x14ac:dyDescent="0.2">
      <c r="B6513" s="35"/>
    </row>
    <row r="6514" spans="2:2" x14ac:dyDescent="0.2">
      <c r="B6514" s="35"/>
    </row>
    <row r="6515" spans="2:2" x14ac:dyDescent="0.2">
      <c r="B6515" s="35"/>
    </row>
    <row r="6516" spans="2:2" x14ac:dyDescent="0.2">
      <c r="B6516" s="35"/>
    </row>
    <row r="6517" spans="2:2" x14ac:dyDescent="0.2">
      <c r="B6517" s="35"/>
    </row>
    <row r="6518" spans="2:2" x14ac:dyDescent="0.2">
      <c r="B6518" s="35"/>
    </row>
    <row r="6519" spans="2:2" x14ac:dyDescent="0.2">
      <c r="B6519" s="35"/>
    </row>
    <row r="6520" spans="2:2" x14ac:dyDescent="0.2">
      <c r="B6520" s="35"/>
    </row>
    <row r="6521" spans="2:2" x14ac:dyDescent="0.2">
      <c r="B6521" s="35"/>
    </row>
    <row r="6522" spans="2:2" x14ac:dyDescent="0.2">
      <c r="B6522" s="35"/>
    </row>
    <row r="6523" spans="2:2" x14ac:dyDescent="0.2">
      <c r="B6523" s="35"/>
    </row>
    <row r="6524" spans="2:2" x14ac:dyDescent="0.2">
      <c r="B6524" s="35"/>
    </row>
    <row r="6525" spans="2:2" x14ac:dyDescent="0.2">
      <c r="B6525" s="35"/>
    </row>
    <row r="6526" spans="2:2" x14ac:dyDescent="0.2">
      <c r="B6526" s="35"/>
    </row>
    <row r="6527" spans="2:2" x14ac:dyDescent="0.2">
      <c r="B6527" s="35"/>
    </row>
    <row r="6528" spans="2:2" x14ac:dyDescent="0.2">
      <c r="B6528" s="35"/>
    </row>
    <row r="6529" spans="2:2" x14ac:dyDescent="0.2">
      <c r="B6529" s="35"/>
    </row>
    <row r="6530" spans="2:2" x14ac:dyDescent="0.2">
      <c r="B6530" s="35"/>
    </row>
    <row r="6531" spans="2:2" x14ac:dyDescent="0.2">
      <c r="B6531" s="35"/>
    </row>
    <row r="6532" spans="2:2" x14ac:dyDescent="0.2">
      <c r="B6532" s="35"/>
    </row>
    <row r="6533" spans="2:2" x14ac:dyDescent="0.2">
      <c r="B6533" s="35"/>
    </row>
    <row r="6534" spans="2:2" x14ac:dyDescent="0.2">
      <c r="B6534" s="35"/>
    </row>
    <row r="6535" spans="2:2" x14ac:dyDescent="0.2">
      <c r="B6535" s="35"/>
    </row>
    <row r="6536" spans="2:2" x14ac:dyDescent="0.2">
      <c r="B6536" s="35"/>
    </row>
    <row r="6537" spans="2:2" x14ac:dyDescent="0.2">
      <c r="B6537" s="35"/>
    </row>
    <row r="6538" spans="2:2" x14ac:dyDescent="0.2">
      <c r="B6538" s="35"/>
    </row>
    <row r="6539" spans="2:2" x14ac:dyDescent="0.2">
      <c r="B6539" s="35"/>
    </row>
    <row r="6540" spans="2:2" x14ac:dyDescent="0.2">
      <c r="B6540" s="35"/>
    </row>
    <row r="6541" spans="2:2" x14ac:dyDescent="0.2">
      <c r="B6541" s="35"/>
    </row>
    <row r="6542" spans="2:2" x14ac:dyDescent="0.2">
      <c r="B6542" s="35"/>
    </row>
    <row r="6543" spans="2:2" x14ac:dyDescent="0.2">
      <c r="B6543" s="35"/>
    </row>
    <row r="6544" spans="2:2" x14ac:dyDescent="0.2">
      <c r="B6544" s="35"/>
    </row>
    <row r="6545" spans="2:2" x14ac:dyDescent="0.2">
      <c r="B6545" s="35"/>
    </row>
    <row r="6546" spans="2:2" x14ac:dyDescent="0.2">
      <c r="B6546" s="35"/>
    </row>
    <row r="6547" spans="2:2" x14ac:dyDescent="0.2">
      <c r="B6547" s="35"/>
    </row>
    <row r="6548" spans="2:2" x14ac:dyDescent="0.2">
      <c r="B6548" s="35"/>
    </row>
    <row r="6549" spans="2:2" x14ac:dyDescent="0.2">
      <c r="B6549" s="35"/>
    </row>
    <row r="6550" spans="2:2" x14ac:dyDescent="0.2">
      <c r="B6550" s="35"/>
    </row>
    <row r="6551" spans="2:2" x14ac:dyDescent="0.2">
      <c r="B6551" s="35"/>
    </row>
    <row r="6552" spans="2:2" x14ac:dyDescent="0.2">
      <c r="B6552" s="35"/>
    </row>
    <row r="6553" spans="2:2" x14ac:dyDescent="0.2">
      <c r="B6553" s="35"/>
    </row>
    <row r="6554" spans="2:2" x14ac:dyDescent="0.2">
      <c r="B6554" s="35"/>
    </row>
    <row r="6555" spans="2:2" x14ac:dyDescent="0.2">
      <c r="B6555" s="35"/>
    </row>
    <row r="6556" spans="2:2" x14ac:dyDescent="0.2">
      <c r="B6556" s="35"/>
    </row>
    <row r="6557" spans="2:2" x14ac:dyDescent="0.2">
      <c r="B6557" s="35"/>
    </row>
    <row r="6558" spans="2:2" x14ac:dyDescent="0.2">
      <c r="B6558" s="35"/>
    </row>
    <row r="6559" spans="2:2" x14ac:dyDescent="0.2">
      <c r="B6559" s="35"/>
    </row>
    <row r="6560" spans="2:2" x14ac:dyDescent="0.2">
      <c r="B6560" s="35"/>
    </row>
    <row r="6561" spans="2:2" x14ac:dyDescent="0.2">
      <c r="B6561" s="35"/>
    </row>
    <row r="6562" spans="2:2" x14ac:dyDescent="0.2">
      <c r="B6562" s="35"/>
    </row>
    <row r="6563" spans="2:2" x14ac:dyDescent="0.2">
      <c r="B6563" s="35"/>
    </row>
    <row r="6564" spans="2:2" x14ac:dyDescent="0.2">
      <c r="B6564" s="35"/>
    </row>
    <row r="6565" spans="2:2" x14ac:dyDescent="0.2">
      <c r="B6565" s="35"/>
    </row>
    <row r="6566" spans="2:2" x14ac:dyDescent="0.2">
      <c r="B6566" s="35"/>
    </row>
    <row r="6567" spans="2:2" x14ac:dyDescent="0.2">
      <c r="B6567" s="35"/>
    </row>
    <row r="6568" spans="2:2" x14ac:dyDescent="0.2">
      <c r="B6568" s="35"/>
    </row>
    <row r="6569" spans="2:2" x14ac:dyDescent="0.2">
      <c r="B6569" s="35"/>
    </row>
    <row r="6570" spans="2:2" x14ac:dyDescent="0.2">
      <c r="B6570" s="35"/>
    </row>
    <row r="6571" spans="2:2" x14ac:dyDescent="0.2">
      <c r="B6571" s="35"/>
    </row>
    <row r="6572" spans="2:2" x14ac:dyDescent="0.2">
      <c r="B6572" s="35"/>
    </row>
    <row r="6573" spans="2:2" x14ac:dyDescent="0.2">
      <c r="B6573" s="35"/>
    </row>
    <row r="6574" spans="2:2" x14ac:dyDescent="0.2">
      <c r="B6574" s="35"/>
    </row>
    <row r="6575" spans="2:2" x14ac:dyDescent="0.2">
      <c r="B6575" s="35"/>
    </row>
    <row r="6576" spans="2:2" x14ac:dyDescent="0.2">
      <c r="B6576" s="35"/>
    </row>
    <row r="6577" spans="2:2" x14ac:dyDescent="0.2">
      <c r="B6577" s="35"/>
    </row>
    <row r="6578" spans="2:2" x14ac:dyDescent="0.2">
      <c r="B6578" s="35"/>
    </row>
    <row r="6579" spans="2:2" x14ac:dyDescent="0.2">
      <c r="B6579" s="35"/>
    </row>
    <row r="6580" spans="2:2" x14ac:dyDescent="0.2">
      <c r="B6580" s="35"/>
    </row>
    <row r="6581" spans="2:2" x14ac:dyDescent="0.2">
      <c r="B6581" s="35"/>
    </row>
    <row r="6582" spans="2:2" x14ac:dyDescent="0.2">
      <c r="B6582" s="35"/>
    </row>
    <row r="6583" spans="2:2" x14ac:dyDescent="0.2">
      <c r="B6583" s="35"/>
    </row>
    <row r="6584" spans="2:2" x14ac:dyDescent="0.2">
      <c r="B6584" s="35"/>
    </row>
    <row r="6585" spans="2:2" x14ac:dyDescent="0.2">
      <c r="B6585" s="35"/>
    </row>
    <row r="6586" spans="2:2" x14ac:dyDescent="0.2">
      <c r="B6586" s="35"/>
    </row>
    <row r="6587" spans="2:2" x14ac:dyDescent="0.2">
      <c r="B6587" s="35"/>
    </row>
    <row r="6588" spans="2:2" x14ac:dyDescent="0.2">
      <c r="B6588" s="35"/>
    </row>
    <row r="6589" spans="2:2" x14ac:dyDescent="0.2">
      <c r="B6589" s="35"/>
    </row>
    <row r="6590" spans="2:2" x14ac:dyDescent="0.2">
      <c r="B6590" s="35"/>
    </row>
    <row r="6591" spans="2:2" x14ac:dyDescent="0.2">
      <c r="B6591" s="35"/>
    </row>
    <row r="6592" spans="2:2" x14ac:dyDescent="0.2">
      <c r="B6592" s="35"/>
    </row>
    <row r="6593" spans="2:2" x14ac:dyDescent="0.2">
      <c r="B6593" s="35"/>
    </row>
    <row r="6594" spans="2:2" x14ac:dyDescent="0.2">
      <c r="B6594" s="35"/>
    </row>
    <row r="6595" spans="2:2" x14ac:dyDescent="0.2">
      <c r="B6595" s="35"/>
    </row>
    <row r="6596" spans="2:2" x14ac:dyDescent="0.2">
      <c r="B6596" s="35"/>
    </row>
    <row r="6597" spans="2:2" x14ac:dyDescent="0.2">
      <c r="B6597" s="35"/>
    </row>
    <row r="6598" spans="2:2" x14ac:dyDescent="0.2">
      <c r="B6598" s="35"/>
    </row>
    <row r="6599" spans="2:2" x14ac:dyDescent="0.2">
      <c r="B6599" s="35"/>
    </row>
    <row r="6600" spans="2:2" x14ac:dyDescent="0.2">
      <c r="B6600" s="35"/>
    </row>
    <row r="6601" spans="2:2" x14ac:dyDescent="0.2">
      <c r="B6601" s="35"/>
    </row>
    <row r="6602" spans="2:2" x14ac:dyDescent="0.2">
      <c r="B6602" s="35"/>
    </row>
    <row r="6603" spans="2:2" x14ac:dyDescent="0.2">
      <c r="B6603" s="35"/>
    </row>
    <row r="6604" spans="2:2" x14ac:dyDescent="0.2">
      <c r="B6604" s="35"/>
    </row>
    <row r="6605" spans="2:2" x14ac:dyDescent="0.2">
      <c r="B6605" s="35"/>
    </row>
    <row r="6606" spans="2:2" x14ac:dyDescent="0.2">
      <c r="B6606" s="35"/>
    </row>
    <row r="6607" spans="2:2" x14ac:dyDescent="0.2">
      <c r="B6607" s="35"/>
    </row>
    <row r="6608" spans="2:2" x14ac:dyDescent="0.2">
      <c r="B6608" s="35"/>
    </row>
    <row r="6609" spans="2:2" x14ac:dyDescent="0.2">
      <c r="B6609" s="35"/>
    </row>
    <row r="6610" spans="2:2" x14ac:dyDescent="0.2">
      <c r="B6610" s="35"/>
    </row>
    <row r="6611" spans="2:2" x14ac:dyDescent="0.2">
      <c r="B6611" s="35"/>
    </row>
    <row r="6612" spans="2:2" x14ac:dyDescent="0.2">
      <c r="B6612" s="35"/>
    </row>
    <row r="6613" spans="2:2" x14ac:dyDescent="0.2">
      <c r="B6613" s="35"/>
    </row>
    <row r="6614" spans="2:2" x14ac:dyDescent="0.2">
      <c r="B6614" s="35"/>
    </row>
    <row r="6615" spans="2:2" x14ac:dyDescent="0.2">
      <c r="B6615" s="35"/>
    </row>
    <row r="6616" spans="2:2" x14ac:dyDescent="0.2">
      <c r="B6616" s="35"/>
    </row>
    <row r="6617" spans="2:2" x14ac:dyDescent="0.2">
      <c r="B6617" s="35"/>
    </row>
    <row r="6618" spans="2:2" x14ac:dyDescent="0.2">
      <c r="B6618" s="35"/>
    </row>
    <row r="6619" spans="2:2" x14ac:dyDescent="0.2">
      <c r="B6619" s="35"/>
    </row>
    <row r="6620" spans="2:2" x14ac:dyDescent="0.2">
      <c r="B6620" s="35"/>
    </row>
    <row r="6621" spans="2:2" x14ac:dyDescent="0.2">
      <c r="B6621" s="35"/>
    </row>
    <row r="6622" spans="2:2" x14ac:dyDescent="0.2">
      <c r="B6622" s="35"/>
    </row>
    <row r="6623" spans="2:2" x14ac:dyDescent="0.2">
      <c r="B6623" s="35"/>
    </row>
    <row r="6624" spans="2:2" x14ac:dyDescent="0.2">
      <c r="B6624" s="35"/>
    </row>
    <row r="6625" spans="2:2" x14ac:dyDescent="0.2">
      <c r="B6625" s="35"/>
    </row>
    <row r="6626" spans="2:2" x14ac:dyDescent="0.2">
      <c r="B6626" s="35"/>
    </row>
    <row r="6627" spans="2:2" x14ac:dyDescent="0.2">
      <c r="B6627" s="35"/>
    </row>
    <row r="6628" spans="2:2" x14ac:dyDescent="0.2">
      <c r="B6628" s="35"/>
    </row>
    <row r="6629" spans="2:2" x14ac:dyDescent="0.2">
      <c r="B6629" s="35"/>
    </row>
    <row r="6630" spans="2:2" x14ac:dyDescent="0.2">
      <c r="B6630" s="35"/>
    </row>
    <row r="6631" spans="2:2" x14ac:dyDescent="0.2">
      <c r="B6631" s="35"/>
    </row>
    <row r="6632" spans="2:2" x14ac:dyDescent="0.2">
      <c r="B6632" s="35"/>
    </row>
    <row r="6633" spans="2:2" x14ac:dyDescent="0.2">
      <c r="B6633" s="35"/>
    </row>
    <row r="6634" spans="2:2" x14ac:dyDescent="0.2">
      <c r="B6634" s="35"/>
    </row>
    <row r="6635" spans="2:2" x14ac:dyDescent="0.2">
      <c r="B6635" s="35"/>
    </row>
    <row r="6636" spans="2:2" x14ac:dyDescent="0.2">
      <c r="B6636" s="35"/>
    </row>
    <row r="6637" spans="2:2" x14ac:dyDescent="0.2">
      <c r="B6637" s="35"/>
    </row>
    <row r="6638" spans="2:2" x14ac:dyDescent="0.2">
      <c r="B6638" s="35"/>
    </row>
    <row r="6639" spans="2:2" x14ac:dyDescent="0.2">
      <c r="B6639" s="35"/>
    </row>
    <row r="6640" spans="2:2" x14ac:dyDescent="0.2">
      <c r="B6640" s="35"/>
    </row>
    <row r="6641" spans="2:2" x14ac:dyDescent="0.2">
      <c r="B6641" s="35"/>
    </row>
    <row r="6642" spans="2:2" x14ac:dyDescent="0.2">
      <c r="B6642" s="35"/>
    </row>
    <row r="6643" spans="2:2" x14ac:dyDescent="0.2">
      <c r="B6643" s="35"/>
    </row>
    <row r="6644" spans="2:2" x14ac:dyDescent="0.2">
      <c r="B6644" s="35"/>
    </row>
    <row r="6645" spans="2:2" x14ac:dyDescent="0.2">
      <c r="B6645" s="35"/>
    </row>
    <row r="6646" spans="2:2" x14ac:dyDescent="0.2">
      <c r="B6646" s="35"/>
    </row>
    <row r="6647" spans="2:2" x14ac:dyDescent="0.2">
      <c r="B6647" s="35"/>
    </row>
    <row r="6648" spans="2:2" x14ac:dyDescent="0.2">
      <c r="B6648" s="35"/>
    </row>
    <row r="6649" spans="2:2" x14ac:dyDescent="0.2">
      <c r="B6649" s="35"/>
    </row>
    <row r="6650" spans="2:2" x14ac:dyDescent="0.2">
      <c r="B6650" s="35"/>
    </row>
    <row r="6651" spans="2:2" x14ac:dyDescent="0.2">
      <c r="B6651" s="35"/>
    </row>
    <row r="6652" spans="2:2" x14ac:dyDescent="0.2">
      <c r="B6652" s="35"/>
    </row>
    <row r="6653" spans="2:2" x14ac:dyDescent="0.2">
      <c r="B6653" s="35"/>
    </row>
    <row r="6654" spans="2:2" x14ac:dyDescent="0.2">
      <c r="B6654" s="35"/>
    </row>
    <row r="6655" spans="2:2" x14ac:dyDescent="0.2">
      <c r="B6655" s="35"/>
    </row>
    <row r="6656" spans="2:2" x14ac:dyDescent="0.2">
      <c r="B6656" s="35"/>
    </row>
    <row r="6657" spans="2:2" x14ac:dyDescent="0.2">
      <c r="B6657" s="35"/>
    </row>
    <row r="6658" spans="2:2" x14ac:dyDescent="0.2">
      <c r="B6658" s="35"/>
    </row>
    <row r="6659" spans="2:2" x14ac:dyDescent="0.2">
      <c r="B6659" s="35"/>
    </row>
    <row r="6660" spans="2:2" x14ac:dyDescent="0.2">
      <c r="B6660" s="35"/>
    </row>
    <row r="6661" spans="2:2" x14ac:dyDescent="0.2">
      <c r="B6661" s="35"/>
    </row>
    <row r="6662" spans="2:2" x14ac:dyDescent="0.2">
      <c r="B6662" s="35"/>
    </row>
    <row r="6663" spans="2:2" x14ac:dyDescent="0.2">
      <c r="B6663" s="35"/>
    </row>
    <row r="6664" spans="2:2" x14ac:dyDescent="0.2">
      <c r="B6664" s="35"/>
    </row>
    <row r="6665" spans="2:2" x14ac:dyDescent="0.2">
      <c r="B6665" s="35"/>
    </row>
    <row r="6666" spans="2:2" x14ac:dyDescent="0.2">
      <c r="B6666" s="35"/>
    </row>
    <row r="6667" spans="2:2" x14ac:dyDescent="0.2">
      <c r="B6667" s="35"/>
    </row>
    <row r="6668" spans="2:2" x14ac:dyDescent="0.2">
      <c r="B6668" s="35"/>
    </row>
    <row r="6669" spans="2:2" x14ac:dyDescent="0.2">
      <c r="B6669" s="35"/>
    </row>
    <row r="6670" spans="2:2" x14ac:dyDescent="0.2">
      <c r="B6670" s="35"/>
    </row>
    <row r="6671" spans="2:2" x14ac:dyDescent="0.2">
      <c r="B6671" s="35"/>
    </row>
    <row r="6672" spans="2:2" x14ac:dyDescent="0.2">
      <c r="B6672" s="35"/>
    </row>
    <row r="6673" spans="2:2" x14ac:dyDescent="0.2">
      <c r="B6673" s="35"/>
    </row>
    <row r="6674" spans="2:2" x14ac:dyDescent="0.2">
      <c r="B6674" s="35"/>
    </row>
    <row r="6675" spans="2:2" x14ac:dyDescent="0.2">
      <c r="B6675" s="35"/>
    </row>
    <row r="6676" spans="2:2" x14ac:dyDescent="0.2">
      <c r="B6676" s="35"/>
    </row>
    <row r="6677" spans="2:2" x14ac:dyDescent="0.2">
      <c r="B6677" s="35"/>
    </row>
    <row r="6678" spans="2:2" x14ac:dyDescent="0.2">
      <c r="B6678" s="35"/>
    </row>
    <row r="6679" spans="2:2" x14ac:dyDescent="0.2">
      <c r="B6679" s="35"/>
    </row>
    <row r="6680" spans="2:2" x14ac:dyDescent="0.2">
      <c r="B6680" s="35"/>
    </row>
    <row r="6681" spans="2:2" x14ac:dyDescent="0.2">
      <c r="B6681" s="35"/>
    </row>
    <row r="6682" spans="2:2" x14ac:dyDescent="0.2">
      <c r="B6682" s="35"/>
    </row>
    <row r="6683" spans="2:2" x14ac:dyDescent="0.2">
      <c r="B6683" s="35"/>
    </row>
    <row r="6684" spans="2:2" x14ac:dyDescent="0.2">
      <c r="B6684" s="35"/>
    </row>
    <row r="6685" spans="2:2" x14ac:dyDescent="0.2">
      <c r="B6685" s="35"/>
    </row>
    <row r="6686" spans="2:2" x14ac:dyDescent="0.2">
      <c r="B6686" s="35"/>
    </row>
    <row r="6687" spans="2:2" x14ac:dyDescent="0.2">
      <c r="B6687" s="35"/>
    </row>
    <row r="6688" spans="2:2" x14ac:dyDescent="0.2">
      <c r="B6688" s="35"/>
    </row>
    <row r="6689" spans="2:2" x14ac:dyDescent="0.2">
      <c r="B6689" s="35"/>
    </row>
    <row r="6690" spans="2:2" x14ac:dyDescent="0.2">
      <c r="B6690" s="35"/>
    </row>
    <row r="6691" spans="2:2" x14ac:dyDescent="0.2">
      <c r="B6691" s="35"/>
    </row>
    <row r="6692" spans="2:2" x14ac:dyDescent="0.2">
      <c r="B6692" s="35"/>
    </row>
    <row r="6693" spans="2:2" x14ac:dyDescent="0.2">
      <c r="B6693" s="35"/>
    </row>
    <row r="6694" spans="2:2" x14ac:dyDescent="0.2">
      <c r="B6694" s="35"/>
    </row>
    <row r="6695" spans="2:2" x14ac:dyDescent="0.2">
      <c r="B6695" s="35"/>
    </row>
    <row r="6696" spans="2:2" x14ac:dyDescent="0.2">
      <c r="B6696" s="35"/>
    </row>
    <row r="6697" spans="2:2" x14ac:dyDescent="0.2">
      <c r="B6697" s="35"/>
    </row>
    <row r="6698" spans="2:2" x14ac:dyDescent="0.2">
      <c r="B6698" s="35"/>
    </row>
    <row r="6699" spans="2:2" x14ac:dyDescent="0.2">
      <c r="B6699" s="35"/>
    </row>
    <row r="6700" spans="2:2" x14ac:dyDescent="0.2">
      <c r="B6700" s="35"/>
    </row>
    <row r="6701" spans="2:2" x14ac:dyDescent="0.2">
      <c r="B6701" s="35"/>
    </row>
    <row r="6702" spans="2:2" x14ac:dyDescent="0.2">
      <c r="B6702" s="35"/>
    </row>
    <row r="6703" spans="2:2" x14ac:dyDescent="0.2">
      <c r="B6703" s="35"/>
    </row>
    <row r="6704" spans="2:2" x14ac:dyDescent="0.2">
      <c r="B6704" s="35"/>
    </row>
    <row r="6705" spans="2:2" x14ac:dyDescent="0.2">
      <c r="B6705" s="35"/>
    </row>
    <row r="6706" spans="2:2" x14ac:dyDescent="0.2">
      <c r="B6706" s="35"/>
    </row>
    <row r="6707" spans="2:2" x14ac:dyDescent="0.2">
      <c r="B6707" s="35"/>
    </row>
    <row r="6708" spans="2:2" x14ac:dyDescent="0.2">
      <c r="B6708" s="35"/>
    </row>
    <row r="6709" spans="2:2" x14ac:dyDescent="0.2">
      <c r="B6709" s="35"/>
    </row>
    <row r="6710" spans="2:2" x14ac:dyDescent="0.2">
      <c r="B6710" s="35"/>
    </row>
    <row r="6711" spans="2:2" x14ac:dyDescent="0.2">
      <c r="B6711" s="35"/>
    </row>
    <row r="6712" spans="2:2" x14ac:dyDescent="0.2">
      <c r="B6712" s="35"/>
    </row>
    <row r="6713" spans="2:2" x14ac:dyDescent="0.2">
      <c r="B6713" s="35"/>
    </row>
    <row r="6714" spans="2:2" x14ac:dyDescent="0.2">
      <c r="B6714" s="35"/>
    </row>
    <row r="6715" spans="2:2" x14ac:dyDescent="0.2">
      <c r="B6715" s="35"/>
    </row>
    <row r="6716" spans="2:2" x14ac:dyDescent="0.2">
      <c r="B6716" s="35"/>
    </row>
    <row r="6717" spans="2:2" x14ac:dyDescent="0.2">
      <c r="B6717" s="35"/>
    </row>
    <row r="6718" spans="2:2" x14ac:dyDescent="0.2">
      <c r="B6718" s="35"/>
    </row>
    <row r="6719" spans="2:2" x14ac:dyDescent="0.2">
      <c r="B6719" s="35"/>
    </row>
    <row r="6720" spans="2:2" x14ac:dyDescent="0.2">
      <c r="B6720" s="35"/>
    </row>
    <row r="6721" spans="2:2" x14ac:dyDescent="0.2">
      <c r="B6721" s="35"/>
    </row>
    <row r="6722" spans="2:2" x14ac:dyDescent="0.2">
      <c r="B6722" s="35"/>
    </row>
    <row r="6723" spans="2:2" x14ac:dyDescent="0.2">
      <c r="B6723" s="35"/>
    </row>
    <row r="6724" spans="2:2" x14ac:dyDescent="0.2">
      <c r="B6724" s="35"/>
    </row>
    <row r="6725" spans="2:2" x14ac:dyDescent="0.2">
      <c r="B6725" s="35"/>
    </row>
    <row r="6726" spans="2:2" x14ac:dyDescent="0.2">
      <c r="B6726" s="35"/>
    </row>
    <row r="6727" spans="2:2" x14ac:dyDescent="0.2">
      <c r="B6727" s="35"/>
    </row>
    <row r="6728" spans="2:2" x14ac:dyDescent="0.2">
      <c r="B6728" s="35"/>
    </row>
    <row r="6729" spans="2:2" x14ac:dyDescent="0.2">
      <c r="B6729" s="35"/>
    </row>
    <row r="6730" spans="2:2" x14ac:dyDescent="0.2">
      <c r="B6730" s="35"/>
    </row>
    <row r="6731" spans="2:2" x14ac:dyDescent="0.2">
      <c r="B6731" s="35"/>
    </row>
    <row r="6732" spans="2:2" x14ac:dyDescent="0.2">
      <c r="B6732" s="35"/>
    </row>
    <row r="6733" spans="2:2" x14ac:dyDescent="0.2">
      <c r="B6733" s="35"/>
    </row>
    <row r="6734" spans="2:2" x14ac:dyDescent="0.2">
      <c r="B6734" s="35"/>
    </row>
    <row r="6735" spans="2:2" x14ac:dyDescent="0.2">
      <c r="B6735" s="35"/>
    </row>
    <row r="6736" spans="2:2" x14ac:dyDescent="0.2">
      <c r="B6736" s="35"/>
    </row>
    <row r="6737" spans="2:2" x14ac:dyDescent="0.2">
      <c r="B6737" s="35"/>
    </row>
    <row r="6738" spans="2:2" x14ac:dyDescent="0.2">
      <c r="B6738" s="35"/>
    </row>
    <row r="6739" spans="2:2" x14ac:dyDescent="0.2">
      <c r="B6739" s="35"/>
    </row>
    <row r="6740" spans="2:2" x14ac:dyDescent="0.2">
      <c r="B6740" s="35"/>
    </row>
    <row r="6741" spans="2:2" x14ac:dyDescent="0.2">
      <c r="B6741" s="35"/>
    </row>
    <row r="6742" spans="2:2" x14ac:dyDescent="0.2">
      <c r="B6742" s="35"/>
    </row>
    <row r="6743" spans="2:2" x14ac:dyDescent="0.2">
      <c r="B6743" s="35"/>
    </row>
    <row r="6744" spans="2:2" x14ac:dyDescent="0.2">
      <c r="B6744" s="35"/>
    </row>
    <row r="6745" spans="2:2" x14ac:dyDescent="0.2">
      <c r="B6745" s="35"/>
    </row>
    <row r="6746" spans="2:2" x14ac:dyDescent="0.2">
      <c r="B6746" s="35"/>
    </row>
    <row r="6747" spans="2:2" x14ac:dyDescent="0.2">
      <c r="B6747" s="35"/>
    </row>
    <row r="6748" spans="2:2" x14ac:dyDescent="0.2">
      <c r="B6748" s="35"/>
    </row>
    <row r="6749" spans="2:2" x14ac:dyDescent="0.2">
      <c r="B6749" s="35"/>
    </row>
    <row r="6750" spans="2:2" x14ac:dyDescent="0.2">
      <c r="B6750" s="35"/>
    </row>
    <row r="6751" spans="2:2" x14ac:dyDescent="0.2">
      <c r="B6751" s="35"/>
    </row>
    <row r="6752" spans="2:2" x14ac:dyDescent="0.2">
      <c r="B6752" s="35"/>
    </row>
    <row r="6753" spans="2:2" x14ac:dyDescent="0.2">
      <c r="B6753" s="35"/>
    </row>
    <row r="6754" spans="2:2" x14ac:dyDescent="0.2">
      <c r="B6754" s="35"/>
    </row>
    <row r="6755" spans="2:2" x14ac:dyDescent="0.2">
      <c r="B6755" s="35"/>
    </row>
    <row r="6756" spans="2:2" x14ac:dyDescent="0.2">
      <c r="B6756" s="35"/>
    </row>
    <row r="6757" spans="2:2" x14ac:dyDescent="0.2">
      <c r="B6757" s="35"/>
    </row>
    <row r="6758" spans="2:2" x14ac:dyDescent="0.2">
      <c r="B6758" s="35"/>
    </row>
    <row r="6759" spans="2:2" x14ac:dyDescent="0.2">
      <c r="B6759" s="35"/>
    </row>
    <row r="6760" spans="2:2" x14ac:dyDescent="0.2">
      <c r="B6760" s="35"/>
    </row>
    <row r="6761" spans="2:2" x14ac:dyDescent="0.2">
      <c r="B6761" s="35"/>
    </row>
    <row r="6762" spans="2:2" x14ac:dyDescent="0.2">
      <c r="B6762" s="35"/>
    </row>
    <row r="6763" spans="2:2" x14ac:dyDescent="0.2">
      <c r="B6763" s="35"/>
    </row>
    <row r="6764" spans="2:2" x14ac:dyDescent="0.2">
      <c r="B6764" s="35"/>
    </row>
    <row r="6765" spans="2:2" x14ac:dyDescent="0.2">
      <c r="B6765" s="35"/>
    </row>
    <row r="6766" spans="2:2" x14ac:dyDescent="0.2">
      <c r="B6766" s="35"/>
    </row>
    <row r="6767" spans="2:2" x14ac:dyDescent="0.2">
      <c r="B6767" s="35"/>
    </row>
    <row r="6768" spans="2:2" x14ac:dyDescent="0.2">
      <c r="B6768" s="35"/>
    </row>
    <row r="6769" spans="2:2" x14ac:dyDescent="0.2">
      <c r="B6769" s="35"/>
    </row>
    <row r="6770" spans="2:2" x14ac:dyDescent="0.2">
      <c r="B6770" s="35"/>
    </row>
    <row r="6771" spans="2:2" x14ac:dyDescent="0.2">
      <c r="B6771" s="35"/>
    </row>
    <row r="6772" spans="2:2" x14ac:dyDescent="0.2">
      <c r="B6772" s="35"/>
    </row>
    <row r="6773" spans="2:2" x14ac:dyDescent="0.2">
      <c r="B6773" s="35"/>
    </row>
    <row r="6774" spans="2:2" x14ac:dyDescent="0.2">
      <c r="B6774" s="35"/>
    </row>
    <row r="6775" spans="2:2" x14ac:dyDescent="0.2">
      <c r="B6775" s="35"/>
    </row>
    <row r="6776" spans="2:2" x14ac:dyDescent="0.2">
      <c r="B6776" s="35"/>
    </row>
    <row r="6777" spans="2:2" x14ac:dyDescent="0.2">
      <c r="B6777" s="35"/>
    </row>
    <row r="6778" spans="2:2" x14ac:dyDescent="0.2">
      <c r="B6778" s="35"/>
    </row>
    <row r="6779" spans="2:2" x14ac:dyDescent="0.2">
      <c r="B6779" s="35"/>
    </row>
    <row r="6780" spans="2:2" x14ac:dyDescent="0.2">
      <c r="B6780" s="35"/>
    </row>
    <row r="6781" spans="2:2" x14ac:dyDescent="0.2">
      <c r="B6781" s="35"/>
    </row>
    <row r="6782" spans="2:2" x14ac:dyDescent="0.2">
      <c r="B6782" s="35"/>
    </row>
    <row r="6783" spans="2:2" x14ac:dyDescent="0.2">
      <c r="B6783" s="35"/>
    </row>
    <row r="6784" spans="2:2" x14ac:dyDescent="0.2">
      <c r="B6784" s="35"/>
    </row>
    <row r="6785" spans="2:2" x14ac:dyDescent="0.2">
      <c r="B6785" s="35"/>
    </row>
    <row r="6786" spans="2:2" x14ac:dyDescent="0.2">
      <c r="B6786" s="35"/>
    </row>
    <row r="6787" spans="2:2" x14ac:dyDescent="0.2">
      <c r="B6787" s="35"/>
    </row>
    <row r="6788" spans="2:2" x14ac:dyDescent="0.2">
      <c r="B6788" s="35"/>
    </row>
    <row r="6789" spans="2:2" x14ac:dyDescent="0.2">
      <c r="B6789" s="35"/>
    </row>
    <row r="6790" spans="2:2" x14ac:dyDescent="0.2">
      <c r="B6790" s="35"/>
    </row>
    <row r="6791" spans="2:2" x14ac:dyDescent="0.2">
      <c r="B6791" s="35"/>
    </row>
    <row r="6792" spans="2:2" x14ac:dyDescent="0.2">
      <c r="B6792" s="35"/>
    </row>
    <row r="6793" spans="2:2" x14ac:dyDescent="0.2">
      <c r="B6793" s="35"/>
    </row>
    <row r="6794" spans="2:2" x14ac:dyDescent="0.2">
      <c r="B6794" s="35"/>
    </row>
    <row r="6795" spans="2:2" x14ac:dyDescent="0.2">
      <c r="B6795" s="35"/>
    </row>
    <row r="6796" spans="2:2" x14ac:dyDescent="0.2">
      <c r="B6796" s="35"/>
    </row>
    <row r="6797" spans="2:2" x14ac:dyDescent="0.2">
      <c r="B6797" s="35"/>
    </row>
    <row r="6798" spans="2:2" x14ac:dyDescent="0.2">
      <c r="B6798" s="35"/>
    </row>
    <row r="6799" spans="2:2" x14ac:dyDescent="0.2">
      <c r="B6799" s="35"/>
    </row>
    <row r="6800" spans="2:2" x14ac:dyDescent="0.2">
      <c r="B6800" s="35"/>
    </row>
    <row r="6801" spans="2:2" x14ac:dyDescent="0.2">
      <c r="B6801" s="35"/>
    </row>
    <row r="6802" spans="2:2" x14ac:dyDescent="0.2">
      <c r="B6802" s="35"/>
    </row>
    <row r="6803" spans="2:2" x14ac:dyDescent="0.2">
      <c r="B6803" s="35"/>
    </row>
    <row r="6804" spans="2:2" x14ac:dyDescent="0.2">
      <c r="B6804" s="35"/>
    </row>
    <row r="6805" spans="2:2" x14ac:dyDescent="0.2">
      <c r="B6805" s="35"/>
    </row>
    <row r="6806" spans="2:2" x14ac:dyDescent="0.2">
      <c r="B6806" s="35"/>
    </row>
    <row r="6807" spans="2:2" x14ac:dyDescent="0.2">
      <c r="B6807" s="35"/>
    </row>
    <row r="6808" spans="2:2" x14ac:dyDescent="0.2">
      <c r="B6808" s="35"/>
    </row>
    <row r="6809" spans="2:2" x14ac:dyDescent="0.2">
      <c r="B6809" s="35"/>
    </row>
    <row r="6810" spans="2:2" x14ac:dyDescent="0.2">
      <c r="B6810" s="35"/>
    </row>
    <row r="6811" spans="2:2" x14ac:dyDescent="0.2">
      <c r="B6811" s="35"/>
    </row>
    <row r="6812" spans="2:2" x14ac:dyDescent="0.2">
      <c r="B6812" s="35"/>
    </row>
    <row r="6813" spans="2:2" x14ac:dyDescent="0.2">
      <c r="B6813" s="35"/>
    </row>
    <row r="6814" spans="2:2" x14ac:dyDescent="0.2">
      <c r="B6814" s="35"/>
    </row>
    <row r="6815" spans="2:2" x14ac:dyDescent="0.2">
      <c r="B6815" s="35"/>
    </row>
    <row r="6816" spans="2:2" x14ac:dyDescent="0.2">
      <c r="B6816" s="35"/>
    </row>
    <row r="6817" spans="2:2" x14ac:dyDescent="0.2">
      <c r="B6817" s="35"/>
    </row>
    <row r="6818" spans="2:2" x14ac:dyDescent="0.2">
      <c r="B6818" s="35"/>
    </row>
    <row r="6819" spans="2:2" x14ac:dyDescent="0.2">
      <c r="B6819" s="35"/>
    </row>
    <row r="6820" spans="2:2" x14ac:dyDescent="0.2">
      <c r="B6820" s="35"/>
    </row>
    <row r="6821" spans="2:2" x14ac:dyDescent="0.2">
      <c r="B6821" s="35"/>
    </row>
    <row r="6822" spans="2:2" x14ac:dyDescent="0.2">
      <c r="B6822" s="35"/>
    </row>
    <row r="6823" spans="2:2" x14ac:dyDescent="0.2">
      <c r="B6823" s="35"/>
    </row>
    <row r="6824" spans="2:2" x14ac:dyDescent="0.2">
      <c r="B6824" s="35"/>
    </row>
    <row r="6825" spans="2:2" x14ac:dyDescent="0.2">
      <c r="B6825" s="35"/>
    </row>
    <row r="6826" spans="2:2" x14ac:dyDescent="0.2">
      <c r="B6826" s="35"/>
    </row>
    <row r="6827" spans="2:2" x14ac:dyDescent="0.2">
      <c r="B6827" s="35"/>
    </row>
    <row r="6828" spans="2:2" x14ac:dyDescent="0.2">
      <c r="B6828" s="35"/>
    </row>
    <row r="6829" spans="2:2" x14ac:dyDescent="0.2">
      <c r="B6829" s="35"/>
    </row>
    <row r="6830" spans="2:2" x14ac:dyDescent="0.2">
      <c r="B6830" s="35"/>
    </row>
    <row r="6831" spans="2:2" x14ac:dyDescent="0.2">
      <c r="B6831" s="35"/>
    </row>
    <row r="6832" spans="2:2" x14ac:dyDescent="0.2">
      <c r="B6832" s="35"/>
    </row>
    <row r="6833" spans="2:2" x14ac:dyDescent="0.2">
      <c r="B6833" s="35"/>
    </row>
    <row r="6834" spans="2:2" x14ac:dyDescent="0.2">
      <c r="B6834" s="35"/>
    </row>
    <row r="6835" spans="2:2" x14ac:dyDescent="0.2">
      <c r="B6835" s="35"/>
    </row>
    <row r="6836" spans="2:2" x14ac:dyDescent="0.2">
      <c r="B6836" s="35"/>
    </row>
    <row r="6837" spans="2:2" x14ac:dyDescent="0.2">
      <c r="B6837" s="35"/>
    </row>
    <row r="6838" spans="2:2" x14ac:dyDescent="0.2">
      <c r="B6838" s="35"/>
    </row>
    <row r="6839" spans="2:2" x14ac:dyDescent="0.2">
      <c r="B6839" s="35"/>
    </row>
    <row r="6840" spans="2:2" x14ac:dyDescent="0.2">
      <c r="B6840" s="35"/>
    </row>
    <row r="6841" spans="2:2" x14ac:dyDescent="0.2">
      <c r="B6841" s="35"/>
    </row>
    <row r="6842" spans="2:2" x14ac:dyDescent="0.2">
      <c r="B6842" s="35"/>
    </row>
    <row r="6843" spans="2:2" x14ac:dyDescent="0.2">
      <c r="B6843" s="35"/>
    </row>
    <row r="6844" spans="2:2" x14ac:dyDescent="0.2">
      <c r="B6844" s="35"/>
    </row>
    <row r="6845" spans="2:2" x14ac:dyDescent="0.2">
      <c r="B6845" s="35"/>
    </row>
    <row r="6846" spans="2:2" x14ac:dyDescent="0.2">
      <c r="B6846" s="35"/>
    </row>
    <row r="6847" spans="2:2" x14ac:dyDescent="0.2">
      <c r="B6847" s="35"/>
    </row>
    <row r="6848" spans="2:2" x14ac:dyDescent="0.2">
      <c r="B6848" s="35"/>
    </row>
    <row r="6849" spans="2:2" x14ac:dyDescent="0.2">
      <c r="B6849" s="35"/>
    </row>
    <row r="6850" spans="2:2" x14ac:dyDescent="0.2">
      <c r="B6850" s="35"/>
    </row>
    <row r="6851" spans="2:2" x14ac:dyDescent="0.2">
      <c r="B6851" s="35"/>
    </row>
    <row r="6852" spans="2:2" x14ac:dyDescent="0.2">
      <c r="B6852" s="35"/>
    </row>
    <row r="6853" spans="2:2" x14ac:dyDescent="0.2">
      <c r="B6853" s="35"/>
    </row>
    <row r="6854" spans="2:2" x14ac:dyDescent="0.2">
      <c r="B6854" s="35"/>
    </row>
    <row r="6855" spans="2:2" x14ac:dyDescent="0.2">
      <c r="B6855" s="35"/>
    </row>
    <row r="6856" spans="2:2" x14ac:dyDescent="0.2">
      <c r="B6856" s="35"/>
    </row>
    <row r="6857" spans="2:2" x14ac:dyDescent="0.2">
      <c r="B6857" s="35"/>
    </row>
    <row r="6858" spans="2:2" x14ac:dyDescent="0.2">
      <c r="B6858" s="35"/>
    </row>
    <row r="6859" spans="2:2" x14ac:dyDescent="0.2">
      <c r="B6859" s="35"/>
    </row>
    <row r="6860" spans="2:2" x14ac:dyDescent="0.2">
      <c r="B6860" s="35"/>
    </row>
    <row r="6861" spans="2:2" x14ac:dyDescent="0.2">
      <c r="B6861" s="35"/>
    </row>
    <row r="6862" spans="2:2" x14ac:dyDescent="0.2">
      <c r="B6862" s="35"/>
    </row>
    <row r="6863" spans="2:2" x14ac:dyDescent="0.2">
      <c r="B6863" s="35"/>
    </row>
    <row r="6864" spans="2:2" x14ac:dyDescent="0.2">
      <c r="B6864" s="35"/>
    </row>
    <row r="6865" spans="2:2" x14ac:dyDescent="0.2">
      <c r="B6865" s="35"/>
    </row>
    <row r="6866" spans="2:2" x14ac:dyDescent="0.2">
      <c r="B6866" s="35"/>
    </row>
    <row r="6867" spans="2:2" x14ac:dyDescent="0.2">
      <c r="B6867" s="35"/>
    </row>
    <row r="6868" spans="2:2" x14ac:dyDescent="0.2">
      <c r="B6868" s="35"/>
    </row>
    <row r="6869" spans="2:2" x14ac:dyDescent="0.2">
      <c r="B6869" s="35"/>
    </row>
    <row r="6870" spans="2:2" x14ac:dyDescent="0.2">
      <c r="B6870" s="35"/>
    </row>
    <row r="6871" spans="2:2" x14ac:dyDescent="0.2">
      <c r="B6871" s="35"/>
    </row>
    <row r="6872" spans="2:2" x14ac:dyDescent="0.2">
      <c r="B6872" s="35"/>
    </row>
    <row r="6873" spans="2:2" x14ac:dyDescent="0.2">
      <c r="B6873" s="35"/>
    </row>
    <row r="6874" spans="2:2" x14ac:dyDescent="0.2">
      <c r="B6874" s="35"/>
    </row>
    <row r="6875" spans="2:2" x14ac:dyDescent="0.2">
      <c r="B6875" s="35"/>
    </row>
    <row r="6876" spans="2:2" x14ac:dyDescent="0.2">
      <c r="B6876" s="35"/>
    </row>
    <row r="6877" spans="2:2" x14ac:dyDescent="0.2">
      <c r="B6877" s="35"/>
    </row>
    <row r="6878" spans="2:2" x14ac:dyDescent="0.2">
      <c r="B6878" s="35"/>
    </row>
    <row r="6879" spans="2:2" x14ac:dyDescent="0.2">
      <c r="B6879" s="35"/>
    </row>
    <row r="6880" spans="2:2" x14ac:dyDescent="0.2">
      <c r="B6880" s="35"/>
    </row>
    <row r="6881" spans="2:2" x14ac:dyDescent="0.2">
      <c r="B6881" s="35"/>
    </row>
    <row r="6882" spans="2:2" x14ac:dyDescent="0.2">
      <c r="B6882" s="35"/>
    </row>
    <row r="6883" spans="2:2" x14ac:dyDescent="0.2">
      <c r="B6883" s="35"/>
    </row>
    <row r="6884" spans="2:2" x14ac:dyDescent="0.2">
      <c r="B6884" s="35"/>
    </row>
    <row r="6885" spans="2:2" x14ac:dyDescent="0.2">
      <c r="B6885" s="35"/>
    </row>
    <row r="6886" spans="2:2" x14ac:dyDescent="0.2">
      <c r="B6886" s="35"/>
    </row>
    <row r="6887" spans="2:2" x14ac:dyDescent="0.2">
      <c r="B6887" s="35"/>
    </row>
    <row r="6888" spans="2:2" x14ac:dyDescent="0.2">
      <c r="B6888" s="35"/>
    </row>
    <row r="6889" spans="2:2" x14ac:dyDescent="0.2">
      <c r="B6889" s="35"/>
    </row>
    <row r="6890" spans="2:2" x14ac:dyDescent="0.2">
      <c r="B6890" s="35"/>
    </row>
    <row r="6891" spans="2:2" x14ac:dyDescent="0.2">
      <c r="B6891" s="35"/>
    </row>
    <row r="6892" spans="2:2" x14ac:dyDescent="0.2">
      <c r="B6892" s="35"/>
    </row>
    <row r="6893" spans="2:2" x14ac:dyDescent="0.2">
      <c r="B6893" s="35"/>
    </row>
    <row r="6894" spans="2:2" x14ac:dyDescent="0.2">
      <c r="B6894" s="35"/>
    </row>
    <row r="6895" spans="2:2" x14ac:dyDescent="0.2">
      <c r="B6895" s="35"/>
    </row>
    <row r="6896" spans="2:2" x14ac:dyDescent="0.2">
      <c r="B6896" s="35"/>
    </row>
    <row r="6897" spans="2:2" x14ac:dyDescent="0.2">
      <c r="B6897" s="35"/>
    </row>
    <row r="6898" spans="2:2" x14ac:dyDescent="0.2">
      <c r="B6898" s="35"/>
    </row>
    <row r="6899" spans="2:2" x14ac:dyDescent="0.2">
      <c r="B6899" s="35"/>
    </row>
    <row r="6900" spans="2:2" x14ac:dyDescent="0.2">
      <c r="B6900" s="35"/>
    </row>
    <row r="6901" spans="2:2" x14ac:dyDescent="0.2">
      <c r="B6901" s="35"/>
    </row>
    <row r="6902" spans="2:2" x14ac:dyDescent="0.2">
      <c r="B6902" s="35"/>
    </row>
    <row r="6903" spans="2:2" x14ac:dyDescent="0.2">
      <c r="B6903" s="35"/>
    </row>
    <row r="6904" spans="2:2" x14ac:dyDescent="0.2">
      <c r="B6904" s="35"/>
    </row>
    <row r="6905" spans="2:2" x14ac:dyDescent="0.2">
      <c r="B6905" s="35"/>
    </row>
    <row r="6906" spans="2:2" x14ac:dyDescent="0.2">
      <c r="B6906" s="35"/>
    </row>
    <row r="6907" spans="2:2" x14ac:dyDescent="0.2">
      <c r="B6907" s="35"/>
    </row>
    <row r="6908" spans="2:2" x14ac:dyDescent="0.2">
      <c r="B6908" s="35"/>
    </row>
    <row r="6909" spans="2:2" x14ac:dyDescent="0.2">
      <c r="B6909" s="35"/>
    </row>
    <row r="6910" spans="2:2" x14ac:dyDescent="0.2">
      <c r="B6910" s="35"/>
    </row>
    <row r="6911" spans="2:2" x14ac:dyDescent="0.2">
      <c r="B6911" s="35"/>
    </row>
    <row r="6912" spans="2:2" x14ac:dyDescent="0.2">
      <c r="B6912" s="35"/>
    </row>
    <row r="6913" spans="2:2" x14ac:dyDescent="0.2">
      <c r="B6913" s="35"/>
    </row>
    <row r="6914" spans="2:2" x14ac:dyDescent="0.2">
      <c r="B6914" s="35"/>
    </row>
    <row r="6915" spans="2:2" x14ac:dyDescent="0.2">
      <c r="B6915" s="35"/>
    </row>
    <row r="6916" spans="2:2" x14ac:dyDescent="0.2">
      <c r="B6916" s="35"/>
    </row>
    <row r="6917" spans="2:2" x14ac:dyDescent="0.2">
      <c r="B6917" s="35"/>
    </row>
    <row r="6918" spans="2:2" x14ac:dyDescent="0.2">
      <c r="B6918" s="35"/>
    </row>
    <row r="6919" spans="2:2" x14ac:dyDescent="0.2">
      <c r="B6919" s="35"/>
    </row>
    <row r="6920" spans="2:2" x14ac:dyDescent="0.2">
      <c r="B6920" s="35"/>
    </row>
    <row r="6921" spans="2:2" x14ac:dyDescent="0.2">
      <c r="B6921" s="35"/>
    </row>
    <row r="6922" spans="2:2" x14ac:dyDescent="0.2">
      <c r="B6922" s="35"/>
    </row>
    <row r="6923" spans="2:2" x14ac:dyDescent="0.2">
      <c r="B6923" s="35"/>
    </row>
    <row r="6924" spans="2:2" x14ac:dyDescent="0.2">
      <c r="B6924" s="35"/>
    </row>
    <row r="6925" spans="2:2" x14ac:dyDescent="0.2">
      <c r="B6925" s="35"/>
    </row>
    <row r="6926" spans="2:2" x14ac:dyDescent="0.2">
      <c r="B6926" s="35"/>
    </row>
    <row r="6927" spans="2:2" x14ac:dyDescent="0.2">
      <c r="B6927" s="35"/>
    </row>
    <row r="6928" spans="2:2" x14ac:dyDescent="0.2">
      <c r="B6928" s="35"/>
    </row>
    <row r="6929" spans="2:2" x14ac:dyDescent="0.2">
      <c r="B6929" s="35"/>
    </row>
    <row r="6930" spans="2:2" x14ac:dyDescent="0.2">
      <c r="B6930" s="35"/>
    </row>
    <row r="6931" spans="2:2" x14ac:dyDescent="0.2">
      <c r="B6931" s="35"/>
    </row>
    <row r="6932" spans="2:2" x14ac:dyDescent="0.2">
      <c r="B6932" s="35"/>
    </row>
    <row r="6933" spans="2:2" x14ac:dyDescent="0.2">
      <c r="B6933" s="35"/>
    </row>
    <row r="6934" spans="2:2" x14ac:dyDescent="0.2">
      <c r="B6934" s="35"/>
    </row>
    <row r="6935" spans="2:2" x14ac:dyDescent="0.2">
      <c r="B6935" s="35"/>
    </row>
    <row r="6936" spans="2:2" x14ac:dyDescent="0.2">
      <c r="B6936" s="35"/>
    </row>
    <row r="6937" spans="2:2" x14ac:dyDescent="0.2">
      <c r="B6937" s="35"/>
    </row>
    <row r="6938" spans="2:2" x14ac:dyDescent="0.2">
      <c r="B6938" s="35"/>
    </row>
    <row r="6939" spans="2:2" x14ac:dyDescent="0.2">
      <c r="B6939" s="35"/>
    </row>
    <row r="6940" spans="2:2" x14ac:dyDescent="0.2">
      <c r="B6940" s="35"/>
    </row>
    <row r="6941" spans="2:2" x14ac:dyDescent="0.2">
      <c r="B6941" s="35"/>
    </row>
    <row r="6942" spans="2:2" x14ac:dyDescent="0.2">
      <c r="B6942" s="35"/>
    </row>
    <row r="6943" spans="2:2" x14ac:dyDescent="0.2">
      <c r="B6943" s="35"/>
    </row>
    <row r="6944" spans="2:2" x14ac:dyDescent="0.2">
      <c r="B6944" s="35"/>
    </row>
    <row r="6945" spans="2:2" x14ac:dyDescent="0.2">
      <c r="B6945" s="35"/>
    </row>
    <row r="6946" spans="2:2" x14ac:dyDescent="0.2">
      <c r="B6946" s="35"/>
    </row>
    <row r="6947" spans="2:2" x14ac:dyDescent="0.2">
      <c r="B6947" s="35"/>
    </row>
    <row r="6948" spans="2:2" x14ac:dyDescent="0.2">
      <c r="B6948" s="35"/>
    </row>
    <row r="6949" spans="2:2" x14ac:dyDescent="0.2">
      <c r="B6949" s="35"/>
    </row>
    <row r="6950" spans="2:2" x14ac:dyDescent="0.2">
      <c r="B6950" s="35"/>
    </row>
    <row r="6951" spans="2:2" x14ac:dyDescent="0.2">
      <c r="B6951" s="35"/>
    </row>
    <row r="6952" spans="2:2" x14ac:dyDescent="0.2">
      <c r="B6952" s="35"/>
    </row>
    <row r="6953" spans="2:2" x14ac:dyDescent="0.2">
      <c r="B6953" s="35"/>
    </row>
    <row r="6954" spans="2:2" x14ac:dyDescent="0.2">
      <c r="B6954" s="35"/>
    </row>
    <row r="6955" spans="2:2" x14ac:dyDescent="0.2">
      <c r="B6955" s="35"/>
    </row>
    <row r="6956" spans="2:2" x14ac:dyDescent="0.2">
      <c r="B6956" s="35"/>
    </row>
    <row r="6957" spans="2:2" x14ac:dyDescent="0.2">
      <c r="B6957" s="35"/>
    </row>
    <row r="6958" spans="2:2" x14ac:dyDescent="0.2">
      <c r="B6958" s="35"/>
    </row>
    <row r="6959" spans="2:2" x14ac:dyDescent="0.2">
      <c r="B6959" s="35"/>
    </row>
    <row r="6960" spans="2:2" x14ac:dyDescent="0.2">
      <c r="B6960" s="35"/>
    </row>
    <row r="6961" spans="2:2" x14ac:dyDescent="0.2">
      <c r="B6961" s="35"/>
    </row>
    <row r="6962" spans="2:2" x14ac:dyDescent="0.2">
      <c r="B6962" s="35"/>
    </row>
    <row r="6963" spans="2:2" x14ac:dyDescent="0.2">
      <c r="B6963" s="35"/>
    </row>
    <row r="6964" spans="2:2" x14ac:dyDescent="0.2">
      <c r="B6964" s="35"/>
    </row>
    <row r="6965" spans="2:2" x14ac:dyDescent="0.2">
      <c r="B6965" s="35"/>
    </row>
    <row r="6966" spans="2:2" x14ac:dyDescent="0.2">
      <c r="B6966" s="35"/>
    </row>
    <row r="6967" spans="2:2" x14ac:dyDescent="0.2">
      <c r="B6967" s="35"/>
    </row>
    <row r="6968" spans="2:2" x14ac:dyDescent="0.2">
      <c r="B6968" s="35"/>
    </row>
    <row r="6969" spans="2:2" x14ac:dyDescent="0.2">
      <c r="B6969" s="35"/>
    </row>
    <row r="6970" spans="2:2" x14ac:dyDescent="0.2">
      <c r="B6970" s="35"/>
    </row>
    <row r="6971" spans="2:2" x14ac:dyDescent="0.2">
      <c r="B6971" s="35"/>
    </row>
    <row r="6972" spans="2:2" x14ac:dyDescent="0.2">
      <c r="B6972" s="35"/>
    </row>
    <row r="6973" spans="2:2" x14ac:dyDescent="0.2">
      <c r="B6973" s="35"/>
    </row>
    <row r="6974" spans="2:2" x14ac:dyDescent="0.2">
      <c r="B6974" s="35"/>
    </row>
    <row r="6975" spans="2:2" x14ac:dyDescent="0.2">
      <c r="B6975" s="35"/>
    </row>
    <row r="6976" spans="2:2" x14ac:dyDescent="0.2">
      <c r="B6976" s="35"/>
    </row>
    <row r="6977" spans="2:2" x14ac:dyDescent="0.2">
      <c r="B6977" s="35"/>
    </row>
    <row r="6978" spans="2:2" x14ac:dyDescent="0.2">
      <c r="B6978" s="35"/>
    </row>
    <row r="6979" spans="2:2" x14ac:dyDescent="0.2">
      <c r="B6979" s="35"/>
    </row>
    <row r="6980" spans="2:2" x14ac:dyDescent="0.2">
      <c r="B6980" s="35"/>
    </row>
    <row r="6981" spans="2:2" x14ac:dyDescent="0.2">
      <c r="B6981" s="35"/>
    </row>
    <row r="6982" spans="2:2" x14ac:dyDescent="0.2">
      <c r="B6982" s="35"/>
    </row>
    <row r="6983" spans="2:2" x14ac:dyDescent="0.2">
      <c r="B6983" s="35"/>
    </row>
    <row r="6984" spans="2:2" x14ac:dyDescent="0.2">
      <c r="B6984" s="35"/>
    </row>
    <row r="6985" spans="2:2" x14ac:dyDescent="0.2">
      <c r="B6985" s="35"/>
    </row>
    <row r="6986" spans="2:2" x14ac:dyDescent="0.2">
      <c r="B6986" s="35"/>
    </row>
    <row r="6987" spans="2:2" x14ac:dyDescent="0.2">
      <c r="B6987" s="35"/>
    </row>
    <row r="6988" spans="2:2" x14ac:dyDescent="0.2">
      <c r="B6988" s="35"/>
    </row>
    <row r="6989" spans="2:2" x14ac:dyDescent="0.2">
      <c r="B6989" s="35"/>
    </row>
    <row r="6990" spans="2:2" x14ac:dyDescent="0.2">
      <c r="B6990" s="35"/>
    </row>
    <row r="6991" spans="2:2" x14ac:dyDescent="0.2">
      <c r="B6991" s="35"/>
    </row>
    <row r="6992" spans="2:2" x14ac:dyDescent="0.2">
      <c r="B6992" s="35"/>
    </row>
    <row r="6993" spans="2:2" x14ac:dyDescent="0.2">
      <c r="B6993" s="35"/>
    </row>
    <row r="6994" spans="2:2" x14ac:dyDescent="0.2">
      <c r="B6994" s="35"/>
    </row>
    <row r="6995" spans="2:2" x14ac:dyDescent="0.2">
      <c r="B6995" s="35"/>
    </row>
    <row r="6996" spans="2:2" x14ac:dyDescent="0.2">
      <c r="B6996" s="35"/>
    </row>
    <row r="6997" spans="2:2" x14ac:dyDescent="0.2">
      <c r="B6997" s="35"/>
    </row>
    <row r="6998" spans="2:2" x14ac:dyDescent="0.2">
      <c r="B6998" s="35"/>
    </row>
    <row r="6999" spans="2:2" x14ac:dyDescent="0.2">
      <c r="B6999" s="35"/>
    </row>
    <row r="7000" spans="2:2" x14ac:dyDescent="0.2">
      <c r="B7000" s="35"/>
    </row>
    <row r="7001" spans="2:2" x14ac:dyDescent="0.2">
      <c r="B7001" s="35"/>
    </row>
    <row r="7002" spans="2:2" x14ac:dyDescent="0.2">
      <c r="B7002" s="35"/>
    </row>
    <row r="7003" spans="2:2" x14ac:dyDescent="0.2">
      <c r="B7003" s="35"/>
    </row>
    <row r="7004" spans="2:2" x14ac:dyDescent="0.2">
      <c r="B7004" s="35"/>
    </row>
    <row r="7005" spans="2:2" x14ac:dyDescent="0.2">
      <c r="B7005" s="35"/>
    </row>
    <row r="7006" spans="2:2" x14ac:dyDescent="0.2">
      <c r="B7006" s="35"/>
    </row>
    <row r="7007" spans="2:2" x14ac:dyDescent="0.2">
      <c r="B7007" s="35"/>
    </row>
    <row r="7008" spans="2:2" x14ac:dyDescent="0.2">
      <c r="B7008" s="35"/>
    </row>
    <row r="7009" spans="2:2" x14ac:dyDescent="0.2">
      <c r="B7009" s="35"/>
    </row>
    <row r="7010" spans="2:2" x14ac:dyDescent="0.2">
      <c r="B7010" s="35"/>
    </row>
    <row r="7011" spans="2:2" x14ac:dyDescent="0.2">
      <c r="B7011" s="35"/>
    </row>
    <row r="7012" spans="2:2" x14ac:dyDescent="0.2">
      <c r="B7012" s="35"/>
    </row>
    <row r="7013" spans="2:2" x14ac:dyDescent="0.2">
      <c r="B7013" s="35"/>
    </row>
    <row r="7014" spans="2:2" x14ac:dyDescent="0.2">
      <c r="B7014" s="35"/>
    </row>
    <row r="7015" spans="2:2" x14ac:dyDescent="0.2">
      <c r="B7015" s="35"/>
    </row>
    <row r="7016" spans="2:2" x14ac:dyDescent="0.2">
      <c r="B7016" s="35"/>
    </row>
    <row r="7017" spans="2:2" x14ac:dyDescent="0.2">
      <c r="B7017" s="35"/>
    </row>
    <row r="7018" spans="2:2" x14ac:dyDescent="0.2">
      <c r="B7018" s="35"/>
    </row>
    <row r="7019" spans="2:2" x14ac:dyDescent="0.2">
      <c r="B7019" s="35"/>
    </row>
    <row r="7020" spans="2:2" x14ac:dyDescent="0.2">
      <c r="B7020" s="35"/>
    </row>
    <row r="7021" spans="2:2" x14ac:dyDescent="0.2">
      <c r="B7021" s="35"/>
    </row>
    <row r="7022" spans="2:2" x14ac:dyDescent="0.2">
      <c r="B7022" s="35"/>
    </row>
    <row r="7023" spans="2:2" x14ac:dyDescent="0.2">
      <c r="B7023" s="35"/>
    </row>
    <row r="7024" spans="2:2" x14ac:dyDescent="0.2">
      <c r="B7024" s="35"/>
    </row>
    <row r="7025" spans="2:2" x14ac:dyDescent="0.2">
      <c r="B7025" s="35"/>
    </row>
    <row r="7026" spans="2:2" x14ac:dyDescent="0.2">
      <c r="B7026" s="35"/>
    </row>
    <row r="7027" spans="2:2" x14ac:dyDescent="0.2">
      <c r="B7027" s="35"/>
    </row>
    <row r="7028" spans="2:2" x14ac:dyDescent="0.2">
      <c r="B7028" s="35"/>
    </row>
    <row r="7029" spans="2:2" x14ac:dyDescent="0.2">
      <c r="B7029" s="35"/>
    </row>
    <row r="7030" spans="2:2" x14ac:dyDescent="0.2">
      <c r="B7030" s="35"/>
    </row>
    <row r="7031" spans="2:2" x14ac:dyDescent="0.2">
      <c r="B7031" s="35"/>
    </row>
    <row r="7032" spans="2:2" x14ac:dyDescent="0.2">
      <c r="B7032" s="35"/>
    </row>
    <row r="7033" spans="2:2" x14ac:dyDescent="0.2">
      <c r="B7033" s="35"/>
    </row>
    <row r="7034" spans="2:2" x14ac:dyDescent="0.2">
      <c r="B7034" s="35"/>
    </row>
    <row r="7035" spans="2:2" x14ac:dyDescent="0.2">
      <c r="B7035" s="35"/>
    </row>
    <row r="7036" spans="2:2" x14ac:dyDescent="0.2">
      <c r="B7036" s="35"/>
    </row>
    <row r="7037" spans="2:2" x14ac:dyDescent="0.2">
      <c r="B7037" s="35"/>
    </row>
    <row r="7038" spans="2:2" x14ac:dyDescent="0.2">
      <c r="B7038" s="35"/>
    </row>
    <row r="7039" spans="2:2" x14ac:dyDescent="0.2">
      <c r="B7039" s="35"/>
    </row>
    <row r="7040" spans="2:2" x14ac:dyDescent="0.2">
      <c r="B7040" s="35"/>
    </row>
    <row r="7041" spans="2:2" x14ac:dyDescent="0.2">
      <c r="B7041" s="35"/>
    </row>
    <row r="7042" spans="2:2" x14ac:dyDescent="0.2">
      <c r="B7042" s="35"/>
    </row>
    <row r="7043" spans="2:2" x14ac:dyDescent="0.2">
      <c r="B7043" s="35"/>
    </row>
    <row r="7044" spans="2:2" x14ac:dyDescent="0.2">
      <c r="B7044" s="35"/>
    </row>
    <row r="7045" spans="2:2" x14ac:dyDescent="0.2">
      <c r="B7045" s="35"/>
    </row>
    <row r="7046" spans="2:2" x14ac:dyDescent="0.2">
      <c r="B7046" s="35"/>
    </row>
    <row r="7047" spans="2:2" x14ac:dyDescent="0.2">
      <c r="B7047" s="35"/>
    </row>
    <row r="7048" spans="2:2" x14ac:dyDescent="0.2">
      <c r="B7048" s="35"/>
    </row>
    <row r="7049" spans="2:2" x14ac:dyDescent="0.2">
      <c r="B7049" s="35"/>
    </row>
    <row r="7050" spans="2:2" x14ac:dyDescent="0.2">
      <c r="B7050" s="35"/>
    </row>
    <row r="7051" spans="2:2" x14ac:dyDescent="0.2">
      <c r="B7051" s="35"/>
    </row>
    <row r="7052" spans="2:2" x14ac:dyDescent="0.2">
      <c r="B7052" s="35"/>
    </row>
    <row r="7053" spans="2:2" x14ac:dyDescent="0.2">
      <c r="B7053" s="35"/>
    </row>
    <row r="7054" spans="2:2" x14ac:dyDescent="0.2">
      <c r="B7054" s="35"/>
    </row>
    <row r="7055" spans="2:2" x14ac:dyDescent="0.2">
      <c r="B7055" s="35"/>
    </row>
    <row r="7056" spans="2:2" x14ac:dyDescent="0.2">
      <c r="B7056" s="35"/>
    </row>
    <row r="7057" spans="2:2" x14ac:dyDescent="0.2">
      <c r="B7057" s="35"/>
    </row>
    <row r="7058" spans="2:2" x14ac:dyDescent="0.2">
      <c r="B7058" s="35"/>
    </row>
    <row r="7059" spans="2:2" x14ac:dyDescent="0.2">
      <c r="B7059" s="35"/>
    </row>
    <row r="7060" spans="2:2" x14ac:dyDescent="0.2">
      <c r="B7060" s="35"/>
    </row>
    <row r="7061" spans="2:2" x14ac:dyDescent="0.2">
      <c r="B7061" s="35"/>
    </row>
    <row r="7062" spans="2:2" x14ac:dyDescent="0.2">
      <c r="B7062" s="35"/>
    </row>
    <row r="7063" spans="2:2" x14ac:dyDescent="0.2">
      <c r="B7063" s="35"/>
    </row>
    <row r="7064" spans="2:2" x14ac:dyDescent="0.2">
      <c r="B7064" s="35"/>
    </row>
    <row r="7065" spans="2:2" x14ac:dyDescent="0.2">
      <c r="B7065" s="35"/>
    </row>
    <row r="7066" spans="2:2" x14ac:dyDescent="0.2">
      <c r="B7066" s="35"/>
    </row>
    <row r="7067" spans="2:2" x14ac:dyDescent="0.2">
      <c r="B7067" s="35"/>
    </row>
    <row r="7068" spans="2:2" x14ac:dyDescent="0.2">
      <c r="B7068" s="35"/>
    </row>
    <row r="7069" spans="2:2" x14ac:dyDescent="0.2">
      <c r="B7069" s="35"/>
    </row>
    <row r="7070" spans="2:2" x14ac:dyDescent="0.2">
      <c r="B7070" s="35"/>
    </row>
    <row r="7071" spans="2:2" x14ac:dyDescent="0.2">
      <c r="B7071" s="35"/>
    </row>
    <row r="7072" spans="2:2" x14ac:dyDescent="0.2">
      <c r="B7072" s="35"/>
    </row>
    <row r="7073" spans="2:2" x14ac:dyDescent="0.2">
      <c r="B7073" s="35"/>
    </row>
    <row r="7074" spans="2:2" x14ac:dyDescent="0.2">
      <c r="B7074" s="35"/>
    </row>
    <row r="7075" spans="2:2" x14ac:dyDescent="0.2">
      <c r="B7075" s="35"/>
    </row>
    <row r="7076" spans="2:2" x14ac:dyDescent="0.2">
      <c r="B7076" s="35"/>
    </row>
    <row r="7077" spans="2:2" x14ac:dyDescent="0.2">
      <c r="B7077" s="35"/>
    </row>
    <row r="7078" spans="2:2" x14ac:dyDescent="0.2">
      <c r="B7078" s="35"/>
    </row>
    <row r="7079" spans="2:2" x14ac:dyDescent="0.2">
      <c r="B7079" s="35"/>
    </row>
    <row r="7080" spans="2:2" x14ac:dyDescent="0.2">
      <c r="B7080" s="35"/>
    </row>
    <row r="7081" spans="2:2" x14ac:dyDescent="0.2">
      <c r="B7081" s="35"/>
    </row>
    <row r="7082" spans="2:2" x14ac:dyDescent="0.2">
      <c r="B7082" s="35"/>
    </row>
    <row r="7083" spans="2:2" x14ac:dyDescent="0.2">
      <c r="B7083" s="35"/>
    </row>
    <row r="7084" spans="2:2" x14ac:dyDescent="0.2">
      <c r="B7084" s="35"/>
    </row>
    <row r="7085" spans="2:2" x14ac:dyDescent="0.2">
      <c r="B7085" s="35"/>
    </row>
    <row r="7086" spans="2:2" x14ac:dyDescent="0.2">
      <c r="B7086" s="35"/>
    </row>
    <row r="7087" spans="2:2" x14ac:dyDescent="0.2">
      <c r="B7087" s="35"/>
    </row>
    <row r="7088" spans="2:2" x14ac:dyDescent="0.2">
      <c r="B7088" s="35"/>
    </row>
    <row r="7089" spans="2:2" x14ac:dyDescent="0.2">
      <c r="B7089" s="35"/>
    </row>
    <row r="7090" spans="2:2" x14ac:dyDescent="0.2">
      <c r="B7090" s="35"/>
    </row>
    <row r="7091" spans="2:2" x14ac:dyDescent="0.2">
      <c r="B7091" s="35"/>
    </row>
    <row r="7092" spans="2:2" x14ac:dyDescent="0.2">
      <c r="B7092" s="35"/>
    </row>
    <row r="7093" spans="2:2" x14ac:dyDescent="0.2">
      <c r="B7093" s="35"/>
    </row>
    <row r="7094" spans="2:2" x14ac:dyDescent="0.2">
      <c r="B7094" s="35"/>
    </row>
    <row r="7095" spans="2:2" x14ac:dyDescent="0.2">
      <c r="B7095" s="35"/>
    </row>
    <row r="7096" spans="2:2" x14ac:dyDescent="0.2">
      <c r="B7096" s="35"/>
    </row>
    <row r="7097" spans="2:2" x14ac:dyDescent="0.2">
      <c r="B7097" s="35"/>
    </row>
    <row r="7098" spans="2:2" x14ac:dyDescent="0.2">
      <c r="B7098" s="35"/>
    </row>
    <row r="7099" spans="2:2" x14ac:dyDescent="0.2">
      <c r="B7099" s="35"/>
    </row>
    <row r="7100" spans="2:2" x14ac:dyDescent="0.2">
      <c r="B7100" s="35"/>
    </row>
    <row r="7101" spans="2:2" x14ac:dyDescent="0.2">
      <c r="B7101" s="35"/>
    </row>
    <row r="7102" spans="2:2" x14ac:dyDescent="0.2">
      <c r="B7102" s="35"/>
    </row>
    <row r="7103" spans="2:2" x14ac:dyDescent="0.2">
      <c r="B7103" s="35"/>
    </row>
    <row r="7104" spans="2:2" x14ac:dyDescent="0.2">
      <c r="B7104" s="35"/>
    </row>
    <row r="7105" spans="2:2" x14ac:dyDescent="0.2">
      <c r="B7105" s="35"/>
    </row>
    <row r="7106" spans="2:2" x14ac:dyDescent="0.2">
      <c r="B7106" s="35"/>
    </row>
    <row r="7107" spans="2:2" x14ac:dyDescent="0.2">
      <c r="B7107" s="35"/>
    </row>
    <row r="7108" spans="2:2" x14ac:dyDescent="0.2">
      <c r="B7108" s="35"/>
    </row>
    <row r="7109" spans="2:2" x14ac:dyDescent="0.2">
      <c r="B7109" s="35"/>
    </row>
    <row r="7110" spans="2:2" x14ac:dyDescent="0.2">
      <c r="B7110" s="35"/>
    </row>
    <row r="7111" spans="2:2" x14ac:dyDescent="0.2">
      <c r="B7111" s="35"/>
    </row>
    <row r="7112" spans="2:2" x14ac:dyDescent="0.2">
      <c r="B7112" s="35"/>
    </row>
    <row r="7113" spans="2:2" x14ac:dyDescent="0.2">
      <c r="B7113" s="35"/>
    </row>
    <row r="7114" spans="2:2" x14ac:dyDescent="0.2">
      <c r="B7114" s="35"/>
    </row>
    <row r="7115" spans="2:2" x14ac:dyDescent="0.2">
      <c r="B7115" s="35"/>
    </row>
    <row r="7116" spans="2:2" x14ac:dyDescent="0.2">
      <c r="B7116" s="35"/>
    </row>
    <row r="7117" spans="2:2" x14ac:dyDescent="0.2">
      <c r="B7117" s="35"/>
    </row>
    <row r="7118" spans="2:2" x14ac:dyDescent="0.2">
      <c r="B7118" s="35"/>
    </row>
    <row r="7119" spans="2:2" x14ac:dyDescent="0.2">
      <c r="B7119" s="35"/>
    </row>
    <row r="7120" spans="2:2" x14ac:dyDescent="0.2">
      <c r="B7120" s="35"/>
    </row>
    <row r="7121" spans="2:2" x14ac:dyDescent="0.2">
      <c r="B7121" s="35"/>
    </row>
    <row r="7122" spans="2:2" x14ac:dyDescent="0.2">
      <c r="B7122" s="35"/>
    </row>
    <row r="7123" spans="2:2" x14ac:dyDescent="0.2">
      <c r="B7123" s="35"/>
    </row>
    <row r="7124" spans="2:2" x14ac:dyDescent="0.2">
      <c r="B7124" s="35"/>
    </row>
    <row r="7125" spans="2:2" x14ac:dyDescent="0.2">
      <c r="B7125" s="35"/>
    </row>
    <row r="7126" spans="2:2" x14ac:dyDescent="0.2">
      <c r="B7126" s="35"/>
    </row>
    <row r="7127" spans="2:2" x14ac:dyDescent="0.2">
      <c r="B7127" s="35"/>
    </row>
    <row r="7128" spans="2:2" x14ac:dyDescent="0.2">
      <c r="B7128" s="35"/>
    </row>
    <row r="7129" spans="2:2" x14ac:dyDescent="0.2">
      <c r="B7129" s="35"/>
    </row>
    <row r="7130" spans="2:2" x14ac:dyDescent="0.2">
      <c r="B7130" s="35"/>
    </row>
    <row r="7131" spans="2:2" x14ac:dyDescent="0.2">
      <c r="B7131" s="35"/>
    </row>
    <row r="7132" spans="2:2" x14ac:dyDescent="0.2">
      <c r="B7132" s="35"/>
    </row>
    <row r="7133" spans="2:2" x14ac:dyDescent="0.2">
      <c r="B7133" s="35"/>
    </row>
    <row r="7134" spans="2:2" x14ac:dyDescent="0.2">
      <c r="B7134" s="35"/>
    </row>
    <row r="7135" spans="2:2" x14ac:dyDescent="0.2">
      <c r="B7135" s="35"/>
    </row>
    <row r="7136" spans="2:2" x14ac:dyDescent="0.2">
      <c r="B7136" s="35"/>
    </row>
    <row r="7137" spans="2:2" x14ac:dyDescent="0.2">
      <c r="B7137" s="35"/>
    </row>
    <row r="7138" spans="2:2" x14ac:dyDescent="0.2">
      <c r="B7138" s="35"/>
    </row>
    <row r="7139" spans="2:2" x14ac:dyDescent="0.2">
      <c r="B7139" s="35"/>
    </row>
    <row r="7140" spans="2:2" x14ac:dyDescent="0.2">
      <c r="B7140" s="35"/>
    </row>
    <row r="7141" spans="2:2" x14ac:dyDescent="0.2">
      <c r="B7141" s="35"/>
    </row>
    <row r="7142" spans="2:2" x14ac:dyDescent="0.2">
      <c r="B7142" s="35"/>
    </row>
    <row r="7143" spans="2:2" x14ac:dyDescent="0.2">
      <c r="B7143" s="35"/>
    </row>
    <row r="7144" spans="2:2" x14ac:dyDescent="0.2">
      <c r="B7144" s="35"/>
    </row>
    <row r="7145" spans="2:2" x14ac:dyDescent="0.2">
      <c r="B7145" s="35"/>
    </row>
    <row r="7146" spans="2:2" x14ac:dyDescent="0.2">
      <c r="B7146" s="35"/>
    </row>
    <row r="7147" spans="2:2" x14ac:dyDescent="0.2">
      <c r="B7147" s="35"/>
    </row>
    <row r="7148" spans="2:2" x14ac:dyDescent="0.2">
      <c r="B7148" s="35"/>
    </row>
    <row r="7149" spans="2:2" x14ac:dyDescent="0.2">
      <c r="B7149" s="35"/>
    </row>
    <row r="7150" spans="2:2" x14ac:dyDescent="0.2">
      <c r="B7150" s="35"/>
    </row>
    <row r="7151" spans="2:2" x14ac:dyDescent="0.2">
      <c r="B7151" s="35"/>
    </row>
    <row r="7152" spans="2:2" x14ac:dyDescent="0.2">
      <c r="B7152" s="35"/>
    </row>
    <row r="7153" spans="2:2" x14ac:dyDescent="0.2">
      <c r="B7153" s="35"/>
    </row>
    <row r="7154" spans="2:2" x14ac:dyDescent="0.2">
      <c r="B7154" s="35"/>
    </row>
    <row r="7155" spans="2:2" x14ac:dyDescent="0.2">
      <c r="B7155" s="35"/>
    </row>
    <row r="7156" spans="2:2" x14ac:dyDescent="0.2">
      <c r="B7156" s="35"/>
    </row>
    <row r="7157" spans="2:2" x14ac:dyDescent="0.2">
      <c r="B7157" s="35"/>
    </row>
    <row r="7158" spans="2:2" x14ac:dyDescent="0.2">
      <c r="B7158" s="35"/>
    </row>
    <row r="7159" spans="2:2" x14ac:dyDescent="0.2">
      <c r="B7159" s="35"/>
    </row>
    <row r="7160" spans="2:2" x14ac:dyDescent="0.2">
      <c r="B7160" s="35"/>
    </row>
    <row r="7161" spans="2:2" x14ac:dyDescent="0.2">
      <c r="B7161" s="35"/>
    </row>
    <row r="7162" spans="2:2" x14ac:dyDescent="0.2">
      <c r="B7162" s="35"/>
    </row>
    <row r="7163" spans="2:2" x14ac:dyDescent="0.2">
      <c r="B7163" s="35"/>
    </row>
    <row r="7164" spans="2:2" x14ac:dyDescent="0.2">
      <c r="B7164" s="35"/>
    </row>
    <row r="7165" spans="2:2" x14ac:dyDescent="0.2">
      <c r="B7165" s="35"/>
    </row>
    <row r="7166" spans="2:2" x14ac:dyDescent="0.2">
      <c r="B7166" s="35"/>
    </row>
    <row r="7167" spans="2:2" x14ac:dyDescent="0.2">
      <c r="B7167" s="35"/>
    </row>
    <row r="7168" spans="2:2" x14ac:dyDescent="0.2">
      <c r="B7168" s="35"/>
    </row>
    <row r="7169" spans="2:2" x14ac:dyDescent="0.2">
      <c r="B7169" s="35"/>
    </row>
    <row r="7170" spans="2:2" x14ac:dyDescent="0.2">
      <c r="B7170" s="35"/>
    </row>
    <row r="7171" spans="2:2" x14ac:dyDescent="0.2">
      <c r="B7171" s="35"/>
    </row>
    <row r="7172" spans="2:2" x14ac:dyDescent="0.2">
      <c r="B7172" s="35"/>
    </row>
    <row r="7173" spans="2:2" x14ac:dyDescent="0.2">
      <c r="B7173" s="35"/>
    </row>
    <row r="7174" spans="2:2" x14ac:dyDescent="0.2">
      <c r="B7174" s="35"/>
    </row>
    <row r="7175" spans="2:2" x14ac:dyDescent="0.2">
      <c r="B7175" s="35"/>
    </row>
    <row r="7176" spans="2:2" x14ac:dyDescent="0.2">
      <c r="B7176" s="35"/>
    </row>
    <row r="7177" spans="2:2" x14ac:dyDescent="0.2">
      <c r="B7177" s="35"/>
    </row>
    <row r="7178" spans="2:2" x14ac:dyDescent="0.2">
      <c r="B7178" s="35"/>
    </row>
    <row r="7179" spans="2:2" x14ac:dyDescent="0.2">
      <c r="B7179" s="35"/>
    </row>
    <row r="7180" spans="2:2" x14ac:dyDescent="0.2">
      <c r="B7180" s="35"/>
    </row>
    <row r="7181" spans="2:2" x14ac:dyDescent="0.2">
      <c r="B7181" s="35"/>
    </row>
    <row r="7182" spans="2:2" x14ac:dyDescent="0.2">
      <c r="B7182" s="35"/>
    </row>
    <row r="7183" spans="2:2" x14ac:dyDescent="0.2">
      <c r="B7183" s="35"/>
    </row>
    <row r="7184" spans="2:2" x14ac:dyDescent="0.2">
      <c r="B7184" s="35"/>
    </row>
    <row r="7185" spans="2:2" x14ac:dyDescent="0.2">
      <c r="B7185" s="35"/>
    </row>
    <row r="7186" spans="2:2" x14ac:dyDescent="0.2">
      <c r="B7186" s="35"/>
    </row>
    <row r="7187" spans="2:2" x14ac:dyDescent="0.2">
      <c r="B7187" s="35"/>
    </row>
    <row r="7188" spans="2:2" x14ac:dyDescent="0.2">
      <c r="B7188" s="35"/>
    </row>
    <row r="7189" spans="2:2" x14ac:dyDescent="0.2">
      <c r="B7189" s="35"/>
    </row>
    <row r="7190" spans="2:2" x14ac:dyDescent="0.2">
      <c r="B7190" s="35"/>
    </row>
    <row r="7191" spans="2:2" x14ac:dyDescent="0.2">
      <c r="B7191" s="35"/>
    </row>
    <row r="7192" spans="2:2" x14ac:dyDescent="0.2">
      <c r="B7192" s="35"/>
    </row>
    <row r="7193" spans="2:2" x14ac:dyDescent="0.2">
      <c r="B7193" s="35"/>
    </row>
    <row r="7194" spans="2:2" x14ac:dyDescent="0.2">
      <c r="B7194" s="35"/>
    </row>
    <row r="7195" spans="2:2" x14ac:dyDescent="0.2">
      <c r="B7195" s="35"/>
    </row>
    <row r="7196" spans="2:2" x14ac:dyDescent="0.2">
      <c r="B7196" s="35"/>
    </row>
    <row r="7197" spans="2:2" x14ac:dyDescent="0.2">
      <c r="B7197" s="35"/>
    </row>
    <row r="7198" spans="2:2" x14ac:dyDescent="0.2">
      <c r="B7198" s="35"/>
    </row>
    <row r="7199" spans="2:2" x14ac:dyDescent="0.2">
      <c r="B7199" s="35"/>
    </row>
    <row r="7200" spans="2:2" x14ac:dyDescent="0.2">
      <c r="B7200" s="35"/>
    </row>
    <row r="7201" spans="2:2" x14ac:dyDescent="0.2">
      <c r="B7201" s="35"/>
    </row>
    <row r="7202" spans="2:2" x14ac:dyDescent="0.2">
      <c r="B7202" s="35"/>
    </row>
    <row r="7203" spans="2:2" x14ac:dyDescent="0.2">
      <c r="B7203" s="35"/>
    </row>
    <row r="7204" spans="2:2" x14ac:dyDescent="0.2">
      <c r="B7204" s="35"/>
    </row>
    <row r="7205" spans="2:2" x14ac:dyDescent="0.2">
      <c r="B7205" s="35"/>
    </row>
    <row r="7206" spans="2:2" x14ac:dyDescent="0.2">
      <c r="B7206" s="35"/>
    </row>
    <row r="7207" spans="2:2" x14ac:dyDescent="0.2">
      <c r="B7207" s="35"/>
    </row>
    <row r="7208" spans="2:2" x14ac:dyDescent="0.2">
      <c r="B7208" s="35"/>
    </row>
    <row r="7209" spans="2:2" x14ac:dyDescent="0.2">
      <c r="B7209" s="35"/>
    </row>
    <row r="7210" spans="2:2" x14ac:dyDescent="0.2">
      <c r="B7210" s="35"/>
    </row>
    <row r="7211" spans="2:2" x14ac:dyDescent="0.2">
      <c r="B7211" s="35"/>
    </row>
    <row r="7212" spans="2:2" x14ac:dyDescent="0.2">
      <c r="B7212" s="35"/>
    </row>
    <row r="7213" spans="2:2" x14ac:dyDescent="0.2">
      <c r="B7213" s="35"/>
    </row>
    <row r="7214" spans="2:2" x14ac:dyDescent="0.2">
      <c r="B7214" s="35"/>
    </row>
    <row r="7215" spans="2:2" x14ac:dyDescent="0.2">
      <c r="B7215" s="35"/>
    </row>
    <row r="7216" spans="2:2" x14ac:dyDescent="0.2">
      <c r="B7216" s="35"/>
    </row>
    <row r="7217" spans="2:2" x14ac:dyDescent="0.2">
      <c r="B7217" s="35"/>
    </row>
    <row r="7218" spans="2:2" x14ac:dyDescent="0.2">
      <c r="B7218" s="35"/>
    </row>
    <row r="7219" spans="2:2" x14ac:dyDescent="0.2">
      <c r="B7219" s="35"/>
    </row>
    <row r="7220" spans="2:2" x14ac:dyDescent="0.2">
      <c r="B7220" s="35"/>
    </row>
    <row r="7221" spans="2:2" x14ac:dyDescent="0.2">
      <c r="B7221" s="35"/>
    </row>
    <row r="7222" spans="2:2" x14ac:dyDescent="0.2">
      <c r="B7222" s="35"/>
    </row>
    <row r="7223" spans="2:2" x14ac:dyDescent="0.2">
      <c r="B7223" s="35"/>
    </row>
    <row r="7224" spans="2:2" x14ac:dyDescent="0.2">
      <c r="B7224" s="35"/>
    </row>
    <row r="7225" spans="2:2" x14ac:dyDescent="0.2">
      <c r="B7225" s="35"/>
    </row>
    <row r="7226" spans="2:2" x14ac:dyDescent="0.2">
      <c r="B7226" s="35"/>
    </row>
    <row r="7227" spans="2:2" x14ac:dyDescent="0.2">
      <c r="B7227" s="35"/>
    </row>
    <row r="7228" spans="2:2" x14ac:dyDescent="0.2">
      <c r="B7228" s="35"/>
    </row>
    <row r="7229" spans="2:2" x14ac:dyDescent="0.2">
      <c r="B7229" s="35"/>
    </row>
    <row r="7230" spans="2:2" x14ac:dyDescent="0.2">
      <c r="B7230" s="35"/>
    </row>
    <row r="7231" spans="2:2" x14ac:dyDescent="0.2">
      <c r="B7231" s="35"/>
    </row>
    <row r="7232" spans="2:2" x14ac:dyDescent="0.2">
      <c r="B7232" s="35"/>
    </row>
    <row r="7233" spans="2:2" x14ac:dyDescent="0.2">
      <c r="B7233" s="35"/>
    </row>
    <row r="7234" spans="2:2" x14ac:dyDescent="0.2">
      <c r="B7234" s="35"/>
    </row>
    <row r="7235" spans="2:2" x14ac:dyDescent="0.2">
      <c r="B7235" s="35"/>
    </row>
    <row r="7236" spans="2:2" x14ac:dyDescent="0.2">
      <c r="B7236" s="35"/>
    </row>
    <row r="7237" spans="2:2" x14ac:dyDescent="0.2">
      <c r="B7237" s="35"/>
    </row>
    <row r="7238" spans="2:2" x14ac:dyDescent="0.2">
      <c r="B7238" s="35"/>
    </row>
    <row r="7239" spans="2:2" x14ac:dyDescent="0.2">
      <c r="B7239" s="35"/>
    </row>
    <row r="7240" spans="2:2" x14ac:dyDescent="0.2">
      <c r="B7240" s="35"/>
    </row>
    <row r="7241" spans="2:2" x14ac:dyDescent="0.2">
      <c r="B7241" s="35"/>
    </row>
    <row r="7242" spans="2:2" x14ac:dyDescent="0.2">
      <c r="B7242" s="35"/>
    </row>
    <row r="7243" spans="2:2" x14ac:dyDescent="0.2">
      <c r="B7243" s="35"/>
    </row>
    <row r="7244" spans="2:2" x14ac:dyDescent="0.2">
      <c r="B7244" s="35"/>
    </row>
    <row r="7245" spans="2:2" x14ac:dyDescent="0.2">
      <c r="B7245" s="35"/>
    </row>
    <row r="7246" spans="2:2" x14ac:dyDescent="0.2">
      <c r="B7246" s="35"/>
    </row>
    <row r="7247" spans="2:2" x14ac:dyDescent="0.2">
      <c r="B7247" s="35"/>
    </row>
    <row r="7248" spans="2:2" x14ac:dyDescent="0.2">
      <c r="B7248" s="35"/>
    </row>
    <row r="7249" spans="2:2" x14ac:dyDescent="0.2">
      <c r="B7249" s="35"/>
    </row>
    <row r="7250" spans="2:2" x14ac:dyDescent="0.2">
      <c r="B7250" s="35"/>
    </row>
    <row r="7251" spans="2:2" x14ac:dyDescent="0.2">
      <c r="B7251" s="35"/>
    </row>
    <row r="7252" spans="2:2" x14ac:dyDescent="0.2">
      <c r="B7252" s="35"/>
    </row>
    <row r="7253" spans="2:2" x14ac:dyDescent="0.2">
      <c r="B7253" s="35"/>
    </row>
    <row r="7254" spans="2:2" x14ac:dyDescent="0.2">
      <c r="B7254" s="35"/>
    </row>
    <row r="7255" spans="2:2" x14ac:dyDescent="0.2">
      <c r="B7255" s="35"/>
    </row>
    <row r="7256" spans="2:2" x14ac:dyDescent="0.2">
      <c r="B7256" s="35"/>
    </row>
    <row r="7257" spans="2:2" x14ac:dyDescent="0.2">
      <c r="B7257" s="35"/>
    </row>
    <row r="7258" spans="2:2" x14ac:dyDescent="0.2">
      <c r="B7258" s="35"/>
    </row>
    <row r="7259" spans="2:2" x14ac:dyDescent="0.2">
      <c r="B7259" s="35"/>
    </row>
    <row r="7260" spans="2:2" x14ac:dyDescent="0.2">
      <c r="B7260" s="35"/>
    </row>
    <row r="7261" spans="2:2" x14ac:dyDescent="0.2">
      <c r="B7261" s="35"/>
    </row>
    <row r="7262" spans="2:2" x14ac:dyDescent="0.2">
      <c r="B7262" s="35"/>
    </row>
    <row r="7263" spans="2:2" x14ac:dyDescent="0.2">
      <c r="B7263" s="35"/>
    </row>
    <row r="7264" spans="2:2" x14ac:dyDescent="0.2">
      <c r="B7264" s="35"/>
    </row>
    <row r="7265" spans="2:2" x14ac:dyDescent="0.2">
      <c r="B7265" s="35"/>
    </row>
    <row r="7266" spans="2:2" x14ac:dyDescent="0.2">
      <c r="B7266" s="35"/>
    </row>
    <row r="7267" spans="2:2" x14ac:dyDescent="0.2">
      <c r="B7267" s="35"/>
    </row>
    <row r="7268" spans="2:2" x14ac:dyDescent="0.2">
      <c r="B7268" s="35"/>
    </row>
    <row r="7269" spans="2:2" x14ac:dyDescent="0.2">
      <c r="B7269" s="35"/>
    </row>
    <row r="7270" spans="2:2" x14ac:dyDescent="0.2">
      <c r="B7270" s="35"/>
    </row>
    <row r="7271" spans="2:2" x14ac:dyDescent="0.2">
      <c r="B7271" s="35"/>
    </row>
    <row r="7272" spans="2:2" x14ac:dyDescent="0.2">
      <c r="B7272" s="35"/>
    </row>
    <row r="7273" spans="2:2" x14ac:dyDescent="0.2">
      <c r="B7273" s="35"/>
    </row>
    <row r="7274" spans="2:2" x14ac:dyDescent="0.2">
      <c r="B7274" s="35"/>
    </row>
    <row r="7275" spans="2:2" x14ac:dyDescent="0.2">
      <c r="B7275" s="35"/>
    </row>
    <row r="7276" spans="2:2" x14ac:dyDescent="0.2">
      <c r="B7276" s="35"/>
    </row>
    <row r="7277" spans="2:2" x14ac:dyDescent="0.2">
      <c r="B7277" s="35"/>
    </row>
    <row r="7278" spans="2:2" x14ac:dyDescent="0.2">
      <c r="B7278" s="35"/>
    </row>
    <row r="7279" spans="2:2" x14ac:dyDescent="0.2">
      <c r="B7279" s="35"/>
    </row>
    <row r="7280" spans="2:2" x14ac:dyDescent="0.2">
      <c r="B7280" s="35"/>
    </row>
    <row r="7281" spans="2:2" x14ac:dyDescent="0.2">
      <c r="B7281" s="35"/>
    </row>
    <row r="7282" spans="2:2" x14ac:dyDescent="0.2">
      <c r="B7282" s="35"/>
    </row>
    <row r="7283" spans="2:2" x14ac:dyDescent="0.2">
      <c r="B7283" s="35"/>
    </row>
    <row r="7284" spans="2:2" x14ac:dyDescent="0.2">
      <c r="B7284" s="35"/>
    </row>
    <row r="7285" spans="2:2" x14ac:dyDescent="0.2">
      <c r="B7285" s="35"/>
    </row>
    <row r="7286" spans="2:2" x14ac:dyDescent="0.2">
      <c r="B7286" s="35"/>
    </row>
    <row r="7287" spans="2:2" x14ac:dyDescent="0.2">
      <c r="B7287" s="35"/>
    </row>
    <row r="7288" spans="2:2" x14ac:dyDescent="0.2">
      <c r="B7288" s="35"/>
    </row>
    <row r="7289" spans="2:2" x14ac:dyDescent="0.2">
      <c r="B7289" s="35"/>
    </row>
    <row r="7290" spans="2:2" x14ac:dyDescent="0.2">
      <c r="B7290" s="35"/>
    </row>
    <row r="7291" spans="2:2" x14ac:dyDescent="0.2">
      <c r="B7291" s="35"/>
    </row>
    <row r="7292" spans="2:2" x14ac:dyDescent="0.2">
      <c r="B7292" s="35"/>
    </row>
    <row r="7293" spans="2:2" x14ac:dyDescent="0.2">
      <c r="B7293" s="35"/>
    </row>
    <row r="7294" spans="2:2" x14ac:dyDescent="0.2">
      <c r="B7294" s="35"/>
    </row>
    <row r="7295" spans="2:2" x14ac:dyDescent="0.2">
      <c r="B7295" s="35"/>
    </row>
    <row r="7296" spans="2:2" x14ac:dyDescent="0.2">
      <c r="B7296" s="35"/>
    </row>
    <row r="7297" spans="2:2" x14ac:dyDescent="0.2">
      <c r="B7297" s="35"/>
    </row>
    <row r="7298" spans="2:2" x14ac:dyDescent="0.2">
      <c r="B7298" s="35"/>
    </row>
    <row r="7299" spans="2:2" x14ac:dyDescent="0.2">
      <c r="B7299" s="35"/>
    </row>
    <row r="7300" spans="2:2" x14ac:dyDescent="0.2">
      <c r="B7300" s="35"/>
    </row>
    <row r="7301" spans="2:2" x14ac:dyDescent="0.2">
      <c r="B7301" s="35"/>
    </row>
    <row r="7302" spans="2:2" x14ac:dyDescent="0.2">
      <c r="B7302" s="35"/>
    </row>
    <row r="7303" spans="2:2" x14ac:dyDescent="0.2">
      <c r="B7303" s="35"/>
    </row>
    <row r="7304" spans="2:2" x14ac:dyDescent="0.2">
      <c r="B7304" s="35"/>
    </row>
    <row r="7305" spans="2:2" x14ac:dyDescent="0.2">
      <c r="B7305" s="35"/>
    </row>
    <row r="7306" spans="2:2" x14ac:dyDescent="0.2">
      <c r="B7306" s="35"/>
    </row>
    <row r="7307" spans="2:2" x14ac:dyDescent="0.2">
      <c r="B7307" s="35"/>
    </row>
    <row r="7308" spans="2:2" x14ac:dyDescent="0.2">
      <c r="B7308" s="35"/>
    </row>
    <row r="7309" spans="2:2" x14ac:dyDescent="0.2">
      <c r="B7309" s="35"/>
    </row>
    <row r="7310" spans="2:2" x14ac:dyDescent="0.2">
      <c r="B7310" s="35"/>
    </row>
    <row r="7311" spans="2:2" x14ac:dyDescent="0.2">
      <c r="B7311" s="35"/>
    </row>
    <row r="7312" spans="2:2" x14ac:dyDescent="0.2">
      <c r="B7312" s="35"/>
    </row>
    <row r="7313" spans="2:2" x14ac:dyDescent="0.2">
      <c r="B7313" s="35"/>
    </row>
    <row r="7314" spans="2:2" x14ac:dyDescent="0.2">
      <c r="B7314" s="35"/>
    </row>
    <row r="7315" spans="2:2" x14ac:dyDescent="0.2">
      <c r="B7315" s="35"/>
    </row>
    <row r="7316" spans="2:2" x14ac:dyDescent="0.2">
      <c r="B7316" s="35"/>
    </row>
    <row r="7317" spans="2:2" x14ac:dyDescent="0.2">
      <c r="B7317" s="35"/>
    </row>
    <row r="7318" spans="2:2" x14ac:dyDescent="0.2">
      <c r="B7318" s="35"/>
    </row>
    <row r="7319" spans="2:2" x14ac:dyDescent="0.2">
      <c r="B7319" s="35"/>
    </row>
    <row r="7320" spans="2:2" x14ac:dyDescent="0.2">
      <c r="B7320" s="35"/>
    </row>
    <row r="7321" spans="2:2" x14ac:dyDescent="0.2">
      <c r="B7321" s="35"/>
    </row>
    <row r="7322" spans="2:2" x14ac:dyDescent="0.2">
      <c r="B7322" s="35"/>
    </row>
    <row r="7323" spans="2:2" x14ac:dyDescent="0.2">
      <c r="B7323" s="35"/>
    </row>
    <row r="7324" spans="2:2" x14ac:dyDescent="0.2">
      <c r="B7324" s="35"/>
    </row>
    <row r="7325" spans="2:2" x14ac:dyDescent="0.2">
      <c r="B7325" s="35"/>
    </row>
    <row r="7326" spans="2:2" x14ac:dyDescent="0.2">
      <c r="B7326" s="35"/>
    </row>
    <row r="7327" spans="2:2" x14ac:dyDescent="0.2">
      <c r="B7327" s="35"/>
    </row>
    <row r="7328" spans="2:2" x14ac:dyDescent="0.2">
      <c r="B7328" s="35"/>
    </row>
    <row r="7329" spans="2:2" x14ac:dyDescent="0.2">
      <c r="B7329" s="35"/>
    </row>
    <row r="7330" spans="2:2" x14ac:dyDescent="0.2">
      <c r="B7330" s="35"/>
    </row>
    <row r="7331" spans="2:2" x14ac:dyDescent="0.2">
      <c r="B7331" s="35"/>
    </row>
    <row r="7332" spans="2:2" x14ac:dyDescent="0.2">
      <c r="B7332" s="35"/>
    </row>
    <row r="7333" spans="2:2" x14ac:dyDescent="0.2">
      <c r="B7333" s="35"/>
    </row>
    <row r="7334" spans="2:2" x14ac:dyDescent="0.2">
      <c r="B7334" s="35"/>
    </row>
    <row r="7335" spans="2:2" x14ac:dyDescent="0.2">
      <c r="B7335" s="35"/>
    </row>
    <row r="7336" spans="2:2" x14ac:dyDescent="0.2">
      <c r="B7336" s="35"/>
    </row>
    <row r="7337" spans="2:2" x14ac:dyDescent="0.2">
      <c r="B7337" s="35"/>
    </row>
    <row r="7338" spans="2:2" x14ac:dyDescent="0.2">
      <c r="B7338" s="35"/>
    </row>
    <row r="7339" spans="2:2" x14ac:dyDescent="0.2">
      <c r="B7339" s="35"/>
    </row>
    <row r="7340" spans="2:2" x14ac:dyDescent="0.2">
      <c r="B7340" s="35"/>
    </row>
    <row r="7341" spans="2:2" x14ac:dyDescent="0.2">
      <c r="B7341" s="35"/>
    </row>
    <row r="7342" spans="2:2" x14ac:dyDescent="0.2">
      <c r="B7342" s="35"/>
    </row>
    <row r="7343" spans="2:2" x14ac:dyDescent="0.2">
      <c r="B7343" s="35"/>
    </row>
    <row r="7344" spans="2:2" x14ac:dyDescent="0.2">
      <c r="B7344" s="35"/>
    </row>
    <row r="7345" spans="2:2" x14ac:dyDescent="0.2">
      <c r="B7345" s="35"/>
    </row>
    <row r="7346" spans="2:2" x14ac:dyDescent="0.2">
      <c r="B7346" s="35"/>
    </row>
    <row r="7347" spans="2:2" x14ac:dyDescent="0.2">
      <c r="B7347" s="35"/>
    </row>
    <row r="7348" spans="2:2" x14ac:dyDescent="0.2">
      <c r="B7348" s="35"/>
    </row>
    <row r="7349" spans="2:2" x14ac:dyDescent="0.2">
      <c r="B7349" s="35"/>
    </row>
    <row r="7350" spans="2:2" x14ac:dyDescent="0.2">
      <c r="B7350" s="35"/>
    </row>
    <row r="7351" spans="2:2" x14ac:dyDescent="0.2">
      <c r="B7351" s="35"/>
    </row>
    <row r="7352" spans="2:2" x14ac:dyDescent="0.2">
      <c r="B7352" s="35"/>
    </row>
    <row r="7353" spans="2:2" x14ac:dyDescent="0.2">
      <c r="B7353" s="35"/>
    </row>
    <row r="7354" spans="2:2" x14ac:dyDescent="0.2">
      <c r="B7354" s="35"/>
    </row>
    <row r="7355" spans="2:2" x14ac:dyDescent="0.2">
      <c r="B7355" s="35"/>
    </row>
    <row r="7356" spans="2:2" x14ac:dyDescent="0.2">
      <c r="B7356" s="35"/>
    </row>
    <row r="7357" spans="2:2" x14ac:dyDescent="0.2">
      <c r="B7357" s="35"/>
    </row>
    <row r="7358" spans="2:2" x14ac:dyDescent="0.2">
      <c r="B7358" s="35"/>
    </row>
    <row r="7359" spans="2:2" x14ac:dyDescent="0.2">
      <c r="B7359" s="35"/>
    </row>
    <row r="7360" spans="2:2" x14ac:dyDescent="0.2">
      <c r="B7360" s="35"/>
    </row>
    <row r="7361" spans="2:2" x14ac:dyDescent="0.2">
      <c r="B7361" s="35"/>
    </row>
    <row r="7362" spans="2:2" x14ac:dyDescent="0.2">
      <c r="B7362" s="35"/>
    </row>
    <row r="7363" spans="2:2" x14ac:dyDescent="0.2">
      <c r="B7363" s="35"/>
    </row>
    <row r="7364" spans="2:2" x14ac:dyDescent="0.2">
      <c r="B7364" s="35"/>
    </row>
    <row r="7365" spans="2:2" x14ac:dyDescent="0.2">
      <c r="B7365" s="35"/>
    </row>
    <row r="7366" spans="2:2" x14ac:dyDescent="0.2">
      <c r="B7366" s="35"/>
    </row>
    <row r="7367" spans="2:2" x14ac:dyDescent="0.2">
      <c r="B7367" s="35"/>
    </row>
    <row r="7368" spans="2:2" x14ac:dyDescent="0.2">
      <c r="B7368" s="35"/>
    </row>
    <row r="7369" spans="2:2" x14ac:dyDescent="0.2">
      <c r="B7369" s="35"/>
    </row>
    <row r="7370" spans="2:2" x14ac:dyDescent="0.2">
      <c r="B7370" s="35"/>
    </row>
    <row r="7371" spans="2:2" x14ac:dyDescent="0.2">
      <c r="B7371" s="35"/>
    </row>
    <row r="7372" spans="2:2" x14ac:dyDescent="0.2">
      <c r="B7372" s="35"/>
    </row>
    <row r="7373" spans="2:2" x14ac:dyDescent="0.2">
      <c r="B7373" s="35"/>
    </row>
    <row r="7374" spans="2:2" x14ac:dyDescent="0.2">
      <c r="B7374" s="35"/>
    </row>
    <row r="7375" spans="2:2" x14ac:dyDescent="0.2">
      <c r="B7375" s="35"/>
    </row>
    <row r="7376" spans="2:2" x14ac:dyDescent="0.2">
      <c r="B7376" s="35"/>
    </row>
    <row r="7377" spans="2:2" x14ac:dyDescent="0.2">
      <c r="B7377" s="35"/>
    </row>
    <row r="7378" spans="2:2" x14ac:dyDescent="0.2">
      <c r="B7378" s="35"/>
    </row>
    <row r="7379" spans="2:2" x14ac:dyDescent="0.2">
      <c r="B7379" s="35"/>
    </row>
    <row r="7380" spans="2:2" x14ac:dyDescent="0.2">
      <c r="B7380" s="35"/>
    </row>
    <row r="7381" spans="2:2" x14ac:dyDescent="0.2">
      <c r="B7381" s="35"/>
    </row>
    <row r="7382" spans="2:2" x14ac:dyDescent="0.2">
      <c r="B7382" s="35"/>
    </row>
    <row r="7383" spans="2:2" x14ac:dyDescent="0.2">
      <c r="B7383" s="35"/>
    </row>
    <row r="7384" spans="2:2" x14ac:dyDescent="0.2">
      <c r="B7384" s="35"/>
    </row>
    <row r="7385" spans="2:2" x14ac:dyDescent="0.2">
      <c r="B7385" s="35"/>
    </row>
    <row r="7386" spans="2:2" x14ac:dyDescent="0.2">
      <c r="B7386" s="35"/>
    </row>
    <row r="7387" spans="2:2" x14ac:dyDescent="0.2">
      <c r="B7387" s="35"/>
    </row>
    <row r="7388" spans="2:2" x14ac:dyDescent="0.2">
      <c r="B7388" s="35"/>
    </row>
    <row r="7389" spans="2:2" x14ac:dyDescent="0.2">
      <c r="B7389" s="35"/>
    </row>
    <row r="7390" spans="2:2" x14ac:dyDescent="0.2">
      <c r="B7390" s="35"/>
    </row>
    <row r="7391" spans="2:2" x14ac:dyDescent="0.2">
      <c r="B7391" s="35"/>
    </row>
    <row r="7392" spans="2:2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N2" sqref="N2:N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1527</v>
      </c>
      <c r="D3" s="18" t="e">
        <f>(Table6[[#This Row],[Revenue]]-C2)/C2</f>
        <v>#DIV/0!</v>
      </c>
      <c r="E3" s="3">
        <v>362</v>
      </c>
      <c r="F3" s="5">
        <f>Table6[[#This Row],[GrossProfit]]/Table6[[#This Row],[Revenue]]</f>
        <v>0.23706614276358873</v>
      </c>
      <c r="G3" s="3">
        <v>-64</v>
      </c>
      <c r="H3" s="5">
        <f>Table6[[#This Row],[OperatingProfit]]/Table6[[#This Row],[Revenue]]</f>
        <v>-4.1912246234446629E-2</v>
      </c>
      <c r="I3" s="3">
        <v>-159</v>
      </c>
      <c r="J3" s="5">
        <f>Table6[[#This Row],[NetProfit]]/Table6[[#This Row],[Revenue]]</f>
        <v>-0.10412573673870335</v>
      </c>
      <c r="K3" s="3">
        <v>146</v>
      </c>
      <c r="L3" s="5">
        <f>Table6[[#This Row],[CashFromOperations]]/Table6[[#This Row],[Revenue]]</f>
        <v>9.5612311722331367E-2</v>
      </c>
      <c r="M3" s="3">
        <v>109</v>
      </c>
      <c r="N3" s="5">
        <f>Table6[[#This Row],[FreeCashFlow]]/Table6[[#This Row],[Revenue]]</f>
        <v>7.1381794368041915E-2</v>
      </c>
      <c r="O3" s="3">
        <v>309</v>
      </c>
      <c r="P3" s="3">
        <v>0</v>
      </c>
      <c r="Q3" s="3">
        <v>0</v>
      </c>
      <c r="R3" s="23">
        <f>Table6[[#This Row],[CashAndCashEquivalents]]+Table6[[#This Row],[MarketSecurities]]</f>
        <v>309</v>
      </c>
      <c r="S3" s="23">
        <f>Table6[[#This Row],[CashAndCashEquivalents]]+Table6[[#This Row],[MarketSecurities]]+ABS(Table6[[#This Row],[TreasuryStock]])</f>
        <v>309</v>
      </c>
    </row>
    <row r="4" spans="2:19" x14ac:dyDescent="0.2">
      <c r="B4" t="s">
        <v>109</v>
      </c>
      <c r="C4" s="3">
        <v>1699</v>
      </c>
      <c r="D4" s="18">
        <f>(Table6[[#This Row],[Revenue]]-C3)/C3</f>
        <v>0.11263916175507531</v>
      </c>
      <c r="E4" s="3">
        <v>655</v>
      </c>
      <c r="F4" s="5">
        <f>Table6[[#This Row],[GrossProfit]]/Table6[[#This Row],[Revenue]]</f>
        <v>0.38552089464390821</v>
      </c>
      <c r="G4" s="3">
        <v>166</v>
      </c>
      <c r="H4" s="5">
        <f>Table6[[#This Row],[OperatingProfit]]/Table6[[#This Row],[Revenue]]</f>
        <v>9.7704532077692766E-2</v>
      </c>
      <c r="I4" s="3">
        <v>83</v>
      </c>
      <c r="J4" s="5">
        <f>Table6[[#This Row],[NetProfit]]/Table6[[#This Row],[Revenue]]</f>
        <v>4.8852266038846383E-2</v>
      </c>
      <c r="K4" s="3">
        <v>208</v>
      </c>
      <c r="L4" s="5">
        <f>Table6[[#This Row],[CashFromOperations]]/Table6[[#This Row],[Revenue]]</f>
        <v>0.1224249558563861</v>
      </c>
      <c r="M4" s="3">
        <v>137</v>
      </c>
      <c r="N4" s="5">
        <f>Table6[[#This Row],[FreeCashFlow]]/Table6[[#This Row],[Revenue]]</f>
        <v>8.0635668040023548E-2</v>
      </c>
      <c r="O4" s="3">
        <v>213</v>
      </c>
      <c r="P4" s="3">
        <v>0</v>
      </c>
      <c r="Q4" s="3">
        <v>0</v>
      </c>
      <c r="R4" s="23">
        <f>Table6[[#This Row],[CashAndCashEquivalents]]+Table6[[#This Row],[MarketSecurities]]</f>
        <v>213</v>
      </c>
      <c r="S4" s="23">
        <f>Table6[[#This Row],[CashAndCashEquivalents]]+Table6[[#This Row],[MarketSecurities]]+ABS(Table6[[#This Row],[TreasuryStock]])</f>
        <v>213</v>
      </c>
    </row>
    <row r="5" spans="2:19" x14ac:dyDescent="0.2">
      <c r="B5" t="s">
        <v>110</v>
      </c>
      <c r="C5" s="3">
        <v>1484</v>
      </c>
      <c r="D5" s="18">
        <f>(Table6[[#This Row],[Revenue]]-C4)/C4</f>
        <v>-0.12654502648616833</v>
      </c>
      <c r="E5" s="3">
        <v>560</v>
      </c>
      <c r="F5" s="5">
        <f>Table6[[#This Row],[GrossProfit]]/Table6[[#This Row],[Revenue]]</f>
        <v>0.37735849056603776</v>
      </c>
      <c r="G5" s="3">
        <v>71</v>
      </c>
      <c r="H5" s="5">
        <f>Table6[[#This Row],[OperatingProfit]]/Table6[[#This Row],[Revenue]]</f>
        <v>4.7843665768194071E-2</v>
      </c>
      <c r="I5" s="3">
        <v>-44</v>
      </c>
      <c r="J5" s="5">
        <f>Table6[[#This Row],[NetProfit]]/Table6[[#This Row],[Revenue]]</f>
        <v>-2.9649595687331536E-2</v>
      </c>
      <c r="K5" s="3">
        <v>139</v>
      </c>
      <c r="L5" s="5">
        <f>Table6[[#This Row],[CashFromOperations]]/Table6[[#This Row],[Revenue]]</f>
        <v>9.3665768194070076E-2</v>
      </c>
      <c r="M5" s="3">
        <v>81</v>
      </c>
      <c r="N5" s="5">
        <f>Table6[[#This Row],[FreeCashFlow]]/Table6[[#This Row],[Revenue]]</f>
        <v>5.4582210242587602E-2</v>
      </c>
      <c r="O5" s="3">
        <v>472</v>
      </c>
      <c r="P5" s="3">
        <v>0</v>
      </c>
      <c r="Q5" s="3">
        <v>0</v>
      </c>
      <c r="R5" s="23">
        <f>Table6[[#This Row],[CashAndCashEquivalents]]+Table6[[#This Row],[MarketSecurities]]</f>
        <v>472</v>
      </c>
      <c r="S5" s="23">
        <f>Table6[[#This Row],[CashAndCashEquivalents]]+Table6[[#This Row],[MarketSecurities]]+ABS(Table6[[#This Row],[TreasuryStock]])</f>
        <v>472</v>
      </c>
    </row>
    <row r="6" spans="2:19" x14ac:dyDescent="0.2">
      <c r="B6" t="s">
        <v>111</v>
      </c>
      <c r="C6" s="3">
        <v>2093</v>
      </c>
      <c r="D6" s="18">
        <f>(Table6[[#This Row],[Revenue]]-C5)/C5</f>
        <v>0.41037735849056606</v>
      </c>
      <c r="E6" s="3">
        <v>966</v>
      </c>
      <c r="F6" s="5">
        <f>Table6[[#This Row],[GrossProfit]]/Table6[[#This Row],[Revenue]]</f>
        <v>0.46153846153846156</v>
      </c>
      <c r="G6" s="3">
        <v>469</v>
      </c>
      <c r="H6" s="5">
        <f>Table6[[#This Row],[OperatingProfit]]/Table6[[#This Row],[Revenue]]</f>
        <v>0.22408026755852842</v>
      </c>
      <c r="I6" s="3">
        <v>415</v>
      </c>
      <c r="J6" s="5">
        <f>Table6[[#This Row],[NetProfit]]/Table6[[#This Row],[Revenue]]</f>
        <v>0.19827998088867654</v>
      </c>
      <c r="K6" s="3">
        <v>510</v>
      </c>
      <c r="L6" s="5">
        <f>Table6[[#This Row],[CashFromOperations]]/Table6[[#This Row],[Revenue]]</f>
        <v>0.24366937410415671</v>
      </c>
      <c r="M6" s="3">
        <v>431</v>
      </c>
      <c r="N6" s="5">
        <f>Table6[[#This Row],[FreeCashFlow]]/Table6[[#This Row],[Revenue]]</f>
        <v>0.20592451027233635</v>
      </c>
      <c r="O6" s="3">
        <v>561</v>
      </c>
      <c r="P6" s="3">
        <v>0</v>
      </c>
      <c r="Q6" s="3">
        <v>0</v>
      </c>
      <c r="R6" s="23">
        <f>Table6[[#This Row],[CashAndCashEquivalents]]+Table6[[#This Row],[MarketSecurities]]</f>
        <v>561</v>
      </c>
      <c r="S6" s="23">
        <f>Table6[[#This Row],[CashAndCashEquivalents]]+Table6[[#This Row],[MarketSecurities]]+ABS(Table6[[#This Row],[TreasuryStock]])</f>
        <v>561</v>
      </c>
    </row>
    <row r="7" spans="2:19" x14ac:dyDescent="0.2">
      <c r="B7" t="s">
        <v>112</v>
      </c>
      <c r="C7" s="3">
        <v>2336</v>
      </c>
      <c r="D7" s="18">
        <f>(Table6[[#This Row],[Revenue]]-C6)/C6</f>
        <v>0.11610129001433349</v>
      </c>
      <c r="E7" s="3">
        <v>1147</v>
      </c>
      <c r="F7" s="5">
        <f>Table6[[#This Row],[GrossProfit]]/Table6[[#This Row],[Revenue]]</f>
        <v>0.49101027397260272</v>
      </c>
      <c r="G7" s="3">
        <v>588</v>
      </c>
      <c r="H7" s="5">
        <f>Table6[[#This Row],[OperatingProfit]]/Table6[[#This Row],[Revenue]]</f>
        <v>0.25171232876712329</v>
      </c>
      <c r="I7" s="3">
        <v>552</v>
      </c>
      <c r="J7" s="5">
        <f>Table6[[#This Row],[NetProfit]]/Table6[[#This Row],[Revenue]]</f>
        <v>0.2363013698630137</v>
      </c>
      <c r="K7" s="3">
        <v>726</v>
      </c>
      <c r="L7" s="5">
        <f>Table6[[#This Row],[CashFromOperations]]/Table6[[#This Row],[Revenue]]</f>
        <v>0.31078767123287671</v>
      </c>
      <c r="M7" s="3">
        <v>614</v>
      </c>
      <c r="N7" s="5">
        <f>Table6[[#This Row],[FreeCashFlow]]/Table6[[#This Row],[Revenue]]</f>
        <v>0.26284246575342468</v>
      </c>
      <c r="O7" s="3">
        <v>829</v>
      </c>
      <c r="P7" s="3">
        <v>0</v>
      </c>
      <c r="Q7" s="3">
        <v>0</v>
      </c>
      <c r="R7" s="23">
        <f>Table6[[#This Row],[CashAndCashEquivalents]]+Table6[[#This Row],[MarketSecurities]]</f>
        <v>829</v>
      </c>
      <c r="S7" s="23">
        <f>Table6[[#This Row],[CashAndCashEquivalents]]+Table6[[#This Row],[MarketSecurities]]+ABS(Table6[[#This Row],[TreasuryStock]])</f>
        <v>829</v>
      </c>
    </row>
    <row r="8" spans="2:19" x14ac:dyDescent="0.2">
      <c r="B8" t="s">
        <v>113</v>
      </c>
      <c r="C8" s="3">
        <v>2364</v>
      </c>
      <c r="D8" s="18">
        <f>(Table6[[#This Row],[Revenue]]-C7)/C7</f>
        <v>1.1986301369863013E-2</v>
      </c>
      <c r="E8" s="3">
        <v>1142</v>
      </c>
      <c r="F8" s="5">
        <f>Table6[[#This Row],[GrossProfit]]/Table6[[#This Row],[Revenue]]</f>
        <v>0.48307952622673433</v>
      </c>
      <c r="G8" s="3">
        <v>587</v>
      </c>
      <c r="H8" s="5">
        <f>Table6[[#This Row],[OperatingProfit]]/Table6[[#This Row],[Revenue]]</f>
        <v>0.24830795262267344</v>
      </c>
      <c r="I8" s="3">
        <v>563</v>
      </c>
      <c r="J8" s="5">
        <f>Table6[[#This Row],[NetProfit]]/Table6[[#This Row],[Revenue]]</f>
        <v>0.23815566835871405</v>
      </c>
      <c r="K8" s="3">
        <v>693</v>
      </c>
      <c r="L8" s="5">
        <f>Table6[[#This Row],[CashFromOperations]]/Table6[[#This Row],[Revenue]]</f>
        <v>0.29314720812182743</v>
      </c>
      <c r="M8" s="3">
        <v>452</v>
      </c>
      <c r="N8" s="5">
        <f>Table6[[#This Row],[FreeCashFlow]]/Table6[[#This Row],[Revenue]]</f>
        <v>0.19120135363790186</v>
      </c>
      <c r="O8" s="3">
        <v>1084</v>
      </c>
      <c r="P8" s="3">
        <v>0</v>
      </c>
      <c r="Q8" s="3">
        <v>0</v>
      </c>
      <c r="R8" s="23">
        <f>Table6[[#This Row],[CashAndCashEquivalents]]+Table6[[#This Row],[MarketSecurities]]</f>
        <v>1084</v>
      </c>
      <c r="S8" s="23">
        <f>Table6[[#This Row],[CashAndCashEquivalents]]+Table6[[#This Row],[MarketSecurities]]+ABS(Table6[[#This Row],[TreasuryStock]])</f>
        <v>1084</v>
      </c>
    </row>
    <row r="9" spans="2:19" x14ac:dyDescent="0.2">
      <c r="B9" t="s">
        <v>114</v>
      </c>
      <c r="C9" s="3">
        <v>2520</v>
      </c>
      <c r="D9" s="18">
        <f>(Table6[[#This Row],[Revenue]]-C8)/C8</f>
        <v>6.5989847715736044E-2</v>
      </c>
      <c r="E9" s="3">
        <v>1198</v>
      </c>
      <c r="F9" s="5">
        <f>Table6[[#This Row],[GrossProfit]]/Table6[[#This Row],[Revenue]]</f>
        <v>0.47539682539682537</v>
      </c>
      <c r="G9" s="3">
        <v>554</v>
      </c>
      <c r="H9" s="5">
        <f>Table6[[#This Row],[OperatingProfit]]/Table6[[#This Row],[Revenue]]</f>
        <v>0.21984126984126984</v>
      </c>
      <c r="I9" s="3">
        <v>552</v>
      </c>
      <c r="J9" s="5">
        <f>Table6[[#This Row],[NetProfit]]/Table6[[#This Row],[Revenue]]</f>
        <v>0.21904761904761905</v>
      </c>
      <c r="K9" s="3">
        <v>722</v>
      </c>
      <c r="L9" s="5">
        <f>Table6[[#This Row],[CashFromOperations]]/Table6[[#This Row],[Revenue]]</f>
        <v>0.28650793650793649</v>
      </c>
      <c r="M9" s="3">
        <v>486</v>
      </c>
      <c r="N9" s="5">
        <f>Table6[[#This Row],[FreeCashFlow]]/Table6[[#This Row],[Revenue]]</f>
        <v>0.19285714285714287</v>
      </c>
      <c r="O9" s="3">
        <v>985</v>
      </c>
      <c r="P9" s="3">
        <v>0</v>
      </c>
      <c r="Q9" s="3">
        <v>0</v>
      </c>
      <c r="R9" s="23">
        <f>Table6[[#This Row],[CashAndCashEquivalents]]+Table6[[#This Row],[MarketSecurities]]</f>
        <v>985</v>
      </c>
      <c r="S9" s="23">
        <f>Table6[[#This Row],[CashAndCashEquivalents]]+Table6[[#This Row],[MarketSecurities]]+ABS(Table6[[#This Row],[TreasuryStock]])</f>
        <v>985</v>
      </c>
    </row>
    <row r="10" spans="2:19" x14ac:dyDescent="0.2">
      <c r="B10" t="s">
        <v>115</v>
      </c>
      <c r="C10" s="3">
        <v>4269</v>
      </c>
      <c r="D10" s="18">
        <f>(Table6[[#This Row],[Revenue]]-C9)/C9</f>
        <v>0.69404761904761902</v>
      </c>
      <c r="E10" s="3">
        <v>1877</v>
      </c>
      <c r="F10" s="5">
        <f>Table6[[#This Row],[GrossProfit]]/Table6[[#This Row],[Revenue]]</f>
        <v>0.43968142422112905</v>
      </c>
      <c r="G10" s="3">
        <v>578</v>
      </c>
      <c r="H10" s="5">
        <f>Table6[[#This Row],[OperatingProfit]]/Table6[[#This Row],[Revenue]]</f>
        <v>0.13539470602014522</v>
      </c>
      <c r="I10" s="3">
        <v>263</v>
      </c>
      <c r="J10" s="5">
        <f>Table6[[#This Row],[NetProfit]]/Table6[[#This Row],[Revenue]]</f>
        <v>6.1606933708128364E-2</v>
      </c>
      <c r="K10" s="3">
        <v>1175</v>
      </c>
      <c r="L10" s="5">
        <f>Table6[[#This Row],[CashFromOperations]]/Table6[[#This Row],[Revenue]]</f>
        <v>0.27524010306863433</v>
      </c>
      <c r="M10" s="3">
        <v>766</v>
      </c>
      <c r="N10" s="5">
        <f>Table6[[#This Row],[FreeCashFlow]]/Table6[[#This Row],[Revenue]]</f>
        <v>0.17943312251112672</v>
      </c>
      <c r="O10" s="3">
        <v>1604</v>
      </c>
      <c r="P10" s="3">
        <v>0</v>
      </c>
      <c r="Q10" s="3">
        <v>0</v>
      </c>
      <c r="R10" s="23">
        <f>Table6[[#This Row],[CashAndCashEquivalents]]+Table6[[#This Row],[MarketSecurities]]</f>
        <v>1604</v>
      </c>
      <c r="S10" s="23">
        <f>Table6[[#This Row],[CashAndCashEquivalents]]+Table6[[#This Row],[MarketSecurities]]+ABS(Table6[[#This Row],[TreasuryStock]])</f>
        <v>1604</v>
      </c>
    </row>
    <row r="11" spans="2:19" x14ac:dyDescent="0.2">
      <c r="B11" t="s">
        <v>116</v>
      </c>
      <c r="C11" s="3">
        <v>6824</v>
      </c>
      <c r="D11" s="18">
        <f>(Table6[[#This Row],[Revenue]]-C10)/C10</f>
        <v>0.59850081986413683</v>
      </c>
      <c r="E11" s="3">
        <v>3553</v>
      </c>
      <c r="F11" s="5">
        <f>Table6[[#This Row],[GrossProfit]]/Table6[[#This Row],[Revenue]]</f>
        <v>0.52066236811254396</v>
      </c>
      <c r="G11" s="3">
        <v>1769</v>
      </c>
      <c r="H11" s="5">
        <f>Table6[[#This Row],[OperatingProfit]]/Table6[[#This Row],[Revenue]]</f>
        <v>0.25923212192262601</v>
      </c>
      <c r="I11" s="3">
        <v>1364</v>
      </c>
      <c r="J11" s="5">
        <f>Table6[[#This Row],[NetProfit]]/Table6[[#This Row],[Revenue]]</f>
        <v>0.19988276670574442</v>
      </c>
      <c r="K11" s="3">
        <v>2318</v>
      </c>
      <c r="L11" s="5">
        <f>Table6[[#This Row],[CashFromOperations]]/Table6[[#This Row],[Revenue]]</f>
        <v>0.33968347010550998</v>
      </c>
      <c r="M11" s="3">
        <v>1725</v>
      </c>
      <c r="N11" s="5">
        <f>Table6[[#This Row],[FreeCashFlow]]/Table6[[#This Row],[Revenue]]</f>
        <v>0.25278429073856973</v>
      </c>
      <c r="O11" s="3">
        <v>1822</v>
      </c>
      <c r="P11" s="3">
        <v>0</v>
      </c>
      <c r="Q11" s="3">
        <v>0</v>
      </c>
      <c r="R11" s="23">
        <f>Table6[[#This Row],[CashAndCashEquivalents]]+Table6[[#This Row],[MarketSecurities]]</f>
        <v>1822</v>
      </c>
      <c r="S11" s="23">
        <f>Table6[[#This Row],[CashAndCashEquivalents]]+Table6[[#This Row],[MarketSecurities]]+ABS(Table6[[#This Row],[TreasuryStock]])</f>
        <v>1822</v>
      </c>
    </row>
    <row r="12" spans="2:19" x14ac:dyDescent="0.2">
      <c r="B12" t="s">
        <v>117</v>
      </c>
      <c r="C12" s="3">
        <v>13240</v>
      </c>
      <c r="D12" s="18">
        <f>(Table6[[#This Row],[Revenue]]-C11)/C11</f>
        <v>0.94021101992966005</v>
      </c>
      <c r="E12" s="3">
        <v>5940</v>
      </c>
      <c r="F12" s="5">
        <f>Table6[[#This Row],[GrossProfit]]/Table6[[#This Row],[Revenue]]</f>
        <v>0.44864048338368578</v>
      </c>
      <c r="G12" s="3">
        <v>587</v>
      </c>
      <c r="H12" s="5">
        <f>Table6[[#This Row],[OperatingProfit]]/Table6[[#This Row],[Revenue]]</f>
        <v>4.4335347432024171E-2</v>
      </c>
      <c r="I12" s="3">
        <v>-1739</v>
      </c>
      <c r="J12" s="5">
        <f>Table6[[#This Row],[NetProfit]]/Table6[[#This Row],[Revenue]]</f>
        <v>-0.13134441087613294</v>
      </c>
      <c r="K12" s="3">
        <v>3411</v>
      </c>
      <c r="L12" s="5">
        <f>Table6[[#This Row],[CashFromOperations]]/Table6[[#This Row],[Revenue]]</f>
        <v>0.25762839879154076</v>
      </c>
      <c r="M12" s="3">
        <v>2688</v>
      </c>
      <c r="N12" s="5">
        <f>Table6[[#This Row],[FreeCashFlow]]/Table6[[#This Row],[Revenue]]</f>
        <v>0.20302114803625379</v>
      </c>
      <c r="O12" s="3">
        <v>3097</v>
      </c>
      <c r="P12" s="3">
        <v>0</v>
      </c>
      <c r="Q12" s="3">
        <v>0</v>
      </c>
      <c r="R12" s="23">
        <f>Table6[[#This Row],[CashAndCashEquivalents]]+Table6[[#This Row],[MarketSecurities]]</f>
        <v>3097</v>
      </c>
      <c r="S12" s="23">
        <f>Table6[[#This Row],[CashAndCashEquivalents]]+Table6[[#This Row],[MarketSecurities]]+ABS(Table6[[#This Row],[TreasuryStock]])</f>
        <v>3097</v>
      </c>
    </row>
    <row r="13" spans="2:19" x14ac:dyDescent="0.2">
      <c r="B13" t="s">
        <v>118</v>
      </c>
      <c r="C13" s="3">
        <v>17636</v>
      </c>
      <c r="D13" s="18">
        <f>(Table6[[#This Row],[Revenue]]-C12)/C12</f>
        <v>0.33202416918429001</v>
      </c>
      <c r="E13" s="3">
        <v>8509</v>
      </c>
      <c r="F13" s="5">
        <f>Table6[[#This Row],[GrossProfit]]/Table6[[#This Row],[Revenue]]</f>
        <v>0.48247902018598321</v>
      </c>
      <c r="G13" s="3">
        <v>2654</v>
      </c>
      <c r="H13" s="5">
        <f>Table6[[#This Row],[OperatingProfit]]/Table6[[#This Row],[Revenue]]</f>
        <v>0.1504876389203901</v>
      </c>
      <c r="I13" s="3">
        <v>1784</v>
      </c>
      <c r="J13" s="5">
        <f>Table6[[#This Row],[NetProfit]]/Table6[[#This Row],[Revenue]]</f>
        <v>0.10115672488092538</v>
      </c>
      <c r="K13" s="3">
        <v>6551</v>
      </c>
      <c r="L13" s="5">
        <f>Table6[[#This Row],[CashFromOperations]]/Table6[[#This Row],[Revenue]]</f>
        <v>0.37145611249716487</v>
      </c>
      <c r="M13" s="3">
        <v>5482</v>
      </c>
      <c r="N13" s="5">
        <f>Table6[[#This Row],[FreeCashFlow]]/Table6[[#This Row],[Revenue]]</f>
        <v>0.31084146064867318</v>
      </c>
      <c r="O13" s="3">
        <v>11204</v>
      </c>
      <c r="P13" s="3">
        <v>0</v>
      </c>
      <c r="Q13" s="3">
        <v>0</v>
      </c>
      <c r="R13" s="23">
        <f>Table6[[#This Row],[CashAndCashEquivalents]]+Table6[[#This Row],[MarketSecurities]]</f>
        <v>11204</v>
      </c>
      <c r="S13" s="23">
        <f>Table6[[#This Row],[CashAndCashEquivalents]]+Table6[[#This Row],[MarketSecurities]]+ABS(Table6[[#This Row],[TreasuryStock]])</f>
        <v>11204</v>
      </c>
    </row>
    <row r="14" spans="2:19" x14ac:dyDescent="0.2">
      <c r="B14" t="s">
        <v>119</v>
      </c>
      <c r="C14" s="3">
        <v>20848</v>
      </c>
      <c r="D14" s="18">
        <f>(Table6[[#This Row],[Revenue]]-C13)/C13</f>
        <v>0.18212746654570197</v>
      </c>
      <c r="E14" s="3">
        <v>10733</v>
      </c>
      <c r="F14" s="5">
        <f>Table6[[#This Row],[GrossProfit]]/Table6[[#This Row],[Revenue]]</f>
        <v>0.51482156561780501</v>
      </c>
      <c r="G14" s="3">
        <v>5368</v>
      </c>
      <c r="H14" s="5">
        <f>Table6[[#This Row],[OperatingProfit]]/Table6[[#This Row],[Revenue]]</f>
        <v>0.25748273215656176</v>
      </c>
      <c r="I14" s="3">
        <v>12259</v>
      </c>
      <c r="J14" s="5">
        <f>Table6[[#This Row],[NetProfit]]/Table6[[#This Row],[Revenue]]</f>
        <v>0.58801803530314656</v>
      </c>
      <c r="K14" s="3">
        <v>8880</v>
      </c>
      <c r="L14" s="5">
        <f>Table6[[#This Row],[CashFromOperations]]/Table6[[#This Row],[Revenue]]</f>
        <v>0.4259401381427475</v>
      </c>
      <c r="M14" s="3">
        <v>8245</v>
      </c>
      <c r="N14" s="5">
        <f>Table6[[#This Row],[FreeCashFlow]]/Table6[[#This Row],[Revenue]]</f>
        <v>0.39548158096699926</v>
      </c>
      <c r="O14" s="3">
        <v>4292</v>
      </c>
      <c r="P14" s="3">
        <v>0</v>
      </c>
      <c r="Q14" s="3">
        <v>0</v>
      </c>
      <c r="R14" s="23">
        <f>Table6[[#This Row],[CashAndCashEquivalents]]+Table6[[#This Row],[MarketSecurities]]</f>
        <v>4292</v>
      </c>
      <c r="S14" s="23">
        <f>Table6[[#This Row],[CashAndCashEquivalents]]+Table6[[#This Row],[MarketSecurities]]+ABS(Table6[[#This Row],[TreasuryStock]])</f>
        <v>4292</v>
      </c>
    </row>
    <row r="15" spans="2:19" x14ac:dyDescent="0.2">
      <c r="B15" t="s">
        <v>120</v>
      </c>
      <c r="C15" s="3">
        <v>22597</v>
      </c>
      <c r="D15" s="18">
        <f>(Table6[[#This Row],[Revenue]]-C14)/C14</f>
        <v>8.389293937068304E-2</v>
      </c>
      <c r="E15" s="3">
        <v>12483</v>
      </c>
      <c r="F15" s="5">
        <f>Table6[[#This Row],[GrossProfit]]/Table6[[#This Row],[Revenue]]</f>
        <v>0.55241846262778249</v>
      </c>
      <c r="G15" s="3">
        <v>4180</v>
      </c>
      <c r="H15" s="5">
        <f>Table6[[#This Row],[OperatingProfit]]/Table6[[#This Row],[Revenue]]</f>
        <v>0.18498030712041422</v>
      </c>
      <c r="I15" s="3">
        <v>2724</v>
      </c>
      <c r="J15" s="5">
        <f>Table6[[#This Row],[NetProfit]]/Table6[[#This Row],[Revenue]]</f>
        <v>0.12054697526220294</v>
      </c>
      <c r="K15" s="3">
        <v>9697</v>
      </c>
      <c r="L15" s="5">
        <f>Table6[[#This Row],[CashFromOperations]]/Table6[[#This Row],[Revenue]]</f>
        <v>0.42912776032216665</v>
      </c>
      <c r="M15" s="3">
        <v>9265</v>
      </c>
      <c r="N15" s="5">
        <f>Table6[[#This Row],[FreeCashFlow]]/Table6[[#This Row],[Revenue]]</f>
        <v>0.41001017834225784</v>
      </c>
      <c r="O15" s="3">
        <v>5055</v>
      </c>
      <c r="P15" s="3">
        <v>0</v>
      </c>
      <c r="Q15" s="3">
        <v>0</v>
      </c>
      <c r="R15" s="23">
        <f>Table6[[#This Row],[CashAndCashEquivalents]]+Table6[[#This Row],[MarketSecurities]]</f>
        <v>5055</v>
      </c>
      <c r="S15" s="23">
        <f>Table6[[#This Row],[CashAndCashEquivalents]]+Table6[[#This Row],[MarketSecurities]]+ABS(Table6[[#This Row],[TreasuryStock]])</f>
        <v>5055</v>
      </c>
    </row>
    <row r="16" spans="2:19" x14ac:dyDescent="0.2">
      <c r="B16" t="s">
        <v>121</v>
      </c>
      <c r="C16" s="3">
        <v>23888</v>
      </c>
      <c r="D16" s="18">
        <f>(Table6[[#This Row],[Revenue]]-C15)/C15</f>
        <v>5.7131477629773865E-2</v>
      </c>
      <c r="E16" s="3">
        <v>13516</v>
      </c>
      <c r="F16" s="5">
        <f>Table6[[#This Row],[GrossProfit]]/Table6[[#This Row],[Revenue]]</f>
        <v>0.5658070997990623</v>
      </c>
      <c r="G16" s="3">
        <v>4212</v>
      </c>
      <c r="H16" s="5">
        <f>Table6[[#This Row],[OperatingProfit]]/Table6[[#This Row],[Revenue]]</f>
        <v>0.17632283991962491</v>
      </c>
      <c r="I16" s="3">
        <v>2960</v>
      </c>
      <c r="J16" s="5">
        <f>Table6[[#This Row],[NetProfit]]/Table6[[#This Row],[Revenue]]</f>
        <v>0.12391158740790355</v>
      </c>
      <c r="K16" s="3">
        <v>12061</v>
      </c>
      <c r="L16" s="5">
        <f>Table6[[#This Row],[CashFromOperations]]/Table6[[#This Row],[Revenue]]</f>
        <v>0.50489785666443399</v>
      </c>
      <c r="M16" s="3">
        <v>11598</v>
      </c>
      <c r="N16" s="5">
        <f>Table6[[#This Row],[FreeCashFlow]]/Table6[[#This Row],[Revenue]]</f>
        <v>0.48551574012056264</v>
      </c>
      <c r="O16" s="3">
        <v>7618</v>
      </c>
      <c r="P16" s="3">
        <v>0</v>
      </c>
      <c r="Q16" s="3">
        <v>0</v>
      </c>
      <c r="R16" s="23">
        <f>Table6[[#This Row],[CashAndCashEquivalents]]+Table6[[#This Row],[MarketSecurities]]</f>
        <v>7618</v>
      </c>
      <c r="S16" s="23">
        <f>Table6[[#This Row],[CashAndCashEquivalents]]+Table6[[#This Row],[MarketSecurities]]+ABS(Table6[[#This Row],[TreasuryStock]])</f>
        <v>7618</v>
      </c>
    </row>
    <row r="17" spans="2:19" x14ac:dyDescent="0.2">
      <c r="B17" t="s">
        <v>122</v>
      </c>
      <c r="C17" s="3">
        <v>27450</v>
      </c>
      <c r="D17" s="18">
        <f>(Table6[[#This Row],[Revenue]]-C16)/C16</f>
        <v>0.14911252511721365</v>
      </c>
      <c r="E17" s="3">
        <v>16844</v>
      </c>
      <c r="F17" s="5">
        <f>Table6[[#This Row],[GrossProfit]]/Table6[[#This Row],[Revenue]]</f>
        <v>0.61362477231329693</v>
      </c>
      <c r="G17" s="3">
        <v>8667</v>
      </c>
      <c r="H17" s="5">
        <f>Table6[[#This Row],[OperatingProfit]]/Table6[[#This Row],[Revenue]]</f>
        <v>0.31573770491803277</v>
      </c>
      <c r="I17" s="3">
        <v>6736</v>
      </c>
      <c r="J17" s="5">
        <f>Table6[[#This Row],[NetProfit]]/Table6[[#This Row],[Revenue]]</f>
        <v>0.24539162112932605</v>
      </c>
      <c r="K17" s="3">
        <v>13764</v>
      </c>
      <c r="L17" s="5">
        <f>Table6[[#This Row],[CashFromOperations]]/Table6[[#This Row],[Revenue]]</f>
        <v>0.50142076502732236</v>
      </c>
      <c r="M17" s="3">
        <v>13321</v>
      </c>
      <c r="N17" s="5">
        <f>Table6[[#This Row],[FreeCashFlow]]/Table6[[#This Row],[Revenue]]</f>
        <v>0.48528233151183969</v>
      </c>
      <c r="O17" s="3">
        <v>12163</v>
      </c>
      <c r="P17" s="3">
        <v>0</v>
      </c>
      <c r="Q17" s="3">
        <v>0</v>
      </c>
      <c r="R17" s="23">
        <f>Table6[[#This Row],[CashAndCashEquivalents]]+Table6[[#This Row],[MarketSecurities]]</f>
        <v>12163</v>
      </c>
      <c r="S17" s="23">
        <f>Table6[[#This Row],[CashAndCashEquivalents]]+Table6[[#This Row],[MarketSecurities]]+ABS(Table6[[#This Row],[TreasuryStock]])</f>
        <v>12163</v>
      </c>
    </row>
    <row r="18" spans="2:19" x14ac:dyDescent="0.2">
      <c r="B18" t="s">
        <v>123</v>
      </c>
      <c r="C18" s="3">
        <v>33203</v>
      </c>
      <c r="D18" s="18">
        <f>(Table6[[#This Row],[Revenue]]-C17)/C17</f>
        <v>0.20958105646630237</v>
      </c>
      <c r="E18" s="3">
        <v>22095</v>
      </c>
      <c r="F18" s="5">
        <f>Table6[[#This Row],[GrossProfit]]/Table6[[#This Row],[Revenue]]</f>
        <v>0.66545191699545225</v>
      </c>
      <c r="G18" s="3">
        <v>14282</v>
      </c>
      <c r="H18" s="5">
        <f>Table6[[#This Row],[OperatingProfit]]/Table6[[#This Row],[Revenue]]</f>
        <v>0.43014185465168808</v>
      </c>
      <c r="I18" s="3">
        <v>11495</v>
      </c>
      <c r="J18" s="5">
        <f>Table6[[#This Row],[NetProfit]]/Table6[[#This Row],[Revenue]]</f>
        <v>0.34620365629611782</v>
      </c>
      <c r="K18" s="3">
        <v>16736</v>
      </c>
      <c r="L18" s="5">
        <f>Table6[[#This Row],[CashFromOperations]]/Table6[[#This Row],[Revenue]]</f>
        <v>0.50405083877962831</v>
      </c>
      <c r="M18" s="3">
        <v>16312</v>
      </c>
      <c r="N18" s="5">
        <f>Table6[[#This Row],[FreeCashFlow]]/Table6[[#This Row],[Revenue]]</f>
        <v>0.49128090835165494</v>
      </c>
      <c r="O18" s="3">
        <v>12416</v>
      </c>
      <c r="P18" s="3">
        <v>0</v>
      </c>
      <c r="Q18" s="3">
        <v>0</v>
      </c>
      <c r="R18" s="23">
        <f>Table6[[#This Row],[CashAndCashEquivalents]]+Table6[[#This Row],[MarketSecurities]]</f>
        <v>12416</v>
      </c>
      <c r="S18" s="23">
        <f>Table6[[#This Row],[CashAndCashEquivalents]]+Table6[[#This Row],[MarketSecurities]]+ABS(Table6[[#This Row],[TreasuryStock]])</f>
        <v>12416</v>
      </c>
    </row>
    <row r="19" spans="2:19" x14ac:dyDescent="0.2">
      <c r="C19" s="3"/>
      <c r="D19" s="18">
        <f>(Table6[[#This Row],[Revenue]]-C18)/C18</f>
        <v>-1</v>
      </c>
      <c r="E19" s="3"/>
      <c r="F19" s="5" t="e">
        <f>Table6[[#This Row],[GrossProfit]]/Table6[[#This Row],[Revenue]]</f>
        <v>#DIV/0!</v>
      </c>
      <c r="G19" s="3"/>
      <c r="H19" s="5" t="e">
        <f>Table6[[#This Row],[OperatingProfit]]/Table6[[#This Row],[Revenue]]</f>
        <v>#DIV/0!</v>
      </c>
      <c r="I19" s="3"/>
      <c r="J19" s="5" t="e">
        <f>Table6[[#This Row],[NetProfit]]/Table6[[#This Row],[Revenue]]</f>
        <v>#DIV/0!</v>
      </c>
      <c r="K19" s="3"/>
      <c r="L19" s="5" t="e">
        <f>Table6[[#This Row],[CashFromOperations]]/Table6[[#This Row],[Revenue]]</f>
        <v>#DIV/0!</v>
      </c>
      <c r="M19" s="3"/>
      <c r="N19" s="5" t="e">
        <f>Table6[[#This Row],[FreeCashFlow]]/Table6[[#This Row],[Revenue]]</f>
        <v>#DIV/0!</v>
      </c>
      <c r="O19" s="3"/>
      <c r="P19" s="3"/>
      <c r="Q19" s="3"/>
      <c r="R19" s="23">
        <f>Table6[[#This Row],[CashAndCashEquivalents]]+Table6[[#This Row],[MarketSecurities]]</f>
        <v>0</v>
      </c>
      <c r="S19" s="23">
        <f>Table6[[#This Row],[CashAndCashEquivalents]]+Table6[[#This Row],[MarketSecurities]]+ABS(Table6[[#This Row],[TreasuryStock]])</f>
        <v>0</v>
      </c>
    </row>
    <row r="20" spans="2:19" x14ac:dyDescent="0.2">
      <c r="C20" s="3"/>
      <c r="D20" s="18" t="e">
        <f>(Table6[[#This Row],[Revenue]]-C19)/C19</f>
        <v>#DIV/0!</v>
      </c>
      <c r="E20" s="3"/>
      <c r="F20" s="5" t="e">
        <f>Table6[[#This Row],[GrossProfit]]/Table6[[#This Row],[Revenue]]</f>
        <v>#DIV/0!</v>
      </c>
      <c r="G20" s="3"/>
      <c r="H20" s="5" t="e">
        <f>Table6[[#This Row],[OperatingProfit]]/Table6[[#This Row],[Revenue]]</f>
        <v>#DIV/0!</v>
      </c>
      <c r="I20" s="3"/>
      <c r="J20" s="5" t="e">
        <f>Table6[[#This Row],[NetProfit]]/Table6[[#This Row],[Revenue]]</f>
        <v>#DIV/0!</v>
      </c>
      <c r="K20" s="3"/>
      <c r="L20" s="5" t="e">
        <f>Table6[[#This Row],[CashFromOperations]]/Table6[[#This Row],[Revenue]]</f>
        <v>#DIV/0!</v>
      </c>
      <c r="M20" s="3"/>
      <c r="N20" s="5" t="e">
        <f>Table6[[#This Row],[FreeCashFlow]]/Table6[[#This Row],[Revenue]]</f>
        <v>#DIV/0!</v>
      </c>
      <c r="O20" s="3"/>
      <c r="P20" s="3"/>
      <c r="Q20" s="3"/>
      <c r="R20" s="23">
        <f>Table6[[#This Row],[CashAndCashEquivalents]]+Table6[[#This Row],[MarketSecurities]]</f>
        <v>0</v>
      </c>
      <c r="S20" s="23">
        <f>Table6[[#This Row],[CashAndCashEquivalents]]+Table6[[#This Row],[MarketSecurities]]+ABS(Table6[[#This Row],[TreasuryStock]])</f>
        <v>0</v>
      </c>
    </row>
    <row r="21" spans="2:19" x14ac:dyDescent="0.2">
      <c r="C21" s="3"/>
      <c r="D21" s="18" t="e">
        <f>(Table6[[#This Row],[Revenue]]-C20)/C20</f>
        <v>#DIV/0!</v>
      </c>
      <c r="E21" s="3"/>
      <c r="F21" s="5" t="e">
        <f>Table6[[#This Row],[GrossProfit]]/Table6[[#This Row],[Revenue]]</f>
        <v>#DIV/0!</v>
      </c>
      <c r="G21" s="3"/>
      <c r="H21" s="5" t="e">
        <f>Table6[[#This Row],[OperatingProfit]]/Table6[[#This Row],[Revenue]]</f>
        <v>#DIV/0!</v>
      </c>
      <c r="I21" s="3"/>
      <c r="J21" s="5" t="e">
        <f>Table6[[#This Row],[NetProfit]]/Table6[[#This Row],[Revenue]]</f>
        <v>#DIV/0!</v>
      </c>
      <c r="K21" s="3"/>
      <c r="L21" s="5" t="e">
        <f>Table6[[#This Row],[CashFromOperations]]/Table6[[#This Row],[Revenue]]</f>
        <v>#DIV/0!</v>
      </c>
      <c r="M21" s="3"/>
      <c r="N21" s="5" t="e">
        <f>Table6[[#This Row],[FreeCashFlow]]/Table6[[#This Row],[Revenue]]</f>
        <v>#DIV/0!</v>
      </c>
      <c r="O21" s="3"/>
      <c r="P21" s="3"/>
      <c r="Q21" s="3"/>
      <c r="R21" s="23">
        <f>Table6[[#This Row],[CashAndCashEquivalents]]+Table6[[#This Row],[MarketSecurities]]</f>
        <v>0</v>
      </c>
      <c r="S21" s="23">
        <f>Table6[[#This Row],[CashAndCashEquivalents]]+Table6[[#This Row],[MarketSecurities]]+ABS(Table6[[#This Row],[TreasuryStock]])</f>
        <v>0</v>
      </c>
    </row>
    <row r="22" spans="2:19" x14ac:dyDescent="0.2">
      <c r="C22" s="3"/>
      <c r="D22" s="18" t="e">
        <f>(Table6[[#This Row],[Revenue]]-C21)/C21</f>
        <v>#DIV/0!</v>
      </c>
      <c r="E22" s="3"/>
      <c r="F22" s="5" t="e">
        <f>Table6[[#This Row],[GrossProfit]]/Table6[[#This Row],[Revenue]]</f>
        <v>#DIV/0!</v>
      </c>
      <c r="G22" s="3"/>
      <c r="H22" s="5" t="e">
        <f>Table6[[#This Row],[OperatingProfit]]/Table6[[#This Row],[Revenue]]</f>
        <v>#DIV/0!</v>
      </c>
      <c r="I22" s="3"/>
      <c r="J22" s="5" t="e">
        <f>Table6[[#This Row],[NetProfit]]/Table6[[#This Row],[Revenue]]</f>
        <v>#DIV/0!</v>
      </c>
      <c r="K22" s="3"/>
      <c r="L22" s="5" t="e">
        <f>Table6[[#This Row],[CashFromOperations]]/Table6[[#This Row],[Revenue]]</f>
        <v>#DIV/0!</v>
      </c>
      <c r="M22" s="3"/>
      <c r="N22" s="5" t="e">
        <f>Table6[[#This Row],[FreeCashFlow]]/Table6[[#This Row],[Revenue]]</f>
        <v>#DIV/0!</v>
      </c>
      <c r="O22" s="3"/>
      <c r="P22" s="3"/>
      <c r="Q22" s="3"/>
      <c r="R22" s="23">
        <f>Table6[[#This Row],[CashAndCashEquivalents]]+Table6[[#This Row],[MarketSecurities]]</f>
        <v>0</v>
      </c>
      <c r="S22" s="23">
        <f>Table6[[#This Row],[CashAndCashEquivalents]]+Table6[[#This Row],[MarketSecurities]]+ABS(Table6[[#This Row],[TreasuryStock]])</f>
        <v>0</v>
      </c>
    </row>
    <row r="23" spans="2:19" x14ac:dyDescent="0.2">
      <c r="C23" s="3"/>
      <c r="D23" s="18" t="e">
        <f>(Table6[[#This Row],[Revenue]]-C22)/C22</f>
        <v>#DIV/0!</v>
      </c>
      <c r="E23" s="3"/>
      <c r="F23" s="5" t="e">
        <f>Table6[[#This Row],[GrossProfit]]/Table6[[#This Row],[Revenue]]</f>
        <v>#DIV/0!</v>
      </c>
      <c r="G23" s="3"/>
      <c r="H23" s="5" t="e">
        <f>Table6[[#This Row],[OperatingProfit]]/Table6[[#This Row],[Revenue]]</f>
        <v>#DIV/0!</v>
      </c>
      <c r="I23" s="3"/>
      <c r="J23" s="5" t="e">
        <f>Table6[[#This Row],[NetProfit]]/Table6[[#This Row],[Revenue]]</f>
        <v>#DIV/0!</v>
      </c>
      <c r="K23" s="3"/>
      <c r="L23" s="5" t="e">
        <f>Table6[[#This Row],[CashFromOperations]]/Table6[[#This Row],[Revenue]]</f>
        <v>#DIV/0!</v>
      </c>
      <c r="M23" s="3"/>
      <c r="N23" s="5" t="e">
        <f>Table6[[#This Row],[FreeCashFlow]]/Table6[[#This Row],[Revenue]]</f>
        <v>#DIV/0!</v>
      </c>
      <c r="O23" s="3"/>
      <c r="P23" s="3"/>
      <c r="Q23" s="3"/>
      <c r="R23" s="23">
        <f>Table6[[#This Row],[CashAndCashEquivalents]]+Table6[[#This Row],[MarketSecurities]]</f>
        <v>0</v>
      </c>
      <c r="S23" s="23">
        <f>Table6[[#This Row],[CashAndCashEquivalents]]+Table6[[#This Row],[MarketSecurities]]+ABS(Table6[[#This Row],[TreasuryStock]])</f>
        <v>0</v>
      </c>
    </row>
    <row r="24" spans="2:19" x14ac:dyDescent="0.2">
      <c r="C24" s="3"/>
      <c r="D24" s="18" t="e">
        <f>(Table6[[#This Row],[Revenue]]-C23)/C23</f>
        <v>#DIV/0!</v>
      </c>
      <c r="E24" s="3"/>
      <c r="F24" s="5" t="e">
        <f>Table6[[#This Row],[GrossProfit]]/Table6[[#This Row],[Revenue]]</f>
        <v>#DIV/0!</v>
      </c>
      <c r="G24" s="3"/>
      <c r="H24" s="5" t="e">
        <f>Table6[[#This Row],[OperatingProfit]]/Table6[[#This Row],[Revenue]]</f>
        <v>#DIV/0!</v>
      </c>
      <c r="I24" s="3"/>
      <c r="J24" s="5" t="e">
        <f>Table6[[#This Row],[NetProfit]]/Table6[[#This Row],[Revenue]]</f>
        <v>#DIV/0!</v>
      </c>
      <c r="K24" s="3"/>
      <c r="L24" s="5" t="e">
        <f>Table6[[#This Row],[CashFromOperations]]/Table6[[#This Row],[Revenue]]</f>
        <v>#DIV/0!</v>
      </c>
      <c r="M24" s="3"/>
      <c r="N24" s="5" t="e">
        <f>Table6[[#This Row],[FreeCashFlow]]/Table6[[#This Row],[Revenue]]</f>
        <v>#DIV/0!</v>
      </c>
      <c r="O24" s="3"/>
      <c r="P24" s="3"/>
      <c r="Q24" s="3"/>
      <c r="R24" s="23">
        <f>Table6[[#This Row],[CashAndCashEquivalents]]+Table6[[#This Row],[MarketSecurities]]</f>
        <v>0</v>
      </c>
      <c r="S24" s="23">
        <f>Table6[[#This Row],[CashAndCashEquivalents]]+Table6[[#This Row],[MarketSecurities]]+ABS(Table6[[#This Row],[TreasuryStock]])</f>
        <v>0</v>
      </c>
    </row>
    <row r="25" spans="2:19" x14ac:dyDescent="0.2">
      <c r="C25" s="3"/>
      <c r="D25" s="18" t="e">
        <f>(Table6[[#This Row],[Revenue]]-C24)/C24</f>
        <v>#DIV/0!</v>
      </c>
      <c r="E25" s="3"/>
      <c r="F25" s="5" t="e">
        <f>Table6[[#This Row],[GrossProfit]]/Table6[[#This Row],[Revenue]]</f>
        <v>#DIV/0!</v>
      </c>
      <c r="G25" s="3"/>
      <c r="H25" s="5" t="e">
        <f>Table6[[#This Row],[OperatingProfit]]/Table6[[#This Row],[Revenue]]</f>
        <v>#DIV/0!</v>
      </c>
      <c r="I25" s="3"/>
      <c r="J25" s="5" t="e">
        <f>Table6[[#This Row],[NetProfit]]/Table6[[#This Row],[Revenue]]</f>
        <v>#DIV/0!</v>
      </c>
      <c r="K25" s="3"/>
      <c r="L25" s="5" t="e">
        <f>Table6[[#This Row],[CashFromOperations]]/Table6[[#This Row],[Revenue]]</f>
        <v>#DIV/0!</v>
      </c>
      <c r="M25" s="3"/>
      <c r="N25" s="5" t="e">
        <f>Table6[[#This Row],[FreeCashFlow]]/Table6[[#This Row],[Revenue]]</f>
        <v>#DIV/0!</v>
      </c>
      <c r="O25" s="3"/>
      <c r="P25" s="3"/>
      <c r="Q25" s="3"/>
      <c r="R25" s="23">
        <f>Table6[[#This Row],[CashAndCashEquivalents]]+Table6[[#This Row],[MarketSecurities]]</f>
        <v>0</v>
      </c>
      <c r="S25" s="23">
        <f>Table6[[#This Row],[CashAndCashEquivalents]]+Table6[[#This Row],[MarketSecurities]]+ABS(Table6[[#This Row],[TreasuryStock]])</f>
        <v>0</v>
      </c>
    </row>
    <row r="26" spans="2:19" x14ac:dyDescent="0.2">
      <c r="C26" s="3"/>
      <c r="D26" s="18" t="e">
        <f>(Table6[[#This Row],[Revenue]]-C25)/C25</f>
        <v>#DIV/0!</v>
      </c>
      <c r="E26" s="3"/>
      <c r="F26" s="5" t="e">
        <f>Table6[[#This Row],[GrossProfit]]/Table6[[#This Row],[Revenue]]</f>
        <v>#DIV/0!</v>
      </c>
      <c r="G26" s="3"/>
      <c r="H26" s="5" t="e">
        <f>Table6[[#This Row],[OperatingProfit]]/Table6[[#This Row],[Revenue]]</f>
        <v>#DIV/0!</v>
      </c>
      <c r="I26" s="3"/>
      <c r="J26" s="5" t="e">
        <f>Table6[[#This Row],[NetProfit]]/Table6[[#This Row],[Revenue]]</f>
        <v>#DIV/0!</v>
      </c>
      <c r="K26" s="3"/>
      <c r="L26" s="5" t="e">
        <f>Table6[[#This Row],[CashFromOperations]]/Table6[[#This Row],[Revenue]]</f>
        <v>#DIV/0!</v>
      </c>
      <c r="M26" s="3"/>
      <c r="N26" s="5" t="e">
        <f>Table6[[#This Row],[FreeCashFlow]]/Table6[[#This Row],[Revenue]]</f>
        <v>#DIV/0!</v>
      </c>
      <c r="O26" s="3"/>
      <c r="P26" s="3"/>
      <c r="Q26" s="3"/>
      <c r="R26" s="23">
        <f>Table6[[#This Row],[CashAndCashEquivalents]]+Table6[[#This Row],[MarketSecurities]]</f>
        <v>0</v>
      </c>
      <c r="S26" s="23">
        <f>Table6[[#This Row],[CashAndCashEquivalents]]+Table6[[#This Row],[MarketSecurities]]+ABS(Table6[[#This Row],[TreasuryStock]])</f>
        <v>0</v>
      </c>
    </row>
    <row r="27" spans="2:19" x14ac:dyDescent="0.2">
      <c r="C27" s="3"/>
      <c r="D27" s="18" t="e">
        <f>(Table6[[#This Row],[Revenue]]-C26)/C26</f>
        <v>#DIV/0!</v>
      </c>
      <c r="E27" s="3"/>
      <c r="F27" s="5" t="e">
        <f>Table6[[#This Row],[GrossProfit]]/Table6[[#This Row],[Revenue]]</f>
        <v>#DIV/0!</v>
      </c>
      <c r="G27" s="3"/>
      <c r="H27" s="5" t="e">
        <f>Table6[[#This Row],[OperatingProfit]]/Table6[[#This Row],[Revenue]]</f>
        <v>#DIV/0!</v>
      </c>
      <c r="I27" s="3"/>
      <c r="J27" s="5" t="e">
        <f>Table6[[#This Row],[NetProfit]]/Table6[[#This Row],[Revenue]]</f>
        <v>#DIV/0!</v>
      </c>
      <c r="K27" s="3"/>
      <c r="L27" s="5" t="e">
        <f>Table6[[#This Row],[CashFromOperations]]/Table6[[#This Row],[Revenue]]</f>
        <v>#DIV/0!</v>
      </c>
      <c r="M27" s="3"/>
      <c r="N27" s="5" t="e">
        <f>Table6[[#This Row],[FreeCashFlow]]/Table6[[#This Row],[Revenue]]</f>
        <v>#DIV/0!</v>
      </c>
      <c r="O27" s="3"/>
      <c r="P27" s="3"/>
      <c r="Q27" s="3"/>
      <c r="R27" s="23">
        <f>Table6[[#This Row],[CashAndCashEquivalents]]+Table6[[#This Row],[MarketSecurities]]</f>
        <v>0</v>
      </c>
      <c r="S27" s="23">
        <f>Table6[[#This Row],[CashAndCashEquivalents]]+Table6[[#This Row],[MarketSecurities]]+ABS(Table6[[#This Row],[TreasuryStock]])</f>
        <v>0</v>
      </c>
    </row>
    <row r="28" spans="2:19" x14ac:dyDescent="0.2">
      <c r="C28" s="3"/>
      <c r="D28" s="18" t="e">
        <f>(Table6[[#This Row],[Revenue]]-C27)/C27</f>
        <v>#DIV/0!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2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2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2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2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2:19" x14ac:dyDescent="0.2">
      <c r="B33" t="s">
        <v>84</v>
      </c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I18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1527</v>
      </c>
      <c r="D3" s="3">
        <v>1165</v>
      </c>
      <c r="E3" s="5">
        <f>Table8[[#This Row],[COGS]]/Table8[[#This Row],[Revenue]]</f>
        <v>0.76293385723641127</v>
      </c>
      <c r="F3" s="3">
        <v>426</v>
      </c>
      <c r="G3" s="5">
        <f>Table8[[#This Row],[OPEX]]/Table8[[#This Row],[Revenue]]</f>
        <v>0.27897838899803534</v>
      </c>
      <c r="H3" s="3">
        <v>-37</v>
      </c>
      <c r="I3" s="5">
        <f>ABS(Table8[[#This Row],[CAPEX]]/Table8[[#This Row],[Revenue]])</f>
        <v>2.4230517354289455E-2</v>
      </c>
      <c r="J3" s="21">
        <f>Table8[[#This Row],[COGS]]+Table8[[#This Row],[OPEX]]-Table8[[#This Row],[CAPEX]]</f>
        <v>1628</v>
      </c>
    </row>
    <row r="4" spans="2:10" x14ac:dyDescent="0.2">
      <c r="B4" t="s">
        <v>109</v>
      </c>
      <c r="C4" s="3">
        <v>1699</v>
      </c>
      <c r="D4" s="3">
        <v>1044</v>
      </c>
      <c r="E4" s="5">
        <f>Table8[[#This Row],[COGS]]/Table8[[#This Row],[Revenue]]</f>
        <v>0.61447910535609185</v>
      </c>
      <c r="F4" s="3">
        <v>489</v>
      </c>
      <c r="G4" s="5">
        <f>Table8[[#This Row],[OPEX]]/Table8[[#This Row],[Revenue]]</f>
        <v>0.2878163625662154</v>
      </c>
      <c r="H4" s="3">
        <v>-71</v>
      </c>
      <c r="I4" s="5">
        <f>ABS(Table8[[#This Row],[CAPEX]]/Table8[[#This Row],[Revenue]])</f>
        <v>4.1789287816362569E-2</v>
      </c>
      <c r="J4" s="21">
        <f>Table8[[#This Row],[COGS]]+Table8[[#This Row],[OPEX]]-Table8[[#This Row],[CAPEX]]</f>
        <v>1604</v>
      </c>
    </row>
    <row r="5" spans="2:10" x14ac:dyDescent="0.2">
      <c r="B5" t="s">
        <v>110</v>
      </c>
      <c r="C5" s="3">
        <v>1484</v>
      </c>
      <c r="D5" s="3">
        <v>924</v>
      </c>
      <c r="E5" s="5">
        <f>Table8[[#This Row],[COGS]]/Table8[[#This Row],[Revenue]]</f>
        <v>0.62264150943396224</v>
      </c>
      <c r="F5" s="3">
        <v>489</v>
      </c>
      <c r="G5" s="5">
        <f>Table8[[#This Row],[OPEX]]/Table8[[#This Row],[Revenue]]</f>
        <v>0.32951482479784366</v>
      </c>
      <c r="H5" s="3">
        <v>-58</v>
      </c>
      <c r="I5" s="5">
        <f>ABS(Table8[[#This Row],[CAPEX]]/Table8[[#This Row],[Revenue]])</f>
        <v>3.9083557951482481E-2</v>
      </c>
      <c r="J5" s="21">
        <f>Table8[[#This Row],[COGS]]+Table8[[#This Row],[OPEX]]-Table8[[#This Row],[CAPEX]]</f>
        <v>1471</v>
      </c>
    </row>
    <row r="6" spans="2:10" x14ac:dyDescent="0.2">
      <c r="B6" t="s">
        <v>111</v>
      </c>
      <c r="C6" s="3">
        <v>2093</v>
      </c>
      <c r="D6" s="3">
        <v>1127</v>
      </c>
      <c r="E6" s="5">
        <f>Table8[[#This Row],[COGS]]/Table8[[#This Row],[Revenue]]</f>
        <v>0.53846153846153844</v>
      </c>
      <c r="F6" s="3">
        <v>497</v>
      </c>
      <c r="G6" s="5">
        <f>Table8[[#This Row],[OPEX]]/Table8[[#This Row],[Revenue]]</f>
        <v>0.23745819397993312</v>
      </c>
      <c r="H6" s="3">
        <v>-79</v>
      </c>
      <c r="I6" s="5">
        <f>ABS(Table8[[#This Row],[CAPEX]]/Table8[[#This Row],[Revenue]])</f>
        <v>3.7744863831820352E-2</v>
      </c>
      <c r="J6" s="21">
        <f>Table8[[#This Row],[COGS]]+Table8[[#This Row],[OPEX]]-Table8[[#This Row],[CAPEX]]</f>
        <v>1703</v>
      </c>
    </row>
    <row r="7" spans="2:10" x14ac:dyDescent="0.2">
      <c r="B7" t="s">
        <v>112</v>
      </c>
      <c r="C7" s="3">
        <v>2336</v>
      </c>
      <c r="D7" s="3">
        <v>1189</v>
      </c>
      <c r="E7" s="5">
        <f>Table8[[#This Row],[COGS]]/Table8[[#This Row],[Revenue]]</f>
        <v>0.50898972602739723</v>
      </c>
      <c r="F7" s="3">
        <v>559</v>
      </c>
      <c r="G7" s="5">
        <f>Table8[[#This Row],[OPEX]]/Table8[[#This Row],[Revenue]]</f>
        <v>0.23929794520547945</v>
      </c>
      <c r="H7" s="3">
        <v>-112</v>
      </c>
      <c r="I7" s="5">
        <f>ABS(Table8[[#This Row],[CAPEX]]/Table8[[#This Row],[Revenue]])</f>
        <v>4.7945205479452052E-2</v>
      </c>
      <c r="J7" s="21">
        <f>Table8[[#This Row],[COGS]]+Table8[[#This Row],[OPEX]]-Table8[[#This Row],[CAPEX]]</f>
        <v>1860</v>
      </c>
    </row>
    <row r="8" spans="2:10" x14ac:dyDescent="0.2">
      <c r="B8" t="s">
        <v>113</v>
      </c>
      <c r="C8" s="3">
        <v>2364</v>
      </c>
      <c r="D8" s="3">
        <v>1222</v>
      </c>
      <c r="E8" s="5">
        <f>Table8[[#This Row],[COGS]]/Table8[[#This Row],[Revenue]]</f>
        <v>0.51692047377326567</v>
      </c>
      <c r="F8" s="3">
        <v>555</v>
      </c>
      <c r="G8" s="5">
        <f>Table8[[#This Row],[OPEX]]/Table8[[#This Row],[Revenue]]</f>
        <v>0.23477157360406092</v>
      </c>
      <c r="H8" s="3">
        <v>-241</v>
      </c>
      <c r="I8" s="5">
        <f>ABS(Table8[[#This Row],[CAPEX]]/Table8[[#This Row],[Revenue]])</f>
        <v>0.10194585448392555</v>
      </c>
      <c r="J8" s="21">
        <f>Table8[[#This Row],[COGS]]+Table8[[#This Row],[OPEX]]-Table8[[#This Row],[CAPEX]]</f>
        <v>2018</v>
      </c>
    </row>
    <row r="9" spans="2:10" x14ac:dyDescent="0.2">
      <c r="B9" t="s">
        <v>114</v>
      </c>
      <c r="C9" s="3">
        <v>2520</v>
      </c>
      <c r="D9" s="3">
        <v>1322</v>
      </c>
      <c r="E9" s="5">
        <f>Table8[[#This Row],[COGS]]/Table8[[#This Row],[Revenue]]</f>
        <v>0.52460317460317463</v>
      </c>
      <c r="F9" s="3">
        <v>644</v>
      </c>
      <c r="G9" s="5">
        <f>Table8[[#This Row],[OPEX]]/Table8[[#This Row],[Revenue]]</f>
        <v>0.25555555555555554</v>
      </c>
      <c r="H9" s="3">
        <v>-236</v>
      </c>
      <c r="I9" s="5">
        <f>ABS(Table8[[#This Row],[CAPEX]]/Table8[[#This Row],[Revenue]])</f>
        <v>9.3650793650793651E-2</v>
      </c>
      <c r="J9" s="21">
        <f>Table8[[#This Row],[COGS]]+Table8[[#This Row],[OPEX]]-Table8[[#This Row],[CAPEX]]</f>
        <v>2202</v>
      </c>
    </row>
    <row r="10" spans="2:10" x14ac:dyDescent="0.2">
      <c r="B10" t="s">
        <v>115</v>
      </c>
      <c r="C10" s="3">
        <v>4269</v>
      </c>
      <c r="D10" s="3">
        <v>2392</v>
      </c>
      <c r="E10" s="5">
        <f>Table8[[#This Row],[COGS]]/Table8[[#This Row],[Revenue]]</f>
        <v>0.5603185757788709</v>
      </c>
      <c r="F10" s="3">
        <v>1299</v>
      </c>
      <c r="G10" s="5">
        <f>Table8[[#This Row],[OPEX]]/Table8[[#This Row],[Revenue]]</f>
        <v>0.30428671820098385</v>
      </c>
      <c r="H10" s="3">
        <v>-409</v>
      </c>
      <c r="I10" s="5">
        <f>ABS(Table8[[#This Row],[CAPEX]]/Table8[[#This Row],[Revenue]])</f>
        <v>9.5806980557507609E-2</v>
      </c>
      <c r="J10" s="21">
        <f>Table8[[#This Row],[COGS]]+Table8[[#This Row],[OPEX]]-Table8[[#This Row],[CAPEX]]</f>
        <v>4100</v>
      </c>
    </row>
    <row r="11" spans="2:10" x14ac:dyDescent="0.2">
      <c r="B11" t="s">
        <v>116</v>
      </c>
      <c r="C11" s="3">
        <v>6824</v>
      </c>
      <c r="D11" s="3">
        <v>3271</v>
      </c>
      <c r="E11" s="5">
        <f>Table8[[#This Row],[COGS]]/Table8[[#This Row],[Revenue]]</f>
        <v>0.47933763188745604</v>
      </c>
      <c r="F11" s="3">
        <v>1784</v>
      </c>
      <c r="G11" s="5">
        <f>Table8[[#This Row],[OPEX]]/Table8[[#This Row],[Revenue]]</f>
        <v>0.26143024618991795</v>
      </c>
      <c r="H11" s="3">
        <v>-593</v>
      </c>
      <c r="I11" s="5">
        <f>ABS(Table8[[#This Row],[CAPEX]]/Table8[[#This Row],[Revenue]])</f>
        <v>8.6899179366940207E-2</v>
      </c>
      <c r="J11" s="21">
        <f>Table8[[#This Row],[COGS]]+Table8[[#This Row],[OPEX]]-Table8[[#This Row],[CAPEX]]</f>
        <v>5648</v>
      </c>
    </row>
    <row r="12" spans="2:10" x14ac:dyDescent="0.2">
      <c r="B12" t="s">
        <v>117</v>
      </c>
      <c r="C12" s="3">
        <v>13240</v>
      </c>
      <c r="D12" s="3">
        <v>7300</v>
      </c>
      <c r="E12" s="5">
        <f>Table8[[#This Row],[COGS]]/Table8[[#This Row],[Revenue]]</f>
        <v>0.55135951661631422</v>
      </c>
      <c r="F12" s="3">
        <v>5353</v>
      </c>
      <c r="G12" s="5">
        <f>Table8[[#This Row],[OPEX]]/Table8[[#This Row],[Revenue]]</f>
        <v>0.40430513595166162</v>
      </c>
      <c r="H12" s="3">
        <v>-723</v>
      </c>
      <c r="I12" s="5">
        <f>ABS(Table8[[#This Row],[CAPEX]]/Table8[[#This Row],[Revenue]])</f>
        <v>5.460725075528701E-2</v>
      </c>
      <c r="J12" s="21">
        <f>Table8[[#This Row],[COGS]]+Table8[[#This Row],[OPEX]]-Table8[[#This Row],[CAPEX]]</f>
        <v>13376</v>
      </c>
    </row>
    <row r="13" spans="2:10" x14ac:dyDescent="0.2">
      <c r="B13" t="s">
        <v>118</v>
      </c>
      <c r="C13" s="3">
        <v>17636</v>
      </c>
      <c r="D13" s="3">
        <v>9127</v>
      </c>
      <c r="E13" s="5">
        <f>Table8[[#This Row],[COGS]]/Table8[[#This Row],[Revenue]]</f>
        <v>0.51752097981401679</v>
      </c>
      <c r="F13" s="3">
        <v>5855</v>
      </c>
      <c r="G13" s="5">
        <f>Table8[[#This Row],[OPEX]]/Table8[[#This Row],[Revenue]]</f>
        <v>0.33199138126559308</v>
      </c>
      <c r="H13" s="3">
        <v>-1069</v>
      </c>
      <c r="I13" s="5">
        <f>ABS(Table8[[#This Row],[CAPEX]]/Table8[[#This Row],[Revenue]])</f>
        <v>6.061465184849172E-2</v>
      </c>
      <c r="J13" s="21">
        <f>Table8[[#This Row],[COGS]]+Table8[[#This Row],[OPEX]]-Table8[[#This Row],[CAPEX]]</f>
        <v>16051</v>
      </c>
    </row>
    <row r="14" spans="2:10" x14ac:dyDescent="0.2">
      <c r="B14" t="s">
        <v>119</v>
      </c>
      <c r="C14" s="3">
        <v>20848</v>
      </c>
      <c r="D14" s="3">
        <v>10115</v>
      </c>
      <c r="E14" s="5">
        <f>Table8[[#This Row],[COGS]]/Table8[[#This Row],[Revenue]]</f>
        <v>0.48517843438219493</v>
      </c>
      <c r="F14" s="3">
        <v>5365</v>
      </c>
      <c r="G14" s="5">
        <f>Table8[[#This Row],[OPEX]]/Table8[[#This Row],[Revenue]]</f>
        <v>0.25733883346124331</v>
      </c>
      <c r="H14" s="3">
        <v>-635</v>
      </c>
      <c r="I14" s="5">
        <f>ABS(Table8[[#This Row],[CAPEX]]/Table8[[#This Row],[Revenue]])</f>
        <v>3.0458557175748274E-2</v>
      </c>
      <c r="J14" s="21">
        <f>Table8[[#This Row],[COGS]]+Table8[[#This Row],[OPEX]]-Table8[[#This Row],[CAPEX]]</f>
        <v>16115</v>
      </c>
    </row>
    <row r="15" spans="2:10" x14ac:dyDescent="0.2">
      <c r="B15" t="s">
        <v>120</v>
      </c>
      <c r="C15" s="3">
        <v>22597</v>
      </c>
      <c r="D15" s="3">
        <v>10114</v>
      </c>
      <c r="E15" s="5">
        <f>Table8[[#This Row],[COGS]]/Table8[[#This Row],[Revenue]]</f>
        <v>0.44758153737221756</v>
      </c>
      <c r="F15" s="3">
        <v>8303</v>
      </c>
      <c r="G15" s="5">
        <f>Table8[[#This Row],[OPEX]]/Table8[[#This Row],[Revenue]]</f>
        <v>0.36743815550736825</v>
      </c>
      <c r="H15" s="3">
        <v>-432</v>
      </c>
      <c r="I15" s="5">
        <f>ABS(Table8[[#This Row],[CAPEX]]/Table8[[#This Row],[Revenue]])</f>
        <v>1.9117581979908836E-2</v>
      </c>
      <c r="J15" s="21">
        <f>Table8[[#This Row],[COGS]]+Table8[[#This Row],[OPEX]]-Table8[[#This Row],[CAPEX]]</f>
        <v>18849</v>
      </c>
    </row>
    <row r="16" spans="2:10" x14ac:dyDescent="0.2">
      <c r="B16" t="s">
        <v>121</v>
      </c>
      <c r="C16" s="3">
        <v>23888</v>
      </c>
      <c r="D16" s="3">
        <v>10372</v>
      </c>
      <c r="E16" s="5">
        <f>Table8[[#This Row],[COGS]]/Table8[[#This Row],[Revenue]]</f>
        <v>0.4341929002009377</v>
      </c>
      <c r="F16" s="3">
        <v>9304</v>
      </c>
      <c r="G16" s="5">
        <f>Table8[[#This Row],[OPEX]]/Table8[[#This Row],[Revenue]]</f>
        <v>0.38948425987943736</v>
      </c>
      <c r="H16" s="3">
        <v>-463</v>
      </c>
      <c r="I16" s="5">
        <f>ABS(Table8[[#This Row],[CAPEX]]/Table8[[#This Row],[Revenue]])</f>
        <v>1.9382116543871401E-2</v>
      </c>
      <c r="J16" s="21">
        <f>Table8[[#This Row],[COGS]]+Table8[[#This Row],[OPEX]]-Table8[[#This Row],[CAPEX]]</f>
        <v>20139</v>
      </c>
    </row>
    <row r="17" spans="2:10" x14ac:dyDescent="0.2">
      <c r="B17" t="s">
        <v>122</v>
      </c>
      <c r="C17" s="3">
        <v>27450</v>
      </c>
      <c r="D17" s="3">
        <v>10606</v>
      </c>
      <c r="E17" s="5">
        <f>Table8[[#This Row],[COGS]]/Table8[[#This Row],[Revenue]]</f>
        <v>0.38637522768670307</v>
      </c>
      <c r="F17" s="3">
        <v>8177</v>
      </c>
      <c r="G17" s="5">
        <f>Table8[[#This Row],[OPEX]]/Table8[[#This Row],[Revenue]]</f>
        <v>0.2978870673952641</v>
      </c>
      <c r="H17" s="3">
        <v>-443</v>
      </c>
      <c r="I17" s="5">
        <f>ABS(Table8[[#This Row],[CAPEX]]/Table8[[#This Row],[Revenue]])</f>
        <v>1.6138433515482695E-2</v>
      </c>
      <c r="J17" s="21">
        <f>Table8[[#This Row],[COGS]]+Table8[[#This Row],[OPEX]]-Table8[[#This Row],[CAPEX]]</f>
        <v>19226</v>
      </c>
    </row>
    <row r="18" spans="2:10" x14ac:dyDescent="0.2">
      <c r="B18" t="s">
        <v>123</v>
      </c>
      <c r="C18" s="3">
        <v>33203</v>
      </c>
      <c r="D18" s="3">
        <v>11108</v>
      </c>
      <c r="E18" s="5">
        <f>Table8[[#This Row],[COGS]]/Table8[[#This Row],[Revenue]]</f>
        <v>0.3345480830045478</v>
      </c>
      <c r="F18" s="3">
        <v>7813</v>
      </c>
      <c r="G18" s="5">
        <f>Table8[[#This Row],[OPEX]]/Table8[[#This Row],[Revenue]]</f>
        <v>0.23531006234376411</v>
      </c>
      <c r="H18" s="3">
        <v>-424</v>
      </c>
      <c r="I18" s="5">
        <f>ABS(Table8[[#This Row],[CAPEX]]/Table8[[#This Row],[Revenue]])</f>
        <v>1.2769930427973376E-2</v>
      </c>
      <c r="J18" s="21">
        <f>Table8[[#This Row],[COGS]]+Table8[[#This Row],[OPEX]]-Table8[[#This Row],[CAPEX]]</f>
        <v>19345</v>
      </c>
    </row>
    <row r="19" spans="2:10" x14ac:dyDescent="0.2">
      <c r="C19" s="3"/>
      <c r="D19" s="3"/>
      <c r="E19" s="5" t="e">
        <f>Table8[[#This Row],[COGS]]/Table8[[#This Row],[Revenue]]</f>
        <v>#DIV/0!</v>
      </c>
      <c r="F19" s="3"/>
      <c r="G19" s="5" t="e">
        <f>Table8[[#This Row],[OPEX]]/Table8[[#This Row],[Revenue]]</f>
        <v>#DIV/0!</v>
      </c>
      <c r="H19" s="3"/>
      <c r="I19" s="5" t="e">
        <f>ABS(Table8[[#This Row],[CAPEX]]/Table8[[#This Row],[Revenue]])</f>
        <v>#DIV/0!</v>
      </c>
      <c r="J19" s="21">
        <f>Table8[[#This Row],[COGS]]+Table8[[#This Row],[OPEX]]-Table8[[#This Row],[CAPEX]]</f>
        <v>0</v>
      </c>
    </row>
    <row r="20" spans="2:10" x14ac:dyDescent="0.2">
      <c r="C20" s="3"/>
      <c r="D20" s="3"/>
      <c r="E20" s="5" t="e">
        <f>Table8[[#This Row],[COGS]]/Table8[[#This Row],[Revenue]]</f>
        <v>#DIV/0!</v>
      </c>
      <c r="F20" s="3"/>
      <c r="G20" s="5" t="e">
        <f>Table8[[#This Row],[OPEX]]/Table8[[#This Row],[Revenue]]</f>
        <v>#DIV/0!</v>
      </c>
      <c r="H20" s="3"/>
      <c r="I20" s="5" t="e">
        <f>ABS(Table8[[#This Row],[CAPEX]]/Table8[[#This Row],[Revenue]])</f>
        <v>#DIV/0!</v>
      </c>
      <c r="J20" s="21">
        <f>Table8[[#This Row],[COGS]]+Table8[[#This Row],[OPEX]]-Table8[[#This Row],[CAPEX]]</f>
        <v>0</v>
      </c>
    </row>
    <row r="21" spans="2:10" x14ac:dyDescent="0.2">
      <c r="C21" s="3"/>
      <c r="D21" s="3"/>
      <c r="E21" s="5" t="e">
        <f>Table8[[#This Row],[COGS]]/Table8[[#This Row],[Revenue]]</f>
        <v>#DIV/0!</v>
      </c>
      <c r="F21" s="3"/>
      <c r="G21" s="5" t="e">
        <f>Table8[[#This Row],[OPEX]]/Table8[[#This Row],[Revenue]]</f>
        <v>#DIV/0!</v>
      </c>
      <c r="H21" s="3"/>
      <c r="I21" s="5" t="e">
        <f>ABS(Table8[[#This Row],[CAPEX]]/Table8[[#This Row],[Revenue]])</f>
        <v>#DIV/0!</v>
      </c>
      <c r="J21" s="21">
        <f>Table8[[#This Row],[COGS]]+Table8[[#This Row],[OPEX]]-Table8[[#This Row],[CAPEX]]</f>
        <v>0</v>
      </c>
    </row>
    <row r="22" spans="2:10" x14ac:dyDescent="0.2">
      <c r="C22" s="3"/>
      <c r="D22" s="3"/>
      <c r="E22" s="5" t="e">
        <f>Table8[[#This Row],[COGS]]/Table8[[#This Row],[Revenue]]</f>
        <v>#DIV/0!</v>
      </c>
      <c r="F22" s="3"/>
      <c r="G22" s="5" t="e">
        <f>Table8[[#This Row],[OPEX]]/Table8[[#This Row],[Revenue]]</f>
        <v>#DIV/0!</v>
      </c>
      <c r="H22" s="3"/>
      <c r="I22" s="5" t="e">
        <f>ABS(Table8[[#This Row],[CAPEX]]/Table8[[#This Row],[Revenue]])</f>
        <v>#DIV/0!</v>
      </c>
      <c r="J22" s="21">
        <f>Table8[[#This Row],[COGS]]+Table8[[#This Row],[OPEX]]-Table8[[#This Row],[CAPEX]]</f>
        <v>0</v>
      </c>
    </row>
    <row r="23" spans="2:10" x14ac:dyDescent="0.2">
      <c r="C23" s="3"/>
      <c r="D23" s="3"/>
      <c r="E23" s="5" t="e">
        <f>Table8[[#This Row],[COGS]]/Table8[[#This Row],[Revenue]]</f>
        <v>#DIV/0!</v>
      </c>
      <c r="F23" s="3"/>
      <c r="G23" s="5" t="e">
        <f>Table8[[#This Row],[OPEX]]/Table8[[#This Row],[Revenue]]</f>
        <v>#DIV/0!</v>
      </c>
      <c r="H23" s="3"/>
      <c r="I23" s="5" t="e">
        <f>ABS(Table8[[#This Row],[CAPEX]]/Table8[[#This Row],[Revenue]])</f>
        <v>#DIV/0!</v>
      </c>
      <c r="J23" s="21">
        <f>Table8[[#This Row],[COGS]]+Table8[[#This Row],[OPEX]]-Table8[[#This Row],[CAPEX]]</f>
        <v>0</v>
      </c>
    </row>
    <row r="24" spans="2:10" x14ac:dyDescent="0.2">
      <c r="C24" s="3"/>
      <c r="D24" s="3"/>
      <c r="E24" s="5" t="e">
        <f>Table8[[#This Row],[COGS]]/Table8[[#This Row],[Revenue]]</f>
        <v>#DIV/0!</v>
      </c>
      <c r="F24" s="3"/>
      <c r="G24" s="5" t="e">
        <f>Table8[[#This Row],[OPEX]]/Table8[[#This Row],[Revenue]]</f>
        <v>#DIV/0!</v>
      </c>
      <c r="H24" s="3"/>
      <c r="I24" s="5" t="e">
        <f>ABS(Table8[[#This Row],[CAPEX]]/Table8[[#This Row],[Revenue]])</f>
        <v>#DIV/0!</v>
      </c>
      <c r="J24" s="21">
        <f>Table8[[#This Row],[COGS]]+Table8[[#This Row],[OPEX]]-Table8[[#This Row],[CAPEX]]</f>
        <v>0</v>
      </c>
    </row>
    <row r="25" spans="2:10" x14ac:dyDescent="0.2">
      <c r="C25" s="3"/>
      <c r="D25" s="3"/>
      <c r="E25" s="5" t="e">
        <f>Table8[[#This Row],[COGS]]/Table8[[#This Row],[Revenue]]</f>
        <v>#DIV/0!</v>
      </c>
      <c r="F25" s="3"/>
      <c r="G25" s="5" t="e">
        <f>Table8[[#This Row],[OPEX]]/Table8[[#This Row],[Revenue]]</f>
        <v>#DIV/0!</v>
      </c>
      <c r="H25" s="3"/>
      <c r="I25" s="5" t="e">
        <f>ABS(Table8[[#This Row],[CAPEX]]/Table8[[#This Row],[Revenue]])</f>
        <v>#DIV/0!</v>
      </c>
      <c r="J25" s="21">
        <f>Table8[[#This Row],[COGS]]+Table8[[#This Row],[OPEX]]-Table8[[#This Row],[CAPEX]]</f>
        <v>0</v>
      </c>
    </row>
    <row r="26" spans="2:10" x14ac:dyDescent="0.2">
      <c r="C26" s="3"/>
      <c r="D26" s="3"/>
      <c r="E26" s="5" t="e">
        <f>Table8[[#This Row],[COGS]]/Table8[[#This Row],[Revenue]]</f>
        <v>#DIV/0!</v>
      </c>
      <c r="F26" s="3"/>
      <c r="G26" s="5" t="e">
        <f>Table8[[#This Row],[OPEX]]/Table8[[#This Row],[Revenue]]</f>
        <v>#DIV/0!</v>
      </c>
      <c r="H26" s="3"/>
      <c r="I26" s="5" t="e">
        <f>ABS(Table8[[#This Row],[CAPEX]]/Table8[[#This Row],[Revenue]])</f>
        <v>#DIV/0!</v>
      </c>
      <c r="J26" s="21">
        <f>Table8[[#This Row],[COGS]]+Table8[[#This Row],[OPEX]]-Table8[[#This Row],[CAPEX]]</f>
        <v>0</v>
      </c>
    </row>
    <row r="27" spans="2:10" x14ac:dyDescent="0.2">
      <c r="C27" s="3"/>
      <c r="D27" s="3"/>
      <c r="E27" s="5" t="e">
        <f>Table8[[#This Row],[COGS]]/Table8[[#This Row],[Revenue]]</f>
        <v>#DIV/0!</v>
      </c>
      <c r="F27" s="3"/>
      <c r="G27" s="5" t="e">
        <f>Table8[[#This Row],[OPEX]]/Table8[[#This Row],[Revenue]]</f>
        <v>#DIV/0!</v>
      </c>
      <c r="H27" s="3"/>
      <c r="I27" s="5" t="e">
        <f>ABS(Table8[[#This Row],[CAPEX]]/Table8[[#This Row],[Revenue]])</f>
        <v>#DIV/0!</v>
      </c>
      <c r="J27" s="21">
        <f>Table8[[#This Row],[COGS]]+Table8[[#This Row],[OPEX]]-Table8[[#This Row],[CAPEX]]</f>
        <v>0</v>
      </c>
    </row>
    <row r="28" spans="2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2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2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2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2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" sqref="B3:L18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1527</v>
      </c>
      <c r="D3" s="3">
        <v>109</v>
      </c>
      <c r="E3" s="3">
        <v>309</v>
      </c>
      <c r="F3" s="3">
        <v>717</v>
      </c>
      <c r="G3" s="3">
        <v>1234</v>
      </c>
      <c r="H3" s="3">
        <v>321</v>
      </c>
      <c r="I3" s="3">
        <v>937</v>
      </c>
      <c r="J3" s="27"/>
      <c r="K3" s="3">
        <v>0</v>
      </c>
      <c r="L3" s="29"/>
    </row>
    <row r="4" spans="2:12" x14ac:dyDescent="0.2">
      <c r="B4" t="s">
        <v>109</v>
      </c>
      <c r="C4" s="3">
        <v>1699</v>
      </c>
      <c r="D4" s="3">
        <v>137</v>
      </c>
      <c r="E4" s="3">
        <v>213</v>
      </c>
      <c r="F4" s="3">
        <v>619</v>
      </c>
      <c r="G4" s="3">
        <v>1252</v>
      </c>
      <c r="H4" s="3">
        <v>328</v>
      </c>
      <c r="I4" s="3">
        <v>763</v>
      </c>
      <c r="J4" s="27"/>
      <c r="K4" s="3">
        <v>0</v>
      </c>
      <c r="L4" s="29"/>
    </row>
    <row r="5" spans="2:12" x14ac:dyDescent="0.2">
      <c r="B5" t="s">
        <v>110</v>
      </c>
      <c r="C5" s="3">
        <v>1484</v>
      </c>
      <c r="D5" s="3">
        <v>81</v>
      </c>
      <c r="E5" s="3">
        <v>472</v>
      </c>
      <c r="F5" s="3">
        <v>864</v>
      </c>
      <c r="G5" s="3">
        <v>1106</v>
      </c>
      <c r="H5" s="3">
        <v>633</v>
      </c>
      <c r="I5" s="3">
        <v>297</v>
      </c>
      <c r="J5" s="27"/>
      <c r="K5" s="3">
        <v>364</v>
      </c>
      <c r="L5" s="29"/>
    </row>
    <row r="6" spans="2:12" x14ac:dyDescent="0.2">
      <c r="B6" t="s">
        <v>111</v>
      </c>
      <c r="C6" s="3">
        <v>2093</v>
      </c>
      <c r="D6" s="3">
        <v>431</v>
      </c>
      <c r="E6" s="3">
        <v>561</v>
      </c>
      <c r="F6" s="3">
        <v>1087</v>
      </c>
      <c r="G6" s="3">
        <v>1070</v>
      </c>
      <c r="H6" s="3">
        <v>565</v>
      </c>
      <c r="I6" s="3">
        <v>87</v>
      </c>
      <c r="J6" s="27"/>
      <c r="K6" s="3">
        <v>230</v>
      </c>
      <c r="L6" s="29"/>
    </row>
    <row r="7" spans="2:12" x14ac:dyDescent="0.2">
      <c r="B7" t="s">
        <v>112</v>
      </c>
      <c r="C7" s="3">
        <v>2336</v>
      </c>
      <c r="D7" s="3">
        <v>614</v>
      </c>
      <c r="E7" s="3">
        <v>829</v>
      </c>
      <c r="F7" s="3">
        <v>1393</v>
      </c>
      <c r="G7" s="3">
        <v>1053</v>
      </c>
      <c r="H7" s="3">
        <v>350</v>
      </c>
      <c r="I7" s="3">
        <v>90</v>
      </c>
      <c r="J7" s="27"/>
      <c r="K7" s="3">
        <v>0</v>
      </c>
      <c r="L7" s="29"/>
    </row>
    <row r="8" spans="2:12" x14ac:dyDescent="0.2">
      <c r="B8" t="s">
        <v>113</v>
      </c>
      <c r="C8" s="3">
        <v>2364</v>
      </c>
      <c r="D8" s="3">
        <v>452</v>
      </c>
      <c r="E8" s="3">
        <v>1084</v>
      </c>
      <c r="F8" s="3">
        <v>1691</v>
      </c>
      <c r="G8" s="3">
        <v>1171</v>
      </c>
      <c r="H8" s="3">
        <v>346</v>
      </c>
      <c r="I8" s="3">
        <v>97</v>
      </c>
      <c r="J8" s="27"/>
      <c r="K8" s="3">
        <v>0</v>
      </c>
      <c r="L8" s="29"/>
    </row>
    <row r="9" spans="2:12" x14ac:dyDescent="0.2">
      <c r="B9" t="s">
        <v>114</v>
      </c>
      <c r="C9" s="3">
        <v>2520</v>
      </c>
      <c r="D9" s="3">
        <v>486</v>
      </c>
      <c r="E9" s="3">
        <v>985</v>
      </c>
      <c r="F9" s="3">
        <v>1818</v>
      </c>
      <c r="G9" s="3">
        <v>1597</v>
      </c>
      <c r="H9" s="3">
        <v>414</v>
      </c>
      <c r="I9" s="3">
        <v>115</v>
      </c>
      <c r="J9" s="27"/>
      <c r="K9" s="3">
        <v>0</v>
      </c>
      <c r="L9" s="29"/>
    </row>
    <row r="10" spans="2:12" x14ac:dyDescent="0.2">
      <c r="B10" t="s">
        <v>115</v>
      </c>
      <c r="C10" s="3">
        <v>4269</v>
      </c>
      <c r="D10" s="3">
        <v>766</v>
      </c>
      <c r="E10" s="3">
        <v>1604</v>
      </c>
      <c r="F10" s="3">
        <v>3835</v>
      </c>
      <c r="G10" s="3">
        <v>6656</v>
      </c>
      <c r="H10" s="3">
        <v>1016</v>
      </c>
      <c r="I10" s="3">
        <v>6232</v>
      </c>
      <c r="J10" s="27"/>
      <c r="K10" s="3">
        <v>46</v>
      </c>
      <c r="L10" s="29"/>
    </row>
    <row r="11" spans="2:12" x14ac:dyDescent="0.2">
      <c r="B11" t="s">
        <v>116</v>
      </c>
      <c r="C11" s="3">
        <v>6824</v>
      </c>
      <c r="D11" s="3">
        <v>1725</v>
      </c>
      <c r="E11" s="3">
        <v>1822</v>
      </c>
      <c r="F11" s="3">
        <v>3759</v>
      </c>
      <c r="G11" s="3">
        <v>6756</v>
      </c>
      <c r="H11" s="3">
        <v>1119</v>
      </c>
      <c r="I11" s="3">
        <v>4682</v>
      </c>
      <c r="J11" s="27"/>
      <c r="K11" s="3">
        <v>46</v>
      </c>
      <c r="L11" s="29"/>
    </row>
    <row r="12" spans="2:12" x14ac:dyDescent="0.2">
      <c r="B12" t="s">
        <v>117</v>
      </c>
      <c r="C12" s="3">
        <v>13240</v>
      </c>
      <c r="D12" s="3">
        <v>2688</v>
      </c>
      <c r="E12" s="3">
        <v>3097</v>
      </c>
      <c r="F12" s="3">
        <v>7125</v>
      </c>
      <c r="G12" s="3">
        <v>42841</v>
      </c>
      <c r="H12" s="3">
        <v>3078</v>
      </c>
      <c r="I12" s="3">
        <v>25012</v>
      </c>
      <c r="J12" s="27"/>
      <c r="K12" s="3">
        <v>454</v>
      </c>
      <c r="L12" s="29"/>
    </row>
    <row r="13" spans="2:12" x14ac:dyDescent="0.2">
      <c r="B13" t="s">
        <v>118</v>
      </c>
      <c r="C13" s="3">
        <v>17636</v>
      </c>
      <c r="D13" s="3">
        <v>5482</v>
      </c>
      <c r="E13" s="3">
        <v>11204</v>
      </c>
      <c r="F13" s="3">
        <v>15823</v>
      </c>
      <c r="G13" s="3">
        <v>38595</v>
      </c>
      <c r="H13" s="3">
        <v>2529</v>
      </c>
      <c r="I13" s="3">
        <v>28703</v>
      </c>
      <c r="J13" s="27"/>
      <c r="K13" s="3">
        <v>117</v>
      </c>
      <c r="L13" s="29"/>
    </row>
    <row r="14" spans="2:12" x14ac:dyDescent="0.2">
      <c r="B14" t="s">
        <v>119</v>
      </c>
      <c r="C14" s="3">
        <v>20848</v>
      </c>
      <c r="D14" s="3">
        <v>8245</v>
      </c>
      <c r="E14" s="3">
        <v>4292</v>
      </c>
      <c r="F14" s="3">
        <v>9107</v>
      </c>
      <c r="G14" s="3">
        <v>41017</v>
      </c>
      <c r="H14" s="3">
        <v>2338</v>
      </c>
      <c r="I14" s="3">
        <v>21129</v>
      </c>
      <c r="J14" s="27"/>
      <c r="K14" s="3">
        <v>0</v>
      </c>
      <c r="L14" s="29"/>
    </row>
    <row r="15" spans="2:12" x14ac:dyDescent="0.2">
      <c r="B15" t="s">
        <v>120</v>
      </c>
      <c r="C15" s="3">
        <v>22597</v>
      </c>
      <c r="D15" s="3">
        <v>9265</v>
      </c>
      <c r="E15" s="3">
        <v>5055</v>
      </c>
      <c r="F15" s="3">
        <v>9917</v>
      </c>
      <c r="G15" s="3">
        <v>57576</v>
      </c>
      <c r="H15" s="3">
        <v>6899</v>
      </c>
      <c r="I15" s="3">
        <v>35624</v>
      </c>
      <c r="J15" s="27"/>
      <c r="K15" s="3">
        <v>2787</v>
      </c>
      <c r="L15" s="29"/>
    </row>
    <row r="16" spans="2:12" x14ac:dyDescent="0.2">
      <c r="B16" t="s">
        <v>121</v>
      </c>
      <c r="C16" s="3">
        <v>23888</v>
      </c>
      <c r="D16" s="3">
        <v>11598</v>
      </c>
      <c r="E16" s="3">
        <v>7618</v>
      </c>
      <c r="F16" s="3">
        <v>11895</v>
      </c>
      <c r="G16" s="3">
        <v>64038</v>
      </c>
      <c r="H16" s="3">
        <v>6371</v>
      </c>
      <c r="I16" s="3">
        <v>45661</v>
      </c>
      <c r="J16" s="27"/>
      <c r="K16" s="3">
        <v>827</v>
      </c>
      <c r="L16" s="29"/>
    </row>
    <row r="17" spans="2:12" x14ac:dyDescent="0.2">
      <c r="B17" t="s">
        <v>122</v>
      </c>
      <c r="C17" s="3">
        <v>27450</v>
      </c>
      <c r="D17" s="3">
        <v>13321</v>
      </c>
      <c r="E17" s="3">
        <v>12163</v>
      </c>
      <c r="F17" s="3">
        <v>16586</v>
      </c>
      <c r="G17" s="3">
        <v>58984</v>
      </c>
      <c r="H17" s="3">
        <v>6281</v>
      </c>
      <c r="I17" s="3">
        <v>44300</v>
      </c>
      <c r="J17" s="27"/>
      <c r="K17" s="3">
        <v>264</v>
      </c>
      <c r="L17" s="29"/>
    </row>
    <row r="18" spans="2:12" x14ac:dyDescent="0.2">
      <c r="B18" t="s">
        <v>123</v>
      </c>
      <c r="C18" s="3">
        <v>33203</v>
      </c>
      <c r="D18" s="3">
        <v>16312</v>
      </c>
      <c r="E18" s="3">
        <v>12416</v>
      </c>
      <c r="F18" s="3">
        <v>18504</v>
      </c>
      <c r="G18" s="3">
        <v>54745</v>
      </c>
      <c r="H18" s="3">
        <v>7052</v>
      </c>
      <c r="I18" s="3">
        <v>43488</v>
      </c>
      <c r="J18" s="27"/>
      <c r="K18" s="3">
        <v>403</v>
      </c>
      <c r="L18" s="29"/>
    </row>
    <row r="19" spans="2:12" x14ac:dyDescent="0.2">
      <c r="C19" s="3"/>
      <c r="D19" s="3"/>
      <c r="E19" s="3"/>
      <c r="F19" s="3"/>
      <c r="G19" s="3"/>
      <c r="H19" s="3"/>
      <c r="I19" s="3"/>
      <c r="J19" s="27" t="e">
        <f>Table12[[#This Row],[CurrentAssets]]/Table12[[#This Row],[CurrentLiabilities]]</f>
        <v>#DIV/0!</v>
      </c>
      <c r="K19" s="3"/>
      <c r="L19" s="29" t="e">
        <f>(Table12[[#This Row],[LongLiabilities]]+Table12[[#This Row],[CurrentLiabilities]])/(Table12[[#This Row],[TotalCash]]+Table12[[#This Row],[FreeCashFlow]])</f>
        <v>#DIV/0!</v>
      </c>
    </row>
    <row r="20" spans="2:12" x14ac:dyDescent="0.2">
      <c r="C20" s="3"/>
      <c r="D20" s="3"/>
      <c r="E20" s="3"/>
      <c r="F20" s="3"/>
      <c r="G20" s="3"/>
      <c r="H20" s="3"/>
      <c r="I20" s="3"/>
      <c r="J20" s="27" t="e">
        <f>Table12[[#This Row],[CurrentAssets]]/Table12[[#This Row],[CurrentLiabilities]]</f>
        <v>#DIV/0!</v>
      </c>
      <c r="K20" s="3"/>
      <c r="L20" s="29" t="e">
        <f>(Table12[[#This Row],[LongLiabilities]]+Table12[[#This Row],[CurrentLiabilities]])/(Table12[[#This Row],[TotalCash]]+Table12[[#This Row],[FreeCashFlow]])</f>
        <v>#DIV/0!</v>
      </c>
    </row>
    <row r="21" spans="2:12" x14ac:dyDescent="0.2">
      <c r="C21" s="3"/>
      <c r="D21" s="3"/>
      <c r="E21" s="3"/>
      <c r="F21" s="3"/>
      <c r="G21" s="3"/>
      <c r="H21" s="3"/>
      <c r="I21" s="3"/>
      <c r="J21" s="27" t="e">
        <f>Table12[[#This Row],[CurrentAssets]]/Table12[[#This Row],[CurrentLiabilities]]</f>
        <v>#DIV/0!</v>
      </c>
      <c r="K21" s="3"/>
      <c r="L21" s="29" t="e">
        <f>(Table12[[#This Row],[LongLiabilities]]+Table12[[#This Row],[CurrentLiabilities]])/(Table12[[#This Row],[TotalCash]]+Table12[[#This Row],[FreeCashFlow]])</f>
        <v>#DIV/0!</v>
      </c>
    </row>
    <row r="22" spans="2:12" x14ac:dyDescent="0.2">
      <c r="C22" s="3"/>
      <c r="D22" s="3"/>
      <c r="E22" s="3"/>
      <c r="F22" s="3"/>
      <c r="G22" s="3"/>
      <c r="H22" s="3"/>
      <c r="I22" s="3"/>
      <c r="J22" s="27" t="e">
        <f>Table12[[#This Row],[CurrentAssets]]/Table12[[#This Row],[CurrentLiabilities]]</f>
        <v>#DIV/0!</v>
      </c>
      <c r="K22" s="3"/>
      <c r="L22" s="29" t="e">
        <f>(Table12[[#This Row],[LongLiabilities]]+Table12[[#This Row],[CurrentLiabilities]])/(Table12[[#This Row],[TotalCash]]+Table12[[#This Row],[FreeCashFlow]])</f>
        <v>#DIV/0!</v>
      </c>
    </row>
    <row r="23" spans="2:12" x14ac:dyDescent="0.2">
      <c r="C23" s="3"/>
      <c r="D23" s="3"/>
      <c r="E23" s="3"/>
      <c r="F23" s="3"/>
      <c r="G23" s="3"/>
      <c r="H23" s="3"/>
      <c r="I23" s="3"/>
      <c r="J23" s="27" t="e">
        <f>Table12[[#This Row],[CurrentAssets]]/Table12[[#This Row],[CurrentLiabilities]]</f>
        <v>#DIV/0!</v>
      </c>
      <c r="K23" s="3"/>
      <c r="L23" s="29" t="e">
        <f>(Table12[[#This Row],[LongLiabilities]]+Table12[[#This Row],[CurrentLiabilities]])/(Table12[[#This Row],[TotalCash]]+Table12[[#This Row],[FreeCashFlow]])</f>
        <v>#DIV/0!</v>
      </c>
    </row>
    <row r="24" spans="2:12" x14ac:dyDescent="0.2">
      <c r="C24" s="3"/>
      <c r="D24" s="3"/>
      <c r="E24" s="3"/>
      <c r="F24" s="3"/>
      <c r="G24" s="3"/>
      <c r="H24" s="3"/>
      <c r="I24" s="3"/>
      <c r="J24" s="27" t="e">
        <f>Table12[[#This Row],[CurrentAssets]]/Table12[[#This Row],[CurrentLiabilities]]</f>
        <v>#DIV/0!</v>
      </c>
      <c r="K24" s="3"/>
      <c r="L24" s="29" t="e">
        <f>(Table12[[#This Row],[LongLiabilities]]+Table12[[#This Row],[CurrentLiabilities]])/(Table12[[#This Row],[TotalCash]]+Table12[[#This Row],[FreeCashFlow]])</f>
        <v>#DIV/0!</v>
      </c>
    </row>
    <row r="25" spans="2:12" x14ac:dyDescent="0.2">
      <c r="C25" s="3"/>
      <c r="D25" s="3"/>
      <c r="E25" s="3"/>
      <c r="F25" s="3"/>
      <c r="G25" s="3"/>
      <c r="H25" s="3"/>
      <c r="I25" s="3"/>
      <c r="J25" s="27" t="e">
        <f>Table12[[#This Row],[CurrentAssets]]/Table12[[#This Row],[CurrentLiabilities]]</f>
        <v>#DIV/0!</v>
      </c>
      <c r="K25" s="3"/>
      <c r="L25" s="29" t="e">
        <f>(Table12[[#This Row],[LongLiabilities]]+Table12[[#This Row],[CurrentLiabilities]])/(Table12[[#This Row],[TotalCash]]+Table12[[#This Row],[FreeCashFlow]])</f>
        <v>#DIV/0!</v>
      </c>
    </row>
    <row r="26" spans="2:12" x14ac:dyDescent="0.2">
      <c r="C26" s="3"/>
      <c r="D26" s="3"/>
      <c r="E26" s="3"/>
      <c r="F26" s="3"/>
      <c r="G26" s="3"/>
      <c r="H26" s="3"/>
      <c r="I26" s="3"/>
      <c r="J26" s="27" t="e">
        <f>Table12[[#This Row],[CurrentAssets]]/Table12[[#This Row],[CurrentLiabilities]]</f>
        <v>#DIV/0!</v>
      </c>
      <c r="K26" s="3"/>
      <c r="L26" s="29" t="e">
        <f>(Table12[[#This Row],[LongLiabilities]]+Table12[[#This Row],[CurrentLiabilities]])/(Table12[[#This Row],[TotalCash]]+Table12[[#This Row],[FreeCashFlow]])</f>
        <v>#DIV/0!</v>
      </c>
    </row>
    <row r="27" spans="2:12" x14ac:dyDescent="0.2">
      <c r="C27" s="3"/>
      <c r="D27" s="3"/>
      <c r="E27" s="3"/>
      <c r="F27" s="3"/>
      <c r="G27" s="3"/>
      <c r="H27" s="3"/>
      <c r="I27" s="3"/>
      <c r="J27" s="27" t="e">
        <f>Table12[[#This Row],[CurrentAssets]]/Table12[[#This Row],[CurrentLiabilities]]</f>
        <v>#DIV/0!</v>
      </c>
      <c r="K27" s="3"/>
      <c r="L27" s="29" t="e">
        <f>(Table12[[#This Row],[LongLiabilities]]+Table12[[#This Row],[CurrentLiabilities]])/(Table12[[#This Row],[TotalCash]]+Table12[[#This Row],[FreeCashFlow]])</f>
        <v>#DIV/0!</v>
      </c>
    </row>
    <row r="28" spans="2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2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18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1527</v>
      </c>
      <c r="D3" s="3">
        <v>109</v>
      </c>
      <c r="E3" s="3">
        <v>309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-2</v>
      </c>
      <c r="N3">
        <v>214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</v>
      </c>
      <c r="Q3" s="5">
        <f>Table13[[#This Row],[OwnerReturn]]/Table13[[#This Row],[FreeCashFlow]]</f>
        <v>1.834862385321101E-2</v>
      </c>
    </row>
    <row r="4" spans="2:17" x14ac:dyDescent="0.2">
      <c r="B4" t="s">
        <v>109</v>
      </c>
      <c r="C4" s="3">
        <v>1699</v>
      </c>
      <c r="D4" s="3">
        <v>137</v>
      </c>
      <c r="E4" s="3">
        <v>213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0</v>
      </c>
      <c r="J4" s="27">
        <f>Table13[[#This Row],[MarketValue]]/Table13[[#This Row],[Revenue]]</f>
        <v>0</v>
      </c>
      <c r="K4" s="18" t="e">
        <f>(Table13[[#This Row],[MarketValue]]-I3)/I3</f>
        <v>#DIV/0!</v>
      </c>
      <c r="L4">
        <v>0</v>
      </c>
      <c r="M4">
        <v>-7</v>
      </c>
      <c r="N4">
        <v>219</v>
      </c>
      <c r="O4" s="25">
        <f>(Table13[[#This Row],[SharesOutstanding]]-N3)/N3</f>
        <v>2.336448598130841E-2</v>
      </c>
      <c r="P4" s="22">
        <f>ABS(Table13[[#This Row],[Dividends]])+ABS(Table13[[#This Row],[ShareBuyBack]])-Table13[[#This Row],[ShareIssues]]</f>
        <v>7</v>
      </c>
      <c r="Q4" s="5">
        <f>Table13[[#This Row],[OwnerReturn]]/Table13[[#This Row],[FreeCashFlow]]</f>
        <v>5.1094890510948905E-2</v>
      </c>
    </row>
    <row r="5" spans="2:17" x14ac:dyDescent="0.2">
      <c r="B5" t="s">
        <v>110</v>
      </c>
      <c r="C5" s="3">
        <v>1484</v>
      </c>
      <c r="D5" s="3">
        <v>81</v>
      </c>
      <c r="E5" s="3">
        <v>472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3530.895</v>
      </c>
      <c r="J5" s="27">
        <f>Table13[[#This Row],[MarketValue]]/Table13[[#This Row],[Revenue]]</f>
        <v>2.3793092991913745</v>
      </c>
      <c r="K5" s="18" t="e">
        <f>(Table13[[#This Row],[MarketValue]]-I4)/I4</f>
        <v>#DIV/0!</v>
      </c>
      <c r="L5">
        <v>304</v>
      </c>
      <c r="M5">
        <v>-6</v>
      </c>
      <c r="N5">
        <v>219</v>
      </c>
      <c r="O5" s="25">
        <f>(Table13[[#This Row],[SharesOutstanding]]-N4)/N4</f>
        <v>0</v>
      </c>
      <c r="P5" s="22">
        <f>ABS(Table13[[#This Row],[Dividends]])+ABS(Table13[[#This Row],[ShareBuyBack]])-Table13[[#This Row],[ShareIssues]]</f>
        <v>-298</v>
      </c>
      <c r="Q5" s="5">
        <f>Table13[[#This Row],[OwnerReturn]]/Table13[[#This Row],[FreeCashFlow]]</f>
        <v>-3.6790123456790123</v>
      </c>
    </row>
    <row r="6" spans="2:17" x14ac:dyDescent="0.2">
      <c r="B6" t="s">
        <v>111</v>
      </c>
      <c r="C6" s="3">
        <v>2093</v>
      </c>
      <c r="D6" s="3">
        <v>431</v>
      </c>
      <c r="E6" s="3">
        <v>561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5920.4359999999997</v>
      </c>
      <c r="J6" s="27">
        <f>Table13[[#This Row],[MarketValue]]/Table13[[#This Row],[Revenue]]</f>
        <v>2.8286841853798372</v>
      </c>
      <c r="K6" s="18">
        <f>(Table13[[#This Row],[MarketValue]]-I5)/I5</f>
        <v>0.67675221154976284</v>
      </c>
      <c r="L6">
        <v>28</v>
      </c>
      <c r="M6">
        <v>0</v>
      </c>
      <c r="N6">
        <v>246</v>
      </c>
      <c r="O6" s="25">
        <f>(Table13[[#This Row],[SharesOutstanding]]-N5)/N5</f>
        <v>0.12328767123287671</v>
      </c>
      <c r="P6" s="22">
        <f>ABS(Table13[[#This Row],[Dividends]])+ABS(Table13[[#This Row],[ShareBuyBack]])-Table13[[#This Row],[ShareIssues]]</f>
        <v>-28</v>
      </c>
      <c r="Q6" s="5">
        <f>Table13[[#This Row],[OwnerReturn]]/Table13[[#This Row],[FreeCashFlow]]</f>
        <v>-6.4965197215777259E-2</v>
      </c>
    </row>
    <row r="7" spans="2:17" x14ac:dyDescent="0.2">
      <c r="B7" t="s">
        <v>112</v>
      </c>
      <c r="C7" s="3">
        <v>2336</v>
      </c>
      <c r="D7" s="3">
        <v>614</v>
      </c>
      <c r="E7" s="3">
        <v>829</v>
      </c>
      <c r="F7" s="3">
        <v>-86</v>
      </c>
      <c r="G7" s="5">
        <f>ABS(Table13[[#This Row],[Dividends]]/Table13[[#This Row],[FreeCashFlow]])</f>
        <v>0.14006514657980457</v>
      </c>
      <c r="H7" s="18" t="e">
        <f>(ABS(Table13[[#This Row],[Dividends]])-ABS(F6))/ABS(F6)</f>
        <v>#DIV/0!</v>
      </c>
      <c r="I7" s="3">
        <v>8306.1370000000006</v>
      </c>
      <c r="J7" s="27">
        <f>Table13[[#This Row],[MarketValue]]/Table13[[#This Row],[Revenue]]</f>
        <v>3.555709332191781</v>
      </c>
      <c r="K7" s="18">
        <f>(Table13[[#This Row],[MarketValue]]-I6)/I6</f>
        <v>0.40296035629808363</v>
      </c>
      <c r="L7">
        <v>70</v>
      </c>
      <c r="M7">
        <v>-93</v>
      </c>
      <c r="N7">
        <v>252</v>
      </c>
      <c r="O7" s="25">
        <f>(Table13[[#This Row],[SharesOutstanding]]-N6)/N6</f>
        <v>2.4390243902439025E-2</v>
      </c>
      <c r="P7" s="22">
        <f>ABS(Table13[[#This Row],[Dividends]])+ABS(Table13[[#This Row],[ShareBuyBack]])-Table13[[#This Row],[ShareIssues]]</f>
        <v>109</v>
      </c>
      <c r="Q7" s="5">
        <f>Table13[[#This Row],[OwnerReturn]]/Table13[[#This Row],[FreeCashFlow]]</f>
        <v>0.17752442996742671</v>
      </c>
    </row>
    <row r="8" spans="2:17" x14ac:dyDescent="0.2">
      <c r="B8" t="s">
        <v>113</v>
      </c>
      <c r="C8" s="3">
        <v>2364</v>
      </c>
      <c r="D8" s="3">
        <v>452</v>
      </c>
      <c r="E8" s="3">
        <v>1084</v>
      </c>
      <c r="F8" s="3">
        <v>-137</v>
      </c>
      <c r="G8" s="5">
        <f>ABS(Table13[[#This Row],[Dividends]]/Table13[[#This Row],[FreeCashFlow]])</f>
        <v>0.30309734513274339</v>
      </c>
      <c r="H8" s="18">
        <f>(ABS(Table13[[#This Row],[Dividends]])-ABS(F7))/ABS(F7)</f>
        <v>0.59302325581395354</v>
      </c>
      <c r="I8" s="3">
        <v>8108.1049999999996</v>
      </c>
      <c r="J8" s="27">
        <f>Table13[[#This Row],[MarketValue]]/Table13[[#This Row],[Revenue]]</f>
        <v>3.429824450084602</v>
      </c>
      <c r="K8" s="18">
        <f>(Table13[[#This Row],[MarketValue]]-I7)/I7</f>
        <v>-2.3841648650871163E-2</v>
      </c>
      <c r="L8">
        <v>44</v>
      </c>
      <c r="M8">
        <v>-110</v>
      </c>
      <c r="N8">
        <v>250</v>
      </c>
      <c r="O8" s="25">
        <f>(Table13[[#This Row],[SharesOutstanding]]-N7)/N7</f>
        <v>-7.9365079365079361E-3</v>
      </c>
      <c r="P8" s="22">
        <f>ABS(Table13[[#This Row],[Dividends]])+ABS(Table13[[#This Row],[ShareBuyBack]])-Table13[[#This Row],[ShareIssues]]</f>
        <v>203</v>
      </c>
      <c r="Q8" s="5">
        <f>Table13[[#This Row],[OwnerReturn]]/Table13[[#This Row],[FreeCashFlow]]</f>
        <v>0.44911504424778759</v>
      </c>
    </row>
    <row r="9" spans="2:17" x14ac:dyDescent="0.2">
      <c r="B9" t="s">
        <v>114</v>
      </c>
      <c r="C9" s="3">
        <v>2520</v>
      </c>
      <c r="D9" s="3">
        <v>486</v>
      </c>
      <c r="E9" s="3">
        <v>985</v>
      </c>
      <c r="F9" s="3">
        <v>-198</v>
      </c>
      <c r="G9" s="5">
        <f>ABS(Table13[[#This Row],[Dividends]]/Table13[[#This Row],[FreeCashFlow]])</f>
        <v>0.40740740740740738</v>
      </c>
      <c r="H9" s="18">
        <f>(ABS(Table13[[#This Row],[Dividends]])-ABS(F8))/ABS(F8)</f>
        <v>0.44525547445255476</v>
      </c>
      <c r="I9" s="3">
        <v>11316.612999999999</v>
      </c>
      <c r="J9" s="27">
        <f>Table13[[#This Row],[MarketValue]]/Table13[[#This Row],[Revenue]]</f>
        <v>4.4907194444444443</v>
      </c>
      <c r="K9" s="18">
        <f>(Table13[[#This Row],[MarketValue]]-I8)/I8</f>
        <v>0.39571613835785302</v>
      </c>
      <c r="L9">
        <v>101</v>
      </c>
      <c r="M9">
        <v>-95</v>
      </c>
      <c r="N9">
        <v>252</v>
      </c>
      <c r="O9" s="25">
        <f>(Table13[[#This Row],[SharesOutstanding]]-N8)/N8</f>
        <v>8.0000000000000002E-3</v>
      </c>
      <c r="P9" s="22">
        <f>ABS(Table13[[#This Row],[Dividends]])+ABS(Table13[[#This Row],[ShareBuyBack]])-Table13[[#This Row],[ShareIssues]]</f>
        <v>192</v>
      </c>
      <c r="Q9" s="5">
        <f>Table13[[#This Row],[OwnerReturn]]/Table13[[#This Row],[FreeCashFlow]]</f>
        <v>0.39506172839506171</v>
      </c>
    </row>
    <row r="10" spans="2:17" x14ac:dyDescent="0.2">
      <c r="B10" t="s">
        <v>115</v>
      </c>
      <c r="C10" s="3">
        <v>4269</v>
      </c>
      <c r="D10" s="3">
        <v>766</v>
      </c>
      <c r="E10" s="3">
        <v>1604</v>
      </c>
      <c r="F10" s="3">
        <v>-284</v>
      </c>
      <c r="G10" s="5">
        <f>ABS(Table13[[#This Row],[Dividends]]/Table13[[#This Row],[FreeCashFlow]])</f>
        <v>0.37075718015665798</v>
      </c>
      <c r="H10" s="18">
        <f>(ABS(Table13[[#This Row],[Dividends]])-ABS(F9))/ABS(F9)</f>
        <v>0.43434343434343436</v>
      </c>
      <c r="I10" s="3">
        <v>21936.048999999999</v>
      </c>
      <c r="J10" s="27">
        <f>Table13[[#This Row],[MarketValue]]/Table13[[#This Row],[Revenue]]</f>
        <v>5.1384513937690324</v>
      </c>
      <c r="K10" s="18">
        <f>(Table13[[#This Row],[MarketValue]]-I9)/I9</f>
        <v>0.93839349282333862</v>
      </c>
      <c r="L10">
        <v>124</v>
      </c>
      <c r="M10">
        <v>-12</v>
      </c>
      <c r="N10">
        <v>267</v>
      </c>
      <c r="O10" s="25">
        <f>(Table13[[#This Row],[SharesOutstanding]]-N9)/N9</f>
        <v>5.9523809523809521E-2</v>
      </c>
      <c r="P10" s="22">
        <f>ABS(Table13[[#This Row],[Dividends]])+ABS(Table13[[#This Row],[ShareBuyBack]])-Table13[[#This Row],[ShareIssues]]</f>
        <v>172</v>
      </c>
      <c r="Q10" s="5">
        <f>Table13[[#This Row],[OwnerReturn]]/Table13[[#This Row],[FreeCashFlow]]</f>
        <v>0.22454308093994779</v>
      </c>
    </row>
    <row r="11" spans="2:17" x14ac:dyDescent="0.2">
      <c r="B11" t="s">
        <v>116</v>
      </c>
      <c r="C11" s="3">
        <v>6824</v>
      </c>
      <c r="D11" s="3">
        <v>1725</v>
      </c>
      <c r="E11" s="3">
        <v>1822</v>
      </c>
      <c r="F11" s="3">
        <v>-408</v>
      </c>
      <c r="G11" s="5">
        <f>ABS(Table13[[#This Row],[Dividends]]/Table13[[#This Row],[FreeCashFlow]])</f>
        <v>0.23652173913043478</v>
      </c>
      <c r="H11" s="18">
        <f>(ABS(Table13[[#This Row],[Dividends]])-ABS(F10))/ABS(F10)</f>
        <v>0.43661971830985913</v>
      </c>
      <c r="I11" s="3">
        <v>34015.771000000001</v>
      </c>
      <c r="J11" s="27">
        <f>Table13[[#This Row],[MarketValue]]/Table13[[#This Row],[Revenue]]</f>
        <v>4.9847261137162953</v>
      </c>
      <c r="K11" s="18">
        <f>(Table13[[#This Row],[MarketValue]]-I10)/I10</f>
        <v>0.55067902155032578</v>
      </c>
      <c r="L11">
        <v>241</v>
      </c>
      <c r="M11">
        <v>0</v>
      </c>
      <c r="N11">
        <v>281</v>
      </c>
      <c r="O11" s="25">
        <f>(Table13[[#This Row],[SharesOutstanding]]-N10)/N10</f>
        <v>5.2434456928838954E-2</v>
      </c>
      <c r="P11" s="22">
        <f>ABS(Table13[[#This Row],[Dividends]])+ABS(Table13[[#This Row],[ShareBuyBack]])-Table13[[#This Row],[ShareIssues]]</f>
        <v>167</v>
      </c>
      <c r="Q11" s="5">
        <f>Table13[[#This Row],[OwnerReturn]]/Table13[[#This Row],[FreeCashFlow]]</f>
        <v>9.6811594202898546E-2</v>
      </c>
    </row>
    <row r="12" spans="2:17" x14ac:dyDescent="0.2">
      <c r="B12" t="s">
        <v>117</v>
      </c>
      <c r="C12" s="3">
        <v>13240</v>
      </c>
      <c r="D12" s="3">
        <v>2688</v>
      </c>
      <c r="E12" s="3">
        <v>3097</v>
      </c>
      <c r="F12" s="3">
        <v>-750</v>
      </c>
      <c r="G12" s="5">
        <f>ABS(Table13[[#This Row],[Dividends]]/Table13[[#This Row],[FreeCashFlow]])</f>
        <v>0.27901785714285715</v>
      </c>
      <c r="H12" s="18">
        <f>(ABS(Table13[[#This Row],[Dividends]])-ABS(F11))/ABS(F11)</f>
        <v>0.83823529411764708</v>
      </c>
      <c r="I12" s="3">
        <v>67819.289000000004</v>
      </c>
      <c r="J12" s="27">
        <f>Table13[[#This Row],[MarketValue]]/Table13[[#This Row],[Revenue]]</f>
        <v>5.1223027945619339</v>
      </c>
      <c r="K12" s="18">
        <f>(Table13[[#This Row],[MarketValue]]-I11)/I11</f>
        <v>0.99376015907444826</v>
      </c>
      <c r="L12">
        <v>295</v>
      </c>
      <c r="M12">
        <v>0</v>
      </c>
      <c r="N12">
        <v>383</v>
      </c>
      <c r="O12" s="25">
        <f>(Table13[[#This Row],[SharesOutstanding]]-N11)/N11</f>
        <v>0.36298932384341637</v>
      </c>
      <c r="P12" s="22">
        <f>ABS(Table13[[#This Row],[Dividends]])+ABS(Table13[[#This Row],[ShareBuyBack]])-Table13[[#This Row],[ShareIssues]]</f>
        <v>455</v>
      </c>
      <c r="Q12" s="5">
        <f>Table13[[#This Row],[OwnerReturn]]/Table13[[#This Row],[FreeCashFlow]]</f>
        <v>0.16927083333333334</v>
      </c>
    </row>
    <row r="13" spans="2:17" x14ac:dyDescent="0.2">
      <c r="B13" t="s">
        <v>118</v>
      </c>
      <c r="C13" s="3">
        <v>17636</v>
      </c>
      <c r="D13" s="3">
        <v>5482</v>
      </c>
      <c r="E13" s="3">
        <v>11204</v>
      </c>
      <c r="F13" s="3">
        <v>-1745</v>
      </c>
      <c r="G13" s="5">
        <f>ABS(Table13[[#This Row],[Dividends]]/Table13[[#This Row],[FreeCashFlow]])</f>
        <v>0.31831448376504923</v>
      </c>
      <c r="H13" s="18">
        <f>(ABS(Table13[[#This Row],[Dividends]])-ABS(F12))/ABS(F12)</f>
        <v>1.3266666666666667</v>
      </c>
      <c r="I13" s="3">
        <v>107868.462</v>
      </c>
      <c r="J13" s="27">
        <f>Table13[[#This Row],[MarketValue]]/Table13[[#This Row],[Revenue]]</f>
        <v>6.1163791109095031</v>
      </c>
      <c r="K13" s="18">
        <f>(Table13[[#This Row],[MarketValue]]-I12)/I12</f>
        <v>0.59052776268415308</v>
      </c>
      <c r="L13">
        <v>257</v>
      </c>
      <c r="M13">
        <v>0</v>
      </c>
      <c r="N13">
        <v>421</v>
      </c>
      <c r="O13" s="25">
        <f>(Table13[[#This Row],[SharesOutstanding]]-N12)/N12</f>
        <v>9.921671018276762E-2</v>
      </c>
      <c r="P13" s="22">
        <f>ABS(Table13[[#This Row],[Dividends]])+ABS(Table13[[#This Row],[ShareBuyBack]])-Table13[[#This Row],[ShareIssues]]</f>
        <v>1488</v>
      </c>
      <c r="Q13" s="5">
        <f>Table13[[#This Row],[OwnerReturn]]/Table13[[#This Row],[FreeCashFlow]]</f>
        <v>0.27143378329076978</v>
      </c>
    </row>
    <row r="14" spans="2:17" x14ac:dyDescent="0.2">
      <c r="B14" t="s">
        <v>119</v>
      </c>
      <c r="C14" s="3">
        <v>20848</v>
      </c>
      <c r="D14" s="3">
        <v>8245</v>
      </c>
      <c r="E14" s="3">
        <v>4292</v>
      </c>
      <c r="F14" s="3">
        <v>-2998</v>
      </c>
      <c r="G14" s="5">
        <f>ABS(Table13[[#This Row],[Dividends]]/Table13[[#This Row],[FreeCashFlow]])</f>
        <v>0.36361431170406305</v>
      </c>
      <c r="H14" s="18">
        <f>(ABS(Table13[[#This Row],[Dividends]])-ABS(F13))/ABS(F13)</f>
        <v>0.71805157593123214</v>
      </c>
      <c r="I14" s="3">
        <v>91183.92</v>
      </c>
      <c r="J14" s="27">
        <f>Table13[[#This Row],[MarketValue]]/Table13[[#This Row],[Revenue]]</f>
        <v>4.3737490406753645</v>
      </c>
      <c r="K14" s="18">
        <f>(Table13[[#This Row],[MarketValue]]-I13)/I13</f>
        <v>-0.15467488541738919</v>
      </c>
      <c r="L14">
        <v>212</v>
      </c>
      <c r="M14">
        <v>-7314</v>
      </c>
      <c r="N14">
        <v>432.08</v>
      </c>
      <c r="O14" s="25">
        <f>(Table13[[#This Row],[SharesOutstanding]]-N13)/N13</f>
        <v>2.6318289786223241E-2</v>
      </c>
      <c r="P14" s="22">
        <f>ABS(Table13[[#This Row],[Dividends]])+ABS(Table13[[#This Row],[ShareBuyBack]])-Table13[[#This Row],[ShareIssues]]</f>
        <v>10100</v>
      </c>
      <c r="Q14" s="5">
        <f>Table13[[#This Row],[OwnerReturn]]/Table13[[#This Row],[FreeCashFlow]]</f>
        <v>1.2249848392965434</v>
      </c>
    </row>
    <row r="15" spans="2:17" x14ac:dyDescent="0.2">
      <c r="B15" t="s">
        <v>120</v>
      </c>
      <c r="C15" s="3">
        <v>22597</v>
      </c>
      <c r="D15" s="3">
        <v>9265</v>
      </c>
      <c r="E15" s="3">
        <v>5055</v>
      </c>
      <c r="F15" s="3">
        <v>-4235</v>
      </c>
      <c r="G15" s="5">
        <f>ABS(Table13[[#This Row],[Dividends]]/Table13[[#This Row],[FreeCashFlow]])</f>
        <v>0.45709660010793307</v>
      </c>
      <c r="H15" s="18">
        <f>(ABS(Table13[[#This Row],[Dividends]])-ABS(F14))/ABS(F14)</f>
        <v>0.41260840560373585</v>
      </c>
      <c r="I15" s="3">
        <v>116554.3</v>
      </c>
      <c r="J15" s="27">
        <f>Table13[[#This Row],[MarketValue]]/Table13[[#This Row],[Revenue]]</f>
        <v>5.1579545957427975</v>
      </c>
      <c r="K15" s="18">
        <f>(Table13[[#This Row],[MarketValue]]-I14)/I14</f>
        <v>0.27823304810760502</v>
      </c>
      <c r="L15">
        <v>253</v>
      </c>
      <c r="M15">
        <v>-6407</v>
      </c>
      <c r="N15">
        <v>420.05</v>
      </c>
      <c r="O15" s="25">
        <f>(Table13[[#This Row],[SharesOutstanding]]-N14)/N14</f>
        <v>-2.7842066284021416E-2</v>
      </c>
      <c r="P15" s="22">
        <f>ABS(Table13[[#This Row],[Dividends]])+ABS(Table13[[#This Row],[ShareBuyBack]])-Table13[[#This Row],[ShareIssues]]</f>
        <v>10389</v>
      </c>
      <c r="Q15" s="5">
        <f>Table13[[#This Row],[OwnerReturn]]/Table13[[#This Row],[FreeCashFlow]]</f>
        <v>1.1213167835941715</v>
      </c>
    </row>
    <row r="16" spans="2:17" x14ac:dyDescent="0.2">
      <c r="B16" t="s">
        <v>121</v>
      </c>
      <c r="C16" s="3">
        <v>23888</v>
      </c>
      <c r="D16" s="3">
        <v>11598</v>
      </c>
      <c r="E16" s="3">
        <v>7618</v>
      </c>
      <c r="F16" s="3">
        <v>-5534</v>
      </c>
      <c r="G16" s="5">
        <f>ABS(Table13[[#This Row],[Dividends]]/Table13[[#This Row],[FreeCashFlow]])</f>
        <v>0.47715123297120193</v>
      </c>
      <c r="H16" s="18">
        <f>(ABS(Table13[[#This Row],[Dividends]])-ABS(F15))/ABS(F15)</f>
        <v>0.30672963400236125</v>
      </c>
      <c r="I16" s="3">
        <v>142299.41</v>
      </c>
      <c r="J16" s="27">
        <f>Table13[[#This Row],[MarketValue]]/Table13[[#This Row],[Revenue]]</f>
        <v>5.9569411419959817</v>
      </c>
      <c r="K16" s="18">
        <f>(Table13[[#This Row],[MarketValue]]-I15)/I15</f>
        <v>0.22088511534966965</v>
      </c>
      <c r="L16">
        <v>276</v>
      </c>
      <c r="M16">
        <v>-765</v>
      </c>
      <c r="N16">
        <v>422.05500000000001</v>
      </c>
      <c r="O16" s="25">
        <f>(Table13[[#This Row],[SharesOutstanding]]-N15)/N15</f>
        <v>4.7732412807998939E-3</v>
      </c>
      <c r="P16" s="22">
        <f>ABS(Table13[[#This Row],[Dividends]])+ABS(Table13[[#This Row],[ShareBuyBack]])-Table13[[#This Row],[ShareIssues]]</f>
        <v>6023</v>
      </c>
      <c r="Q16" s="5">
        <f>Table13[[#This Row],[OwnerReturn]]/Table13[[#This Row],[FreeCashFlow]]</f>
        <v>0.51931367477151236</v>
      </c>
    </row>
    <row r="17" spans="2:17" x14ac:dyDescent="0.2">
      <c r="B17" t="s">
        <v>122</v>
      </c>
      <c r="C17" s="3">
        <v>27450</v>
      </c>
      <c r="D17" s="3">
        <v>13321</v>
      </c>
      <c r="E17" s="3">
        <v>12163</v>
      </c>
      <c r="F17" s="3">
        <v>-6212</v>
      </c>
      <c r="G17" s="5">
        <f>ABS(Table13[[#This Row],[Dividends]]/Table13[[#This Row],[FreeCashFlow]])</f>
        <v>0.46633135650476693</v>
      </c>
      <c r="H17" s="18">
        <f>(ABS(Table13[[#This Row],[Dividends]])-ABS(F16))/ABS(F16)</f>
        <v>0.12251535959522949</v>
      </c>
      <c r="I17" s="3">
        <v>219579.71</v>
      </c>
      <c r="J17" s="27">
        <f>Table13[[#This Row],[MarketValue]]/Table13[[#This Row],[Revenue]]</f>
        <v>7.9992608378870669</v>
      </c>
      <c r="K17" s="18">
        <f>(Table13[[#This Row],[MarketValue]]-I16)/I16</f>
        <v>0.54308236415035016</v>
      </c>
      <c r="L17">
        <v>170</v>
      </c>
      <c r="M17">
        <v>-1299</v>
      </c>
      <c r="N17">
        <v>430.07499999999999</v>
      </c>
      <c r="O17" s="25">
        <f>(Table13[[#This Row],[SharesOutstanding]]-N16)/N16</f>
        <v>1.9002262738268667E-2</v>
      </c>
      <c r="P17" s="22">
        <f>ABS(Table13[[#This Row],[Dividends]])+ABS(Table13[[#This Row],[ShareBuyBack]])-Table13[[#This Row],[ShareIssues]]</f>
        <v>7341</v>
      </c>
      <c r="Q17" s="5">
        <f>Table13[[#This Row],[OwnerReturn]]/Table13[[#This Row],[FreeCashFlow]]</f>
        <v>0.55108475339689211</v>
      </c>
    </row>
    <row r="18" spans="2:17" x14ac:dyDescent="0.2">
      <c r="B18" t="s">
        <v>123</v>
      </c>
      <c r="C18" s="3">
        <v>33203</v>
      </c>
      <c r="D18" s="3">
        <v>16312</v>
      </c>
      <c r="E18" s="3">
        <v>12416</v>
      </c>
      <c r="F18" s="3">
        <v>-7032</v>
      </c>
      <c r="G18" s="5">
        <f>ABS(Table13[[#This Row],[Dividends]]/Table13[[#This Row],[FreeCashFlow]])</f>
        <v>0.43109367336929866</v>
      </c>
      <c r="H18" s="18">
        <f>(ABS(Table13[[#This Row],[Dividends]])-ABS(F17))/ABS(F17)</f>
        <v>0.13200257566001289</v>
      </c>
      <c r="I18" s="3">
        <v>196510.16</v>
      </c>
      <c r="J18" s="27">
        <f>Table13[[#This Row],[MarketValue]]/Table13[[#This Row],[Revenue]]</f>
        <v>5.9184459235611238</v>
      </c>
      <c r="K18" s="18">
        <f>(Table13[[#This Row],[MarketValue]]-I17)/I17</f>
        <v>-0.10506230288763925</v>
      </c>
      <c r="L18">
        <v>114</v>
      </c>
      <c r="M18">
        <v>-8455</v>
      </c>
      <c r="N18">
        <v>424.06</v>
      </c>
      <c r="O18" s="25">
        <f>(Table13[[#This Row],[SharesOutstanding]]-N17)/N17</f>
        <v>-1.398593268615936E-2</v>
      </c>
      <c r="P18" s="22">
        <f>ABS(Table13[[#This Row],[Dividends]])+ABS(Table13[[#This Row],[ShareBuyBack]])-Table13[[#This Row],[ShareIssues]]</f>
        <v>15373</v>
      </c>
      <c r="Q18" s="5">
        <f>Table13[[#This Row],[OwnerReturn]]/Table13[[#This Row],[FreeCashFlow]]</f>
        <v>0.94243501716527711</v>
      </c>
    </row>
    <row r="19" spans="2:17" x14ac:dyDescent="0.2">
      <c r="C19" s="3"/>
      <c r="D19" s="3"/>
      <c r="E19" s="3"/>
      <c r="F19" s="3"/>
      <c r="G19" s="5" t="e">
        <f>ABS(Table13[[#This Row],[Dividends]]/Table13[[#This Row],[FreeCashFlow]])</f>
        <v>#DIV/0!</v>
      </c>
      <c r="H19" s="18">
        <f>(ABS(Table13[[#This Row],[Dividends]])-ABS(F18))/ABS(F18)</f>
        <v>-1</v>
      </c>
      <c r="I19" s="3"/>
      <c r="J19" s="27" t="e">
        <f>Table13[[#This Row],[MarketValue]]/Table13[[#This Row],[Revenue]]</f>
        <v>#DIV/0!</v>
      </c>
      <c r="K19" s="18">
        <f>(Table13[[#This Row],[MarketValue]]-I18)/I18</f>
        <v>-1</v>
      </c>
      <c r="O19" s="25">
        <f>(Table13[[#This Row],[SharesOutstanding]]-N18)/N18</f>
        <v>-1</v>
      </c>
      <c r="P19" s="22">
        <f>ABS(Table13[[#This Row],[Dividends]])+ABS(Table13[[#This Row],[ShareBuyBack]])-Table13[[#This Row],[ShareIssues]]</f>
        <v>0</v>
      </c>
      <c r="Q19" s="5" t="e">
        <f>Table13[[#This Row],[OwnerReturn]]/Table13[[#This Row],[FreeCashFlow]]</f>
        <v>#DIV/0!</v>
      </c>
    </row>
    <row r="20" spans="2:17" x14ac:dyDescent="0.2">
      <c r="C20" s="3"/>
      <c r="D20" s="3"/>
      <c r="E20" s="3"/>
      <c r="F20" s="3"/>
      <c r="G20" s="5" t="e">
        <f>ABS(Table13[[#This Row],[Dividends]]/Table13[[#This Row],[FreeCashFlow]])</f>
        <v>#DIV/0!</v>
      </c>
      <c r="H20" s="18" t="e">
        <f>(ABS(Table13[[#This Row],[Dividends]])-ABS(F19))/ABS(F19)</f>
        <v>#DIV/0!</v>
      </c>
      <c r="I20" s="3"/>
      <c r="J20" s="27" t="e">
        <f>Table13[[#This Row],[MarketValue]]/Table13[[#This Row],[Revenue]]</f>
        <v>#DIV/0!</v>
      </c>
      <c r="K20" s="18" t="e">
        <f>(Table13[[#This Row],[MarketValue]]-I19)/I19</f>
        <v>#DIV/0!</v>
      </c>
      <c r="O20" s="25" t="e">
        <f>(Table13[[#This Row],[SharesOutstanding]]-N19)/N19</f>
        <v>#DIV/0!</v>
      </c>
      <c r="P20" s="22">
        <f>ABS(Table13[[#This Row],[Dividends]])+ABS(Table13[[#This Row],[ShareBuyBack]])-Table13[[#This Row],[ShareIssues]]</f>
        <v>0</v>
      </c>
      <c r="Q20" s="5" t="e">
        <f>Table13[[#This Row],[OwnerReturn]]/Table13[[#This Row],[FreeCashFlow]]</f>
        <v>#DIV/0!</v>
      </c>
    </row>
    <row r="21" spans="2:17" x14ac:dyDescent="0.2">
      <c r="C21" s="3"/>
      <c r="D21" s="3"/>
      <c r="E21" s="3"/>
      <c r="F21" s="3"/>
      <c r="G21" s="5" t="e">
        <f>ABS(Table13[[#This Row],[Dividends]]/Table13[[#This Row],[FreeCashFlow]])</f>
        <v>#DIV/0!</v>
      </c>
      <c r="H21" s="18" t="e">
        <f>(ABS(Table13[[#This Row],[Dividends]])-ABS(F20))/ABS(F20)</f>
        <v>#DIV/0!</v>
      </c>
      <c r="I21" s="3"/>
      <c r="J21" s="27" t="e">
        <f>Table13[[#This Row],[MarketValue]]/Table13[[#This Row],[Revenue]]</f>
        <v>#DIV/0!</v>
      </c>
      <c r="K21" s="18" t="e">
        <f>(Table13[[#This Row],[MarketValue]]-I20)/I20</f>
        <v>#DIV/0!</v>
      </c>
      <c r="O21" s="25" t="e">
        <f>(Table13[[#This Row],[SharesOutstanding]]-N20)/N20</f>
        <v>#DIV/0!</v>
      </c>
      <c r="P21" s="22">
        <f>ABS(Table13[[#This Row],[Dividends]])+ABS(Table13[[#This Row],[ShareBuyBack]])-Table13[[#This Row],[ShareIssues]]</f>
        <v>0</v>
      </c>
      <c r="Q21" s="5" t="e">
        <f>Table13[[#This Row],[OwnerReturn]]/Table13[[#This Row],[FreeCashFlow]]</f>
        <v>#DIV/0!</v>
      </c>
    </row>
    <row r="22" spans="2:17" x14ac:dyDescent="0.2">
      <c r="C22" s="3"/>
      <c r="D22" s="3"/>
      <c r="E22" s="3"/>
      <c r="F22" s="3"/>
      <c r="G22" s="5" t="e">
        <f>ABS(Table13[[#This Row],[Dividends]]/Table13[[#This Row],[FreeCashFlow]])</f>
        <v>#DIV/0!</v>
      </c>
      <c r="H22" s="18" t="e">
        <f>(ABS(Table13[[#This Row],[Dividends]])-ABS(F21))/ABS(F21)</f>
        <v>#DIV/0!</v>
      </c>
      <c r="I22" s="3"/>
      <c r="J22" s="27" t="e">
        <f>Table13[[#This Row],[MarketValue]]/Table13[[#This Row],[Revenue]]</f>
        <v>#DIV/0!</v>
      </c>
      <c r="K22" s="18" t="e">
        <f>(Table13[[#This Row],[MarketValue]]-I21)/I21</f>
        <v>#DIV/0!</v>
      </c>
      <c r="O22" s="25" t="e">
        <f>(Table13[[#This Row],[SharesOutstanding]]-N21)/N21</f>
        <v>#DIV/0!</v>
      </c>
      <c r="P22" s="22">
        <f>ABS(Table13[[#This Row],[Dividends]])+ABS(Table13[[#This Row],[ShareBuyBack]])-Table13[[#This Row],[ShareIssues]]</f>
        <v>0</v>
      </c>
      <c r="Q22" s="5" t="e">
        <f>Table13[[#This Row],[OwnerReturn]]/Table13[[#This Row],[FreeCashFlow]]</f>
        <v>#DIV/0!</v>
      </c>
    </row>
    <row r="23" spans="2:17" x14ac:dyDescent="0.2">
      <c r="C23" s="3"/>
      <c r="D23" s="3"/>
      <c r="E23" s="3"/>
      <c r="F23" s="3"/>
      <c r="G23" s="5" t="e">
        <f>ABS(Table13[[#This Row],[Dividends]]/Table13[[#This Row],[FreeCashFlow]])</f>
        <v>#DIV/0!</v>
      </c>
      <c r="H23" s="18" t="e">
        <f>(ABS(Table13[[#This Row],[Dividends]])-ABS(F22))/ABS(F22)</f>
        <v>#DIV/0!</v>
      </c>
      <c r="I23" s="3"/>
      <c r="J23" s="27" t="e">
        <f>Table13[[#This Row],[MarketValue]]/Table13[[#This Row],[Revenue]]</f>
        <v>#DIV/0!</v>
      </c>
      <c r="K23" s="18" t="e">
        <f>(Table13[[#This Row],[MarketValue]]-I22)/I22</f>
        <v>#DIV/0!</v>
      </c>
      <c r="O23" s="25" t="e">
        <f>(Table13[[#This Row],[SharesOutstanding]]-N22)/N22</f>
        <v>#DIV/0!</v>
      </c>
      <c r="P23" s="22">
        <f>ABS(Table13[[#This Row],[Dividends]])+ABS(Table13[[#This Row],[ShareBuyBack]])-Table13[[#This Row],[ShareIssues]]</f>
        <v>0</v>
      </c>
      <c r="Q23" s="5" t="e">
        <f>Table13[[#This Row],[OwnerReturn]]/Table13[[#This Row],[FreeCashFlow]]</f>
        <v>#DIV/0!</v>
      </c>
    </row>
    <row r="24" spans="2:17" x14ac:dyDescent="0.2">
      <c r="C24" s="3"/>
      <c r="D24" s="3"/>
      <c r="E24" s="3"/>
      <c r="F24" s="3"/>
      <c r="G24" s="5" t="e">
        <f>ABS(Table13[[#This Row],[Dividends]]/Table13[[#This Row],[FreeCashFlow]])</f>
        <v>#DIV/0!</v>
      </c>
      <c r="H24" s="18" t="e">
        <f>(ABS(Table13[[#This Row],[Dividends]])-ABS(F23))/ABS(F23)</f>
        <v>#DIV/0!</v>
      </c>
      <c r="I24" s="3"/>
      <c r="J24" s="27" t="e">
        <f>Table13[[#This Row],[MarketValue]]/Table13[[#This Row],[Revenue]]</f>
        <v>#DIV/0!</v>
      </c>
      <c r="K24" s="18" t="e">
        <f>(Table13[[#This Row],[MarketValue]]-I23)/I23</f>
        <v>#DIV/0!</v>
      </c>
      <c r="O24" s="25" t="e">
        <f>(Table13[[#This Row],[SharesOutstanding]]-N23)/N23</f>
        <v>#DIV/0!</v>
      </c>
      <c r="P24" s="22">
        <f>ABS(Table13[[#This Row],[Dividends]])+ABS(Table13[[#This Row],[ShareBuyBack]])-Table13[[#This Row],[ShareIssues]]</f>
        <v>0</v>
      </c>
      <c r="Q24" s="5" t="e">
        <f>Table13[[#This Row],[OwnerReturn]]/Table13[[#This Row],[FreeCashFlow]]</f>
        <v>#DIV/0!</v>
      </c>
    </row>
    <row r="25" spans="2:17" x14ac:dyDescent="0.2">
      <c r="C25" s="3"/>
      <c r="D25" s="3"/>
      <c r="E25" s="3"/>
      <c r="F25" s="3"/>
      <c r="G25" s="5" t="e">
        <f>ABS(Table13[[#This Row],[Dividends]]/Table13[[#This Row],[FreeCashFlow]])</f>
        <v>#DIV/0!</v>
      </c>
      <c r="H25" s="18" t="e">
        <f>(ABS(Table13[[#This Row],[Dividends]])-ABS(F24))/ABS(F24)</f>
        <v>#DIV/0!</v>
      </c>
      <c r="I25" s="3"/>
      <c r="J25" s="27" t="e">
        <f>Table13[[#This Row],[MarketValue]]/Table13[[#This Row],[Revenue]]</f>
        <v>#DIV/0!</v>
      </c>
      <c r="K25" s="18" t="e">
        <f>(Table13[[#This Row],[MarketValue]]-I24)/I24</f>
        <v>#DIV/0!</v>
      </c>
      <c r="O25" s="25" t="e">
        <f>(Table13[[#This Row],[SharesOutstanding]]-N24)/N24</f>
        <v>#DIV/0!</v>
      </c>
      <c r="P25" s="22">
        <f>ABS(Table13[[#This Row],[Dividends]])+ABS(Table13[[#This Row],[ShareBuyBack]])-Table13[[#This Row],[ShareIssues]]</f>
        <v>0</v>
      </c>
      <c r="Q25" s="5" t="e">
        <f>Table13[[#This Row],[OwnerReturn]]/Table13[[#This Row],[FreeCashFlow]]</f>
        <v>#DIV/0!</v>
      </c>
    </row>
    <row r="26" spans="2:17" x14ac:dyDescent="0.2">
      <c r="C26" s="3"/>
      <c r="D26" s="3"/>
      <c r="E26" s="3"/>
      <c r="F26" s="3"/>
      <c r="G26" s="5" t="e">
        <f>ABS(Table13[[#This Row],[Dividends]]/Table13[[#This Row],[FreeCashFlow]])</f>
        <v>#DIV/0!</v>
      </c>
      <c r="H26" s="18" t="e">
        <f>(ABS(Table13[[#This Row],[Dividends]])-ABS(F25))/ABS(F25)</f>
        <v>#DIV/0!</v>
      </c>
      <c r="I26" s="3"/>
      <c r="J26" s="27" t="e">
        <f>Table13[[#This Row],[MarketValue]]/Table13[[#This Row],[Revenue]]</f>
        <v>#DIV/0!</v>
      </c>
      <c r="K26" s="18" t="e">
        <f>(Table13[[#This Row],[MarketValue]]-I25)/I25</f>
        <v>#DIV/0!</v>
      </c>
      <c r="O26" s="25" t="e">
        <f>(Table13[[#This Row],[SharesOutstanding]]-N25)/N25</f>
        <v>#DIV/0!</v>
      </c>
      <c r="P26" s="22">
        <f>ABS(Table13[[#This Row],[Dividends]])+ABS(Table13[[#This Row],[ShareBuyBack]])-Table13[[#This Row],[ShareIssues]]</f>
        <v>0</v>
      </c>
      <c r="Q26" s="5" t="e">
        <f>Table13[[#This Row],[OwnerReturn]]/Table13[[#This Row],[FreeCashFlow]]</f>
        <v>#DIV/0!</v>
      </c>
    </row>
    <row r="27" spans="2:17" x14ac:dyDescent="0.2">
      <c r="C27" s="3"/>
      <c r="D27" s="3"/>
      <c r="E27" s="3"/>
      <c r="F27" s="3"/>
      <c r="G27" s="5" t="e">
        <f>ABS(Table13[[#This Row],[Dividends]]/Table13[[#This Row],[FreeCashFlow]])</f>
        <v>#DIV/0!</v>
      </c>
      <c r="H27" s="18" t="e">
        <f>(ABS(Table13[[#This Row],[Dividends]])-ABS(F26))/ABS(F26)</f>
        <v>#DIV/0!</v>
      </c>
      <c r="I27" s="3"/>
      <c r="J27" s="27" t="e">
        <f>Table13[[#This Row],[MarketValue]]/Table13[[#This Row],[Revenue]]</f>
        <v>#DIV/0!</v>
      </c>
      <c r="K27" s="18" t="e">
        <f>(Table13[[#This Row],[MarketValue]]-I26)/I26</f>
        <v>#DIV/0!</v>
      </c>
      <c r="O27" s="25" t="e">
        <f>(Table13[[#This Row],[SharesOutstanding]]-N26)/N26</f>
        <v>#DIV/0!</v>
      </c>
      <c r="P27" s="22">
        <f>ABS(Table13[[#This Row],[Dividends]])+ABS(Table13[[#This Row],[ShareBuyBack]])-Table13[[#This Row],[ShareIssues]]</f>
        <v>0</v>
      </c>
      <c r="Q27" s="5" t="e">
        <f>Table13[[#This Row],[OwnerReturn]]/Table13[[#This Row],[FreeCashFlow]]</f>
        <v>#DIV/0!</v>
      </c>
    </row>
    <row r="28" spans="2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 t="e">
        <f>(ABS(Table13[[#This Row],[Dividends]])-ABS(F27))/ABS(F27)</f>
        <v>#DIV/0!</v>
      </c>
      <c r="I28" s="3"/>
      <c r="J28" s="27" t="e">
        <f>Table13[[#This Row],[MarketValue]]/Table13[[#This Row],[Revenue]]</f>
        <v>#DIV/0!</v>
      </c>
      <c r="K28" s="18" t="e">
        <f>(Table13[[#This Row],[MarketValue]]-I27)/I27</f>
        <v>#DIV/0!</v>
      </c>
      <c r="O28" s="25" t="e">
        <f>(Table13[[#This Row],[SharesOutstanding]]-N27)/N27</f>
        <v>#DIV/0!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2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2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2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G2" sqref="G2:G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7.1360000000000001</v>
      </c>
      <c r="G3" s="18" t="e">
        <f>(Table15[[#This Row],[Revenue]]-F2)/F2</f>
        <v>#DIV/0!</v>
      </c>
      <c r="H3" s="26">
        <v>0</v>
      </c>
      <c r="I3" s="26">
        <v>0</v>
      </c>
      <c r="J3" s="3">
        <v>-0.74</v>
      </c>
      <c r="K3" s="18"/>
      <c r="L3" s="26">
        <v>0</v>
      </c>
      <c r="M3" s="26">
        <v>0</v>
      </c>
      <c r="N3">
        <v>0.50900000000000001</v>
      </c>
      <c r="O3" s="18"/>
      <c r="P3" s="26">
        <v>0</v>
      </c>
      <c r="Q3" s="26">
        <v>0</v>
      </c>
    </row>
    <row r="4" spans="2:17" x14ac:dyDescent="0.2">
      <c r="B4" t="s">
        <v>109</v>
      </c>
      <c r="C4" s="3">
        <v>0</v>
      </c>
      <c r="D4" s="3">
        <v>0</v>
      </c>
      <c r="E4" s="23">
        <f>(Table15[[#This Row],[PriceLow]]+Table15[[#This Row],[PriceHigh]])/2</f>
        <v>0</v>
      </c>
      <c r="F4" s="3">
        <v>7.758</v>
      </c>
      <c r="G4" s="18">
        <f>(Table15[[#This Row],[Revenue]]-F3)/F3</f>
        <v>8.7163677130044831E-2</v>
      </c>
      <c r="H4" s="26">
        <v>0</v>
      </c>
      <c r="I4" s="26">
        <v>0</v>
      </c>
      <c r="J4" s="3">
        <v>0.38</v>
      </c>
      <c r="K4" s="18"/>
      <c r="L4" s="26">
        <v>0</v>
      </c>
      <c r="M4" s="26">
        <v>0</v>
      </c>
      <c r="N4">
        <v>0.626</v>
      </c>
      <c r="O4" s="18"/>
      <c r="P4" s="26">
        <v>0</v>
      </c>
      <c r="Q4" s="26">
        <v>0</v>
      </c>
    </row>
    <row r="5" spans="2:17" x14ac:dyDescent="0.2">
      <c r="B5" t="s">
        <v>110</v>
      </c>
      <c r="C5" s="3">
        <v>14.93</v>
      </c>
      <c r="D5" s="3">
        <v>18.47</v>
      </c>
      <c r="E5" s="23">
        <f>(Table15[[#This Row],[PriceLow]]+Table15[[#This Row],[PriceHigh]])/2</f>
        <v>16.7</v>
      </c>
      <c r="F5" s="3">
        <v>6.7759999999999998</v>
      </c>
      <c r="G5" s="18">
        <f>(Table15[[#This Row],[Revenue]]-F4)/F4</f>
        <v>-0.12657901521010573</v>
      </c>
      <c r="H5" s="26">
        <v>2.2033648170011801</v>
      </c>
      <c r="I5" s="26">
        <v>2.7257969303423799</v>
      </c>
      <c r="J5" s="3">
        <v>-0.2</v>
      </c>
      <c r="K5" s="18"/>
      <c r="L5" s="26">
        <v>-74.649999999999906</v>
      </c>
      <c r="M5" s="26">
        <v>-92.35</v>
      </c>
      <c r="N5">
        <v>0.37</v>
      </c>
      <c r="O5" s="18"/>
      <c r="P5" s="26">
        <v>40.351351351351298</v>
      </c>
      <c r="Q5" s="26">
        <v>49.918918918918898</v>
      </c>
    </row>
    <row r="6" spans="2:17" x14ac:dyDescent="0.2">
      <c r="B6" t="s">
        <v>111</v>
      </c>
      <c r="C6" s="3">
        <v>14.49</v>
      </c>
      <c r="D6" s="3">
        <v>24.68</v>
      </c>
      <c r="E6" s="23">
        <f>(Table15[[#This Row],[PriceLow]]+Table15[[#This Row],[PriceHigh]])/2</f>
        <v>19.585000000000001</v>
      </c>
      <c r="F6" s="3">
        <v>8.5079999999999991</v>
      </c>
      <c r="G6" s="18">
        <f>(Table15[[#This Row],[Revenue]]-F5)/F5</f>
        <v>0.255608028335301</v>
      </c>
      <c r="H6" s="26">
        <v>1.7031029619181901</v>
      </c>
      <c r="I6" s="26">
        <v>2.9007992477668001</v>
      </c>
      <c r="J6" s="3">
        <v>1.69</v>
      </c>
      <c r="K6" s="18"/>
      <c r="L6" s="26">
        <v>8.5739644970414197</v>
      </c>
      <c r="M6" s="26">
        <v>14.6035502958579</v>
      </c>
      <c r="N6">
        <v>1.752</v>
      </c>
      <c r="O6" s="18"/>
      <c r="P6" s="26">
        <v>8.27054794520547</v>
      </c>
      <c r="Q6" s="26">
        <v>14.0867579908675</v>
      </c>
    </row>
    <row r="7" spans="2:17" x14ac:dyDescent="0.2">
      <c r="B7" t="s">
        <v>112</v>
      </c>
      <c r="C7" s="3">
        <v>23.83</v>
      </c>
      <c r="D7" s="3">
        <v>39.08</v>
      </c>
      <c r="E7" s="23">
        <f>(Table15[[#This Row],[PriceLow]]+Table15[[#This Row],[PriceHigh]])/2</f>
        <v>31.454999999999998</v>
      </c>
      <c r="F7" s="3">
        <v>9.27</v>
      </c>
      <c r="G7" s="18">
        <f>(Table15[[#This Row],[Revenue]]-F6)/F6</f>
        <v>8.9562764456981733E-2</v>
      </c>
      <c r="H7" s="26">
        <v>2.5706580366774499</v>
      </c>
      <c r="I7" s="26">
        <v>4.2157497303128304</v>
      </c>
      <c r="J7" s="3">
        <v>2.19</v>
      </c>
      <c r="K7" s="18"/>
      <c r="L7" s="26">
        <v>10.881278538812699</v>
      </c>
      <c r="M7" s="26">
        <v>17.844748858447399</v>
      </c>
      <c r="N7">
        <v>2.4369999999999998</v>
      </c>
      <c r="O7" s="18"/>
      <c r="P7" s="26">
        <v>9.7784160853508393</v>
      </c>
      <c r="Q7" s="26">
        <v>16.036109971276101</v>
      </c>
    </row>
    <row r="8" spans="2:17" x14ac:dyDescent="0.2">
      <c r="B8" t="s">
        <v>113</v>
      </c>
      <c r="C8" s="3">
        <v>27.55</v>
      </c>
      <c r="D8" s="3">
        <v>38.97</v>
      </c>
      <c r="E8" s="23">
        <f>(Table15[[#This Row],[PriceLow]]+Table15[[#This Row],[PriceHigh]])/2</f>
        <v>33.26</v>
      </c>
      <c r="F8" s="3">
        <v>9.4559999999999995</v>
      </c>
      <c r="G8" s="18">
        <f>(Table15[[#This Row],[Revenue]]-F7)/F7</f>
        <v>2.0064724919093845E-2</v>
      </c>
      <c r="H8" s="26">
        <v>2.9134940778341698</v>
      </c>
      <c r="I8" s="26">
        <v>4.1211928934010098</v>
      </c>
      <c r="J8" s="3">
        <v>2.25</v>
      </c>
      <c r="K8" s="18"/>
      <c r="L8" s="26">
        <v>12.244444444444399</v>
      </c>
      <c r="M8" s="26">
        <v>17.32</v>
      </c>
      <c r="N8">
        <v>1.8080000000000001</v>
      </c>
      <c r="O8" s="18"/>
      <c r="P8" s="26">
        <v>15.237831858407</v>
      </c>
      <c r="Q8" s="26">
        <v>21.554203539823</v>
      </c>
    </row>
    <row r="9" spans="2:17" x14ac:dyDescent="0.2">
      <c r="B9" t="s">
        <v>114</v>
      </c>
      <c r="C9" s="3">
        <v>30.88</v>
      </c>
      <c r="D9" s="3">
        <v>47.05</v>
      </c>
      <c r="E9" s="23">
        <f>(Table15[[#This Row],[PriceLow]]+Table15[[#This Row],[PriceHigh]])/2</f>
        <v>38.964999999999996</v>
      </c>
      <c r="F9" s="3">
        <v>10</v>
      </c>
      <c r="G9" s="18">
        <f>(Table15[[#This Row],[Revenue]]-F8)/F8</f>
        <v>5.7529610829103267E-2</v>
      </c>
      <c r="H9" s="26">
        <v>3.0880000000000001</v>
      </c>
      <c r="I9" s="26">
        <v>4.7050000000000001</v>
      </c>
      <c r="J9" s="3">
        <v>2.19</v>
      </c>
      <c r="K9" s="18"/>
      <c r="L9" s="26">
        <v>14.100456621004501</v>
      </c>
      <c r="M9" s="26">
        <v>21.484018264840099</v>
      </c>
      <c r="N9">
        <v>1.929</v>
      </c>
      <c r="O9" s="18"/>
      <c r="P9" s="26">
        <v>16.008294453084499</v>
      </c>
      <c r="Q9" s="26">
        <v>24.390876101606999</v>
      </c>
    </row>
    <row r="10" spans="2:17" x14ac:dyDescent="0.2">
      <c r="B10" t="s">
        <v>115</v>
      </c>
      <c r="C10" s="3">
        <v>42.7</v>
      </c>
      <c r="D10" s="3">
        <v>89.52</v>
      </c>
      <c r="E10" s="23">
        <f>(Table15[[#This Row],[PriceLow]]+Table15[[#This Row],[PriceHigh]])/2</f>
        <v>66.11</v>
      </c>
      <c r="F10" s="3">
        <v>15.989000000000001</v>
      </c>
      <c r="G10" s="18">
        <f>(Table15[[#This Row],[Revenue]]-F9)/F9</f>
        <v>0.5989000000000001</v>
      </c>
      <c r="H10" s="26">
        <v>2.6705860278941702</v>
      </c>
      <c r="I10" s="26">
        <v>5.5988492088310702</v>
      </c>
      <c r="J10" s="3">
        <v>0.99</v>
      </c>
      <c r="K10" s="18"/>
      <c r="L10" s="26">
        <v>43.1313131313131</v>
      </c>
      <c r="M10" s="26">
        <v>90.424242424242394</v>
      </c>
      <c r="N10">
        <v>2.8690000000000002</v>
      </c>
      <c r="O10" s="18"/>
      <c r="P10" s="26">
        <v>14.8832345765074</v>
      </c>
      <c r="Q10" s="26">
        <v>31.2025095852213</v>
      </c>
    </row>
    <row r="11" spans="2:17" x14ac:dyDescent="0.2">
      <c r="B11" t="s">
        <v>116</v>
      </c>
      <c r="C11" s="3">
        <v>85.04</v>
      </c>
      <c r="D11" s="3">
        <v>148.07</v>
      </c>
      <c r="E11" s="23">
        <f>(Table15[[#This Row],[PriceLow]]+Table15[[#This Row],[PriceHigh]])/2</f>
        <v>116.55500000000001</v>
      </c>
      <c r="F11" s="3">
        <v>24.285</v>
      </c>
      <c r="G11" s="18">
        <f>(Table15[[#This Row],[Revenue]]-F10)/F10</f>
        <v>0.51885671399086863</v>
      </c>
      <c r="H11" s="26">
        <v>3.5017500514720998</v>
      </c>
      <c r="I11" s="26">
        <v>6.0971793288037803</v>
      </c>
      <c r="J11" s="3">
        <v>4.8499999999999996</v>
      </c>
      <c r="K11" s="18"/>
      <c r="L11" s="26">
        <v>17.534020618556699</v>
      </c>
      <c r="M11" s="26">
        <v>30.529896907216401</v>
      </c>
      <c r="N11">
        <v>6.1390000000000002</v>
      </c>
      <c r="O11" s="18"/>
      <c r="P11" s="26">
        <v>13.8524189607427</v>
      </c>
      <c r="Q11" s="26">
        <v>24.119563446815398</v>
      </c>
    </row>
    <row r="12" spans="2:17" x14ac:dyDescent="0.2">
      <c r="B12" t="s">
        <v>117</v>
      </c>
      <c r="C12" s="3">
        <v>116.31</v>
      </c>
      <c r="D12" s="3">
        <v>177.4</v>
      </c>
      <c r="E12" s="23">
        <f>(Table15[[#This Row],[PriceLow]]+Table15[[#This Row],[PriceHigh]])/2</f>
        <v>146.85500000000002</v>
      </c>
      <c r="F12" s="3">
        <v>34.569000000000003</v>
      </c>
      <c r="G12" s="18">
        <f>(Table15[[#This Row],[Revenue]]-F11)/F11</f>
        <v>0.42347127856701677</v>
      </c>
      <c r="H12" s="26">
        <v>3.3645751974312201</v>
      </c>
      <c r="I12" s="26">
        <v>5.1317654545980496</v>
      </c>
      <c r="J12" s="3">
        <v>-4.8600000000000003</v>
      </c>
      <c r="K12" s="18"/>
      <c r="L12" s="26">
        <v>-23.932098765431999</v>
      </c>
      <c r="M12" s="26">
        <v>-36.502057613168702</v>
      </c>
      <c r="N12">
        <v>7.0179999999999998</v>
      </c>
      <c r="O12" s="18"/>
      <c r="P12" s="26">
        <v>16.573097748646301</v>
      </c>
      <c r="Q12" s="26">
        <v>25.2778569392989</v>
      </c>
    </row>
    <row r="13" spans="2:17" x14ac:dyDescent="0.2">
      <c r="B13" t="s">
        <v>118</v>
      </c>
      <c r="C13" s="3">
        <v>162.79</v>
      </c>
      <c r="D13" s="3">
        <v>263.91000000000003</v>
      </c>
      <c r="E13" s="23">
        <f>(Table15[[#This Row],[PriceLow]]+Table15[[#This Row],[PriceHigh]])/2</f>
        <v>213.35000000000002</v>
      </c>
      <c r="F13" s="3">
        <v>41.890999999999998</v>
      </c>
      <c r="G13" s="18">
        <f>(Table15[[#This Row],[Revenue]]-F12)/F12</f>
        <v>0.21180826752292503</v>
      </c>
      <c r="H13" s="26">
        <v>3.88603757370318</v>
      </c>
      <c r="I13" s="26">
        <v>6.2999212241292799</v>
      </c>
      <c r="J13" s="3">
        <v>4.0199999999999996</v>
      </c>
      <c r="K13" s="18"/>
      <c r="L13" s="26">
        <v>40.495024875621802</v>
      </c>
      <c r="M13" s="26">
        <v>65.649253731343293</v>
      </c>
      <c r="N13">
        <v>13.021000000000001</v>
      </c>
      <c r="O13" s="18"/>
      <c r="P13" s="26">
        <v>12.5021119729667</v>
      </c>
      <c r="Q13" s="26">
        <v>20.2680285692343</v>
      </c>
    </row>
    <row r="14" spans="2:17" x14ac:dyDescent="0.2">
      <c r="B14" t="s">
        <v>119</v>
      </c>
      <c r="C14" s="3">
        <v>202.46</v>
      </c>
      <c r="D14" s="3">
        <v>284.62</v>
      </c>
      <c r="E14" s="23">
        <f>(Table15[[#This Row],[PriceLow]]+Table15[[#This Row],[PriceHigh]])/2</f>
        <v>243.54000000000002</v>
      </c>
      <c r="F14" s="3">
        <v>48.25</v>
      </c>
      <c r="G14" s="18">
        <f>(Table15[[#This Row],[Revenue]]-F13)/F13</f>
        <v>0.15179871571459269</v>
      </c>
      <c r="H14" s="26">
        <v>4.1960621761657997</v>
      </c>
      <c r="I14" s="26">
        <v>5.8988601036269399</v>
      </c>
      <c r="J14" s="3">
        <v>28.369</v>
      </c>
      <c r="K14" s="18"/>
      <c r="L14" s="26">
        <v>7.1366632591913701</v>
      </c>
      <c r="M14" s="26">
        <v>10.032782262328499</v>
      </c>
      <c r="N14">
        <v>19.082000000000001</v>
      </c>
      <c r="O14" s="18"/>
      <c r="P14" s="26">
        <v>10.6099989518918</v>
      </c>
      <c r="Q14" s="26">
        <v>14.9156272927366</v>
      </c>
    </row>
    <row r="15" spans="2:17" x14ac:dyDescent="0.2">
      <c r="B15" t="s">
        <v>120</v>
      </c>
      <c r="C15" s="3">
        <v>220.09</v>
      </c>
      <c r="D15" s="3">
        <v>320.52999999999997</v>
      </c>
      <c r="E15" s="23">
        <f>(Table15[[#This Row],[PriceLow]]+Table15[[#This Row],[PriceHigh]])/2</f>
        <v>270.31</v>
      </c>
      <c r="F15" s="3">
        <v>53.795999999999999</v>
      </c>
      <c r="G15" s="18">
        <f>(Table15[[#This Row],[Revenue]]-F14)/F14</f>
        <v>0.11494300518134713</v>
      </c>
      <c r="H15" s="26">
        <v>4.0911963714774302</v>
      </c>
      <c r="I15" s="26">
        <v>5.9582496839913697</v>
      </c>
      <c r="J15" s="3">
        <v>6.4139999999999997</v>
      </c>
      <c r="K15" s="18"/>
      <c r="L15" s="26">
        <v>34.314000623635799</v>
      </c>
      <c r="M15" s="26">
        <v>49.973495478640402</v>
      </c>
      <c r="N15">
        <v>22.056999999999999</v>
      </c>
      <c r="O15" s="18"/>
      <c r="P15" s="26">
        <v>9.9782382010246096</v>
      </c>
      <c r="Q15" s="26">
        <v>14.5318946366232</v>
      </c>
    </row>
    <row r="16" spans="2:17" x14ac:dyDescent="0.2">
      <c r="B16" t="s">
        <v>121</v>
      </c>
      <c r="C16" s="3">
        <v>167.87</v>
      </c>
      <c r="D16" s="3">
        <v>382.43</v>
      </c>
      <c r="E16" s="23">
        <f>(Table15[[#This Row],[PriceLow]]+Table15[[#This Row],[PriceHigh]])/2</f>
        <v>275.14999999999998</v>
      </c>
      <c r="F16" s="3">
        <v>56.598999999999997</v>
      </c>
      <c r="G16" s="18">
        <f>(Table15[[#This Row],[Revenue]]-F15)/F15</f>
        <v>5.2104245668822914E-2</v>
      </c>
      <c r="H16" s="26">
        <v>2.9659534620753001</v>
      </c>
      <c r="I16" s="26">
        <v>6.7568331595964599</v>
      </c>
      <c r="J16" s="3">
        <v>6.3140000000000001</v>
      </c>
      <c r="K16" s="18"/>
      <c r="L16" s="26">
        <v>26.5869496357301</v>
      </c>
      <c r="M16" s="26">
        <v>60.5685777636997</v>
      </c>
      <c r="N16">
        <v>27.48</v>
      </c>
      <c r="O16" s="18"/>
      <c r="P16" s="26">
        <v>6.1088064046579298</v>
      </c>
      <c r="Q16" s="26">
        <v>13.9166666666666</v>
      </c>
    </row>
    <row r="17" spans="2:17" x14ac:dyDescent="0.2">
      <c r="B17" t="s">
        <v>122</v>
      </c>
      <c r="C17" s="3">
        <v>351.25</v>
      </c>
      <c r="D17" s="3">
        <v>533.87</v>
      </c>
      <c r="E17" s="23">
        <f>(Table15[[#This Row],[PriceLow]]+Table15[[#This Row],[PriceHigh]])/2</f>
        <v>442.56</v>
      </c>
      <c r="F17" s="3">
        <v>63.826000000000001</v>
      </c>
      <c r="G17" s="18">
        <f>(Table15[[#This Row],[Revenue]]-F16)/F16</f>
        <v>0.12768776833512968</v>
      </c>
      <c r="H17" s="26">
        <v>5.5032431924294096</v>
      </c>
      <c r="I17" s="26">
        <v>8.3644596246043896</v>
      </c>
      <c r="J17" s="3">
        <v>14.962999999999999</v>
      </c>
      <c r="K17" s="18"/>
      <c r="L17" s="26">
        <v>23.4745706074984</v>
      </c>
      <c r="M17" s="26">
        <v>35.679342377865403</v>
      </c>
      <c r="N17">
        <v>30.974</v>
      </c>
      <c r="O17" s="18"/>
      <c r="P17" s="26">
        <v>11.340156260089101</v>
      </c>
      <c r="Q17" s="26">
        <v>17.236068961064099</v>
      </c>
    </row>
    <row r="18" spans="2:17" x14ac:dyDescent="0.2">
      <c r="B18" t="s">
        <v>123</v>
      </c>
      <c r="C18" s="3">
        <v>427.1</v>
      </c>
      <c r="D18" s="3">
        <v>674.28</v>
      </c>
      <c r="E18" s="23">
        <f>(Table15[[#This Row],[PriceLow]]+Table15[[#This Row],[PriceHigh]])/2</f>
        <v>550.69000000000005</v>
      </c>
      <c r="F18" s="3">
        <v>78.298000000000002</v>
      </c>
      <c r="G18" s="18">
        <f>(Table15[[#This Row],[Revenue]]-F17)/F17</f>
        <v>0.22674145332623072</v>
      </c>
      <c r="H18" s="26">
        <v>5.4548008889115902</v>
      </c>
      <c r="I18" s="26">
        <v>8.6117142200311605</v>
      </c>
      <c r="J18" s="3">
        <v>26.463999999999999</v>
      </c>
      <c r="K18" s="18"/>
      <c r="L18" s="26">
        <v>16.138905683192199</v>
      </c>
      <c r="M18" s="26">
        <v>25.479141475211598</v>
      </c>
      <c r="N18">
        <v>38.466000000000001</v>
      </c>
      <c r="O18" s="18"/>
      <c r="P18" s="26">
        <v>11.1033120158061</v>
      </c>
      <c r="Q18" s="26">
        <v>17.5292466073935</v>
      </c>
    </row>
    <row r="19" spans="2:17" x14ac:dyDescent="0.2">
      <c r="C19" s="3"/>
      <c r="D19" s="3"/>
      <c r="E19" s="23">
        <f>(Table15[[#This Row],[PriceLow]]+Table15[[#This Row],[PriceHigh]])/2</f>
        <v>0</v>
      </c>
      <c r="F19" s="3"/>
      <c r="G19" s="18">
        <f>(Table15[[#This Row],[Revenue]]-F18)/F18</f>
        <v>-1</v>
      </c>
      <c r="H19" s="26"/>
      <c r="I19" s="26"/>
      <c r="J19" s="3"/>
      <c r="K19" s="18"/>
      <c r="L19" s="26"/>
      <c r="M19" s="26"/>
      <c r="O19" s="18"/>
      <c r="P19" s="26"/>
      <c r="Q19" s="26"/>
    </row>
    <row r="20" spans="2:17" x14ac:dyDescent="0.2">
      <c r="C20" s="3"/>
      <c r="D20" s="3"/>
      <c r="E20" s="23">
        <f>(Table15[[#This Row],[PriceLow]]+Table15[[#This Row],[PriceHigh]])/2</f>
        <v>0</v>
      </c>
      <c r="F20" s="3"/>
      <c r="G20" s="18" t="e">
        <f>(Table15[[#This Row],[Revenue]]-F19)/F19</f>
        <v>#DIV/0!</v>
      </c>
      <c r="H20" s="26"/>
      <c r="I20" s="26"/>
      <c r="J20" s="3"/>
      <c r="K20" s="18"/>
      <c r="L20" s="26"/>
      <c r="M20" s="26"/>
      <c r="O20" s="18"/>
      <c r="P20" s="26"/>
      <c r="Q20" s="26"/>
    </row>
    <row r="21" spans="2:17" x14ac:dyDescent="0.2">
      <c r="C21" s="3"/>
      <c r="D21" s="3"/>
      <c r="E21" s="23">
        <f>(Table15[[#This Row],[PriceLow]]+Table15[[#This Row],[PriceHigh]])/2</f>
        <v>0</v>
      </c>
      <c r="F21" s="3"/>
      <c r="G21" s="18" t="e">
        <f>(Table15[[#This Row],[Revenue]]-F20)/F20</f>
        <v>#DIV/0!</v>
      </c>
      <c r="H21" s="26"/>
      <c r="I21" s="26"/>
      <c r="J21" s="3"/>
      <c r="K21" s="18"/>
      <c r="L21" s="26"/>
      <c r="M21" s="26"/>
      <c r="O21" s="18"/>
      <c r="P21" s="26"/>
      <c r="Q21" s="26"/>
    </row>
    <row r="22" spans="2:17" x14ac:dyDescent="0.2">
      <c r="C22" s="3"/>
      <c r="D22" s="3"/>
      <c r="E22" s="23">
        <f>(Table15[[#This Row],[PriceLow]]+Table15[[#This Row],[PriceHigh]])/2</f>
        <v>0</v>
      </c>
      <c r="F22" s="3"/>
      <c r="G22" s="18" t="e">
        <f>(Table15[[#This Row],[Revenue]]-F21)/F21</f>
        <v>#DIV/0!</v>
      </c>
      <c r="H22" s="26"/>
      <c r="I22" s="26"/>
      <c r="J22" s="3"/>
      <c r="K22" s="18"/>
      <c r="L22" s="26"/>
      <c r="M22" s="26"/>
      <c r="O22" s="18"/>
      <c r="P22" s="26"/>
      <c r="Q22" s="26"/>
    </row>
    <row r="23" spans="2:17" x14ac:dyDescent="0.2">
      <c r="C23" s="3"/>
      <c r="D23" s="3"/>
      <c r="E23" s="23">
        <f>(Table15[[#This Row],[PriceLow]]+Table15[[#This Row],[PriceHigh]])/2</f>
        <v>0</v>
      </c>
      <c r="F23" s="3"/>
      <c r="G23" s="18" t="e">
        <f>(Table15[[#This Row],[Revenue]]-F22)/F22</f>
        <v>#DIV/0!</v>
      </c>
      <c r="H23" s="26"/>
      <c r="I23" s="26"/>
      <c r="J23" s="3"/>
      <c r="K23" s="18"/>
      <c r="L23" s="26"/>
      <c r="M23" s="26"/>
      <c r="O23" s="18"/>
      <c r="P23" s="26"/>
      <c r="Q23" s="26"/>
    </row>
    <row r="24" spans="2:17" x14ac:dyDescent="0.2">
      <c r="C24" s="3"/>
      <c r="D24" s="3"/>
      <c r="E24" s="23">
        <f>(Table15[[#This Row],[PriceLow]]+Table15[[#This Row],[PriceHigh]])/2</f>
        <v>0</v>
      </c>
      <c r="F24" s="3"/>
      <c r="G24" s="18" t="e">
        <f>(Table15[[#This Row],[Revenue]]-F23)/F23</f>
        <v>#DIV/0!</v>
      </c>
      <c r="H24" s="26"/>
      <c r="I24" s="26"/>
      <c r="J24" s="3"/>
      <c r="K24" s="18"/>
      <c r="L24" s="26"/>
      <c r="M24" s="26"/>
      <c r="O24" s="18"/>
      <c r="P24" s="26"/>
      <c r="Q24" s="26"/>
    </row>
    <row r="25" spans="2:17" x14ac:dyDescent="0.2">
      <c r="C25" s="3"/>
      <c r="D25" s="3"/>
      <c r="E25" s="23">
        <f>(Table15[[#This Row],[PriceLow]]+Table15[[#This Row],[PriceHigh]])/2</f>
        <v>0</v>
      </c>
      <c r="F25" s="3"/>
      <c r="G25" s="18" t="e">
        <f>(Table15[[#This Row],[Revenue]]-F24)/F24</f>
        <v>#DIV/0!</v>
      </c>
      <c r="H25" s="26"/>
      <c r="I25" s="26"/>
      <c r="J25" s="3"/>
      <c r="K25" s="18"/>
      <c r="L25" s="26"/>
      <c r="M25" s="26"/>
      <c r="O25" s="18"/>
      <c r="P25" s="26"/>
      <c r="Q25" s="26"/>
    </row>
    <row r="26" spans="2:17" x14ac:dyDescent="0.2">
      <c r="C26" s="3"/>
      <c r="D26" s="3"/>
      <c r="E26" s="23">
        <f>(Table15[[#This Row],[PriceLow]]+Table15[[#This Row],[PriceHigh]])/2</f>
        <v>0</v>
      </c>
      <c r="F26" s="3"/>
      <c r="G26" s="18" t="e">
        <f>(Table15[[#This Row],[Revenue]]-F25)/F25</f>
        <v>#DIV/0!</v>
      </c>
      <c r="H26" s="26"/>
      <c r="I26" s="26"/>
      <c r="J26" s="3"/>
      <c r="K26" s="18"/>
      <c r="L26" s="26"/>
      <c r="M26" s="26"/>
      <c r="O26" s="18"/>
      <c r="P26" s="26"/>
      <c r="Q26" s="26"/>
    </row>
    <row r="27" spans="2:17" x14ac:dyDescent="0.2">
      <c r="C27" s="3"/>
      <c r="D27" s="3"/>
      <c r="E27" s="23">
        <f>(Table15[[#This Row],[PriceLow]]+Table15[[#This Row],[PriceHigh]])/2</f>
        <v>0</v>
      </c>
      <c r="F27" s="3"/>
      <c r="G27" s="18" t="e">
        <f>(Table15[[#This Row],[Revenue]]-F26)/F26</f>
        <v>#DIV/0!</v>
      </c>
      <c r="H27" s="26"/>
      <c r="I27" s="26"/>
      <c r="J27" s="3"/>
      <c r="K27" s="18"/>
      <c r="L27" s="26"/>
      <c r="M27" s="26"/>
      <c r="O27" s="18"/>
      <c r="P27" s="26"/>
      <c r="Q27" s="26"/>
    </row>
    <row r="28" spans="2:17" x14ac:dyDescent="0.2">
      <c r="C28" s="3"/>
      <c r="D28" s="3"/>
      <c r="E28" s="23">
        <f>(Table15[[#This Row],[PriceLow]]+Table15[[#This Row],[PriceHigh]])/2</f>
        <v>0</v>
      </c>
      <c r="F28" s="3"/>
      <c r="G28" s="18" t="e">
        <f>(Table15[[#This Row],[Revenue]]-F27)/F27</f>
        <v>#DIV/0!</v>
      </c>
      <c r="H28" s="26"/>
      <c r="I28" s="26"/>
      <c r="J28" s="3"/>
      <c r="K28" s="18"/>
      <c r="L28" s="26"/>
      <c r="M28" s="26"/>
      <c r="O28" s="18"/>
      <c r="P28" s="26"/>
      <c r="Q28" s="26"/>
    </row>
    <row r="29" spans="2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/>
      <c r="L29" s="26"/>
      <c r="M29" s="26"/>
      <c r="O29" s="18"/>
      <c r="P29" s="26"/>
      <c r="Q29" s="26"/>
    </row>
    <row r="30" spans="2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/>
      <c r="L30" s="26"/>
      <c r="M30" s="26"/>
      <c r="O30" s="18"/>
      <c r="P30" s="26"/>
      <c r="Q30" s="26"/>
    </row>
    <row r="31" spans="2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/>
      <c r="L31" s="26"/>
      <c r="M31" s="26"/>
      <c r="O31" s="18"/>
      <c r="P31" s="26"/>
      <c r="Q31" s="26"/>
    </row>
    <row r="32" spans="2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/>
      <c r="L32" s="26"/>
      <c r="M32" s="26"/>
      <c r="O32" s="18"/>
      <c r="P32" s="26"/>
      <c r="Q32" s="26"/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2023-07-15T13:26:58Z</dcterms:modified>
</cp:coreProperties>
</file>