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7350" documentId="13_ncr:1_{A3D0CF3D-EB5C-5E41-BA66-3B2371569EC9}" xr6:coauthVersionLast="47" xr6:coauthVersionMax="47" xr10:uidLastSave="{D44FE2A5-42F0-4049-941C-2D90267CD596}"/>
  <bookViews>
    <workbookView xWindow="0" yWindow="76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5" l="1" a="1"/>
  <c r="B67" i="5" s="1"/>
  <c r="H67" i="5" a="1"/>
  <c r="H67" i="5" s="1"/>
  <c r="I67" i="5" a="1"/>
  <c r="I67" i="5" s="1"/>
  <c r="J67" i="5" a="1"/>
  <c r="J67" i="5" s="1"/>
  <c r="R67" i="5"/>
  <c r="S67" i="5"/>
  <c r="B66" i="5" a="1"/>
  <c r="B66" i="5" s="1"/>
  <c r="H66" i="5" a="1"/>
  <c r="H66" i="5" s="1"/>
  <c r="I66" i="5" a="1"/>
  <c r="I66" i="5" s="1"/>
  <c r="J66" i="5" a="1"/>
  <c r="J66" i="5" s="1"/>
  <c r="R66" i="5"/>
  <c r="S66" i="5"/>
  <c r="B57" i="5" a="1"/>
  <c r="B57" i="5" s="1"/>
  <c r="R8" i="5"/>
  <c r="R28" i="5"/>
  <c r="R32" i="5"/>
  <c r="R42" i="5"/>
  <c r="R7" i="5"/>
  <c r="R46" i="5"/>
  <c r="R30" i="5"/>
  <c r="R47" i="5"/>
  <c r="R3" i="5"/>
  <c r="R43" i="5"/>
  <c r="R23" i="5"/>
  <c r="R44" i="5"/>
  <c r="R5" i="5"/>
  <c r="R48" i="5"/>
  <c r="R49" i="5"/>
  <c r="R50" i="5"/>
  <c r="R51" i="5"/>
  <c r="R13" i="5"/>
  <c r="R52" i="5"/>
  <c r="R6" i="5"/>
  <c r="R53" i="5"/>
  <c r="R12" i="5"/>
  <c r="R24" i="5"/>
  <c r="R54" i="5"/>
  <c r="R55" i="5"/>
  <c r="R17" i="5"/>
  <c r="R29" i="5"/>
  <c r="R4" i="5"/>
  <c r="R22" i="5"/>
  <c r="R56" i="5"/>
  <c r="R57" i="5"/>
  <c r="R58" i="5"/>
  <c r="R59" i="5"/>
  <c r="R37" i="5"/>
  <c r="R60" i="5"/>
  <c r="R36" i="5"/>
  <c r="R19" i="5"/>
  <c r="R34" i="5"/>
  <c r="R61" i="5"/>
  <c r="R62" i="5"/>
  <c r="R63" i="5"/>
  <c r="R64" i="5"/>
  <c r="R65" i="5"/>
  <c r="R39" i="5"/>
  <c r="R41" i="5"/>
  <c r="B8" i="5" a="1"/>
  <c r="B8" i="5" s="1"/>
  <c r="R25" i="5"/>
  <c r="B63" i="5" a="1"/>
  <c r="B63" i="5" s="1"/>
  <c r="H63" i="5" a="1"/>
  <c r="H63" i="5" s="1"/>
  <c r="I63" i="5" a="1"/>
  <c r="I63" i="5" s="1"/>
  <c r="J63" i="5" a="1"/>
  <c r="J63" i="5" s="1"/>
  <c r="S63" i="5"/>
  <c r="U67" i="5" l="1"/>
  <c r="M67" i="5"/>
  <c r="U66" i="5"/>
  <c r="M66" i="5"/>
  <c r="U63" i="5"/>
  <c r="M63" i="5"/>
  <c r="J42" i="5" a="1"/>
  <c r="J42" i="5" s="1"/>
  <c r="B54" i="5" a="1"/>
  <c r="B54" i="5" s="1"/>
  <c r="H54" i="5" a="1"/>
  <c r="H54" i="5" s="1"/>
  <c r="I54" i="5" a="1"/>
  <c r="I54" i="5" s="1"/>
  <c r="J54" i="5" a="1"/>
  <c r="J54" i="5" s="1"/>
  <c r="S54" i="5"/>
  <c r="H8" i="5" a="1"/>
  <c r="H8" i="5" s="1"/>
  <c r="I8" i="5" a="1"/>
  <c r="I8" i="5" s="1"/>
  <c r="J8" i="5" a="1"/>
  <c r="J8" i="5" s="1"/>
  <c r="S8" i="5"/>
  <c r="B28" i="5" a="1"/>
  <c r="B28" i="5" s="1"/>
  <c r="H28" i="5" a="1"/>
  <c r="H28" i="5" s="1"/>
  <c r="I28" i="5" a="1"/>
  <c r="I28" i="5" s="1"/>
  <c r="J28" i="5" a="1"/>
  <c r="J28" i="5" s="1"/>
  <c r="S28" i="5"/>
  <c r="B36" i="5" a="1"/>
  <c r="B36" i="5" s="1"/>
  <c r="H36" i="5" a="1"/>
  <c r="H36" i="5" s="1"/>
  <c r="I36" i="5" a="1"/>
  <c r="I36" i="5" s="1"/>
  <c r="J36" i="5" a="1"/>
  <c r="J36" i="5" s="1"/>
  <c r="S36" i="5"/>
  <c r="B25" i="5" a="1"/>
  <c r="B25" i="5" s="1"/>
  <c r="H25" i="5" a="1"/>
  <c r="H25" i="5" s="1"/>
  <c r="I25" i="5" a="1"/>
  <c r="I25" i="5" s="1"/>
  <c r="J25" i="5" a="1"/>
  <c r="J25" i="5" s="1"/>
  <c r="S25" i="5"/>
  <c r="B47" i="5" a="1"/>
  <c r="B47" i="5" s="1"/>
  <c r="H47" i="5" a="1"/>
  <c r="H47" i="5" s="1"/>
  <c r="I47" i="5" a="1"/>
  <c r="I47" i="5" s="1"/>
  <c r="J47" i="5" a="1"/>
  <c r="J47" i="5" s="1"/>
  <c r="S47" i="5"/>
  <c r="B65" i="5" a="1"/>
  <c r="B65" i="5" s="1"/>
  <c r="H65" i="5" a="1"/>
  <c r="H65" i="5" s="1"/>
  <c r="I65" i="5" a="1"/>
  <c r="I65" i="5" s="1"/>
  <c r="J65" i="5" a="1"/>
  <c r="J65" i="5" s="1"/>
  <c r="S65" i="5"/>
  <c r="B64" i="5" a="1"/>
  <c r="B64" i="5" s="1"/>
  <c r="H64" i="5" a="1"/>
  <c r="H64" i="5" s="1"/>
  <c r="I64" i="5" a="1"/>
  <c r="I64" i="5" s="1"/>
  <c r="J64" i="5" a="1"/>
  <c r="J64" i="5" s="1"/>
  <c r="S64" i="5"/>
  <c r="B62" i="5" a="1"/>
  <c r="B62" i="5" s="1"/>
  <c r="H62" i="5" a="1"/>
  <c r="H62" i="5" s="1"/>
  <c r="I62" i="5" a="1"/>
  <c r="I62" i="5" s="1"/>
  <c r="J62" i="5" a="1"/>
  <c r="J62" i="5" s="1"/>
  <c r="S62" i="5"/>
  <c r="B19" i="5" a="1"/>
  <c r="B19" i="5" s="1"/>
  <c r="H19" i="5" a="1"/>
  <c r="H19" i="5" s="1"/>
  <c r="I19" i="5" a="1"/>
  <c r="I19" i="5" s="1"/>
  <c r="J19" i="5" a="1"/>
  <c r="J19" i="5" s="1"/>
  <c r="S19" i="5"/>
  <c r="H57" i="5" a="1"/>
  <c r="H57" i="5" s="1"/>
  <c r="I57" i="5" a="1"/>
  <c r="I57" i="5" s="1"/>
  <c r="J57" i="5" a="1"/>
  <c r="J57" i="5" s="1"/>
  <c r="S57" i="5"/>
  <c r="B56" i="5" a="1"/>
  <c r="B56" i="5" s="1"/>
  <c r="H56" i="5" a="1"/>
  <c r="H56" i="5" s="1"/>
  <c r="I56" i="5" a="1"/>
  <c r="I56" i="5" s="1"/>
  <c r="J56" i="5" a="1"/>
  <c r="J56" i="5" s="1"/>
  <c r="S56" i="5"/>
  <c r="B4" i="5" a="1"/>
  <c r="B4" i="5" s="1"/>
  <c r="H4" i="5" a="1"/>
  <c r="H4" i="5" s="1"/>
  <c r="I4" i="5" a="1"/>
  <c r="I4" i="5" s="1"/>
  <c r="J4" i="5" a="1"/>
  <c r="J4" i="5" s="1"/>
  <c r="S4" i="5"/>
  <c r="B17" i="5" a="1"/>
  <c r="B17" i="5" s="1"/>
  <c r="H17" i="5" a="1"/>
  <c r="H17" i="5" s="1"/>
  <c r="I17" i="5" a="1"/>
  <c r="I17" i="5" s="1"/>
  <c r="J17" i="5" a="1"/>
  <c r="J17" i="5" s="1"/>
  <c r="S17" i="5"/>
  <c r="B55" i="5" a="1"/>
  <c r="B55" i="5" s="1"/>
  <c r="H55" i="5" a="1"/>
  <c r="H55" i="5" s="1"/>
  <c r="I55" i="5" a="1"/>
  <c r="I55" i="5" s="1"/>
  <c r="J55" i="5" a="1"/>
  <c r="J55" i="5" s="1"/>
  <c r="S55" i="5"/>
  <c r="B6" i="5" a="1"/>
  <c r="B6" i="5" s="1"/>
  <c r="H6" i="5" a="1"/>
  <c r="H6" i="5" s="1"/>
  <c r="I6" i="5" a="1"/>
  <c r="I6" i="5" s="1"/>
  <c r="J6" i="5" a="1"/>
  <c r="J6" i="5" s="1"/>
  <c r="S6" i="5"/>
  <c r="B24" i="5" a="1"/>
  <c r="B24" i="5" s="1"/>
  <c r="H24" i="5" a="1"/>
  <c r="H24" i="5" s="1"/>
  <c r="I24" i="5" a="1"/>
  <c r="I24" i="5" s="1"/>
  <c r="J24" i="5" a="1"/>
  <c r="J24" i="5" s="1"/>
  <c r="S24" i="5"/>
  <c r="B52" i="5" a="1"/>
  <c r="B52" i="5" s="1"/>
  <c r="H52" i="5" a="1"/>
  <c r="H52" i="5" s="1"/>
  <c r="I52" i="5" a="1"/>
  <c r="I52" i="5" s="1"/>
  <c r="J52" i="5" a="1"/>
  <c r="J52" i="5" s="1"/>
  <c r="S52" i="5"/>
  <c r="B13" i="5" a="1"/>
  <c r="B13" i="5" s="1"/>
  <c r="H13" i="5" a="1"/>
  <c r="H13" i="5" s="1"/>
  <c r="I13" i="5" a="1"/>
  <c r="I13" i="5" s="1"/>
  <c r="J13" i="5" a="1"/>
  <c r="J13" i="5" s="1"/>
  <c r="S13" i="5"/>
  <c r="B5" i="5" a="1"/>
  <c r="B5" i="5" s="1"/>
  <c r="H5" i="5" a="1"/>
  <c r="H5" i="5" s="1"/>
  <c r="I5" i="5" a="1"/>
  <c r="I5" i="5" s="1"/>
  <c r="J5" i="5" a="1"/>
  <c r="J5" i="5" s="1"/>
  <c r="S5" i="5"/>
  <c r="B3" i="5" a="1"/>
  <c r="B3" i="5" s="1"/>
  <c r="H3" i="5" a="1"/>
  <c r="H3" i="5" s="1"/>
  <c r="I3" i="5" a="1"/>
  <c r="I3" i="5" s="1"/>
  <c r="J3" i="5" a="1"/>
  <c r="J3" i="5" s="1"/>
  <c r="S3" i="5"/>
  <c r="B30" i="5" a="1"/>
  <c r="B30" i="5" s="1"/>
  <c r="H30" i="5" a="1"/>
  <c r="H30" i="5" s="1"/>
  <c r="I30" i="5" a="1"/>
  <c r="I30" i="5" s="1"/>
  <c r="J30" i="5" a="1"/>
  <c r="J30" i="5" s="1"/>
  <c r="S30" i="5"/>
  <c r="B46" i="5" a="1"/>
  <c r="B46" i="5" s="1"/>
  <c r="H46" i="5" a="1"/>
  <c r="H46" i="5" s="1"/>
  <c r="I46" i="5" a="1"/>
  <c r="I46" i="5" s="1"/>
  <c r="J46" i="5" a="1"/>
  <c r="J46" i="5" s="1"/>
  <c r="S46" i="5"/>
  <c r="B7" i="5" a="1"/>
  <c r="B7" i="5" s="1"/>
  <c r="H7" i="5" a="1"/>
  <c r="H7" i="5" s="1"/>
  <c r="I7" i="5" a="1"/>
  <c r="I7" i="5" s="1"/>
  <c r="J7" i="5" a="1"/>
  <c r="J7" i="5" s="1"/>
  <c r="S7" i="5"/>
  <c r="B32" i="5" a="1"/>
  <c r="B32" i="5" s="1"/>
  <c r="H32" i="5" a="1"/>
  <c r="H32" i="5" s="1"/>
  <c r="I32" i="5" a="1"/>
  <c r="I32" i="5" s="1"/>
  <c r="J32" i="5" a="1"/>
  <c r="J32" i="5" s="1"/>
  <c r="S32" i="5"/>
  <c r="B60" i="5" a="1"/>
  <c r="B60" i="5" s="1"/>
  <c r="H60" i="5" a="1"/>
  <c r="H60" i="5" s="1"/>
  <c r="I60" i="5" a="1"/>
  <c r="I60" i="5" s="1"/>
  <c r="J60" i="5" a="1"/>
  <c r="J60" i="5" s="1"/>
  <c r="S60" i="5"/>
  <c r="B37" i="5" a="1"/>
  <c r="B37" i="5" s="1"/>
  <c r="H37" i="5" a="1"/>
  <c r="H37" i="5" s="1"/>
  <c r="I37" i="5" a="1"/>
  <c r="I37" i="5" s="1"/>
  <c r="J37" i="5" a="1"/>
  <c r="J37" i="5" s="1"/>
  <c r="S37" i="5"/>
  <c r="B34" i="5" a="1"/>
  <c r="B34" i="5" s="1"/>
  <c r="H34" i="5" a="1"/>
  <c r="H34" i="5" s="1"/>
  <c r="I34" i="5" a="1"/>
  <c r="I34" i="5" s="1"/>
  <c r="J34" i="5" a="1"/>
  <c r="J34" i="5" s="1"/>
  <c r="S34" i="5"/>
  <c r="B61" i="5" a="1"/>
  <c r="B61" i="5" s="1"/>
  <c r="H61" i="5" a="1"/>
  <c r="H61" i="5" s="1"/>
  <c r="I61" i="5" a="1"/>
  <c r="I61" i="5" s="1"/>
  <c r="J61" i="5" a="1"/>
  <c r="J61" i="5" s="1"/>
  <c r="S61" i="5"/>
  <c r="B51" i="5" a="1"/>
  <c r="B51" i="5" s="1"/>
  <c r="H51" i="5" a="1"/>
  <c r="H51" i="5" s="1"/>
  <c r="I51" i="5" a="1"/>
  <c r="I51" i="5" s="1"/>
  <c r="J51" i="5" a="1"/>
  <c r="J51" i="5" s="1"/>
  <c r="S51" i="5"/>
  <c r="B50" i="5" a="1"/>
  <c r="B50" i="5" s="1"/>
  <c r="H50" i="5" a="1"/>
  <c r="H50" i="5" s="1"/>
  <c r="I50" i="5" a="1"/>
  <c r="I50" i="5" s="1"/>
  <c r="J50" i="5" a="1"/>
  <c r="J50" i="5" s="1"/>
  <c r="S50" i="5"/>
  <c r="B44" i="5" a="1"/>
  <c r="B44" i="5" s="1"/>
  <c r="H44" i="5" a="1"/>
  <c r="H44" i="5" s="1"/>
  <c r="I44" i="5" a="1"/>
  <c r="I44" i="5" s="1"/>
  <c r="J44" i="5" a="1"/>
  <c r="J44" i="5" s="1"/>
  <c r="S44" i="5"/>
  <c r="B39" i="5" a="1"/>
  <c r="B39" i="5" s="1"/>
  <c r="H39" i="5" a="1"/>
  <c r="H39" i="5" s="1"/>
  <c r="I39" i="5" a="1"/>
  <c r="I39" i="5" s="1"/>
  <c r="J39" i="5" a="1"/>
  <c r="J39" i="5" s="1"/>
  <c r="S39" i="5"/>
  <c r="B41" i="5" a="1"/>
  <c r="B41" i="5" s="1"/>
  <c r="H41" i="5" a="1"/>
  <c r="H41" i="5" s="1"/>
  <c r="I41" i="5" a="1"/>
  <c r="I41" i="5" s="1"/>
  <c r="J41" i="5" a="1"/>
  <c r="J41" i="5" s="1"/>
  <c r="S41" i="5"/>
  <c r="B12" i="5" a="1"/>
  <c r="B12" i="5" s="1"/>
  <c r="H12" i="5" a="1"/>
  <c r="H12" i="5" s="1"/>
  <c r="I12" i="5" a="1"/>
  <c r="I12" i="5" s="1"/>
  <c r="J12" i="5" a="1"/>
  <c r="J12" i="5" s="1"/>
  <c r="S12" i="5"/>
  <c r="B42" i="5" a="1"/>
  <c r="B42" i="5" s="1"/>
  <c r="H42" i="5" a="1"/>
  <c r="H42" i="5" s="1"/>
  <c r="I42" i="5" a="1"/>
  <c r="I42" i="5" s="1"/>
  <c r="S42" i="5"/>
  <c r="B53" i="5" a="1"/>
  <c r="B53" i="5" s="1"/>
  <c r="H53" i="5" a="1"/>
  <c r="H53" i="5" s="1"/>
  <c r="I53" i="5" a="1"/>
  <c r="I53" i="5" s="1"/>
  <c r="J53" i="5" a="1"/>
  <c r="J53" i="5" s="1"/>
  <c r="S53" i="5"/>
  <c r="B43" i="5" a="1"/>
  <c r="B43" i="5" s="1"/>
  <c r="H43" i="5" a="1"/>
  <c r="H43" i="5" s="1"/>
  <c r="I43" i="5" a="1"/>
  <c r="I43" i="5" s="1"/>
  <c r="J43" i="5" a="1"/>
  <c r="J43" i="5" s="1"/>
  <c r="S43" i="5"/>
  <c r="B23" i="5" a="1"/>
  <c r="B23" i="5" s="1"/>
  <c r="H23" i="5" a="1"/>
  <c r="H23" i="5" s="1"/>
  <c r="I23" i="5" a="1"/>
  <c r="I23" i="5" s="1"/>
  <c r="J23" i="5" a="1"/>
  <c r="J23" i="5" s="1"/>
  <c r="S23" i="5"/>
  <c r="B22" i="5" a="1"/>
  <c r="B22" i="5" s="1"/>
  <c r="H22" i="5" a="1"/>
  <c r="H22" i="5" s="1"/>
  <c r="I22" i="5" a="1"/>
  <c r="I22" i="5" s="1"/>
  <c r="J22" i="5" a="1"/>
  <c r="J22" i="5" s="1"/>
  <c r="S22" i="5"/>
  <c r="B49" i="5" a="1"/>
  <c r="B49" i="5" s="1"/>
  <c r="H49" i="5" a="1"/>
  <c r="H49" i="5" s="1"/>
  <c r="I49" i="5" a="1"/>
  <c r="I49" i="5" s="1"/>
  <c r="J49" i="5" a="1"/>
  <c r="J49" i="5" s="1"/>
  <c r="S49" i="5"/>
  <c r="B48" i="5" a="1"/>
  <c r="B48" i="5" s="1"/>
  <c r="H48" i="5" a="1"/>
  <c r="H48" i="5" s="1"/>
  <c r="I48" i="5" a="1"/>
  <c r="I48" i="5" s="1"/>
  <c r="J48" i="5" a="1"/>
  <c r="J48" i="5" s="1"/>
  <c r="S48" i="5"/>
  <c r="B29" i="5" a="1"/>
  <c r="B29" i="5" s="1"/>
  <c r="H29" i="5" a="1"/>
  <c r="H29" i="5" s="1"/>
  <c r="I29" i="5" a="1"/>
  <c r="I29" i="5" s="1"/>
  <c r="J29" i="5" a="1"/>
  <c r="J29" i="5" s="1"/>
  <c r="S29" i="5"/>
  <c r="B58" i="5" a="1"/>
  <c r="B58" i="5" s="1"/>
  <c r="H58" i="5" a="1"/>
  <c r="H58" i="5" s="1"/>
  <c r="I58" i="5" a="1"/>
  <c r="I58" i="5" s="1"/>
  <c r="J58" i="5" a="1"/>
  <c r="J58" i="5" s="1"/>
  <c r="S58" i="5"/>
  <c r="B59" i="5" a="1"/>
  <c r="B59" i="5" s="1"/>
  <c r="H59" i="5" a="1"/>
  <c r="H59" i="5" s="1"/>
  <c r="I59" i="5" a="1"/>
  <c r="I59" i="5" s="1"/>
  <c r="J59" i="5" a="1"/>
  <c r="J59" i="5" s="1"/>
  <c r="S59" i="5"/>
  <c r="U59" i="5" l="1"/>
  <c r="U58" i="5"/>
  <c r="U29" i="5"/>
  <c r="U49" i="5"/>
  <c r="U22" i="5"/>
  <c r="U23" i="5"/>
  <c r="U43" i="5"/>
  <c r="U53" i="5"/>
  <c r="U42" i="5"/>
  <c r="U12" i="5"/>
  <c r="U41" i="5"/>
  <c r="U39" i="5"/>
  <c r="U44" i="5"/>
  <c r="U50" i="5"/>
  <c r="U51" i="5"/>
  <c r="U61" i="5"/>
  <c r="U34" i="5"/>
  <c r="U37" i="5"/>
  <c r="U60" i="5"/>
  <c r="U32" i="5"/>
  <c r="U7" i="5"/>
  <c r="U46" i="5"/>
  <c r="U30" i="5"/>
  <c r="U3" i="5"/>
  <c r="U5" i="5"/>
  <c r="U13" i="5"/>
  <c r="U52" i="5"/>
  <c r="U6" i="5"/>
  <c r="U55" i="5"/>
  <c r="U17" i="5"/>
  <c r="U4" i="5"/>
  <c r="U56" i="5"/>
  <c r="U57" i="5"/>
  <c r="U62" i="5"/>
  <c r="U64" i="5"/>
  <c r="U65" i="5"/>
  <c r="U25" i="5"/>
  <c r="U36" i="5"/>
  <c r="U28" i="5"/>
  <c r="U8" i="5"/>
  <c r="U54" i="5"/>
  <c r="M19" i="5"/>
  <c r="U19" i="5"/>
  <c r="M47" i="5"/>
  <c r="U47" i="5"/>
  <c r="M48" i="5"/>
  <c r="U48" i="5"/>
  <c r="M24" i="5"/>
  <c r="U24" i="5"/>
  <c r="M54" i="5"/>
  <c r="M8" i="5"/>
  <c r="M28" i="5"/>
  <c r="M36" i="5"/>
  <c r="M25" i="5"/>
  <c r="M65" i="5"/>
  <c r="M64" i="5"/>
  <c r="M62" i="5"/>
  <c r="M57" i="5"/>
  <c r="M56" i="5"/>
  <c r="M4" i="5"/>
  <c r="M17" i="5"/>
  <c r="M55" i="5"/>
  <c r="M6" i="5"/>
  <c r="M52" i="5"/>
  <c r="M13" i="5"/>
  <c r="M5" i="5"/>
  <c r="M3" i="5"/>
  <c r="M30" i="5"/>
  <c r="M46" i="5"/>
  <c r="M7" i="5"/>
  <c r="M32" i="5"/>
  <c r="M60" i="5"/>
  <c r="M37" i="5"/>
  <c r="M34" i="5"/>
  <c r="M61" i="5"/>
  <c r="M51" i="5"/>
  <c r="M50" i="5"/>
  <c r="M44" i="5"/>
  <c r="M39" i="5"/>
  <c r="M41" i="5"/>
  <c r="M12" i="5"/>
  <c r="M42" i="5"/>
  <c r="M53" i="5"/>
  <c r="M43" i="5"/>
  <c r="M23" i="5"/>
  <c r="M22" i="5"/>
  <c r="M49" i="5"/>
  <c r="M29" i="5"/>
  <c r="M58" i="5"/>
  <c r="M59" i="5"/>
  <c r="H26" i="5" a="1"/>
  <c r="H26" i="5" s="1"/>
  <c r="R31" i="5"/>
  <c r="R26" i="5"/>
  <c r="R16" i="5"/>
  <c r="R35" i="5"/>
  <c r="R15" i="5"/>
  <c r="R27" i="5"/>
  <c r="R11" i="5"/>
  <c r="R14" i="5"/>
  <c r="R2" i="5"/>
  <c r="R10" i="5"/>
  <c r="R20" i="5"/>
  <c r="R18" i="5"/>
  <c r="S31" i="5"/>
  <c r="S26" i="5"/>
  <c r="S16" i="5"/>
  <c r="S35" i="5"/>
  <c r="S15" i="5"/>
  <c r="S27" i="5"/>
  <c r="S11" i="5"/>
  <c r="S14" i="5"/>
  <c r="S2" i="5"/>
  <c r="S10" i="5"/>
  <c r="S20" i="5"/>
  <c r="S18" i="5"/>
  <c r="R45" i="5"/>
  <c r="R40" i="5"/>
  <c r="R33" i="5"/>
  <c r="R21" i="5"/>
  <c r="R38" i="5"/>
  <c r="B33" i="5" a="1"/>
  <c r="B33" i="5" s="1"/>
  <c r="H33" i="5" a="1"/>
  <c r="H33" i="5" s="1"/>
  <c r="I33" i="5" a="1"/>
  <c r="I33" i="5" s="1"/>
  <c r="J33" i="5" a="1"/>
  <c r="J33" i="5" s="1"/>
  <c r="S33" i="5"/>
  <c r="B38" i="5" a="1"/>
  <c r="B38" i="5" s="1"/>
  <c r="H38" i="5" a="1"/>
  <c r="H38" i="5" s="1"/>
  <c r="I38" i="5" a="1"/>
  <c r="I38" i="5" s="1"/>
  <c r="J38" i="5" a="1"/>
  <c r="J38" i="5" s="1"/>
  <c r="S38" i="5"/>
  <c r="B45" i="5" a="1"/>
  <c r="B45" i="5" s="1"/>
  <c r="H45" i="5" a="1"/>
  <c r="H45" i="5" s="1"/>
  <c r="I45" i="5" a="1"/>
  <c r="I45" i="5" s="1"/>
  <c r="J45" i="5" a="1"/>
  <c r="J45" i="5" s="1"/>
  <c r="S45" i="5"/>
  <c r="B20" i="5" a="1"/>
  <c r="B20" i="5" s="1"/>
  <c r="H20" i="5" a="1"/>
  <c r="H20" i="5" s="1"/>
  <c r="I20" i="5" a="1"/>
  <c r="I20" i="5" s="1"/>
  <c r="J20" i="5" a="1"/>
  <c r="J20" i="5" s="1"/>
  <c r="B14" i="5" a="1"/>
  <c r="B14" i="5" s="1"/>
  <c r="H14" i="5" a="1"/>
  <c r="H14" i="5" s="1"/>
  <c r="I14" i="5" a="1"/>
  <c r="I14" i="5" s="1"/>
  <c r="J14" i="5" a="1"/>
  <c r="J14" i="5" s="1"/>
  <c r="B27" i="5" a="1"/>
  <c r="B27" i="5" s="1"/>
  <c r="H27" i="5" a="1"/>
  <c r="H27" i="5" s="1"/>
  <c r="I27" i="5" a="1"/>
  <c r="I27" i="5" s="1"/>
  <c r="J27" i="5" a="1"/>
  <c r="J27" i="5" s="1"/>
  <c r="B15" i="5" a="1"/>
  <c r="B15" i="5" s="1"/>
  <c r="H15" i="5" a="1"/>
  <c r="H15" i="5" s="1"/>
  <c r="I15" i="5" a="1"/>
  <c r="I15" i="5" s="1"/>
  <c r="J15" i="5" a="1"/>
  <c r="J15" i="5" s="1"/>
  <c r="B16" i="5" a="1"/>
  <c r="B16" i="5" s="1"/>
  <c r="H16" i="5" a="1"/>
  <c r="H16" i="5" s="1"/>
  <c r="I16" i="5" a="1"/>
  <c r="I16" i="5" s="1"/>
  <c r="J16" i="5" a="1"/>
  <c r="J16" i="5" s="1"/>
  <c r="B26" i="5" a="1"/>
  <c r="B26" i="5" s="1"/>
  <c r="I26" i="5" a="1"/>
  <c r="I26" i="5" s="1"/>
  <c r="J26" i="5" a="1"/>
  <c r="J26" i="5" s="1"/>
  <c r="B18" i="5" a="1"/>
  <c r="B18" i="5" s="1"/>
  <c r="H18" i="5" a="1"/>
  <c r="H18" i="5" s="1"/>
  <c r="I18" i="5" a="1"/>
  <c r="I18" i="5" s="1"/>
  <c r="J18" i="5" a="1"/>
  <c r="J18" i="5" s="1"/>
  <c r="B21" i="5" a="1"/>
  <c r="B21" i="5" s="1"/>
  <c r="H21" i="5" a="1"/>
  <c r="H21" i="5" s="1"/>
  <c r="I21" i="5" a="1"/>
  <c r="I21" i="5" s="1"/>
  <c r="J21" i="5" a="1"/>
  <c r="J21" i="5" s="1"/>
  <c r="S21" i="5"/>
  <c r="S40" i="5"/>
  <c r="B31" i="5" a="1"/>
  <c r="B31" i="5" s="1"/>
  <c r="H31" i="5" a="1"/>
  <c r="H31" i="5" s="1"/>
  <c r="I31" i="5" a="1"/>
  <c r="I31" i="5" s="1"/>
  <c r="J31" i="5" a="1"/>
  <c r="J31" i="5" s="1"/>
  <c r="B10" i="5" a="1"/>
  <c r="B10" i="5" s="1"/>
  <c r="H10" i="5" a="1"/>
  <c r="H10" i="5" s="1"/>
  <c r="I10" i="5" a="1"/>
  <c r="I10" i="5" s="1"/>
  <c r="J10" i="5" a="1"/>
  <c r="J10" i="5" s="1"/>
  <c r="B35" i="5" a="1"/>
  <c r="B35" i="5" s="1"/>
  <c r="H35" i="5" a="1"/>
  <c r="H35" i="5" s="1"/>
  <c r="I35" i="5" a="1"/>
  <c r="I35" i="5" s="1"/>
  <c r="J35" i="5" a="1"/>
  <c r="J35" i="5" s="1"/>
  <c r="B40" i="5" a="1"/>
  <c r="B40" i="5" s="1"/>
  <c r="H40" i="5" a="1"/>
  <c r="H40" i="5" s="1"/>
  <c r="I40" i="5" a="1"/>
  <c r="I40" i="5" s="1"/>
  <c r="J40" i="5" a="1"/>
  <c r="J40" i="5" s="1"/>
  <c r="B2" i="5" a="1"/>
  <c r="B2" i="5" s="1"/>
  <c r="H2" i="5" a="1"/>
  <c r="H2" i="5" s="1"/>
  <c r="I2" i="5" a="1"/>
  <c r="I2" i="5" s="1"/>
  <c r="J2" i="5" a="1"/>
  <c r="J2" i="5" s="1"/>
  <c r="J11" i="5" a="1"/>
  <c r="J11" i="5" s="1"/>
  <c r="I11" i="5" a="1"/>
  <c r="I11" i="5" s="1"/>
  <c r="R9" i="5"/>
  <c r="J9" i="5" a="1"/>
  <c r="J9" i="5" s="1"/>
  <c r="I9" i="5" a="1"/>
  <c r="I9" i="5" s="1"/>
  <c r="B9" i="5" a="1"/>
  <c r="B9" i="5" s="1"/>
  <c r="B11" i="5" a="1"/>
  <c r="B11" i="5" s="1"/>
  <c r="S9" i="5"/>
  <c r="H9" i="5" a="1"/>
  <c r="H9" i="5" s="1"/>
  <c r="H11" i="5" a="1"/>
  <c r="H11" i="5" s="1"/>
  <c r="U11" i="5" s="1"/>
  <c r="U2" i="5" l="1"/>
  <c r="U31" i="5"/>
  <c r="U27" i="5"/>
  <c r="U20" i="5"/>
  <c r="U16" i="5"/>
  <c r="U9" i="5"/>
  <c r="U15" i="5"/>
  <c r="U18" i="5"/>
  <c r="U14" i="5"/>
  <c r="U35" i="5"/>
  <c r="U21" i="5"/>
  <c r="U45" i="5"/>
  <c r="U38" i="5"/>
  <c r="U33" i="5"/>
  <c r="U26" i="5"/>
  <c r="M40" i="5"/>
  <c r="U40" i="5"/>
  <c r="M10" i="5"/>
  <c r="U10" i="5"/>
  <c r="M33" i="5"/>
  <c r="M38" i="5"/>
  <c r="M45" i="5"/>
  <c r="M20" i="5"/>
  <c r="M14" i="5"/>
  <c r="M27" i="5"/>
  <c r="M15" i="5"/>
  <c r="M16" i="5"/>
  <c r="M26" i="5"/>
  <c r="M18" i="5"/>
  <c r="M21" i="5"/>
  <c r="M31" i="5"/>
  <c r="M35" i="5"/>
  <c r="M2" i="5"/>
  <c r="M9" i="5"/>
  <c r="M11"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futureMetadata>
  <cellMetadata count="1">
    <bk>
      <rc t="1" v="0"/>
    </bk>
  </cellMetadata>
  <valueMetadata count="6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valueMetadata>
</metadata>
</file>

<file path=xl/sharedStrings.xml><?xml version="1.0" encoding="utf-8"?>
<sst xmlns="http://schemas.openxmlformats.org/spreadsheetml/2006/main" count="287" uniqueCount="66">
  <si>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</si>
  <si>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</si>
  <si>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</si>
  <si>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</si>
  <si>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</si>
  <si>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</si>
  <si>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</si>
  <si>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</si>
  <si>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</si>
  <si>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</si>
  <si>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</si>
  <si>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</si>
  <si>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</si>
  <si>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</si>
  <si>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</si>
  <si>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</si>
  <si>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</si>
  <si>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DYT
Price</t>
  </si>
  <si>
    <t>DVT
Price</t>
  </si>
  <si>
    <t>Mstar
Price</t>
  </si>
  <si>
    <t>Rating</t>
  </si>
  <si>
    <t>Own</t>
  </si>
  <si>
    <t>DivGro</t>
  </si>
  <si>
    <t>Yes</t>
  </si>
  <si>
    <t>Silicon-Analog</t>
  </si>
  <si>
    <t>Tech-Kong</t>
  </si>
  <si>
    <t>A&amp;D</t>
  </si>
  <si>
    <t>Data&amp;Media</t>
  </si>
  <si>
    <t>REIT-Retail</t>
  </si>
  <si>
    <t>REIT-Tower</t>
  </si>
  <si>
    <t>N/A</t>
  </si>
  <si>
    <t>Logistics</t>
  </si>
  <si>
    <t>Bev&amp;Snack</t>
  </si>
  <si>
    <t>ETF-O&amp;G</t>
  </si>
  <si>
    <t>No</t>
  </si>
  <si>
    <t>Pharma</t>
  </si>
  <si>
    <t>Brand-Tech</t>
  </si>
  <si>
    <t>Asset Mgt</t>
  </si>
  <si>
    <t>Retailer</t>
  </si>
  <si>
    <t>Retail-Homes</t>
  </si>
  <si>
    <t>Data&amp;Mobile</t>
  </si>
  <si>
    <t>Mar</t>
  </si>
  <si>
    <t>Dec</t>
  </si>
  <si>
    <t>Jul</t>
  </si>
  <si>
    <t>Oct</t>
  </si>
  <si>
    <t>Feb</t>
  </si>
  <si>
    <t>Jun</t>
  </si>
  <si>
    <t>Nov</t>
  </si>
  <si>
    <t>May</t>
  </si>
  <si>
    <t>Apr</t>
  </si>
  <si>
    <t>Jan</t>
  </si>
  <si>
    <t>Sep</t>
  </si>
  <si>
    <t>Silicon</t>
  </si>
  <si>
    <t>Alcohol</t>
  </si>
  <si>
    <t>Medical</t>
  </si>
  <si>
    <t>CAGR
Record</t>
  </si>
  <si>
    <t>Beverages</t>
  </si>
  <si>
    <t>Heavy Machine</t>
  </si>
  <si>
    <t>Home Products</t>
  </si>
  <si>
    <t>Aug</t>
  </si>
  <si>
    <t>Food</t>
  </si>
  <si>
    <t>O&amp;G</t>
  </si>
  <si>
    <t>Energy</t>
  </si>
  <si>
    <t>Chemicals</t>
  </si>
  <si>
    <t>Silicon-Equipement</t>
  </si>
  <si>
    <t>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</si>
</sst>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8">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xf numFmtId="10"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4">
    <dxf>
      <font>
        <b/>
        <i val="0"/>
        <color theme="1"/>
      </font>
      <fill>
        <patternFill>
          <bgColor rgb="FF92D05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08">
  <rv s="0">
    <v>https://www.bing.com/financeapi/forcetrigger?t=a1x2ur&amp;q=XNYS%3aLOW&amp;form=skydnc</v>
    <v>Learn more on Bing</v>
  </rv>
  <rv s="1">
    <v>0</v>
    <v>LOWE'S COMPANIES, INC. (XNYS:LOW)</v>
    <v>2</v>
    <v>3</v>
    <v>Finance</v>
    <v>4</v>
    <v>en-US</v>
    <v>a1x2ur</v>
    <v>268435456</v>
    <v>1</v>
    <v>Powered by Refinitiv</v>
    <v>235.07</v>
    <v>176.5</v>
    <v>1.0820000000000001</v>
    <v>-0.77</v>
    <v>-3.3660000000000001E-3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230.1</v>
    <v>Specialty Retailers</v>
    <v>Stock</v>
    <v>45124.998486053126</v>
    <v>0</v>
    <v>227.25</v>
    <v>134037300000</v>
    <v>LOWE'S COMPANIES, INC.</v>
    <v>LOWE'S COMPANIES, INC.</v>
    <v>228.71</v>
    <v>22.785699999999999</v>
    <v>228.74</v>
    <v>227.97</v>
    <v>585980800</v>
    <v>LOW</v>
    <v>LOWE'S COMPANIES, INC. (XNYS:LOW)</v>
    <v>11</v>
    <v>2932717</v>
    <v>1952</v>
  </rv>
  <rv s="2">
    <v>1</v>
  </rv>
  <rv s="0">
    <v>https://www.bing.com/financeapi/forcetrigger?t=a1q6k2&amp;q=XNAS%3aCOST&amp;form=skydnc</v>
    <v>Learn more on Bing</v>
  </rv>
  <rv s="1">
    <v>0</v>
    <v>COSTCO WHOLESALE CORPORATION (XNAS:COST)</v>
    <v>2</v>
    <v>3</v>
    <v>Finance</v>
    <v>4</v>
    <v>en-US</v>
    <v>a1q6k2</v>
    <v>268435456</v>
    <v>1</v>
    <v>Powered by Refinitiv</v>
    <v>564.75</v>
    <v>447.9</v>
    <v>0.78900000000000003</v>
    <v>6.26</v>
    <v>1.1450999999999999E-2</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554.21</v>
    <v>Diversified Retail</v>
    <v>Stock</v>
    <v>45124.999664096875</v>
    <v>3</v>
    <v>546.1</v>
    <v>245043394560</v>
    <v>COSTCO WHOLESALE CORPORATION</v>
    <v>COSTCO WHOLESALE CORPORATION</v>
    <v>546.17999999999995</v>
    <v>40.966999999999999</v>
    <v>546.70000000000005</v>
    <v>552.96</v>
    <v>443148500</v>
    <v>COST</v>
    <v>COSTCO WHOLESALE CORPORATION (XNAS:COST)</v>
    <v>34</v>
    <v>1642748</v>
    <v>1987</v>
  </rv>
  <rv s="2">
    <v>4</v>
  </rv>
  <rv s="0">
    <v>https://www.bing.com/financeapi/forcetrigger?t=a1x4f2&amp;q=XNAS%3aLRCX&amp;form=skydnc</v>
    <v>Learn more on Bing</v>
  </rv>
  <rv s="1">
    <v>0</v>
    <v>LAM RESEARCH CORPORATION (XNAS:LRCX)</v>
    <v>2</v>
    <v>3</v>
    <v>Finance</v>
    <v>4</v>
    <v>en-US</v>
    <v>a1x4f2</v>
    <v>268435456</v>
    <v>1</v>
    <v>Powered by Refinitiv</v>
    <v>663.83249999999998</v>
    <v>299.59199999999998</v>
    <v>1.4652000000000001</v>
    <v>21.51</v>
    <v>3.3685E-2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663.83249999999998</v>
    <v>Semiconductors &amp; Semiconductor Equipment</v>
    <v>Stock</v>
    <v>45124.99719092578</v>
    <v>6</v>
    <v>635</v>
    <v>88674133835</v>
    <v>LAM RESEARCH CORPORATION</v>
    <v>LAM RESEARCH CORPORATION</v>
    <v>635</v>
    <v>18.3782</v>
    <v>638.55999999999995</v>
    <v>660.07</v>
    <v>134340500</v>
    <v>LRCX</v>
    <v>LAM RESEARCH CORPORATION (XNAS:LRCX)</v>
    <v>28</v>
    <v>1214753</v>
    <v>1989</v>
  </rv>
  <rv s="2">
    <v>7</v>
  </rv>
  <rv s="0">
    <v>https://www.bing.com/financeapi/forcetrigger?t=a1qvjc&amp;q=XNYS%3aDE&amp;form=skydnc</v>
    <v>Learn more on Bing</v>
  </rv>
  <rv s="3">
    <v>5</v>
    <v>DEERE &amp; COMPANY (XNYS:DE)</v>
    <v>2</v>
    <v>6</v>
    <v>Finance</v>
    <v>7</v>
    <v>en-US</v>
    <v>a1qvjc</v>
    <v>268435456</v>
    <v>1</v>
    <v>Powered by Refinitiv</v>
    <v>448.3999</v>
    <v>296.95</v>
    <v>1.0656000000000001</v>
    <v>5.99</v>
    <v>1.4447000000000002E-2</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423.42</v>
    <v>Machinery, Equipment &amp; Components</v>
    <v>Stock</v>
    <v>45124.997126110939</v>
    <v>9</v>
    <v>414.90499999999997</v>
    <v>123316597260</v>
    <v>DEERE &amp; COMPANY</v>
    <v>DEERE &amp; COMPANY</v>
    <v>414.97</v>
    <v>14.1174</v>
    <v>414.61</v>
    <v>420.6</v>
    <v>421</v>
    <v>293192100</v>
    <v>DE</v>
    <v>DEERE &amp; COMPANY (XNYS:DE)</v>
    <v>3</v>
    <v>1478803</v>
    <v>1958</v>
  </rv>
  <rv s="2">
    <v>10</v>
  </rv>
  <rv s="0">
    <v>https://www.bing.com/financeapi/forcetrigger?t=a1sqr7&amp;q=XNYS%3aFDX&amp;form=skydnc</v>
    <v>Learn more on Bing</v>
  </rv>
  <rv s="1">
    <v>0</v>
    <v>FEDEX CORPORATION (XNYS:FDX)</v>
    <v>2</v>
    <v>3</v>
    <v>Finance</v>
    <v>4</v>
    <v>en-US</v>
    <v>a1sqr7</v>
    <v>268435456</v>
    <v>1</v>
    <v>Powered by Refinitiv</v>
    <v>262.87</v>
    <v>141.91929999999999</v>
    <v>1.3525</v>
    <v>-2.72</v>
    <v>-1.0565E-2</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256.89499999999998</v>
    <v>Freight &amp; Logistics Services</v>
    <v>Stock</v>
    <v>45124.995738553123</v>
    <v>12</v>
    <v>253.89</v>
    <v>64026869487</v>
    <v>FEDEX CORPORATION</v>
    <v>FEDEX CORPORATION</v>
    <v>256.39</v>
    <v>21.967500000000001</v>
    <v>257.45</v>
    <v>254.73</v>
    <v>251351900</v>
    <v>FDX</v>
    <v>FEDEX CORPORATION (XNYS:FDX)</v>
    <v>15</v>
    <v>2580429</v>
    <v>1997</v>
  </rv>
  <rv s="2">
    <v>13</v>
  </rv>
  <rv s="0">
    <v>https://www.bing.com/financeapi/forcetrigger?t=a1p7zr&amp;q=XNYS%3aCAT&amp;form=skydnc</v>
    <v>Learn more on Bing</v>
  </rv>
  <rv s="1">
    <v>0</v>
    <v>CATERPILLAR INC. (XNYS:CAT)</v>
    <v>2</v>
    <v>3</v>
    <v>Finance</v>
    <v>4</v>
    <v>en-US</v>
    <v>a1p7zr</v>
    <v>268435456</v>
    <v>1</v>
    <v>Powered by Refinitiv</v>
    <v>266.04000000000002</v>
    <v>160.6</v>
    <v>1.113</v>
    <v>1.84</v>
    <v>7.1979999999999995E-3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258.85000000000002</v>
    <v>Machinery, Equipment &amp; Components</v>
    <v>Stock</v>
    <v>45124.999002603909</v>
    <v>15</v>
    <v>252.01</v>
    <v>132683478521</v>
    <v>CATERPILLAR INC.</v>
    <v>CATERPILLAR INC.</v>
    <v>254.27</v>
    <v>19.032900000000001</v>
    <v>255.62</v>
    <v>257.45999999999998</v>
    <v>515355700</v>
    <v>CAT</v>
    <v>CATERPILLAR INC. (XNYS:CAT)</v>
    <v>102</v>
    <v>2770696</v>
    <v>1986</v>
  </rv>
  <rv s="2">
    <v>16</v>
  </rv>
  <rv s="0">
    <v>https://www.bing.com/financeapi/forcetrigger?t=a1nz8m&amp;q=XNAS%3aAVGO&amp;form=skydnc</v>
    <v>Learn more on Bing</v>
  </rv>
  <rv s="1">
    <v>0</v>
    <v>Broadcom Inc. (XNAS:AVGO)</v>
    <v>2</v>
    <v>3</v>
    <v>Finance</v>
    <v>4</v>
    <v>en-US</v>
    <v>a1nz8m</v>
    <v>268435456</v>
    <v>1</v>
    <v>Powered by Refinitiv</v>
    <v>921.7799</v>
    <v>415.06819999999999</v>
    <v>1.1191</v>
    <v>21.77</v>
    <v>2.4500000000000001E-2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913.21</v>
    <v>Semiconductors &amp; Semiconductor Equipment</v>
    <v>Stock</v>
    <v>45124.99989758047</v>
    <v>18</v>
    <v>889.78</v>
    <v>375688153890</v>
    <v>Broadcom Inc.</v>
    <v>Broadcom Inc.</v>
    <v>891.01</v>
    <v>28.481300000000001</v>
    <v>888.58</v>
    <v>910.35</v>
    <v>412685400</v>
    <v>AVGO</v>
    <v>Broadcom Inc. (XNAS:AVGO)</v>
    <v>107</v>
    <v>2785603</v>
    <v>2018</v>
  </rv>
  <rv s="2">
    <v>19</v>
  </rv>
  <rv s="0">
    <v>https://www.bing.com/financeapi/forcetrigger?t=a24p1h&amp;q=XNAS%3aTXN&amp;form=skydnc</v>
    <v>Learn more on Bing</v>
  </rv>
  <rv s="1">
    <v>0</v>
    <v>TEXAS INSTRUMENTS INCORPORATED (XNAS:TXN)</v>
    <v>2</v>
    <v>3</v>
    <v>Finance</v>
    <v>4</v>
    <v>en-US</v>
    <v>a24p1h</v>
    <v>268435456</v>
    <v>1</v>
    <v>Powered by Refinitiv</v>
    <v>186.3</v>
    <v>145.97</v>
    <v>1.0085999999999999</v>
    <v>2.5499999999999998</v>
    <v>1.41E-2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184.26</v>
    <v>Semiconductors &amp; Semiconductor Equipment</v>
    <v>Stock</v>
    <v>45124.963594721878</v>
    <v>21</v>
    <v>178.7201</v>
    <v>166463725260</v>
    <v>TEXAS INSTRUMENTS INCORPORATED</v>
    <v>TEXAS INSTRUMENTS INCORPORATED</v>
    <v>179.29</v>
    <v>20.579499999999999</v>
    <v>180.85</v>
    <v>183.4</v>
    <v>907653900</v>
    <v>TXN</v>
    <v>TEXAS INSTRUMENTS INCORPORATED (XNAS:TXN)</v>
    <v>326</v>
    <v>4721145</v>
    <v>1938</v>
  </rv>
  <rv s="2">
    <v>22</v>
  </rv>
  <rv s="0">
    <v>http://en.wikipedia.org/wiki/Public_domain</v>
    <v>Public domain</v>
  </rv>
  <rv s="0">
    <v>https://en.wikipedia.org/wiki/Microsoft</v>
    <v>Wikipedia</v>
  </rv>
  <rv s="4">
    <v>24</v>
    <v>25</v>
  </rv>
  <rv s="5">
    <v>13</v>
    <v>https://www.bing.com/th?id=AMMS_e6e837c7bf3a77408619758b7447855a&amp;qlt=95</v>
    <v>26</v>
    <v>0</v>
    <v>https://www.bing.com/images/search?form=xlimg&amp;q=microsoft</v>
    <v>Image of MICROSOFT CORPORATION</v>
  </rv>
  <rv s="0">
    <v>https://www.bing.com/financeapi/forcetrigger?t=a1xzim&amp;q=XNAS%3aMSFT&amp;form=skydnc</v>
    <v>Learn more on Bing</v>
  </rv>
  <rv s="6">
    <v>8</v>
    <v>MICROSOFT CORPORATION (XNAS:MSFT)</v>
    <v>10</v>
    <v>11</v>
    <v>Finance</v>
    <v>12</v>
    <v>en-US</v>
    <v>a1xzim</v>
    <v>268435456</v>
    <v>1</v>
    <v>Powered by Refinitiv</v>
    <v>351.47</v>
    <v>213.43100000000001</v>
    <v>0.9103</v>
    <v>0.49</v>
    <v>1.4189999999999999E-3</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346.99</v>
    <v>27</v>
    <v>Software &amp; IT Services</v>
    <v>Stock</v>
    <v>45124.999982279689</v>
    <v>28</v>
    <v>342.2</v>
    <v>2570671266240</v>
    <v>MICROSOFT CORPORATION</v>
    <v>MICROSOFT CORPORATION</v>
    <v>345.678</v>
    <v>37.4741</v>
    <v>345.24</v>
    <v>345.73</v>
    <v>7435488000</v>
    <v>MSFT</v>
    <v>MICROSOFT CORPORATION (XNAS:MSFT)</v>
    <v>16545</v>
    <v>25247067</v>
    <v>1993</v>
  </rv>
  <rv s="2">
    <v>29</v>
  </rv>
  <rv s="0">
    <v>https://www.bing.com/financeapi/forcetrigger?t=a1uj52&amp;q=XNYS%3aHD&amp;form=skydnc</v>
    <v>Learn more on Bing</v>
  </rv>
  <rv s="1">
    <v>0</v>
    <v>THE HOME DEPOT, INC. (XNYS:HD)</v>
    <v>2</v>
    <v>3</v>
    <v>Finance</v>
    <v>12</v>
    <v>en-US</v>
    <v>a1uj52</v>
    <v>268435456</v>
    <v>1</v>
    <v>Powered by Refinitiv</v>
    <v>347.25</v>
    <v>265.61</v>
    <v>0.94750000000000001</v>
    <v>-0.45</v>
    <v>-1.4219999999999999E-3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317.82</v>
    <v>Specialty Retailers</v>
    <v>Stock</v>
    <v>45124.999748680471</v>
    <v>31</v>
    <v>314.14999999999998</v>
    <v>317749084800</v>
    <v>THE HOME DEPOT, INC.</v>
    <v>THE HOME DEPOT, INC.</v>
    <v>315.72000000000003</v>
    <v>19.2471</v>
    <v>316.5</v>
    <v>316.05</v>
    <v>1005376000</v>
    <v>HD</v>
    <v>THE HOME DEPOT, INC. (XNYS:HD)</v>
    <v>7</v>
    <v>4088979</v>
    <v>1978</v>
  </rv>
  <rv s="2">
    <v>32</v>
  </rv>
  <rv s="0">
    <v>https://www.bing.com/financeapi/forcetrigger?t=a1tvzr&amp;q=XNYS%3aGIS&amp;form=skydnc</v>
    <v>Learn more on Bing</v>
  </rv>
  <rv s="1">
    <v>0</v>
    <v>GENERAL MILLS, INC. (XNYS:GIS)</v>
    <v>2</v>
    <v>3</v>
    <v>Finance</v>
    <v>4</v>
    <v>en-US</v>
    <v>a1tvzr</v>
    <v>268435456</v>
    <v>1</v>
    <v>Powered by Refinitiv</v>
    <v>90.89</v>
    <v>72.16</v>
    <v>0.21679999999999999</v>
    <v>-0.7</v>
    <v>-9.332E-3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74.98</v>
    <v>Food &amp; Tobacco</v>
    <v>Stock</v>
    <v>45124.996780856251</v>
    <v>34</v>
    <v>74.284999999999997</v>
    <v>43484926437</v>
    <v>GENERAL MILLS, INC.</v>
    <v>GENERAL MILLS, INC.</v>
    <v>74.69</v>
    <v>17.233499999999999</v>
    <v>75.010000000000005</v>
    <v>74.31</v>
    <v>585182700</v>
    <v>GIS</v>
    <v>GENERAL MILLS, INC. (XNYS:GIS)</v>
    <v>93</v>
    <v>4229692</v>
    <v>1928</v>
  </rv>
  <rv s="2">
    <v>35</v>
  </rv>
  <rv s="0">
    <v>https://www.bing.com/financeapi/forcetrigger?t=a1rxu2&amp;q=XNYS%3aEMN&amp;form=skydnc</v>
    <v>Learn more on Bing</v>
  </rv>
  <rv s="1">
    <v>0</v>
    <v>EASTMAN CHEMICAL COMPANY (XNYS:EMN)</v>
    <v>2</v>
    <v>3</v>
    <v>Finance</v>
    <v>4</v>
    <v>en-US</v>
    <v>a1rxu2</v>
    <v>268435456</v>
    <v>1</v>
    <v>Powered by Refinitiv</v>
    <v>102.18</v>
    <v>69.91</v>
    <v>1.5179</v>
    <v>-0.41</v>
    <v>-4.7169999999999998E-3</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86.65</v>
    <v>Chemicals</v>
    <v>Stock</v>
    <v>45124.958333344533</v>
    <v>37</v>
    <v>85.32</v>
    <v>10356670000</v>
    <v>EASTMAN CHEMICAL COMPANY</v>
    <v>EASTMAN CHEMICAL COMPANY</v>
    <v>86.19</v>
    <v>15.409000000000001</v>
    <v>86.92</v>
    <v>86.51</v>
    <v>119151800</v>
    <v>EMN</v>
    <v>EASTMAN CHEMICAL COMPANY (XNYS:EMN)</v>
    <v>595356</v>
    <v>937104</v>
    <v>1993</v>
  </rv>
  <rv s="2">
    <v>38</v>
  </rv>
  <rv s="0">
    <v>https://www.bing.com/financeapi/forcetrigger?t=a1wzw7&amp;q=XNYS%3aLMT&amp;form=skydnc</v>
    <v>Learn more on Bing</v>
  </rv>
  <rv s="1">
    <v>0</v>
    <v>LOCKHEED MARTIN CORPORATION (XNYS:LMT)</v>
    <v>2</v>
    <v>3</v>
    <v>Finance</v>
    <v>12</v>
    <v>en-US</v>
    <v>a1wzw7</v>
    <v>268435456</v>
    <v>1</v>
    <v>Powered by Refinitiv</v>
    <v>508.1</v>
    <v>373.67</v>
    <v>0.65410000000000001</v>
    <v>5.66</v>
    <v>1.2190000000000001E-2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473.98989999999998</v>
    <v>Aerospace &amp; Defense</v>
    <v>Stock</v>
    <v>45124.999929988284</v>
    <v>40</v>
    <v>465.62</v>
    <v>119616247433</v>
    <v>LOCKHEED MARTIN CORPORATION</v>
    <v>LOCKHEED MARTIN CORPORATION</v>
    <v>466.29</v>
    <v>21.469200000000001</v>
    <v>464.31</v>
    <v>469.97</v>
    <v>254518900</v>
    <v>LMT</v>
    <v>LOCKHEED MARTIN CORPORATION (XNYS:LMT)</v>
    <v>1152</v>
    <v>879271</v>
    <v>1994</v>
  </rv>
  <rv s="2">
    <v>41</v>
  </rv>
  <rv s="0">
    <v>https://www.bing.com/financeapi/forcetrigger?t=a1pwqh&amp;q=XNAS%3aCMCSA&amp;form=skydnc</v>
    <v>Learn more on Bing</v>
  </rv>
  <rv s="1">
    <v>0</v>
    <v>COMCAST CORPORATION (XNAS:CMCSA)</v>
    <v>2</v>
    <v>3</v>
    <v>Finance</v>
    <v>4</v>
    <v>en-US</v>
    <v>a1pwqh</v>
    <v>268435456</v>
    <v>1</v>
    <v>Powered by Refinitiv</v>
    <v>43.715000000000003</v>
    <v>28.39</v>
    <v>0.9879</v>
    <v>0.08</v>
    <v>1.9040000000000001E-3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42.265000000000001</v>
    <v>Telecommunications Services</v>
    <v>Stock</v>
    <v>45124.999678911721</v>
    <v>43</v>
    <v>41.51</v>
    <v>175465928430</v>
    <v>COMCAST CORPORATION</v>
    <v>COMCAST CORPORATION</v>
    <v>41.85</v>
    <v>31.837199999999999</v>
    <v>42.01</v>
    <v>42.09</v>
    <v>4168827000</v>
    <v>CMCSA</v>
    <v>COMCAST CORPORATION (XNAS:CMCSA)</v>
    <v>16</v>
    <v>15524446</v>
    <v>2001</v>
  </rv>
  <rv s="2">
    <v>44</v>
  </rv>
  <rv s="0">
    <v>https://www.bing.com/financeapi/forcetrigger?t=a1ngur&amp;q=XNYS%3aAMT&amp;form=skydnc</v>
    <v>Learn more on Bing</v>
  </rv>
  <rv s="1">
    <v>0</v>
    <v>AMERICAN TOWER CORPORATION (XNYS:AMT)</v>
    <v>2</v>
    <v>3</v>
    <v>Finance</v>
    <v>4</v>
    <v>en-US</v>
    <v>a1ngur</v>
    <v>268435456</v>
    <v>1</v>
    <v>Powered by Refinitiv</v>
    <v>282.47000000000003</v>
    <v>178.17</v>
    <v>0.57540000000000002</v>
    <v>-7.71</v>
    <v>-3.9747999999999999E-2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193.20500000000001</v>
    <v>Residential &amp; Commercial REIT</v>
    <v>Stock</v>
    <v>45124.999445485941</v>
    <v>46</v>
    <v>184.9</v>
    <v>86805206432</v>
    <v>AMERICAN TOWER CORPORATION</v>
    <v>AMERICAN TOWER CORPORATION</v>
    <v>192.93</v>
    <v>62.022799999999997</v>
    <v>193.97</v>
    <v>186.26</v>
    <v>466043200</v>
    <v>AMT</v>
    <v>AMERICAN TOWER CORPORATION (XNYS:AMT)</v>
    <v>22</v>
    <v>2119505</v>
    <v>1996</v>
  </rv>
  <rv s="2">
    <v>47</v>
  </rv>
  <rv s="0">
    <v>https://www.bing.com/financeapi/forcetrigger?t=a1w8ec&amp;q=XNYS%3aJNJ&amp;form=skydnc</v>
    <v>Learn more on Bing</v>
  </rv>
  <rv s="1">
    <v>0</v>
    <v>JOHNSON &amp; JOHNSON (XNYS:JNJ)</v>
    <v>2</v>
    <v>3</v>
    <v>Finance</v>
    <v>4</v>
    <v>en-US</v>
    <v>a1w8ec</v>
    <v>268435456</v>
    <v>1</v>
    <v>Powered by Refinitiv</v>
    <v>181.03899999999999</v>
    <v>150.11000000000001</v>
    <v>0.54010000000000002</v>
    <v>-0.8</v>
    <v>-5.0039999999999998E-3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159.87</v>
    <v>Pharmaceuticals</v>
    <v>Stock</v>
    <v>45124.999665786716</v>
    <v>49</v>
    <v>158.15</v>
    <v>413380617380</v>
    <v>JOHNSON &amp; JOHNSON</v>
    <v>JOHNSON &amp; JOHNSON</v>
    <v>159.75</v>
    <v>33.276899999999998</v>
    <v>159.87</v>
    <v>159.07</v>
    <v>2598734000</v>
    <v>JNJ</v>
    <v>JOHNSON &amp; JOHNSON (XNYS:JNJ)</v>
    <v>58</v>
    <v>6740676</v>
    <v>1887</v>
  </rv>
  <rv s="2">
    <v>50</v>
  </rv>
  <rv s="0">
    <v>https://www.bing.com/financeapi/forcetrigger?t=a23d6h&amp;q=XNYS%3aSPG&amp;form=skydnc</v>
    <v>Learn more on Bing</v>
  </rv>
  <rv s="1">
    <v>0</v>
    <v>SIMON PROPERTY GROUP, INC. (XNYS:SPG)</v>
    <v>2</v>
    <v>3</v>
    <v>Finance</v>
    <v>4</v>
    <v>en-US</v>
    <v>a23d6h</v>
    <v>268435456</v>
    <v>1</v>
    <v>Powered by Refinitiv</v>
    <v>133.08000000000001</v>
    <v>86.02</v>
    <v>1.5466</v>
    <v>0.37</v>
    <v>3.0509999999999999E-3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121.98</v>
    <v>Residential &amp; Commercial REIT</v>
    <v>Stock</v>
    <v>45124.970372522657</v>
    <v>52</v>
    <v>119.82</v>
    <v>39779124225</v>
    <v>SIMON PROPERTY GROUP, INC.</v>
    <v>SIMON PROPERTY GROUP, INC.</v>
    <v>120.31</v>
    <v>18.431100000000001</v>
    <v>121.28</v>
    <v>121.65</v>
    <v>326996500</v>
    <v>SPG</v>
    <v>SIMON PROPERTY GROUP, INC. (XNYS:SPG)</v>
    <v>1188167</v>
    <v>1663386</v>
    <v>1998</v>
  </rv>
  <rv s="2">
    <v>53</v>
  </rv>
  <rv s="0">
    <v>https://www.bing.com/financeapi/forcetrigger?t=a1zsjc&amp;q=XNYS%3aPG&amp;form=skydnc</v>
    <v>Learn more on Bing</v>
  </rv>
  <rv s="1">
    <v>0</v>
    <v>THE PROCTER &amp; GAMBLE COMPANY (XNYS:PG)</v>
    <v>2</v>
    <v>3</v>
    <v>Finance</v>
    <v>12</v>
    <v>en-US</v>
    <v>a1zsjc</v>
    <v>268435456</v>
    <v>1</v>
    <v>Powered by Refinitiv</v>
    <v>158.11000000000001</v>
    <v>122.18</v>
    <v>0.40760000000000002</v>
    <v>-1.06</v>
    <v>-7.064E-3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150.16</v>
    <v>Personal &amp; Household Products &amp; Services</v>
    <v>Stock</v>
    <v>45124.999660890622</v>
    <v>55</v>
    <v>148.97</v>
    <v>351164811310</v>
    <v>THE PROCTER &amp; GAMBLE COMPANY</v>
    <v>THE PROCTER &amp; GAMBLE COMPANY</v>
    <v>149.65</v>
    <v>25.949400000000001</v>
    <v>150.05000000000001</v>
    <v>148.99</v>
    <v>2356969000</v>
    <v>PG</v>
    <v>THE PROCTER &amp; GAMBLE COMPANY (XNYS:PG)</v>
    <v>262</v>
    <v>6555381</v>
    <v>1905</v>
  </rv>
  <rv s="2">
    <v>56</v>
  </rv>
  <rv s="0">
    <v>https://www.bing.com/financeapi/forcetrigger?t=axyhnm&amp;q=XNAS%3aPEP&amp;form=skydnc</v>
    <v>Learn more on Bing</v>
  </rv>
  <rv s="1">
    <v>0</v>
    <v>PEPSICO, INC. (XNAS:PEP)</v>
    <v>2</v>
    <v>3</v>
    <v>Finance</v>
    <v>12</v>
    <v>en-US</v>
    <v>axyhnm</v>
    <v>268435456</v>
    <v>1</v>
    <v>Powered by Refinitiv</v>
    <v>196.88</v>
    <v>160.97999999999999</v>
    <v>0.53790000000000004</v>
    <v>-2.58</v>
    <v>-1.3708E-2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187.005</v>
    <v>Beverages</v>
    <v>Stock</v>
    <v>45124.999264999999</v>
    <v>58</v>
    <v>185.42</v>
    <v>255741151590</v>
    <v>PEPSICO, INC.</v>
    <v>PEPSICO, INC.</v>
    <v>186.34</v>
    <v>32.141599999999997</v>
    <v>188.21</v>
    <v>185.63</v>
    <v>1377693000</v>
    <v>PEP</v>
    <v>PEPSICO, INC. (XNAS:PEP)</v>
    <v>136</v>
    <v>5027737</v>
    <v>1986</v>
  </rv>
  <rv s="2">
    <v>59</v>
  </rv>
  <rv s="0">
    <v>https://www.bing.com/financeapi/forcetrigger?t=a24ynm&amp;q=XNYS%3aUPS&amp;form=skydnc</v>
    <v>Learn more on Bing</v>
  </rv>
  <rv s="1">
    <v>0</v>
    <v>UNITED PARCEL SERVICE, INC. (XNYS:UPS)</v>
    <v>2</v>
    <v>3</v>
    <v>Finance</v>
    <v>4</v>
    <v>en-US</v>
    <v>a24ynm</v>
    <v>268435456</v>
    <v>1</v>
    <v>Powered by Refinitiv</v>
    <v>209.39</v>
    <v>154.87180000000001</v>
    <v>1.0744</v>
    <v>-2.52</v>
    <v>-1.3603000000000001E-2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184.5</v>
    <v>Freight &amp; Logistics Services</v>
    <v>Stock</v>
    <v>45124.999235497657</v>
    <v>61</v>
    <v>182.42</v>
    <v>156952900736</v>
    <v>UNITED PARCEL SERVICE, INC.</v>
    <v>UNITED PARCEL SERVICE, INC.</v>
    <v>184.48</v>
    <v>14.770200000000001</v>
    <v>185.26</v>
    <v>182.74</v>
    <v>858886400</v>
    <v>UPS</v>
    <v>UNITED PARCEL SERVICE, INC. (XNYS:UPS)</v>
    <v>2</v>
    <v>3883686</v>
    <v>1999</v>
  </rv>
  <rv s="2">
    <v>62</v>
  </rv>
  <rv s="0">
    <v>https://www.bing.com/financeapi/forcetrigger?t=a1x8c7&amp;q=XNYS%3aLYB&amp;form=skydnc</v>
    <v>Learn more on Bing</v>
  </rv>
  <rv s="1">
    <v>0</v>
    <v>LyondellBasell Industries NV (XNYS:LYB)</v>
    <v>2</v>
    <v>3</v>
    <v>Finance</v>
    <v>4</v>
    <v>en-US</v>
    <v>a1x8c7</v>
    <v>268435456</v>
    <v>1</v>
    <v>Powered by Refinitiv</v>
    <v>101.3</v>
    <v>71.459999999999994</v>
    <v>1.206</v>
    <v>-0.11</v>
    <v>-1.209E-3</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and advanced polymers, which include Cat alloy and polybutene-1.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91.16</v>
    <v>Chemicals</v>
    <v>Stock</v>
    <v>45124.988514154691</v>
    <v>64</v>
    <v>90.13</v>
    <v>29564162949</v>
    <v>LyondellBasell Industries NV</v>
    <v>LyondellBasell Industries NV</v>
    <v>90.3</v>
    <v>9.7433999999999994</v>
    <v>91</v>
    <v>90.89</v>
    <v>325274100</v>
    <v>LYB</v>
    <v>LyondellBasell Industries NV (XNYS:LYB)</v>
    <v>1197494</v>
    <v>1729536</v>
    <v>2009</v>
  </rv>
  <rv s="2">
    <v>65</v>
  </rv>
  <rv s="0">
    <v>https://www.bing.com/financeapi/forcetrigger?t=a1qlz2&amp;q=XNYS%3aCVX&amp;form=skydnc</v>
    <v>Learn more on Bing</v>
  </rv>
  <rv s="1">
    <v>0</v>
    <v>CHEVRON CORPORATION (XNYS:CVX)</v>
    <v>2</v>
    <v>3</v>
    <v>Finance</v>
    <v>4</v>
    <v>en-US</v>
    <v>a1qlz2</v>
    <v>268435456</v>
    <v>1</v>
    <v>Powered by Refinitiv</v>
    <v>189.68</v>
    <v>139.08000000000001</v>
    <v>1.1614</v>
    <v>-0.14000000000000001</v>
    <v>-9.1160000000000004E-4</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and transporting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crude oil into petroleum products; marketing crude oil, refined products and lubricants; manufacturing and marketing renewable fuels; transporting crude oil and refined products, and manufacturing and marketing commodity petrochemicals.</v>
    <v>43846</v>
    <v>New York Stock Exchange</v>
    <v>XNYS</v>
    <v>XNYS</v>
    <v>6001 Bollinger Canyon Rd, SAN RAMON, CA, 94583 US</v>
    <v>154.13999999999999</v>
    <v>Oil &amp; Gas</v>
    <v>Stock</v>
    <v>45124.999664200783</v>
    <v>67</v>
    <v>152.63999999999999</v>
    <v>286848561440</v>
    <v>CHEVRON CORPORATION</v>
    <v>CHEVRON CORPORATION</v>
    <v>153.35</v>
    <v>8.2950999999999997</v>
    <v>153.58000000000001</v>
    <v>153.44</v>
    <v>1869451000</v>
    <v>CVX</v>
    <v>CHEVRON CORPORATION (XNYS:CVX)</v>
    <v>182</v>
    <v>7839304</v>
    <v>1926</v>
  </rv>
  <rv s="2">
    <v>68</v>
  </rv>
  <rv s="0">
    <v>https://www.bing.com/financeapi/forcetrigger?t=a1uv7w&amp;q=XNYS%3aHRL&amp;form=skydnc</v>
    <v>Learn more on Bing</v>
  </rv>
  <rv s="1">
    <v>0</v>
    <v>HORMEL FOODS CORPORATION (XNYS:HRL)</v>
    <v>2</v>
    <v>3</v>
    <v>Finance</v>
    <v>4</v>
    <v>en-US</v>
    <v>a1uv7w</v>
    <v>268435456</v>
    <v>1</v>
    <v>Powered by Refinitiv</v>
    <v>51.69</v>
    <v>37.774999999999999</v>
    <v>0.18640000000000001</v>
    <v>-0.74</v>
    <v>-1.8440000000000002E-2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40.11</v>
    <v>Food &amp; Tobacco</v>
    <v>Stock</v>
    <v>45124.958333356248</v>
    <v>70</v>
    <v>39.369999999999997</v>
    <v>21517504398</v>
    <v>HORMEL FOODS CORPORATION</v>
    <v>HORMEL FOODS CORPORATION</v>
    <v>40</v>
    <v>23.1953</v>
    <v>40.130000000000003</v>
    <v>39.39</v>
    <v>546268200</v>
    <v>HRL</v>
    <v>HORMEL FOODS CORPORATION (XNYS:HRL)</v>
    <v>2</v>
    <v>1948786</v>
    <v>1928</v>
  </rv>
  <rv s="2">
    <v>71</v>
  </rv>
  <rv s="0">
    <v>https://www.bing.com/financeapi/forcetrigger?t=a1mpqh&amp;q=XNYS%3aABBV&amp;form=skydnc</v>
    <v>Learn more on Bing</v>
  </rv>
  <rv s="1">
    <v>0</v>
    <v>ABBVIE INC. (XNYS:ABBV)</v>
    <v>2</v>
    <v>3</v>
    <v>Finance</v>
    <v>4</v>
    <v>en-US</v>
    <v>a1mpqh</v>
    <v>268435456</v>
    <v>1</v>
    <v>Powered by Refinitiv</v>
    <v>168.11</v>
    <v>130.96010000000001</v>
    <v>0.5363</v>
    <v>-1.18</v>
    <v>-8.6759999999999997E-3</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136.22999999999999</v>
    <v>Pharmaceuticals</v>
    <v>Stock</v>
    <v>45124.999667464843</v>
    <v>73</v>
    <v>134.5609</v>
    <v>237879220700</v>
    <v>ABBVIE INC.</v>
    <v>ABBVIE INC.</v>
    <v>135.82</v>
    <v>31.812799999999999</v>
    <v>136.01</v>
    <v>134.83000000000001</v>
    <v>1764290000</v>
    <v>ABBV</v>
    <v>ABBVIE INC. (XNYS:ABBV)</v>
    <v>278</v>
    <v>6052433</v>
    <v>2012</v>
  </rv>
  <rv s="2">
    <v>74</v>
  </rv>
  <rv s="0">
    <v>https://www.bing.com/financeapi/forcetrigger?t=a1nfbh&amp;q=ARCX%3aAMLP&amp;form=skydnc</v>
    <v>Learn more on Bing</v>
  </rv>
  <rv s="7">
    <v>14</v>
    <v>Alps Alerian MLP ETF (ARCX:AMLP)</v>
    <v>15</v>
    <v>16</v>
    <v>Finance</v>
    <v>17</v>
    <v>en-US</v>
    <v>a1nfbh</v>
    <v>268435456</v>
    <v>1</v>
    <v>Powered by Refinitiv</v>
    <v>42.47</v>
    <v>34.690100000000001</v>
    <v>1.2103999999999999</v>
    <v>0.12</v>
    <v>2.9989999999999999E-3</v>
    <v>USD</v>
    <v>NYSE Arca</v>
    <v>ARCX</v>
    <v>8.5000000000000006E-3</v>
    <v>40.228700000000003</v>
    <v>ETF</v>
    <v>45125.000000022657</v>
    <v>76</v>
    <v>40.020000000000003</v>
    <v>6402397741.0100002</v>
    <v>Alps Alerian MLP ETF</v>
    <v>40.03</v>
    <v>40.01</v>
    <v>40.130000000000003</v>
    <v>AMLP</v>
    <v>Alps Alerian MLP ETF (ARCX:AMLP)</v>
    <v>660452</v>
    <v>1006859</v>
  </rv>
  <rv s="2">
    <v>77</v>
  </rv>
  <rv s="0">
    <v>https://www.bing.com/financeapi/forcetrigger?t=a1tppr&amp;q=XNYS%3aGD&amp;form=skydnc</v>
    <v>Learn more on Bing</v>
  </rv>
  <rv s="1">
    <v>0</v>
    <v>GENERAL DYNAMICS CORPORATION (XNYS:GD)</v>
    <v>2</v>
    <v>3</v>
    <v>Finance</v>
    <v>4</v>
    <v>en-US</v>
    <v>a1tppr</v>
    <v>268435456</v>
    <v>1</v>
    <v>Powered by Refinitiv</v>
    <v>256.86</v>
    <v>202.35</v>
    <v>0.82489999999999997</v>
    <v>1.05</v>
    <v>4.8760000000000001E-3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217.4374</v>
    <v>Aerospace &amp; Defense</v>
    <v>Stock</v>
    <v>45124.958333356248</v>
    <v>79</v>
    <v>214.9</v>
    <v>59357993772</v>
    <v>GENERAL DYNAMICS CORPORATION</v>
    <v>GENERAL DYNAMICS CORPORATION</v>
    <v>215.29</v>
    <v>17.702999999999999</v>
    <v>215.32</v>
    <v>216.37</v>
    <v>274335600</v>
    <v>GD</v>
    <v>GENERAL DYNAMICS CORPORATION (XNYS:GD)</v>
    <v>646428</v>
    <v>968127</v>
    <v>1952</v>
  </rv>
  <rv s="2">
    <v>80</v>
  </rv>
  <rv s="0">
    <v>https://www.bing.com/financeapi/forcetrigger?t=a1o9gh&amp;q=XNYS%3aBBY&amp;form=skydnc</v>
    <v>Learn more on Bing</v>
  </rv>
  <rv s="1">
    <v>0</v>
    <v>Best Buy Co., Inc. (XNYS:BBY)</v>
    <v>2</v>
    <v>3</v>
    <v>Finance</v>
    <v>4</v>
    <v>en-US</v>
    <v>a1o9gh</v>
    <v>268435456</v>
    <v>1</v>
    <v>Powered by Refinitiv</v>
    <v>93.3215</v>
    <v>60.784999999999997</v>
    <v>1.5509999999999999</v>
    <v>2.04</v>
    <v>2.5426999999999998E-2</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82.37</v>
    <v>Specialty Retailers</v>
    <v>Stock</v>
    <v>45124.998821758592</v>
    <v>82</v>
    <v>80.03</v>
    <v>17952177835</v>
    <v>Best Buy Co., Inc.</v>
    <v>Best Buy Co., Inc.</v>
    <v>80.260000000000005</v>
    <v>13.9057</v>
    <v>80.23</v>
    <v>82.27</v>
    <v>218210500</v>
    <v>BBY</v>
    <v>Best Buy Co., Inc. (XNYS:BBY)</v>
    <v>1777265</v>
    <v>2294579</v>
    <v>1966</v>
  </rv>
  <rv s="2">
    <v>83</v>
  </rv>
  <rv s="0">
    <v>https://www.bing.com/financeapi/forcetrigger?t=a1wljc&amp;q=XNYS%3aKO&amp;form=skydnc</v>
    <v>Learn more on Bing</v>
  </rv>
  <rv s="1">
    <v>0</v>
    <v>THE COCA-COLA COMPANY (XNYS:KO)</v>
    <v>2</v>
    <v>3</v>
    <v>Finance</v>
    <v>12</v>
    <v>en-US</v>
    <v>a1wljc</v>
    <v>268435456</v>
    <v>1</v>
    <v>Powered by Refinitiv</v>
    <v>65.47</v>
    <v>54.015000000000001</v>
    <v>0.53600000000000003</v>
    <v>-0.09</v>
    <v>-1.4779999999999999E-3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61.1</v>
    <v>Beverages</v>
    <v>Stock</v>
    <v>45124.999890370309</v>
    <v>85</v>
    <v>60.49</v>
    <v>262977588180</v>
    <v>THE COCA-COLA COMPANY</v>
    <v>THE COCA-COLA COMPANY</v>
    <v>60.76</v>
    <v>26.785499999999999</v>
    <v>60.9</v>
    <v>60.81</v>
    <v>4324578000</v>
    <v>KO</v>
    <v>THE COCA-COLA COMPANY (XNYS:KO)</v>
    <v>1031</v>
    <v>14811780</v>
    <v>1919</v>
  </rv>
  <rv s="2">
    <v>86</v>
  </rv>
  <rv s="0">
    <v>https://www.bing.com/financeapi/forcetrigger?t=a1pvu2&amp;q=XNYS%3aCLX&amp;form=skydnc</v>
    <v>Learn more on Bing</v>
  </rv>
  <rv s="1">
    <v>0</v>
    <v>THE CLOROX COMPANY (XNYS:CLX)</v>
    <v>2</v>
    <v>3</v>
    <v>Finance</v>
    <v>4</v>
    <v>en-US</v>
    <v>a1pvu2</v>
    <v>268435456</v>
    <v>1</v>
    <v>Powered by Refinitiv</v>
    <v>178.20500000000001</v>
    <v>124.58</v>
    <v>0.27989999999999998</v>
    <v>-1.05</v>
    <v>-6.7930000000000004E-3</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155</v>
    <v>Personal &amp; Household Products &amp; Services</v>
    <v>Stock</v>
    <v>45124.989810659376</v>
    <v>88</v>
    <v>153.19</v>
    <v>18977443485</v>
    <v>THE CLOROX COMPANY</v>
    <v>THE CLOROX COMPANY</v>
    <v>154.12</v>
    <v>258.50400000000002</v>
    <v>154.56</v>
    <v>153.51</v>
    <v>123623500</v>
    <v>CLX</v>
    <v>THE CLOROX COMPANY (XNYS:CLX)</v>
    <v>100</v>
    <v>1052437</v>
    <v>1986</v>
  </rv>
  <rv s="2">
    <v>89</v>
  </rv>
  <rv s="0">
    <v>https://www.bing.com/financeapi/forcetrigger?t=a1mou2&amp;q=XNAS%3aAAPL&amp;form=skydnc</v>
    <v>Learn more on Bing</v>
  </rv>
  <rv s="1">
    <v>0</v>
    <v>APPLE INC. (XNAS:AAPL)</v>
    <v>2</v>
    <v>3</v>
    <v>Finance</v>
    <v>12</v>
    <v>en-US</v>
    <v>a1mou2</v>
    <v>268435456</v>
    <v>1</v>
    <v>Powered by Refinitiv</v>
    <v>194.48</v>
    <v>124.17</v>
    <v>1.2911999999999999</v>
    <v>3.3</v>
    <v>1.7305999999999998E-2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194.32</v>
    <v>Computers, Phones &amp; Household Electronics</v>
    <v>Stock</v>
    <v>45124.999995647653</v>
    <v>91</v>
    <v>191.81</v>
    <v>3051210513000</v>
    <v>APPLE INC.</v>
    <v>APPLE INC.</v>
    <v>191.9</v>
    <v>32.897399999999998</v>
    <v>190.69</v>
    <v>193.99</v>
    <v>15728700000</v>
    <v>AAPL</v>
    <v>APPLE INC. (XNAS:AAPL)</v>
    <v>33217</v>
    <v>53553751</v>
    <v>1977</v>
  </rv>
  <rv s="2">
    <v>92</v>
  </rv>
  <rv s="0">
    <v>https://www.bing.com/financeapi/forcetrigger?t=a1odur&amp;q=XNYS%3aBF.A&amp;form=skydnc</v>
    <v>Learn more on Bing</v>
  </rv>
  <rv s="1">
    <v>0</v>
    <v>BROWN-FORMAN CORPORATION (XNYS:BF.A)</v>
    <v>2</v>
    <v>3</v>
    <v>Finance</v>
    <v>4</v>
    <v>en-US</v>
    <v>a1odur</v>
    <v>268435456</v>
    <v>1</v>
    <v>Powered by Refinitiv</v>
    <v>76.599999999999994</v>
    <v>61.47</v>
    <v>0.70099999999999996</v>
    <v>-0.67</v>
    <v>-9.75E-3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68.5</v>
    <v>Beverages</v>
    <v>Stock</v>
    <v>45124.958333367969</v>
    <v>94</v>
    <v>67.58</v>
    <v>32576000000</v>
    <v>BROWN-FORMAN CORPORATION</v>
    <v>BROWN-FORMAN CORPORATION</v>
    <v>68.5</v>
    <v>0</v>
    <v>68.72</v>
    <v>68.05</v>
    <v>479364500</v>
    <v>BF.A</v>
    <v>BROWN-FORMAN CORPORATION (XNYS:BF.A)</v>
    <v>28312</v>
    <v>122950</v>
    <v>1933</v>
  </rv>
  <rv s="2">
    <v>95</v>
  </rv>
  <rv s="0">
    <v>https://www.bing.com/financeapi/forcetrigger?t=a24km7&amp;q=XNYS%3aTSN&amp;form=skydnc</v>
    <v>Learn more on Bing</v>
  </rv>
  <rv s="1">
    <v>0</v>
    <v>TYSON FOODS, INC. (XNYS:TSN)</v>
    <v>2</v>
    <v>3</v>
    <v>Finance</v>
    <v>4</v>
    <v>en-US</v>
    <v>a24km7</v>
    <v>268435456</v>
    <v>1</v>
    <v>Powered by Refinitiv</v>
    <v>88.76</v>
    <v>47.11</v>
    <v>0.77180000000000004</v>
    <v>-0.45</v>
    <v>-8.5990000000000007E-3</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52.19</v>
    <v>Food &amp; Tobacco</v>
    <v>Stock</v>
    <v>45124.977317835153</v>
    <v>97</v>
    <v>51.4</v>
    <v>18449083116</v>
    <v>TYSON FOODS, INC.</v>
    <v>TYSON FOODS, INC.</v>
    <v>52</v>
    <v>12.329599999999999</v>
    <v>52.33</v>
    <v>51.88</v>
    <v>355610700</v>
    <v>TSN</v>
    <v>TYSON FOODS, INC. (XNYS:TSN)</v>
    <v>49</v>
    <v>2882264</v>
    <v>1986</v>
  </rv>
  <rv s="2">
    <v>98</v>
  </rv>
  <rv s="0">
    <v>https://www.bing.com/financeapi/forcetrigger?t=a1zzmw&amp;q=XNYS%3aPM&amp;form=skydnc</v>
    <v>Learn more on Bing</v>
  </rv>
  <rv s="1">
    <v>0</v>
    <v>Philip Morris International Inc. (XNYS:PM)</v>
    <v>2</v>
    <v>3</v>
    <v>Finance</v>
    <v>4</v>
    <v>en-US</v>
    <v>a1zzmw</v>
    <v>268435456</v>
    <v>1</v>
    <v>Powered by Refinitiv</v>
    <v>105.62</v>
    <v>82.85</v>
    <v>0.71799999999999997</v>
    <v>-0.55000000000000004</v>
    <v>-5.5279999999999999E-3</v>
    <v>USD</v>
    <v>Philip Morris International Inc. (PMI) is an international tobacco company. It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The United States Food and Drug Administration (FDA) has authorized versions of its IQOS Platform 1 device and consumables, and Swedish Match's General snus, as Modified Risk Tobacco Products (MRTPs). Its portfolio consists of both international and local brands and is led by Marlboro. Its other cigarette brands include Chesterfield, L&amp;M and Philip Morris.</v>
    <v>79800</v>
    <v>New York Stock Exchange</v>
    <v>XNYS</v>
    <v>XNYS</v>
    <v>677 Washington Blvd, Ste. 1100, STAMFORD, CT, 06901 US</v>
    <v>99.3</v>
    <v>Food &amp; Tobacco</v>
    <v>Stock</v>
    <v>45124.999886457816</v>
    <v>100</v>
    <v>97.91</v>
    <v>153589893150</v>
    <v>Philip Morris International Inc.</v>
    <v>Philip Morris International Inc.</v>
    <v>99.15</v>
    <v>17.678799999999999</v>
    <v>99.5</v>
    <v>98.95</v>
    <v>1552197000</v>
    <v>PM</v>
    <v>Philip Morris International Inc. (XNYS:PM)</v>
    <v>2</v>
    <v>4258111</v>
    <v>2007</v>
  </rv>
  <rv s="2">
    <v>101</v>
  </rv>
  <rv s="0">
    <v>https://www.bing.com/financeapi/forcetrigger?t=a1om4c&amp;q=XNYS%3aBLK&amp;form=skydnc</v>
    <v>Learn more on Bing</v>
  </rv>
  <rv s="1">
    <v>0</v>
    <v>BLACKROCK, INC. (XNYS:BLK)</v>
    <v>2</v>
    <v>3</v>
    <v>Finance</v>
    <v>4</v>
    <v>en-US</v>
    <v>a1om4c</v>
    <v>268435456</v>
    <v>1</v>
    <v>Powered by Refinitiv</v>
    <v>785.65</v>
    <v>503.12360000000001</v>
    <v>1.2849999999999999</v>
    <v>-0.16</v>
    <v>-2.198E-4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733</v>
    <v>Investment Banking &amp; Investment Services</v>
    <v>Stock</v>
    <v>45124.99843239531</v>
    <v>103</v>
    <v>720.5</v>
    <v>109007703662</v>
    <v>BLACKROCK, INC.</v>
    <v>BLACKROCK, INC.</v>
    <v>724.55</v>
    <v>22.571999999999999</v>
    <v>728.03</v>
    <v>727.87</v>
    <v>149762600</v>
    <v>BLK</v>
    <v>BLACKROCK, INC. (XNYS:BLK)</v>
    <v>42</v>
    <v>620379</v>
    <v>2006</v>
  </rv>
  <rv s="2">
    <v>104</v>
  </rv>
  <rv s="0">
    <v>https://www.bing.com/financeapi/forcetrigger?t=a1zqnm&amp;q=XNYS%3aPFE&amp;form=skydnc</v>
    <v>Learn more on Bing</v>
  </rv>
  <rv s="1">
    <v>0</v>
    <v>PFIZER INC. (XNYS:PFE)</v>
    <v>2</v>
    <v>3</v>
    <v>Finance</v>
    <v>12</v>
    <v>en-US</v>
    <v>a1zqnm</v>
    <v>268435456</v>
    <v>1</v>
    <v>Powered by Refinitiv</v>
    <v>54.93</v>
    <v>35.35</v>
    <v>0.58689999999999998</v>
    <v>-0.46</v>
    <v>-1.2664999999999999E-2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36.119999999999997</v>
    <v>Pharmaceuticals</v>
    <v>Stock</v>
    <v>45124.999982337496</v>
    <v>106</v>
    <v>35.78</v>
    <v>202440709020</v>
    <v>PFIZER INC.</v>
    <v>PFIZER INC.</v>
    <v>36.119999999999997</v>
    <v>7.0674000000000001</v>
    <v>36.32</v>
    <v>35.86</v>
    <v>5645307000</v>
    <v>PFE</v>
    <v>PFIZER INC. (XNYS:PFE)</v>
    <v>6085</v>
    <v>25514248</v>
    <v>1942</v>
  </rv>
  <rv s="2">
    <v>107</v>
  </rv>
  <rv s="0">
    <v>https://www.bing.com/financeapi/forcetrigger?t=a1xtpr&amp;q=XNYS%3aMO&amp;form=skydnc</v>
    <v>Learn more on Bing</v>
  </rv>
  <rv s="1">
    <v>0</v>
    <v>Altria Group, Inc. (XNYS:MO)</v>
    <v>2</v>
    <v>3</v>
    <v>Finance</v>
    <v>4</v>
    <v>en-US</v>
    <v>a1xtpr</v>
    <v>268435456</v>
    <v>1</v>
    <v>Powered by Refinitiv</v>
    <v>48.99</v>
    <v>40.35</v>
    <v>0.623</v>
    <v>-0.11</v>
    <v>-2.418E-3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45.487499999999997</v>
    <v>Food &amp; Tobacco</v>
    <v>Stock</v>
    <v>45124.996373147653</v>
    <v>109</v>
    <v>45.2</v>
    <v>81005115200</v>
    <v>Altria Group, Inc.</v>
    <v>Altria Group, Inc.</v>
    <v>45.32</v>
    <v>14.582100000000001</v>
    <v>45.49</v>
    <v>45.38</v>
    <v>1785040000</v>
    <v>MO</v>
    <v>Altria Group, Inc. (XNYS:MO)</v>
    <v>916</v>
    <v>7858635</v>
    <v>2009</v>
  </rv>
  <rv s="2">
    <v>110</v>
  </rv>
  <rv s="0">
    <v>https://www.bing.com/financeapi/forcetrigger?t=a25obh&amp;q=XNYS%3aVZ&amp;form=skydnc</v>
    <v>Learn more on Bing</v>
  </rv>
  <rv s="1">
    <v>0</v>
    <v>VERIZON COMMUNICATIONS INC. (XNYS:VZ)</v>
    <v>2</v>
    <v>3</v>
    <v>Finance</v>
    <v>12</v>
    <v>en-US</v>
    <v>a25obh</v>
    <v>268435456</v>
    <v>1</v>
    <v>Powered by Refinitiv</v>
    <v>51.17</v>
    <v>31.25</v>
    <v>0.35070000000000001</v>
    <v>-2.5499999999999998</v>
    <v>-7.4978000000000003E-2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33.65</v>
    <v>Telecommunications Services</v>
    <v>Stock</v>
    <v>45125.000000010936</v>
    <v>112</v>
    <v>31.25</v>
    <v>132257588320</v>
    <v>VERIZON COMMUNICATIONS INC.</v>
    <v>VERIZON COMMUNICATIONS INC.</v>
    <v>33.65</v>
    <v>6.1302000000000003</v>
    <v>34.01</v>
    <v>31.46</v>
    <v>4203992000</v>
    <v>VZ</v>
    <v>VERIZON COMMUNICATIONS INC. (XNYS:VZ)</v>
    <v>28743</v>
    <v>20156315</v>
    <v>1983</v>
  </rv>
  <rv s="2">
    <v>113</v>
  </rv>
  <rv s="0">
    <v>https://www.bing.com/financeapi/forcetrigger?t=a25ya2&amp;q=XNYS%3aWMT&amp;form=skydnc</v>
    <v>Learn more on Bing</v>
  </rv>
  <rv s="3">
    <v>5</v>
    <v>WALMART INC. (XNYS:WMT)</v>
    <v>2</v>
    <v>6</v>
    <v>Finance</v>
    <v>7</v>
    <v>en-US</v>
    <v>a25ya2</v>
    <v>268435456</v>
    <v>1</v>
    <v>Powered by Refinitiv</v>
    <v>159.12</v>
    <v>120.06</v>
    <v>0.50419999999999998</v>
    <v>0.19</v>
    <v>1.2290000000000001E-3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154.97999999999999</v>
    <v>Food &amp; Drug Retailing</v>
    <v>Stock</v>
    <v>45124.998983217185</v>
    <v>115</v>
    <v>153.82</v>
    <v>416985499750</v>
    <v>WALMART INC.</v>
    <v>WALMART INC.</v>
    <v>154.4</v>
    <v>37.319400000000002</v>
    <v>154.66</v>
    <v>154.85</v>
    <v>154.85</v>
    <v>2692835000</v>
    <v>WMT</v>
    <v>WALMART INC. (XNYS:WMT)</v>
    <v>8</v>
    <v>5596979</v>
    <v>1969</v>
  </rv>
  <rv s="2">
    <v>116</v>
  </rv>
  <rv s="0">
    <v>http://it.wikipedia.org/wiki/T._Rowe_Price</v>
    <v>Wikipedia</v>
  </rv>
  <rv s="4">
    <v>24</v>
    <v>118</v>
  </rv>
  <rv s="5">
    <v>13</v>
    <v>https://www.bing.com/th?id=AMMS_4c600be848f66590834841f27e6f786d&amp;qlt=95</v>
    <v>119</v>
    <v>0</v>
    <v>https://www.bing.com/images/search?form=xlimg&amp;q=t.+rowe+price</v>
    <v>Image of T. ROWE PRICE GROUP, INC.</v>
  </rv>
  <rv s="0">
    <v>https://www.bing.com/financeapi/forcetrigger?t=a24i3m&amp;q=XNAS%3aTROW&amp;form=skydnc</v>
    <v>Learn more on Bing</v>
  </rv>
  <rv s="6">
    <v>8</v>
    <v>T. ROWE PRICE GROUP, INC. (XNAS:TROW)</v>
    <v>10</v>
    <v>11</v>
    <v>Finance</v>
    <v>4</v>
    <v>en-US</v>
    <v>a24i3m</v>
    <v>268435456</v>
    <v>1</v>
    <v>Powered by Refinitiv</v>
    <v>134.63999999999999</v>
    <v>93.53</v>
    <v>1.3045</v>
    <v>1.39</v>
    <v>1.1933000000000001E-2</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118.3</v>
    <v>120</v>
    <v>Investment Banking &amp; Investment Services</v>
    <v>Stock</v>
    <v>45124.881173564063</v>
    <v>121</v>
    <v>115.8462</v>
    <v>26470301640</v>
    <v>T. ROWE PRICE GROUP, INC.</v>
    <v>T. ROWE PRICE GROUP, INC.</v>
    <v>116.3</v>
    <v>19.332100000000001</v>
    <v>116.48</v>
    <v>117.87</v>
    <v>224572000</v>
    <v>TROW</v>
    <v>T. ROWE PRICE GROUP, INC. (XNAS:TROW)</v>
    <v>1093595</v>
    <v>1359842</v>
    <v>2000</v>
  </rv>
  <rv s="2">
    <v>122</v>
  </rv>
  <rv s="0">
    <v>https://www.bing.com/financeapi/forcetrigger?t=a269ec&amp;q=XNYS%3aXOM&amp;form=skydnc</v>
    <v>Learn more on Bing</v>
  </rv>
  <rv s="1">
    <v>0</v>
    <v>EXXON MOBIL CORPORATION (XNYS:XOM)</v>
    <v>2</v>
    <v>3</v>
    <v>Finance</v>
    <v>4</v>
    <v>en-US</v>
    <v>a269ec</v>
    <v>268435456</v>
    <v>1</v>
    <v>Powered by Refinitiv</v>
    <v>119.92</v>
    <v>83.89</v>
    <v>1.0804</v>
    <v>0.44</v>
    <v>4.359E-3</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101.66500000000001</v>
    <v>Oil &amp; Gas</v>
    <v>Stock</v>
    <v>45124.999747441405</v>
    <v>124</v>
    <v>100.22</v>
    <v>409879340000</v>
    <v>EXXON MOBIL CORPORATION</v>
    <v>EXXON MOBIL CORPORATION</v>
    <v>100.72</v>
    <v>6.8619000000000003</v>
    <v>100.94</v>
    <v>101.38</v>
    <v>4043000000</v>
    <v>XOM</v>
    <v>EXXON MOBIL CORPORATION (XNYS:XOM)</v>
    <v>2143</v>
    <v>16463583</v>
    <v>1882</v>
  </rv>
  <rv s="2">
    <v>125</v>
  </rv>
  <rv s="0">
    <v>https://www.bing.com/financeapi/forcetrigger?t=a1p58m&amp;q=XNYS%3aCAH&amp;form=skydnc</v>
    <v>Learn more on Bing</v>
  </rv>
  <rv s="1">
    <v>0</v>
    <v>CARDINAL HEALTH, INC. (XNYS:CAH)</v>
    <v>2</v>
    <v>3</v>
    <v>Finance</v>
    <v>4</v>
    <v>en-US</v>
    <v>a1p58m</v>
    <v>268435456</v>
    <v>1</v>
    <v>Powered by Refinitiv</v>
    <v>95.1</v>
    <v>54.484999999999999</v>
    <v>0.80200000000000005</v>
    <v>0.33</v>
    <v>3.5430000000000001E-3</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93.83</v>
    <v>Pharmaceuticals</v>
    <v>Stock</v>
    <v>45124.958333356248</v>
    <v>127</v>
    <v>92.9</v>
    <v>23797480694</v>
    <v>CARDINAL HEALTH, INC.</v>
    <v>CARDINAL HEALTH, INC.</v>
    <v>93.05</v>
    <v>53.4863</v>
    <v>93.14</v>
    <v>93.47</v>
    <v>254600200</v>
    <v>CAH</v>
    <v>CARDINAL HEALTH, INC. (XNYS:CAH)</v>
    <v>1131003</v>
    <v>2541820</v>
    <v>1979</v>
  </rv>
  <rv s="2">
    <v>128</v>
  </rv>
  <rv s="0">
    <v>https://www.bing.com/financeapi/forcetrigger?t=a1q7jc&amp;q=XNYS%3aCPB&amp;form=skydnc</v>
    <v>Learn more on Bing</v>
  </rv>
  <rv s="1">
    <v>0</v>
    <v>CAMPBELL SOUP COMPANY (XNYS:CPB)</v>
    <v>2</v>
    <v>3</v>
    <v>Finance</v>
    <v>4</v>
    <v>en-US</v>
    <v>a1q7jc</v>
    <v>268435456</v>
    <v>1</v>
    <v>Powered by Refinitiv</v>
    <v>57.774999999999999</v>
    <v>44.76</v>
    <v>0.31119999999999998</v>
    <v>-0.45</v>
    <v>-9.9139999999999992E-3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45.265000000000001</v>
    <v>Food &amp; Tobacco</v>
    <v>Stock</v>
    <v>45124.972923553127</v>
    <v>130</v>
    <v>44.895000000000003</v>
    <v>13396249986</v>
    <v>CAMPBELL SOUP COMPANY</v>
    <v>CAMPBELL SOUP COMPANY</v>
    <v>45.2</v>
    <v>17.217700000000001</v>
    <v>45.39</v>
    <v>44.94</v>
    <v>298091900</v>
    <v>CPB</v>
    <v>CAMPBELL SOUP COMPANY (XNYS:CPB)</v>
    <v>2048240</v>
    <v>2643530</v>
    <v>1922</v>
  </rv>
  <rv s="2">
    <v>131</v>
  </rv>
  <rv s="0">
    <v>https://www.bing.com/financeapi/forcetrigger?t=a1qpw7&amp;q=XNYS%3aD&amp;form=skydnc</v>
    <v>Learn more on Bing</v>
  </rv>
  <rv s="1">
    <v>0</v>
    <v>Dominion Energy, Inc. (XNYS:D)</v>
    <v>2</v>
    <v>3</v>
    <v>Finance</v>
    <v>4</v>
    <v>en-US</v>
    <v>a1qpw7</v>
    <v>268435456</v>
    <v>1</v>
    <v>Powered by Refinitiv</v>
    <v>86.28</v>
    <v>48.475000000000001</v>
    <v>0.45579999999999998</v>
    <v>-1.33</v>
    <v>-2.5266E-2</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52.64</v>
    <v>Electrical Utilities &amp; IPPs</v>
    <v>Stock</v>
    <v>45124.999010682812</v>
    <v>133</v>
    <v>51.29</v>
    <v>42892153234</v>
    <v>Dominion Energy, Inc.</v>
    <v>Dominion Energy, Inc.</v>
    <v>52.63</v>
    <v>35.694200000000002</v>
    <v>52.64</v>
    <v>51.31</v>
    <v>835941400</v>
    <v>D</v>
    <v>Dominion Energy, Inc. (XNYS:D)</v>
    <v>16</v>
    <v>4072526</v>
    <v>1983</v>
  </rv>
  <rv s="2">
    <v>134</v>
  </rv>
  <rv s="0">
    <v>https://www.bing.com/financeapi/forcetrigger?t=a23www&amp;q=XNYS%3aT&amp;form=skydnc</v>
    <v>Learn more on Bing</v>
  </rv>
  <rv s="1">
    <v>0</v>
    <v>AT&amp;T INC. (XNYS:T)</v>
    <v>2</v>
    <v>3</v>
    <v>Finance</v>
    <v>12</v>
    <v>en-US</v>
    <v>a23www</v>
    <v>268435456</v>
    <v>1</v>
    <v>Powered by Refinitiv</v>
    <v>21.12</v>
    <v>13.48</v>
    <v>0.62</v>
    <v>-0.97</v>
    <v>-6.6896999999999998E-2</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14.21</v>
    <v>Telecommunications Services</v>
    <v>Stock</v>
    <v>45124.999945948439</v>
    <v>136</v>
    <v>13.48</v>
    <v>96725970000</v>
    <v>AT&amp;T INC.</v>
    <v>AT&amp;T INC.</v>
    <v>14.12</v>
    <v>7.0513000000000003</v>
    <v>14.5</v>
    <v>13.53</v>
    <v>7149000000</v>
    <v>T</v>
    <v>AT&amp;T INC. (XNYS:T)</v>
    <v>72513</v>
    <v>37331860</v>
    <v>1983</v>
  </rv>
  <rv s="2">
    <v>137</v>
  </rv>
  <rv s="0">
    <v>https://www.bing.com/financeapi/forcetrigger?t=a1pcf2&amp;q=XNYS%3aCCI&amp;form=skydnc</v>
    <v>Learn more on Bing</v>
  </rv>
  <rv s="1">
    <v>0</v>
    <v>CROWN CASTLE INC. (XNYS:CCI)</v>
    <v>2</v>
    <v>3</v>
    <v>Finance</v>
    <v>4</v>
    <v>en-US</v>
    <v>a1pcf2</v>
    <v>268435456</v>
    <v>1</v>
    <v>Powered by Refinitiv</v>
    <v>184.92</v>
    <v>107.62</v>
    <v>0.65229999999999999</v>
    <v>-5.66</v>
    <v>-4.8940999999999998E-2</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115.54</v>
    <v>Residential &amp; Commercial REIT</v>
    <v>Stock</v>
    <v>45124.997422685155</v>
    <v>139</v>
    <v>109.27</v>
    <v>47699506287</v>
    <v>CROWN CASTLE INC.</v>
    <v>CROWN CASTLE INC.</v>
    <v>115</v>
    <v>28.55</v>
    <v>115.65</v>
    <v>109.99</v>
    <v>433671300</v>
    <v>CCI</v>
    <v>CROWN CASTLE INC. (XNYS:CCI)</v>
    <v>3994424</v>
    <v>3047594</v>
    <v>2014</v>
  </rv>
  <rv s="2">
    <v>140</v>
  </rv>
  <rv s="0">
    <v>https://www.bing.com/financeapi/forcetrigger?t=a1q19c&amp;q=XNYS%3aCNI&amp;form=skydnc</v>
    <v>Learn more on Bing</v>
  </rv>
  <rv s="1">
    <v>0</v>
    <v>Canadian National Railway Company (XNYS:CNI)</v>
    <v>2</v>
    <v>18</v>
    <v>Finance</v>
    <v>4</v>
    <v>en-US</v>
    <v>a1q19c</v>
    <v>268435456</v>
    <v>1</v>
    <v>Powered by Refinitiv</v>
    <v>129.88999999999999</v>
    <v>103.79</v>
    <v>0.68359999999999999</v>
    <v>-0.77</v>
    <v>-6.5069999999999998E-3</v>
    <v>USD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New York Stock Exchange</v>
    <v>XNYS</v>
    <v>XNYS</v>
    <v>935 de la Gauchetiere Street West, MONTREAL, QC, H3B 2M9 CA</v>
    <v>118.33</v>
    <v>Freight &amp; Logistics Services</v>
    <v>Stock</v>
    <v>45124.958333356248</v>
    <v>142</v>
    <v>117.07</v>
    <v>106448200000</v>
    <v>Canadian National Railway Company</v>
    <v>Canadian National Railway Company</v>
    <v>118.26</v>
    <v>19.958100000000002</v>
    <v>118.33</v>
    <v>117.56</v>
    <v>674673200</v>
    <v>CNI</v>
    <v>Canadian National Railway Company (XNYS:CNI)</v>
    <v>987799</v>
    <v>1035753</v>
    <v>1995</v>
  </rv>
  <rv s="2">
    <v>143</v>
  </rv>
  <rv s="0">
    <v>https://www.bing.com/financeapi/forcetrigger?t=a1qwoc&amp;q=XNYS%3aDEO&amp;form=skydnc</v>
    <v>Learn more on Bing</v>
  </rv>
  <rv s="1">
    <v>0</v>
    <v>DIAGEO PLC (XNYS:DEO)</v>
    <v>2</v>
    <v>3</v>
    <v>Finance</v>
    <v>4</v>
    <v>en-US</v>
    <v>a1qwoc</v>
    <v>268435456</v>
    <v>1</v>
    <v>Powered by Refinitiv</v>
    <v>194.04060000000001</v>
    <v>160.09</v>
    <v>0.67410000000000003</v>
    <v>-1.45</v>
    <v>-8.1679999999999999E-3</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28558</v>
    <v>New York Stock Exchange</v>
    <v>XNYS</v>
    <v>XNYS</v>
    <v>16 Great Marlborough Street, LONDON, UNITED KINGDOM-NA, W1F 7HS GB</v>
    <v>176.42</v>
    <v>Beverages</v>
    <v>Stock</v>
    <v>45124.958333378905</v>
    <v>145</v>
    <v>175.48</v>
    <v>93610500000</v>
    <v>DIAGEO PLC</v>
    <v>DIAGEO PLC</v>
    <v>175.92</v>
    <v>23.3004</v>
    <v>177.53</v>
    <v>176.08</v>
    <v>561756000</v>
    <v>DEO</v>
    <v>DIAGEO PLC (XNYS:DEO)</v>
    <v>40</v>
    <v>420075</v>
    <v>1886</v>
  </rv>
  <rv s="2">
    <v>146</v>
  </rv>
  <rv s="0">
    <v>https://www.bing.com/financeapi/forcetrigger?t=bpifbh&amp;q=XNYS%3aDOW&amp;form=skydnc</v>
    <v>Learn more on Bing</v>
  </rv>
  <rv s="1">
    <v>0</v>
    <v>Dow Inc. (XNYS:DOW)</v>
    <v>2</v>
    <v>3</v>
    <v>Finance</v>
    <v>4</v>
    <v>en-US</v>
    <v>bpifbh</v>
    <v>268435456</v>
    <v>1</v>
    <v>Powered by Refinitiv</v>
    <v>60.875</v>
    <v>42.91</v>
    <v>1.3358000000000001</v>
    <v>-0.49</v>
    <v>-9.2589999999999999E-3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52.685000000000002</v>
    <v>Chemicals</v>
    <v>Stock</v>
    <v>45124.99855556641</v>
    <v>148</v>
    <v>52.17</v>
    <v>37084514964</v>
    <v>Dow Inc.</v>
    <v>Dow Inc.</v>
    <v>52.54</v>
    <v>13.1013</v>
    <v>52.92</v>
    <v>52.43</v>
    <v>707314800</v>
    <v>DOW</v>
    <v>Dow Inc. (XNYS:DOW)</v>
    <v>57</v>
    <v>4307035</v>
    <v>2018</v>
  </rv>
  <rv s="2">
    <v>149</v>
  </rv>
  <rv s="0">
    <v>https://www.bing.com/financeapi/forcetrigger?t=a1rdzr&amp;q=XNYS%3aDUK&amp;form=skydnc</v>
    <v>Learn more on Bing</v>
  </rv>
  <rv s="1">
    <v>0</v>
    <v>DUKE ENERGY CORPORATION (XNYS:DUK)</v>
    <v>2</v>
    <v>3</v>
    <v>Finance</v>
    <v>12</v>
    <v>en-US</v>
    <v>a1rdzr</v>
    <v>268435456</v>
    <v>1</v>
    <v>Powered by Refinitiv</v>
    <v>113.67</v>
    <v>83.76</v>
    <v>0.4234</v>
    <v>-1.23</v>
    <v>-1.3224E-2</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92.88</v>
    <v>Electrical Utilities &amp; IPPs</v>
    <v>Stock</v>
    <v>45124.966901481253</v>
    <v>151</v>
    <v>91.75</v>
    <v>70730413026</v>
    <v>DUKE ENERGY CORPORATION</v>
    <v>DUKE ENERGY CORPORATION</v>
    <v>92.76</v>
    <v>18.247</v>
    <v>93.01</v>
    <v>91.78</v>
    <v>770651700</v>
    <v>DUK</v>
    <v>DUKE ENERGY CORPORATION (XNYS:DUK)</v>
    <v>1923380</v>
    <v>2951744</v>
    <v>2005</v>
  </rv>
  <rv s="2">
    <v>152</v>
  </rv>
  <rv s="0">
    <v>https://www.bing.com/financeapi/forcetrigger?t=a1rmkr&amp;q=XNYS%3aED&amp;form=skydnc</v>
    <v>Learn more on Bing</v>
  </rv>
  <rv s="1">
    <v>0</v>
    <v>CONSOLIDATED EDISON, INC. (XNYS:ED)</v>
    <v>2</v>
    <v>3</v>
    <v>Finance</v>
    <v>4</v>
    <v>en-US</v>
    <v>a1rmkr</v>
    <v>268435456</v>
    <v>1</v>
    <v>Powered by Refinitiv</v>
    <v>102.21</v>
    <v>78.099999999999994</v>
    <v>0.35649999999999998</v>
    <v>-0.66</v>
    <v>-7.0909999999999992E-3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93.055000000000007</v>
    <v>Electrical Utilities &amp; IPPs</v>
    <v>Stock</v>
    <v>45124.958333356248</v>
    <v>154</v>
    <v>91.92</v>
    <v>32027245284</v>
    <v>CONSOLIDATED EDISON, INC.</v>
    <v>CONSOLIDATED EDISON, INC.</v>
    <v>92.91</v>
    <v>13.1671</v>
    <v>93.08</v>
    <v>92.42</v>
    <v>346540200</v>
    <v>ED</v>
    <v>CONSOLIDATED EDISON, INC. (XNYS:ED)</v>
    <v>8</v>
    <v>1715525</v>
    <v>1997</v>
  </rv>
  <rv s="2">
    <v>155</v>
  </rv>
  <rv s="0">
    <v>https://www.bing.com/financeapi/forcetrigger?t=a1sl52&amp;q=XNAS%3aFAST&amp;form=skydnc</v>
    <v>Learn more on Bing</v>
  </rv>
  <rv s="1">
    <v>0</v>
    <v>Fastenal Company (XNAS:FAST)</v>
    <v>2</v>
    <v>3</v>
    <v>Finance</v>
    <v>12</v>
    <v>en-US</v>
    <v>a1sl52</v>
    <v>268435456</v>
    <v>1</v>
    <v>Powered by Refinitiv</v>
    <v>59.43</v>
    <v>43.73</v>
    <v>1.1523000000000001</v>
    <v>-0.2</v>
    <v>-3.4789999999999999E-3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20262</v>
    <v>Nasdaq Stock Market</v>
    <v>XNAS</v>
    <v>XNAS</v>
    <v>2001 Theurer Blvd, WINONA, MN, 55987 US</v>
    <v>57.89</v>
    <v>Machinery, Equipment &amp; Components</v>
    <v>Stock</v>
    <v>45124.968085416403</v>
    <v>157</v>
    <v>57.13</v>
    <v>32708277632</v>
    <v>Fastenal Company</v>
    <v>Fastenal Company</v>
    <v>57.6</v>
    <v>29.230599999999999</v>
    <v>57.48</v>
    <v>57.28</v>
    <v>571024400</v>
    <v>FAST</v>
    <v>Fastenal Company (XNAS:FAST)</v>
    <v>3317634</v>
    <v>3470782</v>
    <v>1968</v>
  </rv>
  <rv s="2">
    <v>158</v>
  </rv>
  <rv s="0">
    <v>https://www.bing.com/financeapi/forcetrigger?t=a1t227&amp;q=XNYS%3aFLO&amp;form=skydnc</v>
    <v>Learn more on Bing</v>
  </rv>
  <rv s="1">
    <v>0</v>
    <v>FLOWERS FOODS, INC. (XNYS:FLO)</v>
    <v>2</v>
    <v>3</v>
    <v>Finance</v>
    <v>4</v>
    <v>en-US</v>
    <v>a1t227</v>
    <v>268435456</v>
    <v>1</v>
    <v>Powered by Refinitiv</v>
    <v>30.16</v>
    <v>23.87</v>
    <v>0.40639999999999998</v>
    <v>-0.25</v>
    <v>-1.0339000000000001E-2</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24.125</v>
    <v>Food &amp; Tobacco</v>
    <v>Stock</v>
    <v>45124.976546041406</v>
    <v>160</v>
    <v>23.87</v>
    <v>5069486745</v>
    <v>FLOWERS FOODS, INC.</v>
    <v>FLOWERS FOODS, INC.</v>
    <v>24.06</v>
    <v>23.900099999999998</v>
    <v>24.18</v>
    <v>23.93</v>
    <v>211846500</v>
    <v>FLO</v>
    <v>FLOWERS FOODS, INC. (XNYS:FLO)</v>
    <v>1315110</v>
    <v>1637174</v>
    <v>2000</v>
  </rv>
  <rv s="2">
    <v>161</v>
  </rv>
  <rv s="0">
    <v>https://www.bing.com/financeapi/forcetrigger?t=a1vmf2&amp;q=XNAS%3aINTC&amp;form=skydnc</v>
    <v>Learn more on Bing</v>
  </rv>
  <rv s="1">
    <v>0</v>
    <v>INTEL CORPORATION (XNAS:INTC)</v>
    <v>2</v>
    <v>3</v>
    <v>Finance</v>
    <v>12</v>
    <v>en-US</v>
    <v>a1vmf2</v>
    <v>268435456</v>
    <v>1</v>
    <v>Powered by Refinitiv</v>
    <v>40.729999999999997</v>
    <v>24.59</v>
    <v>0.88009999999999999</v>
    <v>1.22</v>
    <v>3.6802000000000001E-2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34.6</v>
    <v>Semiconductors &amp; Semiconductor Equipment</v>
    <v>Stock</v>
    <v>45124.99989758047</v>
    <v>163</v>
    <v>33.07</v>
    <v>138268700000</v>
    <v>INTEL CORPORATION</v>
    <v>INTEL CORPORATION</v>
    <v>33.159999999999997</v>
    <v>15.3622</v>
    <v>33.15</v>
    <v>34.369999999999997</v>
    <v>4171000000</v>
    <v>INTC</v>
    <v>INTEL CORPORATION (XNAS:INTC)</v>
    <v>12468</v>
    <v>45423326</v>
    <v>1989</v>
  </rv>
  <rv s="2">
    <v>164</v>
  </rv>
  <rv s="0">
    <v>https://www.bing.com/financeapi/forcetrigger?t=a1vmtc&amp;q=XNAS%3aINTU&amp;form=skydnc</v>
    <v>Learn more on Bing</v>
  </rv>
  <rv s="3">
    <v>5</v>
    <v>INTUIT INC. (XNAS:INTU)</v>
    <v>2</v>
    <v>6</v>
    <v>Finance</v>
    <v>7</v>
    <v>en-US</v>
    <v>a1vmtc</v>
    <v>268435456</v>
    <v>1</v>
    <v>Powered by Refinitiv</v>
    <v>492.74</v>
    <v>352.63</v>
    <v>1.1910000000000001</v>
    <v>6.83</v>
    <v>1.4112E-2</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492.74</v>
    <v>Financial Technology (Fintech) &amp; Infrastructure</v>
    <v>Stock</v>
    <v>45124.982159142972</v>
    <v>166</v>
    <v>480.48</v>
    <v>137458901954</v>
    <v>INTUIT INC.</v>
    <v>INTUIT INC.</v>
    <v>481.95</v>
    <v>62.024900000000002</v>
    <v>483.99</v>
    <v>490.82</v>
    <v>490</v>
    <v>280059700</v>
    <v>INTU</v>
    <v>INTUIT INC. (XNAS:INTU)</v>
    <v>44</v>
    <v>1495368</v>
    <v>1993</v>
  </rv>
  <rv s="2">
    <v>167</v>
  </rv>
  <rv s="0">
    <v>https://www.bing.com/financeapi/forcetrigger?t=a1xg3m&amp;q=XNYS%3aMDT&amp;form=skydnc</v>
    <v>Learn more on Bing</v>
  </rv>
  <rv s="1">
    <v>0</v>
    <v>MEDTRONIC PUBLIC LIMITED COMPANY (XNYS:MDT)</v>
    <v>2</v>
    <v>3</v>
    <v>Finance</v>
    <v>12</v>
    <v>en-US</v>
    <v>a1xg3m</v>
    <v>268435456</v>
    <v>1</v>
    <v>Powered by Refinitiv</v>
    <v>95.6</v>
    <v>75.765000000000001</v>
    <v>0.72350000000000003</v>
    <v>-0.94</v>
    <v>-1.0724000000000001E-2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87.85</v>
    <v>Healthcare Equipment &amp; Supplies</v>
    <v>Stock</v>
    <v>45124.999431272656</v>
    <v>169</v>
    <v>86.69</v>
    <v>115359417549</v>
    <v>MEDTRONIC PUBLIC LIMITED COMPANY</v>
    <v>MEDTRONIC PUBLIC LIMITED COMPANY</v>
    <v>87.56</v>
    <v>30.733000000000001</v>
    <v>87.65</v>
    <v>86.71</v>
    <v>1330405000</v>
    <v>MDT</v>
    <v>MEDTRONIC PUBLIC LIMITED COMPANY (XNYS:MDT)</v>
    <v>652</v>
    <v>4944423</v>
    <v>2014</v>
  </rv>
  <rv s="2">
    <v>170</v>
  </rv>
  <rv s="0">
    <v>http://zh.wikipedia.org/wiki/味可美</v>
    <v>Wikipedia</v>
  </rv>
  <rv s="4">
    <v>24</v>
    <v>172</v>
  </rv>
  <rv s="5">
    <v>13</v>
    <v>https://www.bing.com/th?id=AMMS_8d96836a886471f7120ce0135f3ca8bd&amp;qlt=95</v>
    <v>173</v>
    <v>0</v>
    <v>https://www.bing.com/images/search?form=xlimg&amp;q=mccormick+%26+company</v>
    <v>Image of MCCORMICK &amp; COMPANY, INCORPORATED</v>
  </rv>
  <rv s="0">
    <v>https://www.bing.com/financeapi/forcetrigger?t=a1xof2&amp;q=XNYS%3aMKC.V&amp;form=skydnc</v>
    <v>Learn more on Bing</v>
  </rv>
  <rv s="6">
    <v>8</v>
    <v>MCCORMICK &amp; COMPANY, INCORPORATED (XNYS:MKC.V)</v>
    <v>10</v>
    <v>11</v>
    <v>Finance</v>
    <v>4</v>
    <v>en-US</v>
    <v>a1xof2</v>
    <v>268435456</v>
    <v>1</v>
    <v>Powered by Refinitiv</v>
    <v>94.97</v>
    <v>68.010000000000005</v>
    <v>0.57410000000000005</v>
    <v>0.93130000000000002</v>
    <v>1.076E-2</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87.479900000000001</v>
    <v>174</v>
    <v>Food &amp; Tobacco</v>
    <v>Stock</v>
    <v>45124.958333344533</v>
    <v>175</v>
    <v>85.43</v>
    <v>23027780000</v>
    <v>MCCORMICK &amp; COMPANY, INCORPORATED</v>
    <v>MCCORMICK &amp; COMPANY, INCORPORATED</v>
    <v>85.43</v>
    <v>50.858699999999999</v>
    <v>86.548599999999993</v>
    <v>87.479900000000001</v>
    <v>268326500</v>
    <v>MKC.V</v>
    <v>MCCORMICK &amp; COMPANY, INCORPORATED (XNYS:MKC.V)</v>
    <v>280</v>
    <v>1171</v>
    <v>1915</v>
  </rv>
  <rv s="2">
    <v>176</v>
  </rv>
  <rv s="0">
    <v>https://www.bing.com/financeapi/forcetrigger?t=a1xpk2&amp;q=ARCX%3aMLPA&amp;form=skydnc</v>
    <v>Learn more on Bing</v>
  </rv>
  <rv s="7">
    <v>14</v>
    <v>Glbl X MLP ETF (ARCX:MLPA)</v>
    <v>15</v>
    <v>16</v>
    <v>Finance</v>
    <v>17</v>
    <v>en-US</v>
    <v>a1xpk2</v>
    <v>268435456</v>
    <v>1</v>
    <v>Powered by Refinitiv</v>
    <v>44.22</v>
    <v>37.4</v>
    <v>1.1114999999999999</v>
    <v>0.19</v>
    <v>4.3860000000000001E-3</v>
    <v>USD</v>
    <v>NYSE Arca</v>
    <v>ARCX</v>
    <v>4.4000000000000003E-3</v>
    <v>43.61</v>
    <v>ETF</v>
    <v>45125.000000034372</v>
    <v>178</v>
    <v>43.26</v>
    <v>1358839200</v>
    <v>Glbl X MLP ETF</v>
    <v>43.48</v>
    <v>43.32</v>
    <v>43.51</v>
    <v>MLPA</v>
    <v>Glbl X MLP ETF (ARCX:MLPA)</v>
    <v>66314</v>
    <v>118642</v>
  </rv>
  <rv s="2">
    <v>179</v>
  </rv>
  <rv s="0">
    <v>https://www.bing.com/financeapi/forcetrigger?t=a1xqar&amp;q=ARCX%3aMLPX&amp;form=skydnc</v>
    <v>Learn more on Bing</v>
  </rv>
  <rv s="7">
    <v>14</v>
    <v>Glbl X MLP &amp; Engy Infra (ARCX:MLPX)</v>
    <v>15</v>
    <v>16</v>
    <v>Finance</v>
    <v>17</v>
    <v>en-US</v>
    <v>a1xqar</v>
    <v>268435456</v>
    <v>1</v>
    <v>Powered by Refinitiv</v>
    <v>44.38</v>
    <v>36.291400000000003</v>
    <v>1.3633999999999999</v>
    <v>-0.11</v>
    <v>-2.6290000000000003E-3</v>
    <v>USD</v>
    <v>NYSE Arca</v>
    <v>ARCX</v>
    <v>4.5000000000000005E-3</v>
    <v>41.967199999999998</v>
    <v>ETF</v>
    <v>45125.000000022657</v>
    <v>181</v>
    <v>41.73</v>
    <v>946666500</v>
    <v>Glbl X MLP &amp; Engy Infra</v>
    <v>41.91</v>
    <v>41.84</v>
    <v>41.73</v>
    <v>MLPX</v>
    <v>Glbl X MLP &amp; Engy Infra (ARCX:MLPX)</v>
    <v>35025</v>
    <v>83581</v>
  </rv>
  <rv s="2">
    <v>182</v>
  </rv>
  <rv s="0">
    <v>https://www.bing.com/financeapi/forcetrigger?t=a1z11h&amp;q=XNYS%3aO&amp;form=skydnc</v>
    <v>Learn more on Bing</v>
  </rv>
  <rv s="1">
    <v>0</v>
    <v>REALTY INCOME CORPORATION (XNYS:O)</v>
    <v>2</v>
    <v>3</v>
    <v>Finance</v>
    <v>12</v>
    <v>en-US</v>
    <v>a1z11h</v>
    <v>268435456</v>
    <v>1</v>
    <v>Powered by Refinitiv</v>
    <v>75.11</v>
    <v>55.5</v>
    <v>0.78359999999999996</v>
    <v>0.47</v>
    <v>7.7280000000000005E-3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61.344999999999999</v>
    <v>Residential &amp; Commercial REIT</v>
    <v>Stock</v>
    <v>45124.999620914059</v>
    <v>184</v>
    <v>60.5</v>
    <v>41261807025</v>
    <v>REALTY INCOME CORPORATION</v>
    <v>REALTY INCOME CORPORATION</v>
    <v>60.69</v>
    <v>43.019599999999997</v>
    <v>60.82</v>
    <v>61.29</v>
    <v>673222500</v>
    <v>O</v>
    <v>REALTY INCOME CORPORATION (XNYS:O)</v>
    <v>1159</v>
    <v>4998070</v>
    <v>1997</v>
  </rv>
  <rv s="2">
    <v>185</v>
  </rv>
  <rv s="0">
    <v>https://www.bing.com/financeapi/forcetrigger?t=a23a5r&amp;q=XNYS%3aSO&amp;form=skydnc</v>
    <v>Learn more on Bing</v>
  </rv>
  <rv s="1">
    <v>0</v>
    <v>THE SOUTHERN COMPANY (XNYS:SO)</v>
    <v>2</v>
    <v>3</v>
    <v>Finance</v>
    <v>12</v>
    <v>en-US</v>
    <v>a23a5r</v>
    <v>268435456</v>
    <v>1</v>
    <v>Powered by Refinitiv</v>
    <v>80.569999999999993</v>
    <v>58.85</v>
    <v>0.4985</v>
    <v>-1.2</v>
    <v>-1.6811E-2</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71.34</v>
    <v>Electrical Utilities &amp; IPPs</v>
    <v>Stock</v>
    <v>45124.993784675782</v>
    <v>187</v>
    <v>70.16</v>
    <v>77832930000</v>
    <v>THE SOUTHERN COMPANY</v>
    <v>THE SOUTHERN COMPANY</v>
    <v>71.239999999999995</v>
    <v>22.7059</v>
    <v>71.38</v>
    <v>70.180000000000007</v>
    <v>1090403000</v>
    <v>SO</v>
    <v>THE SOUTHERN COMPANY (XNYS:SO)</v>
    <v>2941222</v>
    <v>3993961</v>
    <v>1945</v>
  </rv>
  <rv s="2">
    <v>188</v>
  </rv>
  <rv s="0">
    <v>https://www.bing.com/financeapi/forcetrigger?t=a246z2&amp;q=XNYS%3aTGT&amp;form=skydnc</v>
    <v>Learn more on Bing</v>
  </rv>
  <rv s="1">
    <v>0</v>
    <v>TARGET CORPORATION (XNYS:TGT)</v>
    <v>2</v>
    <v>3</v>
    <v>Finance</v>
    <v>4</v>
    <v>en-US</v>
    <v>a246z2</v>
    <v>268435456</v>
    <v>1</v>
    <v>Powered by Refinitiv</v>
    <v>183.88659999999999</v>
    <v>125.08</v>
    <v>1.0072000000000001</v>
    <v>-0.91</v>
    <v>-6.9510000000000006E-3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130.83000000000001</v>
    <v>Diversified Retail</v>
    <v>Stock</v>
    <v>45124.999509930465</v>
    <v>190</v>
    <v>128.55000000000001</v>
    <v>60007363595</v>
    <v>TARGET CORPORATION</v>
    <v>TARGET CORPORATION</v>
    <v>130.80000000000001</v>
    <v>22.114699999999999</v>
    <v>130.91999999999999</v>
    <v>130.01</v>
    <v>461559600</v>
    <v>TGT</v>
    <v>TARGET CORPORATION (XNYS:TGT)</v>
    <v>58</v>
    <v>6107708</v>
    <v>1902</v>
  </rv>
  <rv s="2">
    <v>191</v>
  </rv>
  <rv s="0">
    <v>https://www.bing.com/financeapi/forcetrigger?t=a24jvh&amp;q=XNAS%3aTSCO&amp;form=skydnc</v>
    <v>Learn more on Bing</v>
  </rv>
  <rv s="1">
    <v>0</v>
    <v>TRACTOR SUPPLY COMPANY (XNAS:TSCO)</v>
    <v>2</v>
    <v>3</v>
    <v>Finance</v>
    <v>4</v>
    <v>en-US</v>
    <v>a24jvh</v>
    <v>268435456</v>
    <v>1</v>
    <v>Powered by Refinitiv</v>
    <v>251.17</v>
    <v>181.4</v>
    <v>0.81689999999999996</v>
    <v>-4.13</v>
    <v>-1.9214999999999999E-2</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213.7</v>
    <v>Specialty Retailers</v>
    <v>Stock</v>
    <v>45124.980186805471</v>
    <v>193</v>
    <v>208.14</v>
    <v>23550620000</v>
    <v>TRACTOR SUPPLY COMPANY</v>
    <v>TRACTOR SUPPLY COMPANY</v>
    <v>212.86</v>
    <v>21.708600000000001</v>
    <v>214.94</v>
    <v>210.81</v>
    <v>109568400</v>
    <v>TSCO</v>
    <v>TRACTOR SUPPLY COMPANY (XNAS:TSCO)</v>
    <v>23</v>
    <v>1235369</v>
    <v>1982</v>
  </rv>
  <rv s="2">
    <v>194</v>
  </rv>
  <rv s="0">
    <v>https://www.bing.com/financeapi/forcetrigger?t=a24xww&amp;q=XNYS%3aUNP&amp;form=skydnc</v>
    <v>Learn more on Bing</v>
  </rv>
  <rv s="3">
    <v>5</v>
    <v>UNION PACIFIC CORPORATION (XNYS:UNP)</v>
    <v>2</v>
    <v>6</v>
    <v>Finance</v>
    <v>7</v>
    <v>en-US</v>
    <v>a24xww</v>
    <v>268435456</v>
    <v>1</v>
    <v>Powered by Refinitiv</v>
    <v>242.35499999999999</v>
    <v>183.69</v>
    <v>1.0966</v>
    <v>-1.1299999999999999</v>
    <v>-5.3559999999999997E-3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210.82499999999999</v>
    <v>Freight &amp; Logistics Services</v>
    <v>Stock</v>
    <v>45124.979295613281</v>
    <v>196</v>
    <v>209.0968</v>
    <v>127950676644</v>
    <v>UNION PACIFIC CORPORATION</v>
    <v>UNION PACIFIC CORPORATION</v>
    <v>210.56</v>
    <v>18.553899999999999</v>
    <v>210.99</v>
    <v>209.86</v>
    <v>209.68</v>
    <v>609695400</v>
    <v>UNP</v>
    <v>UNION PACIFIC CORPORATION (XNYS:UNP)</v>
    <v>6</v>
    <v>2472165</v>
    <v>1969</v>
  </rv>
  <rv s="2">
    <v>197</v>
  </rv>
  <rv s="0">
    <v>https://www.bing.com/financeapi/forcetrigger?t=a25xjc&amp;q=XNYS%3aWM&amp;form=skydnc</v>
    <v>Learn more on Bing</v>
  </rv>
  <rv s="1">
    <v>0</v>
    <v>WASTE MANAGEMENT, INC. (XNYS:WM)</v>
    <v>2</v>
    <v>3</v>
    <v>Finance</v>
    <v>12</v>
    <v>en-US</v>
    <v>a25xjc</v>
    <v>268435456</v>
    <v>1</v>
    <v>Powered by Refinitiv</v>
    <v>175.98</v>
    <v>148.31</v>
    <v>0.72460000000000002</v>
    <v>-0.8</v>
    <v>-4.7460000000000002E-3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169.02</v>
    <v>Professional &amp; Commercial Services</v>
    <v>Stock</v>
    <v>45124.995529756248</v>
    <v>199</v>
    <v>167.7</v>
    <v>68247569592</v>
    <v>WASTE MANAGEMENT, INC.</v>
    <v>WASTE MANAGEMENT, INC.</v>
    <v>168.4</v>
    <v>30.679400000000001</v>
    <v>168.56</v>
    <v>167.76</v>
    <v>406816700</v>
    <v>WM</v>
    <v>WASTE MANAGEMENT, INC. (XNYS:WM)</v>
    <v>1147267</v>
    <v>1323619</v>
    <v>1995</v>
  </rv>
  <rv s="2">
    <v>200</v>
  </rv>
  <rv s="0">
    <v>https://www.bing.com/financeapi/forcetrigger?t=a22k9c&amp;q=XNAS%3aSBUX&amp;form=skydnc</v>
    <v>Learn more on Bing</v>
  </rv>
  <rv s="1">
    <v>0</v>
    <v>STARBUCKS CORPORATION (XNAS:SBUX)</v>
    <v>2</v>
    <v>3</v>
    <v>Finance</v>
    <v>12</v>
    <v>en-US</v>
    <v>a22k9c</v>
    <v>268435456</v>
    <v>1</v>
    <v>Powered by Refinitiv</v>
    <v>115.48</v>
    <v>80</v>
    <v>0.92820000000000003</v>
    <v>-0.68</v>
    <v>-6.692E-3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101.81</v>
    <v>Hotels &amp; Entertainment Services</v>
    <v>Stock</v>
    <v>45124.999812256247</v>
    <v>202</v>
    <v>100.04</v>
    <v>115706152000</v>
    <v>STARBUCKS CORPORATION</v>
    <v>STARBUCKS CORPORATION</v>
    <v>100.83</v>
    <v>32.7166</v>
    <v>101.61</v>
    <v>100.93</v>
    <v>1146400000</v>
    <v>SBUX</v>
    <v>STARBUCKS CORPORATION (XNAS:SBUX)</v>
    <v>731</v>
    <v>6853926</v>
    <v>1985</v>
  </rv>
  <rv s="2">
    <v>203</v>
  </rv>
  <rv s="0">
    <v>https://www.bing.com/financeapi/forcetrigger?t=a26hyc&amp;q=XNYS%3aZTS&amp;form=skydnc</v>
    <v>Learn more on Bing</v>
  </rv>
  <rv s="1">
    <v>0</v>
    <v>ZOETIS INC. (XNYS:ZTS)</v>
    <v>2</v>
    <v>3</v>
    <v>Finance</v>
    <v>4</v>
    <v>en-US</v>
    <v>a26hyc</v>
    <v>268435456</v>
    <v>1</v>
    <v>Powered by Refinitiv</v>
    <v>187.81989999999999</v>
    <v>124.14830000000001</v>
    <v>0.77149999999999996</v>
    <v>-1.46</v>
    <v>-8.4790000000000004E-3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172.52</v>
    <v>Pharmaceuticals</v>
    <v>Stock</v>
    <v>45124.958333356248</v>
    <v>205</v>
    <v>169.68</v>
    <v>78896415906</v>
    <v>ZOETIS INC.</v>
    <v>ZOETIS INC.</v>
    <v>172.52</v>
    <v>38.558999999999997</v>
    <v>172.19</v>
    <v>170.73</v>
    <v>462112200</v>
    <v>ZTS</v>
    <v>ZOETIS INC. (XNYS:ZTS)</v>
    <v>1639371</v>
    <v>1744738</v>
    <v>2012</v>
  </rv>
  <rv s="2">
    <v>206</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9">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0">
      <v>1</v>
      <v>Name</v>
      <v>LearnMoreOnLink</v>
    </spb>
    <spb s="5">
      <v>1</v>
      <v>2</v>
      <v>2</v>
      <v>1</v>
      <v>3</v>
      <v>1</v>
      <v>1</v>
      <v>1</v>
      <v>4</v>
      <v>4</v>
      <v>5</v>
      <v>6</v>
      <v>1</v>
      <v>1</v>
      <v>1</v>
      <v>4</v>
      <v>7</v>
      <v>8</v>
      <v>9</v>
      <v>4</v>
      <v>1</v>
    </spb>
    <spb s="6">
      <v>at close</v>
      <v>from previous close</v>
      <v>from previous close</v>
      <v>Source: Nasdaq</v>
      <v>GMT</v>
      <v>Delayed 15 minutes</v>
    </spb>
    <spb s="0">
      <v>2</v>
      <v>Name</v>
      <v>LearnMoreOnLink</v>
    </spb>
    <spb s="7">
      <v>0</v>
      <v>0</v>
    </spb>
    <spb s="8">
      <v>9</v>
      <v>1</v>
      <v>1</v>
      <v>1</v>
      <v>1</v>
    </spb>
    <spb s="9">
      <v>1</v>
      <v>2</v>
      <v>2</v>
      <v>1</v>
      <v>3</v>
      <v>1</v>
      <v>10</v>
      <v>1</v>
      <v>1</v>
      <v>4</v>
      <v>4</v>
      <v>5</v>
      <v>6</v>
      <v>1</v>
      <v>1</v>
      <v>1</v>
      <v>4</v>
      <v>7</v>
      <v>8</v>
      <v>9</v>
      <v>4</v>
    </spb>
    <spb s="4">
      <v>Real-Time Nasdaq Last Sale</v>
      <v>from previous close</v>
      <v>from previous close</v>
      <v>Source: Nasdaq Last Sale</v>
      <v>GMT</v>
    </spb>
    <spb s="10">
      <v>Powered by Refinitiv</v>
    </spb>
    <spb s="0">
      <v>3</v>
      <v>Name</v>
      <v>LearnMoreOnLink</v>
    </spb>
    <spb s="11">
      <v>1</v>
      <v>1</v>
      <v>1</v>
    </spb>
    <spb s="12">
      <v>1</v>
      <v>2</v>
      <v>1</v>
      <v>3</v>
      <v>1</v>
      <v>1</v>
      <v>1</v>
      <v>4</v>
      <v>5</v>
      <v>6</v>
      <v>1</v>
      <v>1</v>
      <v>5</v>
      <v>1</v>
      <v>4</v>
      <v>7</v>
      <v>9</v>
    </spb>
    <spb s="13">
      <v>Delayed 15 minutes</v>
      <v>from previous close</v>
      <v>Source: Nasdaq</v>
      <v>from previous close</v>
      <v>GMT</v>
    </spb>
    <spb s="3">
      <v>1</v>
      <v>2</v>
      <v>2</v>
      <v>1</v>
      <v>3</v>
      <v>1</v>
      <v>1</v>
      <v>1</v>
      <v>4</v>
      <v>4</v>
      <v>5</v>
      <v>11</v>
      <v>1</v>
      <v>1</v>
      <v>1</v>
      <v>4</v>
      <v>7</v>
      <v>8</v>
      <v>9</v>
      <v>4</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#,##0_);_([$$-en-CA]* (#,##0);_([$$-en-CA]*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67" totalsRowShown="0" headerRowDxfId="23">
  <autoFilter ref="A1:W67" xr:uid="{66D2B856-772C-4FD6-B77E-AB52C78A90D5}"/>
  <sortState xmlns:xlrd2="http://schemas.microsoft.com/office/spreadsheetml/2017/richdata2" ref="A2:W65">
    <sortCondition descending="1" ref="O1:O65"/>
  </sortState>
  <tableColumns count="23">
    <tableColumn id="2" xr3:uid="{E54267A8-1274-4CB8-9364-B6AFEFAB730B}" name="DataField"/>
    <tableColumn id="8" xr3:uid="{3D67C510-B7A6-4B83-B3F5-EA69DE0AE262}" name="Ticker" dataDxfId="22">
      <calculatedColumnFormula array="1">_FV(Table22[[#This Row],[DataField]],"Ticker symbol",TRUE)</calculatedColumnFormula>
    </tableColumn>
    <tableColumn id="17" xr3:uid="{B8B9692B-FAE7-42D8-9DC1-D599A6091D24}" name="Type" dataDxfId="21"/>
    <tableColumn id="12" xr3:uid="{C6D8233A-5D82-4178-AA78-3E954721BC49}" name="Analysis" dataDxfId="20"/>
    <tableColumn id="19" xr3:uid="{2986F2F1-93E9-472F-B90D-92A34E3DF2BE}" name="Category" dataDxfId="19"/>
    <tableColumn id="3" xr3:uid="{8FEFC1D9-4D79-4B6F-8B2E-9D3DCEBAB8CF}" name="500" dataDxfId="18"/>
    <tableColumn id="1" xr3:uid="{67DC3C51-0B74-4A06-BE49-228B9D113448}" name="FY" dataDxfId="17"/>
    <tableColumn id="16" xr3:uid="{839B34CB-EBB7-4183-8EEC-7C3AB369B120}" name="Market_x000a_Price" dataDxfId="16">
      <calculatedColumnFormula array="1">_FV(Table22[[#This Row],[DataField]],"Price",TRUE)</calculatedColumnFormula>
    </tableColumn>
    <tableColumn id="6" xr3:uid="{15618F4E-F1A2-4BDA-87AE-31221A50E59D}" name="52 Week_x000a_Low" dataDxfId="15">
      <calculatedColumnFormula array="1">_FV(Table22[[#This Row],[DataField]],"52 week low",TRUE)</calculatedColumnFormula>
    </tableColumn>
    <tableColumn id="11" xr3:uid="{B9725F72-31B4-4341-8B45-9B93781D6E1E}" name="52 Week_x000a_High" dataDxfId="14">
      <calculatedColumnFormula array="1">_FV(Table22[[#This Row],[DataField]],"52 week high",TRUE)</calculatedColumnFormula>
    </tableColumn>
    <tableColumn id="5" xr3:uid="{C927092D-CF71-4FC4-A52F-C9A3D12DD178}" name="DivInc" dataDxfId="13" dataCellStyle="Percent"/>
    <tableColumn id="9" xr3:uid="{9B5E71DF-2ECB-4815-96A2-A7044F1D9125}" name="FwdDiv" dataDxfId="12"/>
    <tableColumn id="18" xr3:uid="{69ADC090-DE70-478C-99BA-312D9E9B25B1}" name="DivYield" dataDxfId="11" dataCellStyle="Percent">
      <calculatedColumnFormula>Table22[[#This Row],[FwdDiv]]/Table22[[#This Row],[Market
Price]]</calculatedColumnFormula>
    </tableColumn>
    <tableColumn id="20" xr3:uid="{B4C7F86C-DDE9-4A57-81E7-7A92A96FBA07}" name="DivGro_x000a_10Y" dataDxfId="10" dataCellStyle="Percent"/>
    <tableColumn id="14" xr3:uid="{C45FC7C7-5CC7-4A96-A98A-BD0AE25155A0}" name="DivGro_x000a_Last" dataDxfId="9" dataCellStyle="Percent"/>
    <tableColumn id="23" xr3:uid="{8B320389-2FD1-4E72-A9EC-E4EEA41F09B1}" name="DYT" dataDxfId="8" dataCellStyle="Percent"/>
    <tableColumn id="10" xr3:uid="{689400AC-E077-44EF-9CD5-52FFF6BBA754}" name="DVT" dataDxfId="7" dataCellStyle="Percent"/>
    <tableColumn id="24" xr3:uid="{37C9CB9F-7798-485B-8585-4D8A69356151}" name="DYT_x000a_Price" dataDxfId="6" dataCellStyle="Percent">
      <calculatedColumnFormula>Table22[[#This Row],[FwdDiv]]/Table22[[#This Row],[DYT]]</calculatedColumnFormula>
    </tableColumn>
    <tableColumn id="13" xr3:uid="{B2DAFC53-A6F7-4EBF-8E80-5DEA3542B6A3}" name="DVT_x000a_Price" dataDxfId="5" dataCellStyle="Percent">
      <calculatedColumnFormula>Table22[[#This Row],[FwdDiv]]/Table22[[#This Row],[DVT]]</calculatedColumnFormula>
    </tableColumn>
    <tableColumn id="22" xr3:uid="{8D1D17C0-D12F-40A2-A51E-E3C306E65496}" name="Mstar_x000a_Price" dataDxfId="4" dataCellStyle="Currency"/>
    <tableColumn id="7" xr3:uid="{B6455EBA-D209-4DB2-A787-CCB7F8447FA4}" name="Rating" dataDxfId="3">
      <calculatedColumnFormula>IF(Table22[[#This Row],[Market
Price]] &lt; Table22[[#This Row],[DVT
Price]], "ALERT", "HOLD")</calculatedColumnFormula>
    </tableColumn>
    <tableColumn id="4" xr3:uid="{EF5CE948-5330-4FBE-A118-9B2FCEB69750}" name="Own" dataDxfId="2"/>
    <tableColumn id="15" xr3:uid="{7BE3147C-A5D7-495C-8A55-02B33D233FA6}" name="CAGR_x000a_Record" dataDxfId="1"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67"/>
  <sheetViews>
    <sheetView tabSelected="1" workbookViewId="0">
      <pane ySplit="1" topLeftCell="A42" activePane="bottomLeft" state="frozen"/>
      <selection pane="bottomLeft" activeCell="A68" sqref="A68"/>
    </sheetView>
  </sheetViews>
  <sheetFormatPr baseColWidth="10" defaultColWidth="8.83203125" defaultRowHeight="15" x14ac:dyDescent="0.2"/>
  <cols>
    <col min="1" max="1" width="57.5" customWidth="1"/>
    <col min="2" max="2" width="8.5" bestFit="1" customWidth="1"/>
    <col min="3" max="3" width="8.5" customWidth="1"/>
    <col min="4" max="4" width="10.5" bestFit="1" customWidth="1"/>
    <col min="5" max="5" width="19" customWidth="1"/>
    <col min="6" max="6" width="6.33203125" bestFit="1" customWidth="1"/>
    <col min="7" max="7" width="6.5" bestFit="1" customWidth="1"/>
    <col min="8" max="8" width="9.1640625" bestFit="1" customWidth="1"/>
    <col min="9" max="10" width="9.1640625" customWidth="1"/>
    <col min="11" max="11" width="8.6640625" bestFit="1" customWidth="1"/>
    <col min="12" max="12" width="9.83203125" bestFit="1" customWidth="1"/>
    <col min="13" max="13" width="11" customWidth="1"/>
    <col min="14" max="14" width="9.5" bestFit="1" customWidth="1"/>
    <col min="15" max="16" width="9.5" customWidth="1"/>
    <col min="17" max="18" width="10.1640625" bestFit="1" customWidth="1"/>
    <col min="19" max="19" width="9" bestFit="1" customWidth="1"/>
    <col min="20" max="20" width="8.83203125" bestFit="1" customWidth="1"/>
    <col min="23" max="23" width="9.5" bestFit="1" customWidth="1"/>
  </cols>
  <sheetData>
    <row r="1" spans="1:23" ht="32.25" customHeight="1" x14ac:dyDescent="0.2">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17</v>
      </c>
      <c r="S1" s="7" t="s">
        <v>18</v>
      </c>
      <c r="T1" s="7" t="s">
        <v>19</v>
      </c>
      <c r="U1" s="9" t="s">
        <v>20</v>
      </c>
      <c r="V1" s="12" t="s">
        <v>21</v>
      </c>
      <c r="W1" s="9" t="s">
        <v>55</v>
      </c>
    </row>
    <row r="2" spans="1:23" x14ac:dyDescent="0.2">
      <c r="A2" t="e" vm="1">
        <v>#VALUE!</v>
      </c>
      <c r="B2" s="1" t="str" cm="1">
        <f t="array" ref="B2">_FV(Table22[[#This Row],[DataField]],"Ticker symbol",TRUE)</f>
        <v>LOW</v>
      </c>
      <c r="C2" s="1" t="s">
        <v>22</v>
      </c>
      <c r="D2" s="3">
        <v>45030</v>
      </c>
      <c r="E2" s="1" t="s">
        <v>39</v>
      </c>
      <c r="F2" s="1" t="s">
        <v>23</v>
      </c>
      <c r="G2" s="1" t="s">
        <v>50</v>
      </c>
      <c r="H2" s="2" cm="1">
        <f t="array" ref="H2">_FV(Table22[[#This Row],[DataField]],"Price",TRUE)</f>
        <v>227.97</v>
      </c>
      <c r="I2" s="2" cm="1">
        <f t="array" ref="I2">_FV(Table22[[#This Row],[DataField]],"52 week low",TRUE)</f>
        <v>176.5</v>
      </c>
      <c r="J2" s="2" cm="1">
        <f t="array" ref="J2">_FV(Table22[[#This Row],[DataField]],"52 week high",TRUE)</f>
        <v>235.07</v>
      </c>
      <c r="K2" s="15" t="s">
        <v>43</v>
      </c>
      <c r="L2" s="2">
        <v>4.2</v>
      </c>
      <c r="M2" s="16">
        <f>Table22[[#This Row],[FwdDiv]]/Table22[[#This Row],[Market
Price]]</f>
        <v>1.8423476773259641E-2</v>
      </c>
      <c r="N2" s="16">
        <v>0.2</v>
      </c>
      <c r="O2" s="16">
        <v>0.32</v>
      </c>
      <c r="P2" s="16">
        <v>1.7999999999999999E-2</v>
      </c>
      <c r="Q2" s="16">
        <v>0.02</v>
      </c>
      <c r="R2" s="10">
        <f>Table22[[#This Row],[FwdDiv]]/Table22[[#This Row],[DYT]]</f>
        <v>233.33333333333337</v>
      </c>
      <c r="S2" s="10">
        <f>Table22[[#This Row],[FwdDiv]]/Table22[[#This Row],[DVT]]</f>
        <v>210</v>
      </c>
      <c r="T2" s="11">
        <v>218</v>
      </c>
      <c r="U2" t="str">
        <f>IF(Table22[[#This Row],[Market
Price]] &lt; Table22[[#This Row],[DVT
Price]], "ALERT", "HOLD")</f>
        <v>HOLD</v>
      </c>
      <c r="V2" s="13" t="s">
        <v>23</v>
      </c>
      <c r="W2" s="14">
        <v>0.2</v>
      </c>
    </row>
    <row r="3" spans="1:23" x14ac:dyDescent="0.2">
      <c r="A3" t="e" vm="2">
        <v>#VALUE!</v>
      </c>
      <c r="B3" s="1" t="str" cm="1">
        <f t="array" ref="B3">_FV(Table22[[#This Row],[DataField]],"Ticker symbol",TRUE)</f>
        <v>COST</v>
      </c>
      <c r="C3" s="1" t="s">
        <v>22</v>
      </c>
      <c r="D3" s="3">
        <v>45123</v>
      </c>
      <c r="E3" s="1" t="s">
        <v>38</v>
      </c>
      <c r="F3" s="1" t="s">
        <v>23</v>
      </c>
      <c r="G3" s="1" t="s">
        <v>59</v>
      </c>
      <c r="H3" s="2" cm="1">
        <f t="array" ref="H3">_FV(Table22[[#This Row],[DataField]],"Price",TRUE)</f>
        <v>552.96</v>
      </c>
      <c r="I3" s="2" cm="1">
        <f t="array" ref="I3">_FV(Table22[[#This Row],[DataField]],"52 week low",TRUE)</f>
        <v>447.9</v>
      </c>
      <c r="J3" s="2" cm="1">
        <f t="array" ref="J3">_FV(Table22[[#This Row],[DataField]],"52 week high",TRUE)</f>
        <v>564.75</v>
      </c>
      <c r="K3" s="15" t="s">
        <v>48</v>
      </c>
      <c r="L3" s="2">
        <v>4.08</v>
      </c>
      <c r="M3" s="16">
        <f>Table22[[#This Row],[FwdDiv]]/Table22[[#This Row],[Market
Price]]</f>
        <v>7.378472222222222E-3</v>
      </c>
      <c r="N3" s="16">
        <v>0.13300000000000001</v>
      </c>
      <c r="O3" s="16">
        <v>0.20699999999999999</v>
      </c>
      <c r="P3" s="16">
        <v>0.01</v>
      </c>
      <c r="Q3" s="16">
        <v>1.4999999999999999E-2</v>
      </c>
      <c r="R3" s="10">
        <f>Table22[[#This Row],[FwdDiv]]/Table22[[#This Row],[DYT]]</f>
        <v>408</v>
      </c>
      <c r="S3" s="10">
        <f>Table22[[#This Row],[FwdDiv]]/Table22[[#This Row],[DVT]]</f>
        <v>272</v>
      </c>
      <c r="T3" s="11">
        <v>491</v>
      </c>
      <c r="U3" t="str">
        <f>IF(Table22[[#This Row],[Market
Price]] &lt; Table22[[#This Row],[DVT
Price]], "ALERT", "HOLD")</f>
        <v>HOLD</v>
      </c>
      <c r="V3" s="13" t="s">
        <v>34</v>
      </c>
      <c r="W3" s="14"/>
    </row>
    <row r="4" spans="1:23" x14ac:dyDescent="0.2">
      <c r="A4" t="e" vm="3">
        <v>#VALUE!</v>
      </c>
      <c r="B4" s="1" t="str" cm="1">
        <f t="array" ref="B4">_FV(Table22[[#This Row],[DataField]],"Ticker symbol",TRUE)</f>
        <v>LRCX</v>
      </c>
      <c r="C4" s="1" t="s">
        <v>22</v>
      </c>
      <c r="D4" s="3">
        <v>45123</v>
      </c>
      <c r="E4" s="1" t="s">
        <v>64</v>
      </c>
      <c r="F4" s="1" t="s">
        <v>23</v>
      </c>
      <c r="G4" s="1" t="s">
        <v>46</v>
      </c>
      <c r="H4" s="2" cm="1">
        <f t="array" ref="H4">_FV(Table22[[#This Row],[DataField]],"Price",TRUE)</f>
        <v>660.07</v>
      </c>
      <c r="I4" s="2" cm="1">
        <f t="array" ref="I4">_FV(Table22[[#This Row],[DataField]],"52 week low",TRUE)</f>
        <v>299.59199999999998</v>
      </c>
      <c r="J4" s="2" cm="1">
        <f t="array" ref="J4">_FV(Table22[[#This Row],[DataField]],"52 week high",TRUE)</f>
        <v>663.83249999999998</v>
      </c>
      <c r="K4" s="15" t="s">
        <v>51</v>
      </c>
      <c r="L4" s="2">
        <v>6.9</v>
      </c>
      <c r="M4" s="16">
        <f>Table22[[#This Row],[FwdDiv]]/Table22[[#This Row],[Market
Price]]</f>
        <v>1.0453436756707622E-2</v>
      </c>
      <c r="N4" s="16">
        <v>0.31900000000000001</v>
      </c>
      <c r="O4" s="16">
        <v>0.15</v>
      </c>
      <c r="P4" s="16">
        <v>1.5299999999999999E-2</v>
      </c>
      <c r="Q4" s="16">
        <v>0.02</v>
      </c>
      <c r="R4" s="10">
        <f>Table22[[#This Row],[FwdDiv]]/Table22[[#This Row],[DYT]]</f>
        <v>450.98039215686276</v>
      </c>
      <c r="S4" s="10">
        <f>Table22[[#This Row],[FwdDiv]]/Table22[[#This Row],[DVT]]</f>
        <v>345</v>
      </c>
      <c r="T4" s="11">
        <v>620</v>
      </c>
      <c r="U4" t="str">
        <f>IF(Table22[[#This Row],[Market
Price]] &lt; Table22[[#This Row],[DVT
Price]], "ALERT", "HOLD")</f>
        <v>HOLD</v>
      </c>
      <c r="V4" s="13" t="s">
        <v>34</v>
      </c>
      <c r="W4" s="14"/>
    </row>
    <row r="5" spans="1:23" x14ac:dyDescent="0.2">
      <c r="A5" t="e" vm="4">
        <v>#VALUE!</v>
      </c>
      <c r="B5" s="1" t="str" cm="1">
        <f t="array" ref="B5">_FV(Table22[[#This Row],[DataField]],"Ticker symbol",TRUE)</f>
        <v>DE</v>
      </c>
      <c r="C5" s="1" t="s">
        <v>22</v>
      </c>
      <c r="D5" s="3">
        <v>42567</v>
      </c>
      <c r="E5" s="1" t="s">
        <v>57</v>
      </c>
      <c r="F5" s="1" t="s">
        <v>23</v>
      </c>
      <c r="G5" s="1" t="s">
        <v>44</v>
      </c>
      <c r="H5" s="2" cm="1">
        <f t="array" ref="H5">_FV(Table22[[#This Row],[DataField]],"Price",TRUE)</f>
        <v>420.6</v>
      </c>
      <c r="I5" s="2" cm="1">
        <f t="array" ref="I5">_FV(Table22[[#This Row],[DataField]],"52 week low",TRUE)</f>
        <v>296.95</v>
      </c>
      <c r="J5" s="2" cm="1">
        <f t="array" ref="J5">_FV(Table22[[#This Row],[DataField]],"52 week high",TRUE)</f>
        <v>448.3999</v>
      </c>
      <c r="K5" s="15" t="s">
        <v>41</v>
      </c>
      <c r="L5" s="2">
        <v>5</v>
      </c>
      <c r="M5" s="16">
        <f>Table22[[#This Row],[FwdDiv]]/Table22[[#This Row],[Market
Price]]</f>
        <v>1.1887779362815026E-2</v>
      </c>
      <c r="N5" s="16">
        <v>9.9000000000000005E-2</v>
      </c>
      <c r="O5" s="16">
        <v>0.14699999999999999</v>
      </c>
      <c r="P5" s="16">
        <v>0.02</v>
      </c>
      <c r="Q5" s="16">
        <v>2.5000000000000001E-2</v>
      </c>
      <c r="R5" s="10">
        <f>Table22[[#This Row],[FwdDiv]]/Table22[[#This Row],[DYT]]</f>
        <v>250</v>
      </c>
      <c r="S5" s="10">
        <f>Table22[[#This Row],[FwdDiv]]/Table22[[#This Row],[DVT]]</f>
        <v>200</v>
      </c>
      <c r="T5" s="11">
        <v>377</v>
      </c>
      <c r="U5" t="str">
        <f>IF(Table22[[#This Row],[Market
Price]] &lt; Table22[[#This Row],[DVT
Price]], "ALERT", "HOLD")</f>
        <v>HOLD</v>
      </c>
      <c r="V5" s="13" t="s">
        <v>34</v>
      </c>
      <c r="W5" s="14"/>
    </row>
    <row r="6" spans="1:23" x14ac:dyDescent="0.2">
      <c r="A6" t="e" vm="5">
        <v>#VALUE!</v>
      </c>
      <c r="B6" s="1" t="str" cm="1">
        <f t="array" ref="B6">_FV(Table22[[#This Row],[DataField]],"Ticker symbol",TRUE)</f>
        <v>FDX</v>
      </c>
      <c r="C6" s="1" t="s">
        <v>22</v>
      </c>
      <c r="D6" s="3">
        <v>45123</v>
      </c>
      <c r="E6" s="1" t="s">
        <v>31</v>
      </c>
      <c r="F6" s="1" t="s">
        <v>23</v>
      </c>
      <c r="G6" s="1" t="s">
        <v>48</v>
      </c>
      <c r="H6" s="2" cm="1">
        <f t="array" ref="H6">_FV(Table22[[#This Row],[DataField]],"Price",TRUE)</f>
        <v>254.73</v>
      </c>
      <c r="I6" s="2" cm="1">
        <f t="array" ref="I6">_FV(Table22[[#This Row],[DataField]],"52 week low",TRUE)</f>
        <v>141.91929999999999</v>
      </c>
      <c r="J6" s="2" cm="1">
        <f t="array" ref="J6">_FV(Table22[[#This Row],[DataField]],"52 week high",TRUE)</f>
        <v>262.87</v>
      </c>
      <c r="K6" s="15" t="s">
        <v>46</v>
      </c>
      <c r="L6" s="2">
        <v>5.24</v>
      </c>
      <c r="M6" s="16">
        <f>Table22[[#This Row],[FwdDiv]]/Table22[[#This Row],[Market
Price]]</f>
        <v>2.0570800455384133E-2</v>
      </c>
      <c r="N6" s="16">
        <v>0.25600000000000001</v>
      </c>
      <c r="O6" s="16">
        <v>0.14000000000000001</v>
      </c>
      <c r="P6" s="16">
        <v>1.6E-2</v>
      </c>
      <c r="Q6" s="16">
        <v>2.5999999999999999E-2</v>
      </c>
      <c r="R6" s="10">
        <f>Table22[[#This Row],[FwdDiv]]/Table22[[#This Row],[DYT]]</f>
        <v>327.5</v>
      </c>
      <c r="S6" s="10">
        <f>Table22[[#This Row],[FwdDiv]]/Table22[[#This Row],[DVT]]</f>
        <v>201.53846153846155</v>
      </c>
      <c r="T6" s="11">
        <v>222</v>
      </c>
      <c r="U6" t="str">
        <f>IF(Table22[[#This Row],[Market
Price]] &lt; Table22[[#This Row],[DVT
Price]], "ALERT", "HOLD")</f>
        <v>HOLD</v>
      </c>
      <c r="V6" s="13" t="s">
        <v>34</v>
      </c>
      <c r="W6" s="14"/>
    </row>
    <row r="7" spans="1:23" x14ac:dyDescent="0.2">
      <c r="A7" t="e" vm="6">
        <v>#VALUE!</v>
      </c>
      <c r="B7" s="1" t="str" cm="1">
        <f t="array" ref="B7">_FV(Table22[[#This Row],[DataField]],"Ticker symbol",TRUE)</f>
        <v>CAT</v>
      </c>
      <c r="C7" s="1" t="s">
        <v>22</v>
      </c>
      <c r="D7" s="3">
        <v>45123</v>
      </c>
      <c r="E7" s="1" t="s">
        <v>57</v>
      </c>
      <c r="F7" s="1" t="s">
        <v>23</v>
      </c>
      <c r="G7" s="1" t="s">
        <v>42</v>
      </c>
      <c r="H7" s="2" cm="1">
        <f t="array" ref="H7">_FV(Table22[[#This Row],[DataField]],"Price",TRUE)</f>
        <v>257.45999999999998</v>
      </c>
      <c r="I7" s="2" cm="1">
        <f t="array" ref="I7">_FV(Table22[[#This Row],[DataField]],"52 week low",TRUE)</f>
        <v>160.6</v>
      </c>
      <c r="J7" s="2" cm="1">
        <f t="array" ref="J7">_FV(Table22[[#This Row],[DataField]],"52 week high",TRUE)</f>
        <v>266.04000000000002</v>
      </c>
      <c r="K7" s="15" t="s">
        <v>43</v>
      </c>
      <c r="L7" s="2">
        <v>5.2</v>
      </c>
      <c r="M7" s="16">
        <f>Table22[[#This Row],[FwdDiv]]/Table22[[#This Row],[Market
Price]]</f>
        <v>2.0197312203837491E-2</v>
      </c>
      <c r="N7" s="16">
        <v>8.8999999999999996E-2</v>
      </c>
      <c r="O7" s="16">
        <v>0.126</v>
      </c>
      <c r="P7" s="16">
        <v>2.8000000000000001E-2</v>
      </c>
      <c r="Q7" s="16">
        <v>0.03</v>
      </c>
      <c r="R7" s="10">
        <f>Table22[[#This Row],[FwdDiv]]/Table22[[#This Row],[DYT]]</f>
        <v>185.71428571428572</v>
      </c>
      <c r="S7" s="10">
        <f>Table22[[#This Row],[FwdDiv]]/Table22[[#This Row],[DVT]]</f>
        <v>173.33333333333334</v>
      </c>
      <c r="T7" s="11">
        <v>209</v>
      </c>
      <c r="U7" t="str">
        <f>IF(Table22[[#This Row],[Market
Price]] &lt; Table22[[#This Row],[DVT
Price]], "ALERT", "HOLD")</f>
        <v>HOLD</v>
      </c>
      <c r="V7" s="13" t="s">
        <v>34</v>
      </c>
      <c r="W7" s="14"/>
    </row>
    <row r="8" spans="1:23" x14ac:dyDescent="0.2">
      <c r="A8" t="e" vm="7">
        <v>#VALUE!</v>
      </c>
      <c r="B8" s="1" t="str" cm="1">
        <f t="array" ref="B8">_FV(Table22[[#This Row],[DataField]],"Ticker symbol",TRUE)</f>
        <v>AVGO</v>
      </c>
      <c r="C8" s="1" t="s">
        <v>22</v>
      </c>
      <c r="D8" s="3">
        <v>45122</v>
      </c>
      <c r="E8" s="1" t="s">
        <v>52</v>
      </c>
      <c r="F8" s="1" t="s">
        <v>23</v>
      </c>
      <c r="G8" s="1" t="s">
        <v>44</v>
      </c>
      <c r="H8" s="2" cm="1">
        <f t="array" ref="H8">_FV(Table22[[#This Row],[DataField]],"Price",TRUE)</f>
        <v>910.35</v>
      </c>
      <c r="I8" s="2" cm="1">
        <f t="array" ref="I8">_FV(Table22[[#This Row],[DataField]],"52 week low",TRUE)</f>
        <v>415.06819999999999</v>
      </c>
      <c r="J8" s="2" cm="1">
        <f t="array" ref="J8">_FV(Table22[[#This Row],[DataField]],"52 week high",TRUE)</f>
        <v>921.7799</v>
      </c>
      <c r="K8" s="15" t="s">
        <v>42</v>
      </c>
      <c r="L8" s="2">
        <v>18.399999999999999</v>
      </c>
      <c r="M8" s="16">
        <f>Table22[[#This Row],[FwdDiv]]/Table22[[#This Row],[Market
Price]]</f>
        <v>2.0212006371175921E-2</v>
      </c>
      <c r="N8" s="16">
        <v>0.42699999999999999</v>
      </c>
      <c r="O8" s="16">
        <v>0.122</v>
      </c>
      <c r="P8" s="16">
        <v>2.5999999999999999E-2</v>
      </c>
      <c r="Q8" s="16">
        <v>0.03</v>
      </c>
      <c r="R8" s="10">
        <f>Table22[[#This Row],[FwdDiv]]/Table22[[#This Row],[DYT]]</f>
        <v>707.69230769230762</v>
      </c>
      <c r="S8" s="10">
        <f>Table22[[#This Row],[FwdDiv]]/Table22[[#This Row],[DVT]]</f>
        <v>613.33333333333326</v>
      </c>
      <c r="T8" s="11">
        <v>790</v>
      </c>
      <c r="U8" t="str">
        <f>IF(Table22[[#This Row],[Market
Price]] &lt; Table22[[#This Row],[DVT
Price]], "ALERT", "HOLD")</f>
        <v>HOLD</v>
      </c>
      <c r="V8" s="13" t="s">
        <v>34</v>
      </c>
      <c r="W8" s="14"/>
    </row>
    <row r="9" spans="1:23" x14ac:dyDescent="0.2">
      <c r="A9" t="e" vm="8">
        <v>#VALUE!</v>
      </c>
      <c r="B9" s="1" t="str" cm="1">
        <f t="array" ref="B9">_FV(Table22[[#This Row],[DataField]],"Ticker symbol",TRUE)</f>
        <v>TXN</v>
      </c>
      <c r="C9" s="1" t="s">
        <v>22</v>
      </c>
      <c r="D9" s="3">
        <v>45017</v>
      </c>
      <c r="E9" s="1" t="s">
        <v>24</v>
      </c>
      <c r="F9" s="1" t="s">
        <v>23</v>
      </c>
      <c r="G9" s="1" t="s">
        <v>42</v>
      </c>
      <c r="H9" s="2" cm="1">
        <f t="array" ref="H9">_FV(Table22[[#This Row],[DataField]],"Price",TRUE)</f>
        <v>183.4</v>
      </c>
      <c r="I9" s="2" cm="1">
        <f t="array" ref="I9">_FV(Table22[[#This Row],[DataField]],"52 week low",TRUE)</f>
        <v>145.97</v>
      </c>
      <c r="J9" s="2" cm="1">
        <f t="array" ref="J9">_FV(Table22[[#This Row],[DataField]],"52 week high",TRUE)</f>
        <v>186.3</v>
      </c>
      <c r="K9" s="15" t="s">
        <v>42</v>
      </c>
      <c r="L9" s="2">
        <v>4.96</v>
      </c>
      <c r="M9" s="16">
        <f>Table22[[#This Row],[FwdDiv]]/Table22[[#This Row],[Market
Price]]</f>
        <v>2.7044711014176662E-2</v>
      </c>
      <c r="N9" s="16">
        <v>0.21</v>
      </c>
      <c r="O9" s="16">
        <v>0.115</v>
      </c>
      <c r="P9" s="16">
        <v>2.5999999999999999E-2</v>
      </c>
      <c r="Q9" s="16">
        <v>0.03</v>
      </c>
      <c r="R9" s="10">
        <f>Table22[[#This Row],[FwdDiv]]/Table22[[#This Row],[DYT]]</f>
        <v>190.76923076923077</v>
      </c>
      <c r="S9" s="2">
        <f>Table22[[#This Row],[FwdDiv]]/Table22[[#This Row],[DVT]]</f>
        <v>165.33333333333334</v>
      </c>
      <c r="T9" s="4">
        <v>168</v>
      </c>
      <c r="U9" t="str">
        <f>IF(Table22[[#This Row],[Market
Price]] &lt; Table22[[#This Row],[DVT
Price]], "ALERT", "HOLD")</f>
        <v>HOLD</v>
      </c>
      <c r="V9" s="13" t="s">
        <v>23</v>
      </c>
      <c r="W9" s="14">
        <v>0.13</v>
      </c>
    </row>
    <row r="10" spans="1:23" x14ac:dyDescent="0.2">
      <c r="A10" t="e" vm="9">
        <v>#VALUE!</v>
      </c>
      <c r="B10" s="1" t="str" cm="1">
        <f t="array" ref="B10">_FV(Table22[[#This Row],[DataField]],"Ticker symbol",TRUE)</f>
        <v>MSFT</v>
      </c>
      <c r="C10" s="1" t="s">
        <v>22</v>
      </c>
      <c r="D10" s="3">
        <v>45049</v>
      </c>
      <c r="E10" s="1" t="s">
        <v>25</v>
      </c>
      <c r="F10" s="1" t="s">
        <v>23</v>
      </c>
      <c r="G10" s="1" t="s">
        <v>46</v>
      </c>
      <c r="H10" s="2" cm="1">
        <f t="array" ref="H10">_FV(Table22[[#This Row],[DataField]],"Price",TRUE)</f>
        <v>345.73</v>
      </c>
      <c r="I10" s="2" cm="1">
        <f t="array" ref="I10">_FV(Table22[[#This Row],[DataField]],"52 week low",TRUE)</f>
        <v>213.43100000000001</v>
      </c>
      <c r="J10" s="2" cm="1">
        <f t="array" ref="J10">_FV(Table22[[#This Row],[DataField]],"52 week high",TRUE)</f>
        <v>351.47</v>
      </c>
      <c r="K10" s="15" t="s">
        <v>47</v>
      </c>
      <c r="L10" s="2">
        <v>2.72</v>
      </c>
      <c r="M10" s="16">
        <f>Table22[[#This Row],[FwdDiv]]/Table22[[#This Row],[Market
Price]]</f>
        <v>7.8674109854510749E-3</v>
      </c>
      <c r="N10" s="16">
        <v>0.123</v>
      </c>
      <c r="O10" s="16">
        <v>0.105</v>
      </c>
      <c r="P10" s="16">
        <v>0.01</v>
      </c>
      <c r="Q10" s="16">
        <v>0.01</v>
      </c>
      <c r="R10" s="10">
        <f>Table22[[#This Row],[FwdDiv]]/Table22[[#This Row],[DYT]]</f>
        <v>272</v>
      </c>
      <c r="S10" s="10">
        <f>Table22[[#This Row],[FwdDiv]]/Table22[[#This Row],[DVT]]</f>
        <v>272</v>
      </c>
      <c r="T10" s="11">
        <v>325</v>
      </c>
      <c r="U10" t="str">
        <f>IF(Table22[[#This Row],[Market
Price]] &lt; Table22[[#This Row],[DVT
Price]], "ALERT", "HOLD")</f>
        <v>HOLD</v>
      </c>
      <c r="V10" s="13" t="s">
        <v>23</v>
      </c>
      <c r="W10" s="14">
        <v>0.18</v>
      </c>
    </row>
    <row r="11" spans="1:23" x14ac:dyDescent="0.2">
      <c r="A11" t="e" vm="10">
        <v>#VALUE!</v>
      </c>
      <c r="B11" s="1" t="str" cm="1">
        <f t="array" ref="B11">_FV(Table22[[#This Row],[DataField]],"Ticker symbol",TRUE)</f>
        <v>HD</v>
      </c>
      <c r="C11" s="1" t="s">
        <v>22</v>
      </c>
      <c r="D11" s="3">
        <v>45017</v>
      </c>
      <c r="E11" s="1" t="s">
        <v>39</v>
      </c>
      <c r="F11" s="1" t="s">
        <v>23</v>
      </c>
      <c r="G11" s="1" t="s">
        <v>50</v>
      </c>
      <c r="H11" s="2" cm="1">
        <f t="array" ref="H11">_FV(Table22[[#This Row],[DataField]],"Price",TRUE)</f>
        <v>316.05</v>
      </c>
      <c r="I11" s="2" cm="1">
        <f t="array" ref="I11">_FV(Table22[[#This Row],[DataField]],"52 week low",TRUE)</f>
        <v>265.61</v>
      </c>
      <c r="J11" s="2" cm="1">
        <f t="array" ref="J11">_FV(Table22[[#This Row],[DataField]],"52 week high",TRUE)</f>
        <v>347.25</v>
      </c>
      <c r="K11" s="15" t="s">
        <v>41</v>
      </c>
      <c r="L11" s="2">
        <v>8.36</v>
      </c>
      <c r="M11" s="16">
        <f>Table22[[#This Row],[FwdDiv]]/Table22[[#This Row],[Market
Price]]</f>
        <v>2.6451510836892893E-2</v>
      </c>
      <c r="N11" s="16">
        <v>0.185</v>
      </c>
      <c r="O11" s="16">
        <v>0.1</v>
      </c>
      <c r="P11" s="16">
        <v>2.4E-2</v>
      </c>
      <c r="Q11" s="16">
        <v>2.8000000000000001E-2</v>
      </c>
      <c r="R11" s="10">
        <f>Table22[[#This Row],[FwdDiv]]/Table22[[#This Row],[DYT]]</f>
        <v>348.33333333333331</v>
      </c>
      <c r="S11" s="10">
        <f>Table22[[#This Row],[FwdDiv]]/Table22[[#This Row],[DVT]]</f>
        <v>298.57142857142856</v>
      </c>
      <c r="T11" s="4">
        <v>267</v>
      </c>
      <c r="U11" t="str">
        <f>IF(Table22[[#This Row],[Market
Price]] &lt; Table22[[#This Row],[DVT
Price]], "ALERT", "HOLD")</f>
        <v>HOLD</v>
      </c>
      <c r="V11" s="13" t="s">
        <v>23</v>
      </c>
      <c r="W11" s="14"/>
    </row>
    <row r="12" spans="1:23" x14ac:dyDescent="0.2">
      <c r="A12" t="e" vm="11">
        <v>#VALUE!</v>
      </c>
      <c r="B12" s="1" t="str" cm="1">
        <f t="array" ref="B12">_FV(Table22[[#This Row],[DataField]],"Ticker symbol",TRUE)</f>
        <v>GIS</v>
      </c>
      <c r="C12" s="1" t="s">
        <v>22</v>
      </c>
      <c r="D12" s="3">
        <v>45124</v>
      </c>
      <c r="E12" s="1" t="s">
        <v>60</v>
      </c>
      <c r="F12" s="1" t="s">
        <v>23</v>
      </c>
      <c r="G12" s="1" t="s">
        <v>48</v>
      </c>
      <c r="H12" s="2" cm="1">
        <f t="array" ref="H12">_FV(Table22[[#This Row],[DataField]],"Price",TRUE)</f>
        <v>74.31</v>
      </c>
      <c r="I12" s="2" cm="1">
        <f t="array" ref="I12">_FV(Table22[[#This Row],[DataField]],"52 week low",TRUE)</f>
        <v>72.16</v>
      </c>
      <c r="J12" s="2" cm="1">
        <f t="array" ref="J12">_FV(Table22[[#This Row],[DataField]],"52 week high",TRUE)</f>
        <v>90.89</v>
      </c>
      <c r="K12" s="15" t="s">
        <v>43</v>
      </c>
      <c r="L12" s="2">
        <v>2.36</v>
      </c>
      <c r="M12" s="16">
        <f>Table22[[#This Row],[FwdDiv]]/Table22[[#This Row],[Market
Price]]</f>
        <v>3.1758848068900551E-2</v>
      </c>
      <c r="N12" s="16">
        <v>4.3999999999999997E-2</v>
      </c>
      <c r="O12" s="16">
        <v>9.1999999999999998E-2</v>
      </c>
      <c r="P12" s="16">
        <v>0.03</v>
      </c>
      <c r="Q12" s="16">
        <v>3.5000000000000003E-2</v>
      </c>
      <c r="R12" s="10">
        <f>Table22[[#This Row],[FwdDiv]]/Table22[[#This Row],[DYT]]</f>
        <v>78.666666666666671</v>
      </c>
      <c r="S12" s="10">
        <f>Table22[[#This Row],[FwdDiv]]/Table22[[#This Row],[DVT]]</f>
        <v>67.428571428571416</v>
      </c>
      <c r="T12" s="11">
        <v>78</v>
      </c>
      <c r="U12" t="str">
        <f>IF(Table22[[#This Row],[Market
Price]] &lt; Table22[[#This Row],[DVT
Price]], "ALERT", "HOLD")</f>
        <v>HOLD</v>
      </c>
      <c r="V12" s="13" t="s">
        <v>34</v>
      </c>
      <c r="W12" s="14"/>
    </row>
    <row r="13" spans="1:23" x14ac:dyDescent="0.2">
      <c r="A13" t="e" vm="12">
        <v>#VALUE!</v>
      </c>
      <c r="B13" s="1" t="str" cm="1">
        <f t="array" ref="B13">_FV(Table22[[#This Row],[DataField]],"Ticker symbol",TRUE)</f>
        <v>EMN</v>
      </c>
      <c r="C13" s="1" t="s">
        <v>22</v>
      </c>
      <c r="D13" s="3">
        <v>45123</v>
      </c>
      <c r="E13" s="1" t="s">
        <v>63</v>
      </c>
      <c r="F13" s="1" t="s">
        <v>23</v>
      </c>
      <c r="G13" s="1" t="s">
        <v>42</v>
      </c>
      <c r="H13" s="2" cm="1">
        <f t="array" ref="H13">_FV(Table22[[#This Row],[DataField]],"Price",TRUE)</f>
        <v>86.51</v>
      </c>
      <c r="I13" s="2" cm="1">
        <f t="array" ref="I13">_FV(Table22[[#This Row],[DataField]],"52 week low",TRUE)</f>
        <v>69.91</v>
      </c>
      <c r="J13" s="2" cm="1">
        <f t="array" ref="J13">_FV(Table22[[#This Row],[DataField]],"52 week high",TRUE)</f>
        <v>102.18</v>
      </c>
      <c r="K13" s="15" t="s">
        <v>42</v>
      </c>
      <c r="L13" s="2">
        <v>3.16</v>
      </c>
      <c r="M13" s="16">
        <f>Table22[[#This Row],[FwdDiv]]/Table22[[#This Row],[Market
Price]]</f>
        <v>3.6527569067159864E-2</v>
      </c>
      <c r="N13" s="16">
        <v>9.8000000000000004E-2</v>
      </c>
      <c r="O13" s="16">
        <v>8.5000000000000006E-2</v>
      </c>
      <c r="P13" s="16">
        <v>0.03</v>
      </c>
      <c r="Q13" s="16">
        <v>3.5000000000000003E-2</v>
      </c>
      <c r="R13" s="10">
        <f>Table22[[#This Row],[FwdDiv]]/Table22[[#This Row],[DYT]]</f>
        <v>105.33333333333334</v>
      </c>
      <c r="S13" s="10">
        <f>Table22[[#This Row],[FwdDiv]]/Table22[[#This Row],[DVT]]</f>
        <v>90.285714285714278</v>
      </c>
      <c r="T13" s="11">
        <v>130</v>
      </c>
      <c r="U13" t="str">
        <f>IF(Table22[[#This Row],[Market
Price]] &lt; Table22[[#This Row],[DVT
Price]], "ALERT", "HOLD")</f>
        <v>ALERT</v>
      </c>
      <c r="V13" s="13" t="s">
        <v>34</v>
      </c>
      <c r="W13" s="14"/>
    </row>
    <row r="14" spans="1:23" x14ac:dyDescent="0.2">
      <c r="A14" t="e" vm="13">
        <v>#VALUE!</v>
      </c>
      <c r="B14" s="1" t="str" cm="1">
        <f t="array" ref="B14">_FV(Table22[[#This Row],[DataField]],"Ticker symbol",TRUE)</f>
        <v>LMT</v>
      </c>
      <c r="C14" s="1" t="s">
        <v>22</v>
      </c>
      <c r="D14" s="3">
        <v>45049</v>
      </c>
      <c r="E14" s="1" t="s">
        <v>26</v>
      </c>
      <c r="F14" s="1" t="s">
        <v>23</v>
      </c>
      <c r="G14" s="1" t="s">
        <v>42</v>
      </c>
      <c r="H14" s="2" cm="1">
        <f t="array" ref="H14">_FV(Table22[[#This Row],[DataField]],"Price",TRUE)</f>
        <v>469.97</v>
      </c>
      <c r="I14" s="2" cm="1">
        <f t="array" ref="I14">_FV(Table22[[#This Row],[DataField]],"52 week low",TRUE)</f>
        <v>373.67</v>
      </c>
      <c r="J14" s="2" cm="1">
        <f t="array" ref="J14">_FV(Table22[[#This Row],[DataField]],"52 week high",TRUE)</f>
        <v>508.1</v>
      </c>
      <c r="K14" s="15" t="s">
        <v>47</v>
      </c>
      <c r="L14" s="2">
        <v>12</v>
      </c>
      <c r="M14" s="16">
        <f>Table22[[#This Row],[FwdDiv]]/Table22[[#This Row],[Market
Price]]</f>
        <v>2.553354469434219E-2</v>
      </c>
      <c r="N14" s="16">
        <v>0.107</v>
      </c>
      <c r="O14" s="16">
        <v>7.5999999999999998E-2</v>
      </c>
      <c r="P14" s="16">
        <v>2.7E-2</v>
      </c>
      <c r="Q14" s="16">
        <v>0.03</v>
      </c>
      <c r="R14" s="10">
        <f>Table22[[#This Row],[FwdDiv]]/Table22[[#This Row],[DYT]]</f>
        <v>444.44444444444446</v>
      </c>
      <c r="S14" s="10">
        <f>Table22[[#This Row],[FwdDiv]]/Table22[[#This Row],[DVT]]</f>
        <v>400</v>
      </c>
      <c r="T14" s="11">
        <v>441</v>
      </c>
      <c r="U14" t="str">
        <f>IF(Table22[[#This Row],[Market
Price]] &lt; Table22[[#This Row],[DVT
Price]], "ALERT", "HOLD")</f>
        <v>HOLD</v>
      </c>
      <c r="V14" s="13" t="s">
        <v>23</v>
      </c>
      <c r="W14" s="14">
        <v>0.22</v>
      </c>
    </row>
    <row r="15" spans="1:23" x14ac:dyDescent="0.2">
      <c r="A15" t="e" vm="14">
        <v>#VALUE!</v>
      </c>
      <c r="B15" s="1" t="str" cm="1">
        <f t="array" ref="B15">_FV(Table22[[#This Row],[DataField]],"Ticker symbol",TRUE)</f>
        <v>CMCSA</v>
      </c>
      <c r="C15" s="1" t="s">
        <v>22</v>
      </c>
      <c r="D15" s="3">
        <v>45074</v>
      </c>
      <c r="E15" s="1" t="s">
        <v>27</v>
      </c>
      <c r="F15" s="1" t="s">
        <v>23</v>
      </c>
      <c r="G15" s="1" t="s">
        <v>42</v>
      </c>
      <c r="H15" s="2" cm="1">
        <f t="array" ref="H15">_FV(Table22[[#This Row],[DataField]],"Price",TRUE)</f>
        <v>42.09</v>
      </c>
      <c r="I15" s="2" cm="1">
        <f t="array" ref="I15">_FV(Table22[[#This Row],[DataField]],"52 week low",TRUE)</f>
        <v>28.39</v>
      </c>
      <c r="J15" s="2" cm="1">
        <f t="array" ref="J15">_FV(Table22[[#This Row],[DataField]],"52 week high",TRUE)</f>
        <v>43.715000000000003</v>
      </c>
      <c r="K15" s="15" t="s">
        <v>49</v>
      </c>
      <c r="L15" s="2">
        <v>1.1599999999999999</v>
      </c>
      <c r="M15" s="16">
        <f>Table22[[#This Row],[FwdDiv]]/Table22[[#This Row],[Market
Price]]</f>
        <v>2.7559990496554998E-2</v>
      </c>
      <c r="N15" s="16">
        <v>0.11600000000000001</v>
      </c>
      <c r="O15" s="16">
        <v>7.3999999999999996E-2</v>
      </c>
      <c r="P15" s="16">
        <v>0.02</v>
      </c>
      <c r="Q15" s="16">
        <v>2.7E-2</v>
      </c>
      <c r="R15" s="10">
        <f>Table22[[#This Row],[FwdDiv]]/Table22[[#This Row],[DYT]]</f>
        <v>57.999999999999993</v>
      </c>
      <c r="S15" s="10">
        <f>Table22[[#This Row],[FwdDiv]]/Table22[[#This Row],[DVT]]</f>
        <v>42.962962962962962</v>
      </c>
      <c r="T15" s="11">
        <v>60</v>
      </c>
      <c r="U15" t="str">
        <f>IF(Table22[[#This Row],[Market
Price]] &lt; Table22[[#This Row],[DVT
Price]], "ALERT", "HOLD")</f>
        <v>ALERT</v>
      </c>
      <c r="V15" s="13" t="s">
        <v>23</v>
      </c>
      <c r="W15" s="14"/>
    </row>
    <row r="16" spans="1:23" x14ac:dyDescent="0.2">
      <c r="A16" t="e" vm="15">
        <v>#VALUE!</v>
      </c>
      <c r="B16" s="1" t="str" cm="1">
        <f t="array" ref="B16">_FV(Table22[[#This Row],[DataField]],"Ticker symbol",TRUE)</f>
        <v>AMT</v>
      </c>
      <c r="C16" s="1" t="s">
        <v>22</v>
      </c>
      <c r="D16" s="3">
        <v>45074</v>
      </c>
      <c r="E16" s="1" t="s">
        <v>29</v>
      </c>
      <c r="F16" s="1" t="s">
        <v>23</v>
      </c>
      <c r="G16" s="1" t="s">
        <v>42</v>
      </c>
      <c r="H16" s="2" cm="1">
        <f t="array" ref="H16">_FV(Table22[[#This Row],[DataField]],"Price",TRUE)</f>
        <v>186.26</v>
      </c>
      <c r="I16" s="2" cm="1">
        <f t="array" ref="I16">_FV(Table22[[#This Row],[DataField]],"52 week low",TRUE)</f>
        <v>178.17</v>
      </c>
      <c r="J16" s="2" cm="1">
        <f t="array" ref="J16">_FV(Table22[[#This Row],[DataField]],"52 week high",TRUE)</f>
        <v>282.47000000000003</v>
      </c>
      <c r="K16" s="15" t="s">
        <v>30</v>
      </c>
      <c r="L16" s="2">
        <v>6.27</v>
      </c>
      <c r="M16" s="16">
        <f>Table22[[#This Row],[FwdDiv]]/Table22[[#This Row],[Market
Price]]</f>
        <v>3.3662622141093092E-2</v>
      </c>
      <c r="N16" s="16">
        <v>0.191</v>
      </c>
      <c r="O16" s="16">
        <v>7.0000000000000007E-2</v>
      </c>
      <c r="P16" s="16">
        <v>2.5000000000000001E-2</v>
      </c>
      <c r="Q16" s="16">
        <v>0.03</v>
      </c>
      <c r="R16" s="10">
        <f>Table22[[#This Row],[FwdDiv]]/Table22[[#This Row],[DYT]]</f>
        <v>250.79999999999998</v>
      </c>
      <c r="S16" s="10">
        <f>Table22[[#This Row],[FwdDiv]]/Table22[[#This Row],[DVT]]</f>
        <v>209</v>
      </c>
      <c r="T16" s="11">
        <v>225</v>
      </c>
      <c r="U16" t="str">
        <f>IF(Table22[[#This Row],[Market
Price]] &lt; Table22[[#This Row],[DVT
Price]], "ALERT", "HOLD")</f>
        <v>ALERT</v>
      </c>
      <c r="V16" s="13" t="s">
        <v>23</v>
      </c>
      <c r="W16" s="14"/>
    </row>
    <row r="17" spans="1:23" x14ac:dyDescent="0.2">
      <c r="A17" t="e" vm="16">
        <v>#VALUE!</v>
      </c>
      <c r="B17" s="1" t="str" cm="1">
        <f t="array" ref="B17">_FV(Table22[[#This Row],[DataField]],"Ticker symbol",TRUE)</f>
        <v>JNJ</v>
      </c>
      <c r="C17" s="1" t="s">
        <v>22</v>
      </c>
      <c r="D17" s="3">
        <v>45123</v>
      </c>
      <c r="E17" s="1" t="s">
        <v>35</v>
      </c>
      <c r="F17" s="1" t="s">
        <v>23</v>
      </c>
      <c r="G17" s="1" t="s">
        <v>42</v>
      </c>
      <c r="H17" s="2" cm="1">
        <f t="array" ref="H17">_FV(Table22[[#This Row],[DataField]],"Price",TRUE)</f>
        <v>159.07</v>
      </c>
      <c r="I17" s="2" cm="1">
        <f t="array" ref="I17">_FV(Table22[[#This Row],[DataField]],"52 week low",TRUE)</f>
        <v>150.11000000000001</v>
      </c>
      <c r="J17" s="2" cm="1">
        <f t="array" ref="J17">_FV(Table22[[#This Row],[DataField]],"52 week high",TRUE)</f>
        <v>181.03899999999999</v>
      </c>
      <c r="K17" s="15" t="s">
        <v>48</v>
      </c>
      <c r="L17" s="2">
        <v>4.76</v>
      </c>
      <c r="M17" s="16">
        <f>Table22[[#This Row],[FwdDiv]]/Table22[[#This Row],[Market
Price]]</f>
        <v>2.9923932859747281E-2</v>
      </c>
      <c r="N17" s="16">
        <v>6.3E-2</v>
      </c>
      <c r="O17" s="16">
        <v>7.0000000000000007E-2</v>
      </c>
      <c r="P17" s="16">
        <v>2.8000000000000001E-2</v>
      </c>
      <c r="Q17" s="16">
        <v>3.2000000000000001E-2</v>
      </c>
      <c r="R17" s="10">
        <f>Table22[[#This Row],[FwdDiv]]/Table22[[#This Row],[DYT]]</f>
        <v>170</v>
      </c>
      <c r="S17" s="10">
        <f>Table22[[#This Row],[FwdDiv]]/Table22[[#This Row],[DVT]]</f>
        <v>148.75</v>
      </c>
      <c r="T17" s="11">
        <v>164</v>
      </c>
      <c r="U17" t="str">
        <f>IF(Table22[[#This Row],[Market
Price]] &lt; Table22[[#This Row],[DVT
Price]], "ALERT", "HOLD")</f>
        <v>HOLD</v>
      </c>
      <c r="V17" s="13" t="s">
        <v>34</v>
      </c>
      <c r="W17" s="14"/>
    </row>
    <row r="18" spans="1:23" x14ac:dyDescent="0.2">
      <c r="A18" t="e" vm="17">
        <v>#VALUE!</v>
      </c>
      <c r="B18" s="1" t="str" cm="1">
        <f t="array" ref="B18">_FV(Table22[[#This Row],[DataField]],"Ticker symbol",TRUE)</f>
        <v>SPG</v>
      </c>
      <c r="C18" s="1" t="s">
        <v>12</v>
      </c>
      <c r="D18" s="3">
        <v>45067</v>
      </c>
      <c r="E18" s="1" t="s">
        <v>28</v>
      </c>
      <c r="F18" s="1" t="s">
        <v>23</v>
      </c>
      <c r="G18" s="1" t="s">
        <v>42</v>
      </c>
      <c r="H18" s="2" cm="1">
        <f t="array" ref="H18">_FV(Table22[[#This Row],[DataField]],"Price",TRUE)</f>
        <v>121.65</v>
      </c>
      <c r="I18" s="2" cm="1">
        <f t="array" ref="I18">_FV(Table22[[#This Row],[DataField]],"52 week low",TRUE)</f>
        <v>86.02</v>
      </c>
      <c r="J18" s="2" cm="1">
        <f t="array" ref="J18">_FV(Table22[[#This Row],[DataField]],"52 week high",TRUE)</f>
        <v>133.08000000000001</v>
      </c>
      <c r="K18" s="15" t="s">
        <v>46</v>
      </c>
      <c r="L18" s="2">
        <v>7.4</v>
      </c>
      <c r="M18" s="16">
        <f>Table22[[#This Row],[FwdDiv]]/Table22[[#This Row],[Market
Price]]</f>
        <v>6.0830250719276613E-2</v>
      </c>
      <c r="N18" s="16">
        <v>7.0000000000000007E-2</v>
      </c>
      <c r="O18" s="16">
        <v>7.0000000000000007E-2</v>
      </c>
      <c r="P18" s="16">
        <v>5.5E-2</v>
      </c>
      <c r="Q18" s="16">
        <v>7.0000000000000007E-2</v>
      </c>
      <c r="R18" s="10">
        <f>Table22[[#This Row],[FwdDiv]]/Table22[[#This Row],[DYT]]</f>
        <v>134.54545454545456</v>
      </c>
      <c r="S18" s="10">
        <f>Table22[[#This Row],[FwdDiv]]/Table22[[#This Row],[DVT]]</f>
        <v>105.71428571428571</v>
      </c>
      <c r="T18" s="11">
        <v>150</v>
      </c>
      <c r="U18" t="str">
        <f>IF(Table22[[#This Row],[Market
Price]] &lt; Table22[[#This Row],[DVT
Price]], "ALERT", "HOLD")</f>
        <v>HOLD</v>
      </c>
      <c r="V18" s="13" t="s">
        <v>23</v>
      </c>
      <c r="W18" s="14">
        <v>7.0000000000000007E-2</v>
      </c>
    </row>
    <row r="19" spans="1:23" x14ac:dyDescent="0.2">
      <c r="A19" t="e" vm="18">
        <v>#VALUE!</v>
      </c>
      <c r="B19" s="1" t="str" cm="1">
        <f t="array" ref="B19">_FV(Table22[[#This Row],[DataField]],"Ticker symbol",TRUE)</f>
        <v>PG</v>
      </c>
      <c r="C19" s="1" t="s">
        <v>22</v>
      </c>
      <c r="D19" s="3">
        <v>45124</v>
      </c>
      <c r="E19" s="1" t="s">
        <v>58</v>
      </c>
      <c r="F19" s="1" t="s">
        <v>23</v>
      </c>
      <c r="G19" s="1" t="s">
        <v>46</v>
      </c>
      <c r="H19" s="2" cm="1">
        <f t="array" ref="H19">_FV(Table22[[#This Row],[DataField]],"Price",TRUE)</f>
        <v>148.99</v>
      </c>
      <c r="I19" s="2" cm="1">
        <f t="array" ref="I19">_FV(Table22[[#This Row],[DataField]],"52 week low",TRUE)</f>
        <v>122.18</v>
      </c>
      <c r="J19" s="2" cm="1">
        <f t="array" ref="J19">_FV(Table22[[#This Row],[DataField]],"52 week high",TRUE)</f>
        <v>158.11000000000001</v>
      </c>
      <c r="K19" s="15" t="s">
        <v>49</v>
      </c>
      <c r="L19" s="2">
        <v>3.76</v>
      </c>
      <c r="M19" s="16">
        <f>Table22[[#This Row],[FwdDiv]]/Table22[[#This Row],[Market
Price]]</f>
        <v>2.5236593059936904E-2</v>
      </c>
      <c r="N19" s="16">
        <v>5.0999999999999997E-2</v>
      </c>
      <c r="O19" s="16">
        <v>6.7000000000000004E-2</v>
      </c>
      <c r="P19" s="16">
        <v>2.9000000000000001E-2</v>
      </c>
      <c r="Q19" s="16">
        <v>3.4000000000000002E-2</v>
      </c>
      <c r="R19" s="10">
        <f>Table22[[#This Row],[FwdDiv]]/Table22[[#This Row],[DYT]]</f>
        <v>129.65517241379308</v>
      </c>
      <c r="S19" s="10">
        <f>Table22[[#This Row],[FwdDiv]]/Table22[[#This Row],[DVT]]</f>
        <v>110.58823529411764</v>
      </c>
      <c r="T19" s="11">
        <v>129</v>
      </c>
      <c r="U19" t="str">
        <f>IF(Table22[[#This Row],[Market
Price]] &lt; Table22[[#This Row],[DVT
Price]], "ALERT", "HOLD")</f>
        <v>HOLD</v>
      </c>
      <c r="V19" s="13" t="s">
        <v>34</v>
      </c>
      <c r="W19" s="14"/>
    </row>
    <row r="20" spans="1:23" x14ac:dyDescent="0.2">
      <c r="A20" t="e" vm="19">
        <v>#VALUE!</v>
      </c>
      <c r="B20" s="1" t="str" cm="1">
        <f t="array" ref="B20">_FV(Table22[[#This Row],[DataField]],"Ticker symbol",TRUE)</f>
        <v>PEP</v>
      </c>
      <c r="C20" s="1" t="s">
        <v>22</v>
      </c>
      <c r="D20" s="3">
        <v>45047</v>
      </c>
      <c r="E20" s="1" t="s">
        <v>32</v>
      </c>
      <c r="F20" s="1" t="s">
        <v>23</v>
      </c>
      <c r="G20" s="1" t="s">
        <v>42</v>
      </c>
      <c r="H20" s="2" cm="1">
        <f t="array" ref="H20">_FV(Table22[[#This Row],[DataField]],"Price",TRUE)</f>
        <v>185.63</v>
      </c>
      <c r="I20" s="2" cm="1">
        <f t="array" ref="I20">_FV(Table22[[#This Row],[DataField]],"52 week low",TRUE)</f>
        <v>160.97999999999999</v>
      </c>
      <c r="J20" s="2" cm="1">
        <f t="array" ref="J20">_FV(Table22[[#This Row],[DataField]],"52 week high",TRUE)</f>
        <v>196.88</v>
      </c>
      <c r="K20" s="15" t="s">
        <v>46</v>
      </c>
      <c r="L20" s="2">
        <v>4.5999999999999996</v>
      </c>
      <c r="M20" s="16">
        <f>Table22[[#This Row],[FwdDiv]]/Table22[[#This Row],[Market
Price]]</f>
        <v>2.4780477293540912E-2</v>
      </c>
      <c r="N20" s="16">
        <v>7.9000000000000001E-2</v>
      </c>
      <c r="O20" s="16">
        <v>6.5000000000000002E-2</v>
      </c>
      <c r="P20" s="16">
        <v>2.9000000000000001E-2</v>
      </c>
      <c r="Q20" s="16">
        <v>3.2000000000000001E-2</v>
      </c>
      <c r="R20" s="10">
        <f>Table22[[#This Row],[FwdDiv]]/Table22[[#This Row],[DYT]]</f>
        <v>158.62068965517238</v>
      </c>
      <c r="S20" s="10">
        <f>Table22[[#This Row],[FwdDiv]]/Table22[[#This Row],[DVT]]</f>
        <v>143.75</v>
      </c>
      <c r="T20" s="11">
        <v>176</v>
      </c>
      <c r="U20" t="str">
        <f>IF(Table22[[#This Row],[Market
Price]] &lt; Table22[[#This Row],[DVT
Price]], "ALERT", "HOLD")</f>
        <v>HOLD</v>
      </c>
      <c r="V20" s="13" t="s">
        <v>23</v>
      </c>
      <c r="W20" s="14">
        <v>0.16</v>
      </c>
    </row>
    <row r="21" spans="1:23" x14ac:dyDescent="0.2">
      <c r="A21" t="e" vm="20">
        <v>#VALUE!</v>
      </c>
      <c r="B21" s="1" t="str" cm="1">
        <f t="array" ref="B21">_FV(Table22[[#This Row],[DataField]],"Ticker symbol",TRUE)</f>
        <v>UPS</v>
      </c>
      <c r="C21" s="1" t="s">
        <v>22</v>
      </c>
      <c r="D21" s="3">
        <v>45046</v>
      </c>
      <c r="E21" s="1" t="s">
        <v>31</v>
      </c>
      <c r="F21" s="1" t="s">
        <v>23</v>
      </c>
      <c r="G21" s="1" t="s">
        <v>42</v>
      </c>
      <c r="H21" s="2" cm="1">
        <f t="array" ref="H21">_FV(Table22[[#This Row],[DataField]],"Price",TRUE)</f>
        <v>182.74</v>
      </c>
      <c r="I21" s="2" cm="1">
        <f t="array" ref="I21">_FV(Table22[[#This Row],[DataField]],"52 week low",TRUE)</f>
        <v>154.87180000000001</v>
      </c>
      <c r="J21" s="2" cm="1">
        <f t="array" ref="J21">_FV(Table22[[#This Row],[DataField]],"52 week high",TRUE)</f>
        <v>209.39</v>
      </c>
      <c r="K21" s="15" t="s">
        <v>45</v>
      </c>
      <c r="L21" s="2">
        <v>6.48</v>
      </c>
      <c r="M21" s="16">
        <f>Table22[[#This Row],[FwdDiv]]/Table22[[#This Row],[Market
Price]]</f>
        <v>3.5460216701324286E-2</v>
      </c>
      <c r="N21" s="16">
        <v>0.1</v>
      </c>
      <c r="O21" s="16">
        <v>6.5000000000000002E-2</v>
      </c>
      <c r="P21" s="16">
        <v>0.03</v>
      </c>
      <c r="Q21" s="16">
        <v>3.5000000000000003E-2</v>
      </c>
      <c r="R21" s="10">
        <f>Table22[[#This Row],[FwdDiv]]/Table22[[#This Row],[DYT]]</f>
        <v>216.00000000000003</v>
      </c>
      <c r="S21" s="10">
        <f>Table22[[#This Row],[FwdDiv]]/Table22[[#This Row],[DVT]]</f>
        <v>185.14285714285714</v>
      </c>
      <c r="T21" s="11">
        <v>177</v>
      </c>
      <c r="U21" t="str">
        <f>IF(Table22[[#This Row],[Market
Price]] &lt; Table22[[#This Row],[DVT
Price]], "ALERT", "HOLD")</f>
        <v>ALERT</v>
      </c>
      <c r="V21" s="13" t="s">
        <v>23</v>
      </c>
      <c r="W21" s="14">
        <v>0.18</v>
      </c>
    </row>
    <row r="22" spans="1:23" x14ac:dyDescent="0.2">
      <c r="A22" t="e" vm="21">
        <v>#VALUE!</v>
      </c>
      <c r="B22" s="1" t="str" cm="1">
        <f t="array" ref="B22">_FV(Table22[[#This Row],[DataField]],"Ticker symbol",TRUE)</f>
        <v>LYB</v>
      </c>
      <c r="C22" s="1" t="s">
        <v>22</v>
      </c>
      <c r="D22" s="3">
        <v>45123</v>
      </c>
      <c r="E22" s="1" t="s">
        <v>63</v>
      </c>
      <c r="F22" s="1" t="s">
        <v>23</v>
      </c>
      <c r="G22" s="1" t="s">
        <v>42</v>
      </c>
      <c r="H22" s="2" cm="1">
        <f t="array" ref="H22">_FV(Table22[[#This Row],[DataField]],"Price",TRUE)</f>
        <v>90.89</v>
      </c>
      <c r="I22" s="2" cm="1">
        <f t="array" ref="I22">_FV(Table22[[#This Row],[DataField]],"52 week low",TRUE)</f>
        <v>71.459999999999994</v>
      </c>
      <c r="J22" s="2" cm="1">
        <f t="array" ref="J22">_FV(Table22[[#This Row],[DataField]],"52 week high",TRUE)</f>
        <v>101.3</v>
      </c>
      <c r="K22" s="15" t="s">
        <v>48</v>
      </c>
      <c r="L22" s="2">
        <v>5</v>
      </c>
      <c r="M22" s="16">
        <f>Table22[[#This Row],[FwdDiv]]/Table22[[#This Row],[Market
Price]]</f>
        <v>5.5011552426009462E-2</v>
      </c>
      <c r="N22" s="16">
        <v>9.9000000000000005E-2</v>
      </c>
      <c r="O22" s="16">
        <v>6.4000000000000001E-2</v>
      </c>
      <c r="P22" s="16">
        <v>0.04</v>
      </c>
      <c r="Q22" s="16">
        <v>4.4999999999999998E-2</v>
      </c>
      <c r="R22" s="10">
        <f>Table22[[#This Row],[FwdDiv]]/Table22[[#This Row],[DYT]]</f>
        <v>125</v>
      </c>
      <c r="S22" s="10">
        <f>Table22[[#This Row],[FwdDiv]]/Table22[[#This Row],[DVT]]</f>
        <v>111.11111111111111</v>
      </c>
      <c r="T22" s="11">
        <v>124</v>
      </c>
      <c r="U22" t="str">
        <f>IF(Table22[[#This Row],[Market
Price]] &lt; Table22[[#This Row],[DVT
Price]], "ALERT", "HOLD")</f>
        <v>ALERT</v>
      </c>
      <c r="V22" s="13" t="s">
        <v>34</v>
      </c>
      <c r="W22" s="14"/>
    </row>
    <row r="23" spans="1:23" x14ac:dyDescent="0.2">
      <c r="A23" t="e" vm="22">
        <v>#VALUE!</v>
      </c>
      <c r="B23" s="1" t="str" cm="1">
        <f t="array" ref="B23">_FV(Table22[[#This Row],[DataField]],"Ticker symbol",TRUE)</f>
        <v>CVX</v>
      </c>
      <c r="C23" s="1" t="s">
        <v>12</v>
      </c>
      <c r="D23" s="3">
        <v>45123</v>
      </c>
      <c r="E23" s="1" t="s">
        <v>61</v>
      </c>
      <c r="F23" s="1" t="s">
        <v>23</v>
      </c>
      <c r="G23" s="1" t="s">
        <v>42</v>
      </c>
      <c r="H23" s="2" cm="1">
        <f t="array" ref="H23">_FV(Table22[[#This Row],[DataField]],"Price",TRUE)</f>
        <v>153.44</v>
      </c>
      <c r="I23" s="2" cm="1">
        <f t="array" ref="I23">_FV(Table22[[#This Row],[DataField]],"52 week low",TRUE)</f>
        <v>139.08000000000001</v>
      </c>
      <c r="J23" s="2" cm="1">
        <f t="array" ref="J23">_FV(Table22[[#This Row],[DataField]],"52 week high",TRUE)</f>
        <v>189.68</v>
      </c>
      <c r="K23" s="15" t="s">
        <v>45</v>
      </c>
      <c r="L23" s="2">
        <v>6.04</v>
      </c>
      <c r="M23" s="16">
        <f>Table22[[#This Row],[FwdDiv]]/Table22[[#This Row],[Market
Price]]</f>
        <v>3.9363920750782065E-2</v>
      </c>
      <c r="N23" s="16">
        <v>4.4999999999999998E-2</v>
      </c>
      <c r="O23" s="16">
        <v>6.3E-2</v>
      </c>
      <c r="P23" s="16">
        <v>3.9E-2</v>
      </c>
      <c r="Q23" s="16">
        <v>4.4999999999999998E-2</v>
      </c>
      <c r="R23" s="10">
        <f>Table22[[#This Row],[FwdDiv]]/Table22[[#This Row],[DYT]]</f>
        <v>154.87179487179486</v>
      </c>
      <c r="S23" s="10">
        <f>Table22[[#This Row],[FwdDiv]]/Table22[[#This Row],[DVT]]</f>
        <v>134.22222222222223</v>
      </c>
      <c r="T23" s="11">
        <v>153</v>
      </c>
      <c r="U23" t="str">
        <f>IF(Table22[[#This Row],[Market
Price]] &lt; Table22[[#This Row],[DVT
Price]], "ALERT", "HOLD")</f>
        <v>HOLD</v>
      </c>
      <c r="V23" s="13" t="s">
        <v>34</v>
      </c>
      <c r="W23" s="14"/>
    </row>
    <row r="24" spans="1:23" x14ac:dyDescent="0.2">
      <c r="A24" t="e" vm="23">
        <v>#VALUE!</v>
      </c>
      <c r="B24" s="1" t="str" cm="1">
        <f t="array" ref="B24">_FV(Table22[[#This Row],[DataField]],"Ticker symbol",TRUE)</f>
        <v>HRL</v>
      </c>
      <c r="C24" s="1" t="s">
        <v>22</v>
      </c>
      <c r="D24" s="3">
        <v>45124</v>
      </c>
      <c r="E24" s="1" t="s">
        <v>60</v>
      </c>
      <c r="F24" s="1" t="s">
        <v>23</v>
      </c>
      <c r="G24" s="1" t="s">
        <v>44</v>
      </c>
      <c r="H24" s="2" cm="1">
        <f t="array" ref="H24">_FV(Table22[[#This Row],[DataField]],"Price",TRUE)</f>
        <v>39.39</v>
      </c>
      <c r="I24" s="2" cm="1">
        <f t="array" ref="I24">_FV(Table22[[#This Row],[DataField]],"52 week low",TRUE)</f>
        <v>37.774999999999999</v>
      </c>
      <c r="J24" s="2" cm="1">
        <f t="array" ref="J24">_FV(Table22[[#This Row],[DataField]],"52 week high",TRUE)</f>
        <v>51.69</v>
      </c>
      <c r="K24" s="15" t="s">
        <v>50</v>
      </c>
      <c r="L24" s="2">
        <v>1.1000000000000001</v>
      </c>
      <c r="M24" s="16">
        <f>Table22[[#This Row],[FwdDiv]]/Table22[[#This Row],[Market
Price]]</f>
        <v>2.7925869510027929E-2</v>
      </c>
      <c r="N24" s="16">
        <v>0.126</v>
      </c>
      <c r="O24" s="16">
        <v>5.8000000000000003E-2</v>
      </c>
      <c r="P24" s="16">
        <v>0.02</v>
      </c>
      <c r="Q24" s="16">
        <v>2.75E-2</v>
      </c>
      <c r="R24" s="10">
        <f>Table22[[#This Row],[FwdDiv]]/Table22[[#This Row],[DYT]]</f>
        <v>55</v>
      </c>
      <c r="S24" s="10">
        <f>Table22[[#This Row],[FwdDiv]]/Table22[[#This Row],[DVT]]</f>
        <v>40</v>
      </c>
      <c r="T24" s="11">
        <v>38</v>
      </c>
      <c r="U24" t="str">
        <f>IF(Table22[[#This Row],[Market
Price]] &lt; Table22[[#This Row],[DVT
Price]], "ALERT", "HOLD")</f>
        <v>ALERT</v>
      </c>
      <c r="V24" s="13" t="s">
        <v>34</v>
      </c>
      <c r="W24" s="14"/>
    </row>
    <row r="25" spans="1:23" x14ac:dyDescent="0.2">
      <c r="A25" t="e" vm="24">
        <v>#VALUE!</v>
      </c>
      <c r="B25" s="1" t="str" cm="1">
        <f t="array" ref="B25">_FV(Table22[[#This Row],[DataField]],"Ticker symbol",TRUE)</f>
        <v>ABBV</v>
      </c>
      <c r="C25" s="1" t="s">
        <v>22</v>
      </c>
      <c r="D25" s="3">
        <v>45074</v>
      </c>
      <c r="E25" s="1" t="s">
        <v>35</v>
      </c>
      <c r="F25" s="1" t="s">
        <v>23</v>
      </c>
      <c r="G25" s="1" t="s">
        <v>42</v>
      </c>
      <c r="H25" s="2" cm="1">
        <f t="array" ref="H25">_FV(Table22[[#This Row],[DataField]],"Price",TRUE)</f>
        <v>134.83000000000001</v>
      </c>
      <c r="I25" s="2" cm="1">
        <f t="array" ref="I25">_FV(Table22[[#This Row],[DataField]],"52 week low",TRUE)</f>
        <v>130.96010000000001</v>
      </c>
      <c r="J25" s="2" cm="1">
        <f t="array" ref="J25">_FV(Table22[[#This Row],[DataField]],"52 week high",TRUE)</f>
        <v>168.11</v>
      </c>
      <c r="K25" s="15" t="s">
        <v>50</v>
      </c>
      <c r="L25" s="2">
        <v>5.92</v>
      </c>
      <c r="M25" s="16">
        <f>Table22[[#This Row],[FwdDiv]]/Table22[[#This Row],[Market
Price]]</f>
        <v>4.3907142327375207E-2</v>
      </c>
      <c r="N25" s="16">
        <v>0.13</v>
      </c>
      <c r="O25" s="16">
        <v>0.05</v>
      </c>
      <c r="P25" s="16">
        <v>0.04</v>
      </c>
      <c r="Q25" s="16">
        <v>4.4999999999999998E-2</v>
      </c>
      <c r="R25" s="10">
        <f>Table22[[#This Row],[FwdDiv]]/Table22[[#This Row],[DYT]]</f>
        <v>148</v>
      </c>
      <c r="S25" s="10">
        <f>Table22[[#This Row],[FwdDiv]]/Table22[[#This Row],[DVT]]</f>
        <v>131.55555555555557</v>
      </c>
      <c r="T25" s="11">
        <v>120</v>
      </c>
      <c r="U25" t="str">
        <f>IF(Table22[[#This Row],[Market
Price]] &lt; Table22[[#This Row],[DVT
Price]], "ALERT", "HOLD")</f>
        <v>HOLD</v>
      </c>
      <c r="V25" s="13" t="s">
        <v>34</v>
      </c>
      <c r="W25" s="14"/>
    </row>
    <row r="26" spans="1:23" x14ac:dyDescent="0.2">
      <c r="A26" t="e" vm="25">
        <v>#VALUE!</v>
      </c>
      <c r="B26" s="1" t="str" cm="1">
        <f t="array" ref="B26">_FV(Table22[[#This Row],[DataField]],"Ticker symbol",TRUE)</f>
        <v>AMLP</v>
      </c>
      <c r="C26" s="1" t="s">
        <v>12</v>
      </c>
      <c r="D26" s="3">
        <v>45047</v>
      </c>
      <c r="E26" s="1" t="s">
        <v>33</v>
      </c>
      <c r="F26" s="1" t="s">
        <v>34</v>
      </c>
      <c r="G26" s="1" t="s">
        <v>42</v>
      </c>
      <c r="H26" s="2" cm="1">
        <f t="array" ref="H26">_FV(Table22[[#This Row],[DataField]],"Price",TRUE)</f>
        <v>40.130000000000003</v>
      </c>
      <c r="I26" s="2" cm="1">
        <f t="array" ref="I26">_FV(Table22[[#This Row],[DataField]],"52 week low",TRUE)</f>
        <v>34.690100000000001</v>
      </c>
      <c r="J26" s="2" cm="1">
        <f t="array" ref="J26">_FV(Table22[[#This Row],[DataField]],"52 week high",TRUE)</f>
        <v>42.47</v>
      </c>
      <c r="K26" s="15" t="s">
        <v>30</v>
      </c>
      <c r="L26" s="2">
        <v>3.08</v>
      </c>
      <c r="M26" s="16">
        <f>Table22[[#This Row],[FwdDiv]]/Table22[[#This Row],[Market
Price]]</f>
        <v>7.6750560677797161E-2</v>
      </c>
      <c r="N26" s="16">
        <v>0</v>
      </c>
      <c r="O26" s="16">
        <v>0.05</v>
      </c>
      <c r="P26" s="16">
        <v>7.0000000000000007E-2</v>
      </c>
      <c r="Q26" s="16">
        <v>7.4999999999999997E-2</v>
      </c>
      <c r="R26" s="10">
        <f>Table22[[#This Row],[FwdDiv]]/Table22[[#This Row],[DYT]]</f>
        <v>44</v>
      </c>
      <c r="S26" s="10">
        <f>Table22[[#This Row],[FwdDiv]]/Table22[[#This Row],[DVT]]</f>
        <v>41.06666666666667</v>
      </c>
      <c r="T26" s="11">
        <v>47</v>
      </c>
      <c r="U26" t="str">
        <f>IF(Table22[[#This Row],[Market
Price]] &lt; Table22[[#This Row],[DVT
Price]], "ALERT", "HOLD")</f>
        <v>ALERT</v>
      </c>
      <c r="V26" s="13" t="s">
        <v>23</v>
      </c>
      <c r="W26" s="14">
        <v>0.25</v>
      </c>
    </row>
    <row r="27" spans="1:23" x14ac:dyDescent="0.2">
      <c r="A27" t="e" vm="26">
        <v>#VALUE!</v>
      </c>
      <c r="B27" s="1" t="str" cm="1">
        <f t="array" ref="B27">_FV(Table22[[#This Row],[DataField]],"Ticker symbol",TRUE)</f>
        <v>GD</v>
      </c>
      <c r="C27" s="1" t="s">
        <v>22</v>
      </c>
      <c r="D27" s="3">
        <v>45049</v>
      </c>
      <c r="E27" s="1" t="s">
        <v>26</v>
      </c>
      <c r="F27" s="1" t="s">
        <v>23</v>
      </c>
      <c r="G27" s="1" t="s">
        <v>42</v>
      </c>
      <c r="H27" s="2" cm="1">
        <f t="array" ref="H27">_FV(Table22[[#This Row],[DataField]],"Price",TRUE)</f>
        <v>216.37</v>
      </c>
      <c r="I27" s="2" cm="1">
        <f t="array" ref="I27">_FV(Table22[[#This Row],[DataField]],"52 week low",TRUE)</f>
        <v>202.35</v>
      </c>
      <c r="J27" s="2" cm="1">
        <f t="array" ref="J27">_FV(Table22[[#This Row],[DataField]],"52 week high",TRUE)</f>
        <v>256.86</v>
      </c>
      <c r="K27" s="15" t="s">
        <v>49</v>
      </c>
      <c r="L27" s="2">
        <v>5.28</v>
      </c>
      <c r="M27" s="16">
        <f>Table22[[#This Row],[FwdDiv]]/Table22[[#This Row],[Market
Price]]</f>
        <v>2.440264361972547E-2</v>
      </c>
      <c r="N27" s="16">
        <v>0.125</v>
      </c>
      <c r="O27" s="16">
        <v>0.05</v>
      </c>
      <c r="P27" s="16">
        <v>2.3E-2</v>
      </c>
      <c r="Q27" s="16">
        <v>2.7E-2</v>
      </c>
      <c r="R27" s="10">
        <f>Table22[[#This Row],[FwdDiv]]/Table22[[#This Row],[DYT]]</f>
        <v>229.56521739130437</v>
      </c>
      <c r="S27" s="10">
        <f>Table22[[#This Row],[FwdDiv]]/Table22[[#This Row],[DVT]]</f>
        <v>195.55555555555557</v>
      </c>
      <c r="T27" s="11">
        <v>240</v>
      </c>
      <c r="U27" t="str">
        <f>IF(Table22[[#This Row],[Market
Price]] &lt; Table22[[#This Row],[DVT
Price]], "ALERT", "HOLD")</f>
        <v>HOLD</v>
      </c>
      <c r="V27" s="13" t="s">
        <v>23</v>
      </c>
      <c r="W27" s="14">
        <v>0.22</v>
      </c>
    </row>
    <row r="28" spans="1:23" x14ac:dyDescent="0.2">
      <c r="A28" t="e" vm="27">
        <v>#VALUE!</v>
      </c>
      <c r="B28" s="1" t="str" cm="1">
        <f t="array" ref="B28">_FV(Table22[[#This Row],[DataField]],"Ticker symbol",TRUE)</f>
        <v>BBY</v>
      </c>
      <c r="C28" s="1" t="s">
        <v>22</v>
      </c>
      <c r="D28" s="3">
        <v>45122</v>
      </c>
      <c r="E28" s="1" t="s">
        <v>38</v>
      </c>
      <c r="F28" s="1" t="s">
        <v>23</v>
      </c>
      <c r="G28" s="1" t="s">
        <v>50</v>
      </c>
      <c r="H28" s="2" cm="1">
        <f t="array" ref="H28">_FV(Table22[[#This Row],[DataField]],"Price",TRUE)</f>
        <v>82.27</v>
      </c>
      <c r="I28" s="2" cm="1">
        <f t="array" ref="I28">_FV(Table22[[#This Row],[DataField]],"52 week low",TRUE)</f>
        <v>60.784999999999997</v>
      </c>
      <c r="J28" s="2" cm="1">
        <f t="array" ref="J28">_FV(Table22[[#This Row],[DataField]],"52 week high",TRUE)</f>
        <v>93.3215</v>
      </c>
      <c r="K28" s="15" t="s">
        <v>41</v>
      </c>
      <c r="L28" s="2">
        <v>3.68</v>
      </c>
      <c r="M28" s="16">
        <f>Table22[[#This Row],[FwdDiv]]/Table22[[#This Row],[Market
Price]]</f>
        <v>4.4730764555731134E-2</v>
      </c>
      <c r="N28" s="16">
        <v>0.193</v>
      </c>
      <c r="O28" s="16">
        <v>4.5999999999999999E-2</v>
      </c>
      <c r="P28" s="16">
        <v>0.03</v>
      </c>
      <c r="Q28" s="16">
        <v>0.04</v>
      </c>
      <c r="R28" s="10">
        <f>Table22[[#This Row],[FwdDiv]]/Table22[[#This Row],[DYT]]</f>
        <v>122.66666666666667</v>
      </c>
      <c r="S28" s="10">
        <f>Table22[[#This Row],[FwdDiv]]/Table22[[#This Row],[DVT]]</f>
        <v>92</v>
      </c>
      <c r="T28" s="11">
        <v>100</v>
      </c>
      <c r="U28" t="str">
        <f>IF(Table22[[#This Row],[Market
Price]] &lt; Table22[[#This Row],[DVT
Price]], "ALERT", "HOLD")</f>
        <v>ALERT</v>
      </c>
      <c r="V28" s="13" t="s">
        <v>34</v>
      </c>
      <c r="W28" s="14"/>
    </row>
    <row r="29" spans="1:23" x14ac:dyDescent="0.2">
      <c r="A29" t="e" vm="28">
        <v>#VALUE!</v>
      </c>
      <c r="B29" s="1" t="str" cm="1">
        <f t="array" ref="B29">_FV(Table22[[#This Row],[DataField]],"Ticker symbol",TRUE)</f>
        <v>KO</v>
      </c>
      <c r="C29" s="1" t="s">
        <v>12</v>
      </c>
      <c r="D29" s="3">
        <v>45123</v>
      </c>
      <c r="E29" s="1" t="s">
        <v>56</v>
      </c>
      <c r="F29" s="1" t="s">
        <v>23</v>
      </c>
      <c r="G29" s="1" t="s">
        <v>42</v>
      </c>
      <c r="H29" s="2" cm="1">
        <f t="array" ref="H29">_FV(Table22[[#This Row],[DataField]],"Price",TRUE)</f>
        <v>60.81</v>
      </c>
      <c r="I29" s="2" cm="1">
        <f t="array" ref="I29">_FV(Table22[[#This Row],[DataField]],"52 week low",TRUE)</f>
        <v>54.015000000000001</v>
      </c>
      <c r="J29" s="2" cm="1">
        <f t="array" ref="J29">_FV(Table22[[#This Row],[DataField]],"52 week high",TRUE)</f>
        <v>65.47</v>
      </c>
      <c r="K29" s="15" t="s">
        <v>41</v>
      </c>
      <c r="L29" s="2">
        <v>1.84</v>
      </c>
      <c r="M29" s="16">
        <f>Table22[[#This Row],[FwdDiv]]/Table22[[#This Row],[Market
Price]]</f>
        <v>3.0258181220194046E-2</v>
      </c>
      <c r="N29" s="16">
        <v>5.0999999999999997E-2</v>
      </c>
      <c r="O29" s="16">
        <v>4.5999999999999999E-2</v>
      </c>
      <c r="P29" s="16">
        <v>3.1E-2</v>
      </c>
      <c r="Q29" s="16">
        <v>0.04</v>
      </c>
      <c r="R29" s="10">
        <f>Table22[[#This Row],[FwdDiv]]/Table22[[#This Row],[DYT]]</f>
        <v>59.354838709677423</v>
      </c>
      <c r="S29" s="10">
        <f>Table22[[#This Row],[FwdDiv]]/Table22[[#This Row],[DVT]]</f>
        <v>46</v>
      </c>
      <c r="T29" s="11">
        <v>58</v>
      </c>
      <c r="U29" t="str">
        <f>IF(Table22[[#This Row],[Market
Price]] &lt; Table22[[#This Row],[DVT
Price]], "ALERT", "HOLD")</f>
        <v>HOLD</v>
      </c>
      <c r="V29" s="13" t="s">
        <v>34</v>
      </c>
      <c r="W29" s="14"/>
    </row>
    <row r="30" spans="1:23" x14ac:dyDescent="0.2">
      <c r="A30" t="e" vm="29">
        <v>#VALUE!</v>
      </c>
      <c r="B30" s="1" t="str" cm="1">
        <f t="array" ref="B30">_FV(Table22[[#This Row],[DataField]],"Ticker symbol",TRUE)</f>
        <v>CLX</v>
      </c>
      <c r="C30" s="1" t="s">
        <v>22</v>
      </c>
      <c r="D30" s="3">
        <v>45123</v>
      </c>
      <c r="E30" s="1" t="s">
        <v>58</v>
      </c>
      <c r="F30" s="1" t="s">
        <v>23</v>
      </c>
      <c r="G30" s="1" t="s">
        <v>46</v>
      </c>
      <c r="H30" s="2" cm="1">
        <f t="array" ref="H30">_FV(Table22[[#This Row],[DataField]],"Price",TRUE)</f>
        <v>153.51</v>
      </c>
      <c r="I30" s="2" cm="1">
        <f t="array" ref="I30">_FV(Table22[[#This Row],[DataField]],"52 week low",TRUE)</f>
        <v>124.58</v>
      </c>
      <c r="J30" s="2" cm="1">
        <f t="array" ref="J30">_FV(Table22[[#This Row],[DataField]],"52 week high",TRUE)</f>
        <v>178.20500000000001</v>
      </c>
      <c r="K30" s="15" t="s">
        <v>43</v>
      </c>
      <c r="L30" s="2">
        <v>4.72</v>
      </c>
      <c r="M30" s="16">
        <f>Table22[[#This Row],[FwdDiv]]/Table22[[#This Row],[Market
Price]]</f>
        <v>3.0747182593967821E-2</v>
      </c>
      <c r="N30" s="16">
        <v>6.9000000000000006E-2</v>
      </c>
      <c r="O30" s="16">
        <v>4.4999999999999998E-2</v>
      </c>
      <c r="P30" s="16">
        <v>2.9100000000000001E-2</v>
      </c>
      <c r="Q30" s="16">
        <v>3.3000000000000002E-2</v>
      </c>
      <c r="R30" s="10">
        <f>Table22[[#This Row],[FwdDiv]]/Table22[[#This Row],[DYT]]</f>
        <v>162.19931271477662</v>
      </c>
      <c r="S30" s="10">
        <f>Table22[[#This Row],[FwdDiv]]/Table22[[#This Row],[DVT]]</f>
        <v>143.030303030303</v>
      </c>
      <c r="T30" s="11">
        <v>166</v>
      </c>
      <c r="U30" t="str">
        <f>IF(Table22[[#This Row],[Market
Price]] &lt; Table22[[#This Row],[DVT
Price]], "ALERT", "HOLD")</f>
        <v>HOLD</v>
      </c>
      <c r="V30" s="13" t="s">
        <v>34</v>
      </c>
      <c r="W30" s="14"/>
    </row>
    <row r="31" spans="1:23" x14ac:dyDescent="0.2">
      <c r="A31" t="e" vm="30">
        <v>#VALUE!</v>
      </c>
      <c r="B31" s="1" t="str" cm="1">
        <f t="array" ref="B31">_FV(Table22[[#This Row],[DataField]],"Ticker symbol",TRUE)</f>
        <v>AAPL</v>
      </c>
      <c r="C31" s="1" t="s">
        <v>22</v>
      </c>
      <c r="D31" s="3">
        <v>45049</v>
      </c>
      <c r="E31" s="1" t="s">
        <v>36</v>
      </c>
      <c r="F31" s="1" t="s">
        <v>23</v>
      </c>
      <c r="G31" s="1" t="s">
        <v>44</v>
      </c>
      <c r="H31" s="2" cm="1">
        <f t="array" ref="H31">_FV(Table22[[#This Row],[DataField]],"Price",TRUE)</f>
        <v>193.99</v>
      </c>
      <c r="I31" s="2" cm="1">
        <f t="array" ref="I31">_FV(Table22[[#This Row],[DataField]],"52 week low",TRUE)</f>
        <v>124.17</v>
      </c>
      <c r="J31" s="2" cm="1">
        <f t="array" ref="J31">_FV(Table22[[#This Row],[DataField]],"52 week high",TRUE)</f>
        <v>194.48</v>
      </c>
      <c r="K31" s="15" t="s">
        <v>48</v>
      </c>
      <c r="L31" s="2">
        <v>0.96</v>
      </c>
      <c r="M31" s="16">
        <f>Table22[[#This Row],[FwdDiv]]/Table22[[#This Row],[Market
Price]]</f>
        <v>4.9487086963245523E-3</v>
      </c>
      <c r="N31" s="16">
        <v>0.09</v>
      </c>
      <c r="O31" s="16">
        <v>4.2999999999999997E-2</v>
      </c>
      <c r="P31" s="16">
        <v>6.0000000000000001E-3</v>
      </c>
      <c r="Q31" s="16">
        <v>7.4999999999999997E-3</v>
      </c>
      <c r="R31" s="10">
        <f>Table22[[#This Row],[FwdDiv]]/Table22[[#This Row],[DYT]]</f>
        <v>160</v>
      </c>
      <c r="S31" s="10">
        <f>Table22[[#This Row],[FwdDiv]]/Table22[[#This Row],[DVT]]</f>
        <v>128</v>
      </c>
      <c r="T31" s="11">
        <v>150</v>
      </c>
      <c r="U31" t="str">
        <f>IF(Table22[[#This Row],[Market
Price]] &lt; Table22[[#This Row],[DVT
Price]], "ALERT", "HOLD")</f>
        <v>HOLD</v>
      </c>
      <c r="V31" s="13" t="s">
        <v>23</v>
      </c>
      <c r="W31" s="14">
        <v>0.28999999999999998</v>
      </c>
    </row>
    <row r="32" spans="1:23" x14ac:dyDescent="0.2">
      <c r="A32" t="e" vm="31">
        <v>#VALUE!</v>
      </c>
      <c r="B32" s="1" t="str" cm="1">
        <f t="array" ref="B32">_FV(Table22[[#This Row],[DataField]],"Ticker symbol",TRUE)</f>
        <v>BF.A</v>
      </c>
      <c r="C32" s="1" t="s">
        <v>22</v>
      </c>
      <c r="D32" s="3">
        <v>45122</v>
      </c>
      <c r="E32" s="1" t="s">
        <v>53</v>
      </c>
      <c r="F32" s="1" t="s">
        <v>23</v>
      </c>
      <c r="G32" s="1" t="s">
        <v>49</v>
      </c>
      <c r="H32" s="2" cm="1">
        <f t="array" ref="H32">_FV(Table22[[#This Row],[DataField]],"Price",TRUE)</f>
        <v>68.05</v>
      </c>
      <c r="I32" s="2" cm="1">
        <f t="array" ref="I32">_FV(Table22[[#This Row],[DataField]],"52 week low",TRUE)</f>
        <v>61.47</v>
      </c>
      <c r="J32" s="2" cm="1">
        <f t="array" ref="J32">_FV(Table22[[#This Row],[DataField]],"52 week high",TRUE)</f>
        <v>76.599999999999994</v>
      </c>
      <c r="K32" s="15" t="s">
        <v>42</v>
      </c>
      <c r="L32" s="2">
        <v>0.82</v>
      </c>
      <c r="M32" s="16">
        <f>Table22[[#This Row],[FwdDiv]]/Table22[[#This Row],[Market
Price]]</f>
        <v>1.2049963262307128E-2</v>
      </c>
      <c r="N32" s="16">
        <v>7.2999999999999995E-2</v>
      </c>
      <c r="O32" s="16">
        <v>4.1000000000000002E-2</v>
      </c>
      <c r="P32" s="16">
        <v>1.7999999999999999E-2</v>
      </c>
      <c r="Q32" s="16">
        <v>2.8000000000000001E-2</v>
      </c>
      <c r="R32" s="10">
        <f>Table22[[#This Row],[FwdDiv]]/Table22[[#This Row],[DYT]]</f>
        <v>45.555555555555557</v>
      </c>
      <c r="S32" s="10">
        <f>Table22[[#This Row],[FwdDiv]]/Table22[[#This Row],[DVT]]</f>
        <v>29.285714285714285</v>
      </c>
      <c r="T32" s="11">
        <v>67</v>
      </c>
      <c r="U32" t="str">
        <f>IF(Table22[[#This Row],[Market
Price]] &lt; Table22[[#This Row],[DVT
Price]], "ALERT", "HOLD")</f>
        <v>HOLD</v>
      </c>
      <c r="V32" s="13" t="s">
        <v>34</v>
      </c>
      <c r="W32" s="14"/>
    </row>
    <row r="33" spans="1:23" x14ac:dyDescent="0.2">
      <c r="A33" t="e" vm="32">
        <v>#VALUE!</v>
      </c>
      <c r="B33" s="1" t="str" cm="1">
        <f t="array" ref="B33">_FV(Table22[[#This Row],[DataField]],"Ticker symbol",TRUE)</f>
        <v>TSN</v>
      </c>
      <c r="C33" s="1" t="s">
        <v>22</v>
      </c>
      <c r="D33" s="3">
        <v>45047</v>
      </c>
      <c r="E33" s="1" t="s">
        <v>60</v>
      </c>
      <c r="F33" s="1" t="s">
        <v>23</v>
      </c>
      <c r="G33" s="1" t="s">
        <v>51</v>
      </c>
      <c r="H33" s="2" cm="1">
        <f t="array" ref="H33">_FV(Table22[[#This Row],[DataField]],"Price",TRUE)</f>
        <v>51.88</v>
      </c>
      <c r="I33" s="2" cm="1">
        <f t="array" ref="I33">_FV(Table22[[#This Row],[DataField]],"52 week low",TRUE)</f>
        <v>47.11</v>
      </c>
      <c r="J33" s="2" cm="1">
        <f t="array" ref="J33">_FV(Table22[[#This Row],[DataField]],"52 week high",TRUE)</f>
        <v>88.76</v>
      </c>
      <c r="K33" s="15" t="s">
        <v>47</v>
      </c>
      <c r="L33" s="2">
        <v>1.92</v>
      </c>
      <c r="M33" s="16">
        <f>Table22[[#This Row],[FwdDiv]]/Table22[[#This Row],[Market
Price]]</f>
        <v>3.7008481110254433E-2</v>
      </c>
      <c r="N33" s="16">
        <v>0.28000000000000003</v>
      </c>
      <c r="O33" s="16">
        <v>0.04</v>
      </c>
      <c r="P33" s="16">
        <v>2.1999999999999999E-2</v>
      </c>
      <c r="Q33" s="16">
        <v>0.03</v>
      </c>
      <c r="R33" s="10">
        <f>Table22[[#This Row],[FwdDiv]]/Table22[[#This Row],[DYT]]</f>
        <v>87.27272727272728</v>
      </c>
      <c r="S33" s="10">
        <f>Table22[[#This Row],[FwdDiv]]/Table22[[#This Row],[DVT]]</f>
        <v>64</v>
      </c>
      <c r="T33" s="11">
        <v>103</v>
      </c>
      <c r="U33" t="str">
        <f>IF(Table22[[#This Row],[Market
Price]] &lt; Table22[[#This Row],[DVT
Price]], "ALERT", "HOLD")</f>
        <v>ALERT</v>
      </c>
      <c r="V33" s="13" t="s">
        <v>23</v>
      </c>
      <c r="W33" s="14"/>
    </row>
    <row r="34" spans="1:23" x14ac:dyDescent="0.2">
      <c r="A34" t="e" vm="33">
        <v>#VALUE!</v>
      </c>
      <c r="B34" s="1" t="str" cm="1">
        <f t="array" ref="B34">_FV(Table22[[#This Row],[DataField]],"Ticker symbol",TRUE)</f>
        <v>PM</v>
      </c>
      <c r="C34" s="1" t="s">
        <v>12</v>
      </c>
      <c r="D34" s="3">
        <v>45124</v>
      </c>
      <c r="E34" s="1" t="s">
        <v>65</v>
      </c>
      <c r="F34" s="1" t="s">
        <v>23</v>
      </c>
      <c r="G34" s="1" t="s">
        <v>42</v>
      </c>
      <c r="H34" s="2" cm="1">
        <f t="array" ref="H34">_FV(Table22[[#This Row],[DataField]],"Price",TRUE)</f>
        <v>98.95</v>
      </c>
      <c r="I34" s="2" cm="1">
        <f t="array" ref="I34">_FV(Table22[[#This Row],[DataField]],"52 week low",TRUE)</f>
        <v>82.85</v>
      </c>
      <c r="J34" s="2" cm="1">
        <f t="array" ref="J34">_FV(Table22[[#This Row],[DataField]],"52 week high",TRUE)</f>
        <v>105.62</v>
      </c>
      <c r="K34" s="15" t="s">
        <v>51</v>
      </c>
      <c r="L34" s="2">
        <v>5.08</v>
      </c>
      <c r="M34" s="16">
        <f>Table22[[#This Row],[FwdDiv]]/Table22[[#This Row],[Market
Price]]</f>
        <v>5.1339060131379483E-2</v>
      </c>
      <c r="N34" s="16">
        <v>4.5999999999999999E-2</v>
      </c>
      <c r="O34" s="16">
        <v>2.9000000000000001E-2</v>
      </c>
      <c r="P34" s="16">
        <v>4.5999999999999999E-2</v>
      </c>
      <c r="Q34" s="16">
        <v>5.5E-2</v>
      </c>
      <c r="R34" s="10">
        <f>Table22[[#This Row],[FwdDiv]]/Table22[[#This Row],[DYT]]</f>
        <v>110.43478260869566</v>
      </c>
      <c r="S34" s="10">
        <f>Table22[[#This Row],[FwdDiv]]/Table22[[#This Row],[DVT]]</f>
        <v>92.36363636363636</v>
      </c>
      <c r="T34" s="11">
        <v>103</v>
      </c>
      <c r="U34" t="str">
        <f>IF(Table22[[#This Row],[Market
Price]] &lt; Table22[[#This Row],[DVT
Price]], "ALERT", "HOLD")</f>
        <v>HOLD</v>
      </c>
      <c r="V34" s="13" t="s">
        <v>34</v>
      </c>
      <c r="W34" s="14"/>
    </row>
    <row r="35" spans="1:23" x14ac:dyDescent="0.2">
      <c r="A35" t="e" vm="34">
        <v>#VALUE!</v>
      </c>
      <c r="B35" s="1" t="str" cm="1">
        <f t="array" ref="B35">_FV(Table22[[#This Row],[DataField]],"Ticker symbol",TRUE)</f>
        <v>BLK</v>
      </c>
      <c r="C35" s="1" t="s">
        <v>22</v>
      </c>
      <c r="D35" s="3">
        <v>45047</v>
      </c>
      <c r="E35" s="1" t="s">
        <v>37</v>
      </c>
      <c r="F35" s="1" t="s">
        <v>23</v>
      </c>
      <c r="G35" s="1" t="s">
        <v>42</v>
      </c>
      <c r="H35" s="2" cm="1">
        <f t="array" ref="H35">_FV(Table22[[#This Row],[DataField]],"Price",TRUE)</f>
        <v>727.87</v>
      </c>
      <c r="I35" s="2" cm="1">
        <f t="array" ref="I35">_FV(Table22[[#This Row],[DataField]],"52 week low",TRUE)</f>
        <v>503.12360000000001</v>
      </c>
      <c r="J35" s="2" cm="1">
        <f t="array" ref="J35">_FV(Table22[[#This Row],[DataField]],"52 week high",TRUE)</f>
        <v>785.65</v>
      </c>
      <c r="K35" s="15" t="s">
        <v>41</v>
      </c>
      <c r="L35" s="2">
        <v>20</v>
      </c>
      <c r="M35" s="16">
        <f>Table22[[#This Row],[FwdDiv]]/Table22[[#This Row],[Market
Price]]</f>
        <v>2.7477434157198402E-2</v>
      </c>
      <c r="N35" s="16">
        <v>0.11700000000000001</v>
      </c>
      <c r="O35" s="16">
        <v>2.5000000000000001E-2</v>
      </c>
      <c r="P35" s="16">
        <v>2.5000000000000001E-2</v>
      </c>
      <c r="Q35" s="16">
        <v>0.03</v>
      </c>
      <c r="R35" s="10">
        <f>Table22[[#This Row],[FwdDiv]]/Table22[[#This Row],[DYT]]</f>
        <v>800</v>
      </c>
      <c r="S35" s="10">
        <f>Table22[[#This Row],[FwdDiv]]/Table22[[#This Row],[DVT]]</f>
        <v>666.66666666666674</v>
      </c>
      <c r="T35" s="11">
        <v>810</v>
      </c>
      <c r="U35" t="str">
        <f>IF(Table22[[#This Row],[Market
Price]] &lt; Table22[[#This Row],[DVT
Price]], "ALERT", "HOLD")</f>
        <v>HOLD</v>
      </c>
      <c r="V35" s="13" t="s">
        <v>23</v>
      </c>
      <c r="W35" s="14"/>
    </row>
    <row r="36" spans="1:23" x14ac:dyDescent="0.2">
      <c r="A36" t="e" vm="35">
        <v>#VALUE!</v>
      </c>
      <c r="B36" s="1" t="str" cm="1">
        <f t="array" ref="B36">_FV(Table22[[#This Row],[DataField]],"Ticker symbol",TRUE)</f>
        <v>PFE</v>
      </c>
      <c r="C36" s="1" t="s">
        <v>22</v>
      </c>
      <c r="D36" s="3">
        <v>45124</v>
      </c>
      <c r="E36" s="1" t="s">
        <v>35</v>
      </c>
      <c r="F36" s="1" t="s">
        <v>23</v>
      </c>
      <c r="G36" s="1" t="s">
        <v>42</v>
      </c>
      <c r="H36" s="2" cm="1">
        <f t="array" ref="H36">_FV(Table22[[#This Row],[DataField]],"Price",TRUE)</f>
        <v>35.86</v>
      </c>
      <c r="I36" s="2" cm="1">
        <f t="array" ref="I36">_FV(Table22[[#This Row],[DataField]],"52 week low",TRUE)</f>
        <v>35.35</v>
      </c>
      <c r="J36" s="2" cm="1">
        <f t="array" ref="J36">_FV(Table22[[#This Row],[DataField]],"52 week high",TRUE)</f>
        <v>54.93</v>
      </c>
      <c r="K36" s="15" t="s">
        <v>50</v>
      </c>
      <c r="L36" s="2">
        <v>1.64</v>
      </c>
      <c r="M36" s="16">
        <f>Table22[[#This Row],[FwdDiv]]/Table22[[#This Row],[Market
Price]]</f>
        <v>4.573340769659788E-2</v>
      </c>
      <c r="N36" s="16">
        <v>5.5E-2</v>
      </c>
      <c r="O36" s="16">
        <v>2.5000000000000001E-2</v>
      </c>
      <c r="P36" s="16">
        <v>3.9E-2</v>
      </c>
      <c r="Q36" s="16">
        <v>4.4999999999999998E-2</v>
      </c>
      <c r="R36" s="10">
        <f>Table22[[#This Row],[FwdDiv]]/Table22[[#This Row],[DYT]]</f>
        <v>42.051282051282051</v>
      </c>
      <c r="S36" s="10">
        <f>Table22[[#This Row],[FwdDiv]]/Table22[[#This Row],[DVT]]</f>
        <v>36.444444444444443</v>
      </c>
      <c r="T36" s="11">
        <v>48</v>
      </c>
      <c r="U36" t="str">
        <f>IF(Table22[[#This Row],[Market
Price]] &lt; Table22[[#This Row],[DVT
Price]], "ALERT", "HOLD")</f>
        <v>ALERT</v>
      </c>
      <c r="V36" s="13" t="s">
        <v>34</v>
      </c>
      <c r="W36" s="14"/>
    </row>
    <row r="37" spans="1:23" x14ac:dyDescent="0.2">
      <c r="A37" t="e" vm="36">
        <v>#VALUE!</v>
      </c>
      <c r="B37" s="1" t="str" cm="1">
        <f t="array" ref="B37">_FV(Table22[[#This Row],[DataField]],"Ticker symbol",TRUE)</f>
        <v>MO</v>
      </c>
      <c r="C37" s="1" t="s">
        <v>12</v>
      </c>
      <c r="D37" s="3">
        <v>45124</v>
      </c>
      <c r="E37" s="1" t="s">
        <v>65</v>
      </c>
      <c r="F37" s="1" t="s">
        <v>34</v>
      </c>
      <c r="G37" s="1" t="s">
        <v>42</v>
      </c>
      <c r="H37" s="2" cm="1">
        <f t="array" ref="H37">_FV(Table22[[#This Row],[DataField]],"Price",TRUE)</f>
        <v>45.38</v>
      </c>
      <c r="I37" s="2" cm="1">
        <f t="array" ref="I37">_FV(Table22[[#This Row],[DataField]],"52 week low",TRUE)</f>
        <v>40.35</v>
      </c>
      <c r="J37" s="2" cm="1">
        <f t="array" ref="J37">_FV(Table22[[#This Row],[DataField]],"52 week high",TRUE)</f>
        <v>48.99</v>
      </c>
      <c r="K37" s="15" t="s">
        <v>51</v>
      </c>
      <c r="L37" s="2">
        <v>3.76</v>
      </c>
      <c r="M37" s="16">
        <f>Table22[[#This Row],[FwdDiv]]/Table22[[#This Row],[Market
Price]]</f>
        <v>8.2855883649184656E-2</v>
      </c>
      <c r="N37" s="16">
        <v>7.4999999999999997E-2</v>
      </c>
      <c r="O37" s="16">
        <v>0.02</v>
      </c>
      <c r="P37" s="16">
        <v>6.5000000000000002E-2</v>
      </c>
      <c r="Q37" s="16">
        <v>7.4999999999999997E-2</v>
      </c>
      <c r="R37" s="10">
        <f>Table22[[#This Row],[FwdDiv]]/Table22[[#This Row],[DYT]]</f>
        <v>57.84615384615384</v>
      </c>
      <c r="S37" s="10">
        <f>Table22[[#This Row],[FwdDiv]]/Table22[[#This Row],[DVT]]</f>
        <v>50.133333333333333</v>
      </c>
      <c r="T37" s="11">
        <v>52</v>
      </c>
      <c r="U37" t="str">
        <f>IF(Table22[[#This Row],[Market
Price]] &lt; Table22[[#This Row],[DVT
Price]], "ALERT", "HOLD")</f>
        <v>ALERT</v>
      </c>
      <c r="V37" s="13" t="s">
        <v>34</v>
      </c>
      <c r="W37" s="14"/>
    </row>
    <row r="38" spans="1:23" x14ac:dyDescent="0.2">
      <c r="A38" t="e" vm="37">
        <v>#VALUE!</v>
      </c>
      <c r="B38" s="1" t="str" cm="1">
        <f t="array" ref="B38">_FV(Table22[[#This Row],[DataField]],"Ticker symbol",TRUE)</f>
        <v>VZ</v>
      </c>
      <c r="C38" s="1" t="s">
        <v>12</v>
      </c>
      <c r="D38" s="3">
        <v>45044</v>
      </c>
      <c r="E38" s="1" t="s">
        <v>40</v>
      </c>
      <c r="F38" s="1" t="s">
        <v>23</v>
      </c>
      <c r="G38" s="1" t="s">
        <v>42</v>
      </c>
      <c r="H38" s="2" cm="1">
        <f t="array" ref="H38">_FV(Table22[[#This Row],[DataField]],"Price",TRUE)</f>
        <v>31.46</v>
      </c>
      <c r="I38" s="2" cm="1">
        <f t="array" ref="I38">_FV(Table22[[#This Row],[DataField]],"52 week low",TRUE)</f>
        <v>31.25</v>
      </c>
      <c r="J38" s="2" cm="1">
        <f t="array" ref="J38">_FV(Table22[[#This Row],[DataField]],"52 week high",TRUE)</f>
        <v>51.17</v>
      </c>
      <c r="K38" s="15" t="s">
        <v>44</v>
      </c>
      <c r="L38" s="2">
        <v>2.62</v>
      </c>
      <c r="M38" s="16">
        <f>Table22[[#This Row],[FwdDiv]]/Table22[[#This Row],[Market
Price]]</f>
        <v>8.3280356007628731E-2</v>
      </c>
      <c r="N38" s="16">
        <v>2.4500000000000001E-2</v>
      </c>
      <c r="O38" s="16">
        <v>0.02</v>
      </c>
      <c r="P38" s="16">
        <v>0.05</v>
      </c>
      <c r="Q38" s="16">
        <v>0.06</v>
      </c>
      <c r="R38" s="10">
        <f>Table22[[#This Row],[FwdDiv]]/Table22[[#This Row],[DYT]]</f>
        <v>52.4</v>
      </c>
      <c r="S38" s="10">
        <f>Table22[[#This Row],[FwdDiv]]/Table22[[#This Row],[DVT]]</f>
        <v>43.666666666666671</v>
      </c>
      <c r="T38" s="11">
        <v>57</v>
      </c>
      <c r="U38" t="str">
        <f>IF(Table22[[#This Row],[Market
Price]] &lt; Table22[[#This Row],[DVT
Price]], "ALERT", "HOLD")</f>
        <v>ALERT</v>
      </c>
      <c r="V38" s="13" t="s">
        <v>23</v>
      </c>
      <c r="W38" s="14"/>
    </row>
    <row r="39" spans="1:23" x14ac:dyDescent="0.2">
      <c r="A39" t="e" vm="38">
        <v>#VALUE!</v>
      </c>
      <c r="B39" s="1" t="str" cm="1">
        <f t="array" ref="B39">_FV(Table22[[#This Row],[DataField]],"Ticker symbol",TRUE)</f>
        <v>WMT</v>
      </c>
      <c r="C39" s="1" t="s">
        <v>12</v>
      </c>
      <c r="D39" s="3">
        <v>45074</v>
      </c>
      <c r="E39" s="1" t="s">
        <v>38</v>
      </c>
      <c r="F39" s="1" t="s">
        <v>23</v>
      </c>
      <c r="G39" s="1" t="s">
        <v>50</v>
      </c>
      <c r="H39" s="2" cm="1">
        <f t="array" ref="H39">_FV(Table22[[#This Row],[DataField]],"Price",TRUE)</f>
        <v>154.85</v>
      </c>
      <c r="I39" s="2" cm="1">
        <f t="array" ref="I39">_FV(Table22[[#This Row],[DataField]],"52 week low",TRUE)</f>
        <v>120.06</v>
      </c>
      <c r="J39" s="2" cm="1">
        <f t="array" ref="J39">_FV(Table22[[#This Row],[DataField]],"52 week high",TRUE)</f>
        <v>159.12</v>
      </c>
      <c r="K39" s="15" t="s">
        <v>41</v>
      </c>
      <c r="L39" s="2">
        <v>2.2799999999999998</v>
      </c>
      <c r="M39" s="16">
        <f>Table22[[#This Row],[FwdDiv]]/Table22[[#This Row],[Market
Price]]</f>
        <v>1.4723926380368098E-2</v>
      </c>
      <c r="N39" s="16">
        <v>0.02</v>
      </c>
      <c r="O39" s="16">
        <v>1.7999999999999999E-2</v>
      </c>
      <c r="P39" s="16">
        <v>0.02</v>
      </c>
      <c r="Q39" s="16">
        <v>0.03</v>
      </c>
      <c r="R39" s="10">
        <f>Table22[[#This Row],[FwdDiv]]/Table22[[#This Row],[DYT]]</f>
        <v>113.99999999999999</v>
      </c>
      <c r="S39" s="10">
        <f>Table22[[#This Row],[FwdDiv]]/Table22[[#This Row],[DVT]]</f>
        <v>76</v>
      </c>
      <c r="T39" s="11">
        <v>148</v>
      </c>
      <c r="U39" t="str">
        <f>IF(Table22[[#This Row],[Market
Price]] &lt; Table22[[#This Row],[DVT
Price]], "ALERT", "HOLD")</f>
        <v>HOLD</v>
      </c>
      <c r="V39" s="13" t="s">
        <v>34</v>
      </c>
      <c r="W39" s="14"/>
    </row>
    <row r="40" spans="1:23" x14ac:dyDescent="0.2">
      <c r="A40" t="e" vm="39">
        <v>#VALUE!</v>
      </c>
      <c r="B40" s="1" t="str" cm="1">
        <f t="array" ref="B40">_FV(Table22[[#This Row],[DataField]],"Ticker symbol",TRUE)</f>
        <v>TROW</v>
      </c>
      <c r="C40" s="1" t="s">
        <v>22</v>
      </c>
      <c r="D40" s="3">
        <v>45047</v>
      </c>
      <c r="E40" s="1" t="s">
        <v>37</v>
      </c>
      <c r="F40" s="1" t="s">
        <v>23</v>
      </c>
      <c r="G40" s="1" t="s">
        <v>41</v>
      </c>
      <c r="H40" s="2" cm="1">
        <f t="array" ref="H40">_FV(Table22[[#This Row],[DataField]],"Price",TRUE)</f>
        <v>117.87</v>
      </c>
      <c r="I40" s="2" cm="1">
        <f t="array" ref="I40">_FV(Table22[[#This Row],[DataField]],"52 week low",TRUE)</f>
        <v>93.53</v>
      </c>
      <c r="J40" s="2" cm="1">
        <f t="array" ref="J40">_FV(Table22[[#This Row],[DataField]],"52 week high",TRUE)</f>
        <v>134.63999999999999</v>
      </c>
      <c r="K40" s="15" t="s">
        <v>41</v>
      </c>
      <c r="L40" s="2">
        <v>4.88</v>
      </c>
      <c r="M40" s="16">
        <f>Table22[[#This Row],[FwdDiv]]/Table22[[#This Row],[Market
Price]]</f>
        <v>4.1401544073979807E-2</v>
      </c>
      <c r="N40" s="16">
        <v>0.126</v>
      </c>
      <c r="O40" s="16">
        <v>1.7000000000000001E-2</v>
      </c>
      <c r="P40" s="16">
        <v>0.03</v>
      </c>
      <c r="Q40" s="16">
        <v>4.4999999999999998E-2</v>
      </c>
      <c r="R40" s="10">
        <f>Table22[[#This Row],[FwdDiv]]/Table22[[#This Row],[DYT]]</f>
        <v>162.66666666666666</v>
      </c>
      <c r="S40" s="2">
        <f>Table22[[#This Row],[FwdDiv]]/Table22[[#This Row],[DVT]]</f>
        <v>108.44444444444444</v>
      </c>
      <c r="T40" s="11">
        <v>110</v>
      </c>
      <c r="U40" t="str">
        <f>IF(Table22[[#This Row],[Market
Price]] &lt; Table22[[#This Row],[DVT
Price]], "ALERT", "HOLD")</f>
        <v>HOLD</v>
      </c>
      <c r="V40" s="13" t="s">
        <v>23</v>
      </c>
      <c r="W40" s="14"/>
    </row>
    <row r="41" spans="1:23" x14ac:dyDescent="0.2">
      <c r="A41" t="e" vm="40">
        <v>#VALUE!</v>
      </c>
      <c r="B41" s="1" t="str" cm="1">
        <f t="array" ref="B41">_FV(Table22[[#This Row],[DataField]],"Ticker symbol",TRUE)</f>
        <v>XOM</v>
      </c>
      <c r="C41" s="1" t="s">
        <v>12</v>
      </c>
      <c r="D41" s="3">
        <v>45124</v>
      </c>
      <c r="E41" s="1" t="s">
        <v>61</v>
      </c>
      <c r="F41" s="1" t="s">
        <v>23</v>
      </c>
      <c r="G41" s="1" t="s">
        <v>42</v>
      </c>
      <c r="H41" s="2" cm="1">
        <f t="array" ref="H41">_FV(Table22[[#This Row],[DataField]],"Price",TRUE)</f>
        <v>101.38</v>
      </c>
      <c r="I41" s="2" cm="1">
        <f t="array" ref="I41">_FV(Table22[[#This Row],[DataField]],"52 week low",TRUE)</f>
        <v>83.89</v>
      </c>
      <c r="J41" s="2" cm="1">
        <f t="array" ref="J41">_FV(Table22[[#This Row],[DataField]],"52 week high",TRUE)</f>
        <v>119.92</v>
      </c>
      <c r="K41" s="15" t="s">
        <v>47</v>
      </c>
      <c r="L41" s="2">
        <v>3.64</v>
      </c>
      <c r="M41" s="16">
        <f>Table22[[#This Row],[FwdDiv]]/Table22[[#This Row],[Market
Price]]</f>
        <v>3.5904517656342477E-2</v>
      </c>
      <c r="N41" s="16">
        <v>5.0999999999999997E-2</v>
      </c>
      <c r="O41" s="16">
        <v>1.7000000000000001E-2</v>
      </c>
      <c r="P41" s="16">
        <v>3.7999999999999999E-2</v>
      </c>
      <c r="Q41" s="16">
        <v>0.05</v>
      </c>
      <c r="R41" s="10">
        <f>Table22[[#This Row],[FwdDiv]]/Table22[[#This Row],[DYT]]</f>
        <v>95.789473684210535</v>
      </c>
      <c r="S41" s="10">
        <f>Table22[[#This Row],[FwdDiv]]/Table22[[#This Row],[DVT]]</f>
        <v>72.8</v>
      </c>
      <c r="T41" s="11">
        <v>118</v>
      </c>
      <c r="U41" t="str">
        <f>IF(Table22[[#This Row],[Market
Price]] &lt; Table22[[#This Row],[DVT
Price]], "ALERT", "HOLD")</f>
        <v>HOLD</v>
      </c>
      <c r="V41" s="13" t="s">
        <v>34</v>
      </c>
      <c r="W41" s="14"/>
    </row>
    <row r="42" spans="1:23" x14ac:dyDescent="0.2">
      <c r="A42" t="e" vm="41">
        <v>#VALUE!</v>
      </c>
      <c r="B42" s="1" t="str" cm="1">
        <f t="array" ref="B42">_FV(Table22[[#This Row],[DataField]],"Ticker symbol",TRUE)</f>
        <v>CAH</v>
      </c>
      <c r="C42" s="1" t="s">
        <v>12</v>
      </c>
      <c r="D42" s="3">
        <v>45123</v>
      </c>
      <c r="E42" s="1" t="s">
        <v>54</v>
      </c>
      <c r="F42" s="1" t="s">
        <v>23</v>
      </c>
      <c r="G42" s="1" t="s">
        <v>46</v>
      </c>
      <c r="H42" s="2" cm="1">
        <f t="array" ref="H42">_FV(Table22[[#This Row],[DataField]],"Price",TRUE)</f>
        <v>93.47</v>
      </c>
      <c r="I42" s="2" cm="1">
        <f t="array" ref="I42">_FV(Table22[[#This Row],[DataField]],"52 week low",TRUE)</f>
        <v>54.484999999999999</v>
      </c>
      <c r="J42" s="2" cm="1">
        <f t="array" ref="J42">_FV(Table22[[#This Row],[DataField]],"52 week high",TRUE)</f>
        <v>95.1</v>
      </c>
      <c r="K42" s="15" t="s">
        <v>46</v>
      </c>
      <c r="L42" s="2">
        <v>2</v>
      </c>
      <c r="M42" s="16">
        <f>Table22[[#This Row],[FwdDiv]]/Table22[[#This Row],[Market
Price]]</f>
        <v>2.1397239756071468E-2</v>
      </c>
      <c r="N42" s="16">
        <v>6.4000000000000001E-2</v>
      </c>
      <c r="O42" s="16">
        <v>1.6E-2</v>
      </c>
      <c r="P42" s="16">
        <v>2.9000000000000001E-2</v>
      </c>
      <c r="Q42" s="16">
        <v>4.4999999999999998E-2</v>
      </c>
      <c r="R42" s="10">
        <f>Table22[[#This Row],[FwdDiv]]/Table22[[#This Row],[DYT]]</f>
        <v>68.965517241379303</v>
      </c>
      <c r="S42" s="10">
        <f>Table22[[#This Row],[FwdDiv]]/Table22[[#This Row],[DVT]]</f>
        <v>44.444444444444443</v>
      </c>
      <c r="T42" s="11">
        <v>67</v>
      </c>
      <c r="U42" t="str">
        <f>IF(Table22[[#This Row],[Market
Price]] &lt; Table22[[#This Row],[DVT
Price]], "ALERT", "HOLD")</f>
        <v>HOLD</v>
      </c>
      <c r="V42" s="13" t="s">
        <v>34</v>
      </c>
      <c r="W42" s="14"/>
    </row>
    <row r="43" spans="1:23" x14ac:dyDescent="0.2">
      <c r="A43" t="e" vm="42">
        <v>#VALUE!</v>
      </c>
      <c r="B43" s="1" t="str" cm="1">
        <f t="array" ref="B43">_FV(Table22[[#This Row],[DataField]],"Ticker symbol",TRUE)</f>
        <v>CPB</v>
      </c>
      <c r="C43" s="1" t="s">
        <v>12</v>
      </c>
      <c r="D43" s="3">
        <v>45123</v>
      </c>
      <c r="E43" s="1" t="s">
        <v>60</v>
      </c>
      <c r="F43" s="1" t="s">
        <v>23</v>
      </c>
      <c r="G43" s="1" t="s">
        <v>43</v>
      </c>
      <c r="H43" s="2" cm="1">
        <f t="array" ref="H43">_FV(Table22[[#This Row],[DataField]],"Price",TRUE)</f>
        <v>44.94</v>
      </c>
      <c r="I43" s="2" cm="1">
        <f t="array" ref="I43">_FV(Table22[[#This Row],[DataField]],"52 week low",TRUE)</f>
        <v>44.76</v>
      </c>
      <c r="J43" s="2" cm="1">
        <f t="array" ref="J43">_FV(Table22[[#This Row],[DataField]],"52 week high",TRUE)</f>
        <v>57.774999999999999</v>
      </c>
      <c r="K43" s="15" t="s">
        <v>30</v>
      </c>
      <c r="L43" s="2">
        <v>1.48</v>
      </c>
      <c r="M43" s="16">
        <f>Table22[[#This Row],[FwdDiv]]/Table22[[#This Row],[Market
Price]]</f>
        <v>3.2932799287939477E-2</v>
      </c>
      <c r="N43" s="16">
        <v>0.02</v>
      </c>
      <c r="O43" s="16">
        <v>0</v>
      </c>
      <c r="P43" s="16">
        <v>0.03</v>
      </c>
      <c r="Q43" s="16">
        <v>0.04</v>
      </c>
      <c r="R43" s="10">
        <f>Table22[[#This Row],[FwdDiv]]/Table22[[#This Row],[DYT]]</f>
        <v>49.333333333333336</v>
      </c>
      <c r="S43" s="10">
        <f>Table22[[#This Row],[FwdDiv]]/Table22[[#This Row],[DVT]]</f>
        <v>37</v>
      </c>
      <c r="T43" s="11">
        <v>58</v>
      </c>
      <c r="U43" t="str">
        <f>IF(Table22[[#This Row],[Market
Price]] &lt; Table22[[#This Row],[DVT
Price]], "ALERT", "HOLD")</f>
        <v>HOLD</v>
      </c>
      <c r="V43" s="13" t="s">
        <v>34</v>
      </c>
      <c r="W43" s="14"/>
    </row>
    <row r="44" spans="1:23" x14ac:dyDescent="0.2">
      <c r="A44" t="e" vm="43">
        <v>#VALUE!</v>
      </c>
      <c r="B44" s="1" t="str" cm="1">
        <f t="array" ref="B44">_FV(Table22[[#This Row],[DataField]],"Ticker symbol",TRUE)</f>
        <v>D</v>
      </c>
      <c r="C44" s="1" t="s">
        <v>12</v>
      </c>
      <c r="D44" s="3">
        <v>45123</v>
      </c>
      <c r="E44" s="1" t="s">
        <v>62</v>
      </c>
      <c r="F44" s="1" t="s">
        <v>23</v>
      </c>
      <c r="G44" s="1" t="s">
        <v>42</v>
      </c>
      <c r="H44" s="2" cm="1">
        <f t="array" ref="H44">_FV(Table22[[#This Row],[DataField]],"Price",TRUE)</f>
        <v>51.31</v>
      </c>
      <c r="I44" s="2" cm="1">
        <f t="array" ref="I44">_FV(Table22[[#This Row],[DataField]],"52 week low",TRUE)</f>
        <v>48.475000000000001</v>
      </c>
      <c r="J44" s="2" cm="1">
        <f t="array" ref="J44">_FV(Table22[[#This Row],[DataField]],"52 week high",TRUE)</f>
        <v>86.28</v>
      </c>
      <c r="K44" s="15" t="s">
        <v>30</v>
      </c>
      <c r="L44" s="2">
        <v>2.67</v>
      </c>
      <c r="M44" s="16">
        <f>Table22[[#This Row],[FwdDiv]]/Table22[[#This Row],[Market
Price]]</f>
        <v>5.2036640031183003E-2</v>
      </c>
      <c r="N44" s="16">
        <v>3.1E-2</v>
      </c>
      <c r="O44" s="16">
        <v>0</v>
      </c>
      <c r="P44" s="16">
        <v>0.04</v>
      </c>
      <c r="Q44" s="16">
        <v>0.05</v>
      </c>
      <c r="R44" s="10">
        <f>Table22[[#This Row],[FwdDiv]]/Table22[[#This Row],[DYT]]</f>
        <v>66.75</v>
      </c>
      <c r="S44" s="10">
        <f>Table22[[#This Row],[FwdDiv]]/Table22[[#This Row],[DVT]]</f>
        <v>53.4</v>
      </c>
      <c r="T44" s="11">
        <v>59</v>
      </c>
      <c r="U44" t="str">
        <f>IF(Table22[[#This Row],[Market
Price]] &lt; Table22[[#This Row],[DVT
Price]], "ALERT", "HOLD")</f>
        <v>ALERT</v>
      </c>
      <c r="V44" s="13" t="s">
        <v>34</v>
      </c>
      <c r="W44" s="14"/>
    </row>
    <row r="45" spans="1:23" x14ac:dyDescent="0.2">
      <c r="A45" t="e" vm="44">
        <v>#VALUE!</v>
      </c>
      <c r="B45" s="1" t="str" cm="1">
        <f t="array" ref="B45">_FV(Table22[[#This Row],[DataField]],"Ticker symbol",TRUE)</f>
        <v>T</v>
      </c>
      <c r="C45" s="1" t="s">
        <v>12</v>
      </c>
      <c r="D45" s="3">
        <v>45047</v>
      </c>
      <c r="E45" s="1" t="s">
        <v>40</v>
      </c>
      <c r="F45" s="1" t="s">
        <v>23</v>
      </c>
      <c r="G45" s="1" t="s">
        <v>42</v>
      </c>
      <c r="H45" s="2" cm="1">
        <f t="array" ref="H45">_FV(Table22[[#This Row],[DataField]],"Price",TRUE)</f>
        <v>13.53</v>
      </c>
      <c r="I45" s="2" cm="1">
        <f t="array" ref="I45">_FV(Table22[[#This Row],[DataField]],"52 week low",TRUE)</f>
        <v>13.48</v>
      </c>
      <c r="J45" s="2" cm="1">
        <f t="array" ref="J45">_FV(Table22[[#This Row],[DataField]],"52 week high",TRUE)</f>
        <v>21.12</v>
      </c>
      <c r="K45" s="15" t="s">
        <v>30</v>
      </c>
      <c r="L45" s="2">
        <v>1.1100000000000001</v>
      </c>
      <c r="M45" s="16">
        <f>Table22[[#This Row],[FwdDiv]]/Table22[[#This Row],[Market
Price]]</f>
        <v>8.2039911308203997E-2</v>
      </c>
      <c r="N45" s="16">
        <v>-0.03</v>
      </c>
      <c r="O45" s="16">
        <v>0</v>
      </c>
      <c r="P45" s="16">
        <v>5.5E-2</v>
      </c>
      <c r="Q45" s="16">
        <v>0.06</v>
      </c>
      <c r="R45" s="10">
        <f>Table22[[#This Row],[FwdDiv]]/Table22[[#This Row],[DYT]]</f>
        <v>20.181818181818183</v>
      </c>
      <c r="S45" s="10">
        <f>Table22[[#This Row],[FwdDiv]]/Table22[[#This Row],[DVT]]</f>
        <v>18.500000000000004</v>
      </c>
      <c r="T45" s="11">
        <v>25</v>
      </c>
      <c r="U45" t="str">
        <f>IF(Table22[[#This Row],[Market
Price]] &lt; Table22[[#This Row],[DVT
Price]], "ALERT", "HOLD")</f>
        <v>ALERT</v>
      </c>
      <c r="V45" s="13" t="s">
        <v>23</v>
      </c>
      <c r="W45" s="14"/>
    </row>
    <row r="46" spans="1:23" x14ac:dyDescent="0.2">
      <c r="A46" t="e" vm="45">
        <v>#VALUE!</v>
      </c>
      <c r="B46" s="1" t="str" cm="1">
        <f t="array" ref="B46">_FV(Table22[[#This Row],[DataField]],"Ticker symbol",TRUE)</f>
        <v>CCI</v>
      </c>
      <c r="C46" s="1"/>
      <c r="D46" s="3"/>
      <c r="E46" s="1"/>
      <c r="F46" s="1"/>
      <c r="G46" s="1"/>
      <c r="H46" s="2" cm="1">
        <f t="array" ref="H46">_FV(Table22[[#This Row],[DataField]],"Price",TRUE)</f>
        <v>109.99</v>
      </c>
      <c r="I46" s="2" cm="1">
        <f t="array" ref="I46">_FV(Table22[[#This Row],[DataField]],"52 week low",TRUE)</f>
        <v>107.62</v>
      </c>
      <c r="J46" s="2" cm="1">
        <f t="array" ref="J46">_FV(Table22[[#This Row],[DataField]],"52 week high",TRUE)</f>
        <v>184.92</v>
      </c>
      <c r="K46" s="15"/>
      <c r="L46" s="2"/>
      <c r="M46" s="16">
        <f>Table22[[#This Row],[FwdDiv]]/Table22[[#This Row],[Market
Price]]</f>
        <v>0</v>
      </c>
      <c r="N46" s="16"/>
      <c r="O46" s="16"/>
      <c r="P46" s="16"/>
      <c r="Q46" s="16"/>
      <c r="R46" s="10" t="e">
        <f>Table22[[#This Row],[FwdDiv]]/Table22[[#This Row],[DYT]]</f>
        <v>#DIV/0!</v>
      </c>
      <c r="S46" s="10" t="e">
        <f>Table22[[#This Row],[FwdDiv]]/Table22[[#This Row],[DVT]]</f>
        <v>#DIV/0!</v>
      </c>
      <c r="T46" s="11"/>
      <c r="U46" t="e">
        <f>IF(Table22[[#This Row],[Market
Price]] &lt; Table22[[#This Row],[DVT
Price]], "ALERT", "HOLD")</f>
        <v>#DIV/0!</v>
      </c>
      <c r="V46" s="13"/>
      <c r="W46" s="14"/>
    </row>
    <row r="47" spans="1:23" x14ac:dyDescent="0.2">
      <c r="A47" t="e" vm="46">
        <v>#VALUE!</v>
      </c>
      <c r="B47" s="1" t="str" cm="1">
        <f t="array" ref="B47">_FV(Table22[[#This Row],[DataField]],"Ticker symbol",TRUE)</f>
        <v>CNI</v>
      </c>
      <c r="C47" s="1"/>
      <c r="D47" s="3"/>
      <c r="E47" s="1"/>
      <c r="F47" s="1"/>
      <c r="G47" s="1"/>
      <c r="H47" s="2" cm="1">
        <f t="array" ref="H47">_FV(Table22[[#This Row],[DataField]],"Price",TRUE)</f>
        <v>117.56</v>
      </c>
      <c r="I47" s="2" cm="1">
        <f t="array" ref="I47">_FV(Table22[[#This Row],[DataField]],"52 week low",TRUE)</f>
        <v>103.79</v>
      </c>
      <c r="J47" s="2" cm="1">
        <f t="array" ref="J47">_FV(Table22[[#This Row],[DataField]],"52 week high",TRUE)</f>
        <v>129.88999999999999</v>
      </c>
      <c r="K47" s="15"/>
      <c r="L47" s="2"/>
      <c r="M47" s="16">
        <f>Table22[[#This Row],[FwdDiv]]/Table22[[#This Row],[Market
Price]]</f>
        <v>0</v>
      </c>
      <c r="N47" s="16"/>
      <c r="O47" s="16"/>
      <c r="P47" s="16"/>
      <c r="Q47" s="16"/>
      <c r="R47" s="10" t="e">
        <f>Table22[[#This Row],[FwdDiv]]/Table22[[#This Row],[DYT]]</f>
        <v>#DIV/0!</v>
      </c>
      <c r="S47" s="10" t="e">
        <f>Table22[[#This Row],[FwdDiv]]/Table22[[#This Row],[DVT]]</f>
        <v>#DIV/0!</v>
      </c>
      <c r="T47" s="11"/>
      <c r="U47" t="e">
        <f>IF(Table22[[#This Row],[Market
Price]] &lt; Table22[[#This Row],[DVT
Price]], "ALERT", "HOLD")</f>
        <v>#DIV/0!</v>
      </c>
      <c r="V47" s="13"/>
      <c r="W47" s="14"/>
    </row>
    <row r="48" spans="1:23" x14ac:dyDescent="0.2">
      <c r="A48" t="e" vm="47">
        <v>#VALUE!</v>
      </c>
      <c r="B48" s="1" t="str" cm="1">
        <f t="array" ref="B48">_FV(Table22[[#This Row],[DataField]],"Ticker symbol",TRUE)</f>
        <v>DEO</v>
      </c>
      <c r="C48" s="1"/>
      <c r="D48" s="3"/>
      <c r="E48" s="1"/>
      <c r="F48" s="1"/>
      <c r="G48" s="1"/>
      <c r="H48" s="2" cm="1">
        <f t="array" ref="H48">_FV(Table22[[#This Row],[DataField]],"Price",TRUE)</f>
        <v>176.08</v>
      </c>
      <c r="I48" s="2" cm="1">
        <f t="array" ref="I48">_FV(Table22[[#This Row],[DataField]],"52 week low",TRUE)</f>
        <v>160.09</v>
      </c>
      <c r="J48" s="2" cm="1">
        <f t="array" ref="J48">_FV(Table22[[#This Row],[DataField]],"52 week high",TRUE)</f>
        <v>194.04060000000001</v>
      </c>
      <c r="K48" s="15"/>
      <c r="L48" s="2"/>
      <c r="M48" s="16">
        <f>Table22[[#This Row],[FwdDiv]]/Table22[[#This Row],[Market
Price]]</f>
        <v>0</v>
      </c>
      <c r="N48" s="16"/>
      <c r="O48" s="16"/>
      <c r="P48" s="16"/>
      <c r="Q48" s="16"/>
      <c r="R48" s="10" t="e">
        <f>Table22[[#This Row],[FwdDiv]]/Table22[[#This Row],[DYT]]</f>
        <v>#DIV/0!</v>
      </c>
      <c r="S48" s="10" t="e">
        <f>Table22[[#This Row],[FwdDiv]]/Table22[[#This Row],[DVT]]</f>
        <v>#DIV/0!</v>
      </c>
      <c r="T48" s="11"/>
      <c r="U48" t="e">
        <f>IF(Table22[[#This Row],[Market
Price]] &lt; Table22[[#This Row],[DVT
Price]], "ALERT", "HOLD")</f>
        <v>#DIV/0!</v>
      </c>
      <c r="V48" s="13"/>
      <c r="W48" s="14"/>
    </row>
    <row r="49" spans="1:23" x14ac:dyDescent="0.2">
      <c r="A49" t="e" vm="48">
        <v>#VALUE!</v>
      </c>
      <c r="B49" s="1" t="str" cm="1">
        <f t="array" ref="B49">_FV(Table22[[#This Row],[DataField]],"Ticker symbol",TRUE)</f>
        <v>DOW</v>
      </c>
      <c r="C49" s="1"/>
      <c r="D49" s="3"/>
      <c r="E49" s="1"/>
      <c r="F49" s="1"/>
      <c r="G49" s="1"/>
      <c r="H49" s="2" cm="1">
        <f t="array" ref="H49">_FV(Table22[[#This Row],[DataField]],"Price",TRUE)</f>
        <v>52.43</v>
      </c>
      <c r="I49" s="2" cm="1">
        <f t="array" ref="I49">_FV(Table22[[#This Row],[DataField]],"52 week low",TRUE)</f>
        <v>42.91</v>
      </c>
      <c r="J49" s="2" cm="1">
        <f t="array" ref="J49">_FV(Table22[[#This Row],[DataField]],"52 week high",TRUE)</f>
        <v>60.875</v>
      </c>
      <c r="K49" s="15"/>
      <c r="L49" s="2"/>
      <c r="M49" s="16">
        <f>Table22[[#This Row],[FwdDiv]]/Table22[[#This Row],[Market
Price]]</f>
        <v>0</v>
      </c>
      <c r="N49" s="16"/>
      <c r="O49" s="16"/>
      <c r="P49" s="16"/>
      <c r="Q49" s="16"/>
      <c r="R49" s="10" t="e">
        <f>Table22[[#This Row],[FwdDiv]]/Table22[[#This Row],[DYT]]</f>
        <v>#DIV/0!</v>
      </c>
      <c r="S49" s="10" t="e">
        <f>Table22[[#This Row],[FwdDiv]]/Table22[[#This Row],[DVT]]</f>
        <v>#DIV/0!</v>
      </c>
      <c r="T49" s="11"/>
      <c r="U49" t="e">
        <f>IF(Table22[[#This Row],[Market
Price]] &lt; Table22[[#This Row],[DVT
Price]], "ALERT", "HOLD")</f>
        <v>#DIV/0!</v>
      </c>
      <c r="V49" s="13"/>
      <c r="W49" s="14"/>
    </row>
    <row r="50" spans="1:23" x14ac:dyDescent="0.2">
      <c r="A50" t="e" vm="49">
        <v>#VALUE!</v>
      </c>
      <c r="B50" s="1" t="str" cm="1">
        <f t="array" ref="B50">_FV(Table22[[#This Row],[DataField]],"Ticker symbol",TRUE)</f>
        <v>DUK</v>
      </c>
      <c r="C50" s="1"/>
      <c r="D50" s="3"/>
      <c r="E50" s="1"/>
      <c r="F50" s="1"/>
      <c r="G50" s="1"/>
      <c r="H50" s="2" cm="1">
        <f t="array" ref="H50">_FV(Table22[[#This Row],[DataField]],"Price",TRUE)</f>
        <v>91.78</v>
      </c>
      <c r="I50" s="2" cm="1">
        <f t="array" ref="I50">_FV(Table22[[#This Row],[DataField]],"52 week low",TRUE)</f>
        <v>83.76</v>
      </c>
      <c r="J50" s="2" cm="1">
        <f t="array" ref="J50">_FV(Table22[[#This Row],[DataField]],"52 week high",TRUE)</f>
        <v>113.67</v>
      </c>
      <c r="K50" s="15"/>
      <c r="L50" s="2"/>
      <c r="M50" s="16">
        <f>Table22[[#This Row],[FwdDiv]]/Table22[[#This Row],[Market
Price]]</f>
        <v>0</v>
      </c>
      <c r="N50" s="16"/>
      <c r="O50" s="16"/>
      <c r="P50" s="16"/>
      <c r="Q50" s="16"/>
      <c r="R50" s="10" t="e">
        <f>Table22[[#This Row],[FwdDiv]]/Table22[[#This Row],[DYT]]</f>
        <v>#DIV/0!</v>
      </c>
      <c r="S50" s="10" t="e">
        <f>Table22[[#This Row],[FwdDiv]]/Table22[[#This Row],[DVT]]</f>
        <v>#DIV/0!</v>
      </c>
      <c r="T50" s="11"/>
      <c r="U50" t="e">
        <f>IF(Table22[[#This Row],[Market
Price]] &lt; Table22[[#This Row],[DVT
Price]], "ALERT", "HOLD")</f>
        <v>#DIV/0!</v>
      </c>
      <c r="V50" s="13"/>
      <c r="W50" s="14"/>
    </row>
    <row r="51" spans="1:23" x14ac:dyDescent="0.2">
      <c r="A51" t="e" vm="50">
        <v>#VALUE!</v>
      </c>
      <c r="B51" s="1" t="str" cm="1">
        <f t="array" ref="B51">_FV(Table22[[#This Row],[DataField]],"Ticker symbol",TRUE)</f>
        <v>ED</v>
      </c>
      <c r="C51" s="1"/>
      <c r="D51" s="3"/>
      <c r="E51" s="1"/>
      <c r="F51" s="1"/>
      <c r="G51" s="1"/>
      <c r="H51" s="2" cm="1">
        <f t="array" ref="H51">_FV(Table22[[#This Row],[DataField]],"Price",TRUE)</f>
        <v>92.42</v>
      </c>
      <c r="I51" s="2" cm="1">
        <f t="array" ref="I51">_FV(Table22[[#This Row],[DataField]],"52 week low",TRUE)</f>
        <v>78.099999999999994</v>
      </c>
      <c r="J51" s="2" cm="1">
        <f t="array" ref="J51">_FV(Table22[[#This Row],[DataField]],"52 week high",TRUE)</f>
        <v>102.21</v>
      </c>
      <c r="K51" s="15"/>
      <c r="L51" s="2"/>
      <c r="M51" s="16">
        <f>Table22[[#This Row],[FwdDiv]]/Table22[[#This Row],[Market
Price]]</f>
        <v>0</v>
      </c>
      <c r="N51" s="16"/>
      <c r="O51" s="16"/>
      <c r="P51" s="16"/>
      <c r="Q51" s="16"/>
      <c r="R51" s="10" t="e">
        <f>Table22[[#This Row],[FwdDiv]]/Table22[[#This Row],[DYT]]</f>
        <v>#DIV/0!</v>
      </c>
      <c r="S51" s="10" t="e">
        <f>Table22[[#This Row],[FwdDiv]]/Table22[[#This Row],[DVT]]</f>
        <v>#DIV/0!</v>
      </c>
      <c r="T51" s="11"/>
      <c r="U51" t="e">
        <f>IF(Table22[[#This Row],[Market
Price]] &lt; Table22[[#This Row],[DVT
Price]], "ALERT", "HOLD")</f>
        <v>#DIV/0!</v>
      </c>
      <c r="V51" s="13"/>
      <c r="W51" s="14"/>
    </row>
    <row r="52" spans="1:23" x14ac:dyDescent="0.2">
      <c r="A52" t="e" vm="51">
        <v>#VALUE!</v>
      </c>
      <c r="B52" s="1" t="str" cm="1">
        <f t="array" ref="B52">_FV(Table22[[#This Row],[DataField]],"Ticker symbol",TRUE)</f>
        <v>FAST</v>
      </c>
      <c r="C52" s="1"/>
      <c r="D52" s="3"/>
      <c r="E52" s="1"/>
      <c r="F52" s="1"/>
      <c r="G52" s="1"/>
      <c r="H52" s="2" cm="1">
        <f t="array" ref="H52">_FV(Table22[[#This Row],[DataField]],"Price",TRUE)</f>
        <v>57.28</v>
      </c>
      <c r="I52" s="2" cm="1">
        <f t="array" ref="I52">_FV(Table22[[#This Row],[DataField]],"52 week low",TRUE)</f>
        <v>43.73</v>
      </c>
      <c r="J52" s="2" cm="1">
        <f t="array" ref="J52">_FV(Table22[[#This Row],[DataField]],"52 week high",TRUE)</f>
        <v>59.43</v>
      </c>
      <c r="K52" s="15"/>
      <c r="L52" s="2"/>
      <c r="M52" s="16">
        <f>Table22[[#This Row],[FwdDiv]]/Table22[[#This Row],[Market
Price]]</f>
        <v>0</v>
      </c>
      <c r="N52" s="16"/>
      <c r="O52" s="16"/>
      <c r="P52" s="16"/>
      <c r="Q52" s="16"/>
      <c r="R52" s="10" t="e">
        <f>Table22[[#This Row],[FwdDiv]]/Table22[[#This Row],[DYT]]</f>
        <v>#DIV/0!</v>
      </c>
      <c r="S52" s="10" t="e">
        <f>Table22[[#This Row],[FwdDiv]]/Table22[[#This Row],[DVT]]</f>
        <v>#DIV/0!</v>
      </c>
      <c r="T52" s="11"/>
      <c r="U52" t="e">
        <f>IF(Table22[[#This Row],[Market
Price]] &lt; Table22[[#This Row],[DVT
Price]], "ALERT", "HOLD")</f>
        <v>#DIV/0!</v>
      </c>
      <c r="V52" s="13"/>
      <c r="W52" s="14"/>
    </row>
    <row r="53" spans="1:23" x14ac:dyDescent="0.2">
      <c r="A53" t="e" vm="52">
        <v>#VALUE!</v>
      </c>
      <c r="B53" s="1" t="str" cm="1">
        <f t="array" ref="B53">_FV(Table22[[#This Row],[DataField]],"Ticker symbol",TRUE)</f>
        <v>FLO</v>
      </c>
      <c r="C53" s="1"/>
      <c r="D53" s="3"/>
      <c r="E53" s="1"/>
      <c r="F53" s="1"/>
      <c r="G53" s="1"/>
      <c r="H53" s="2" cm="1">
        <f t="array" ref="H53">_FV(Table22[[#This Row],[DataField]],"Price",TRUE)</f>
        <v>23.93</v>
      </c>
      <c r="I53" s="2" cm="1">
        <f t="array" ref="I53">_FV(Table22[[#This Row],[DataField]],"52 week low",TRUE)</f>
        <v>23.87</v>
      </c>
      <c r="J53" s="2" cm="1">
        <f t="array" ref="J53">_FV(Table22[[#This Row],[DataField]],"52 week high",TRUE)</f>
        <v>30.16</v>
      </c>
      <c r="K53" s="15"/>
      <c r="L53" s="2"/>
      <c r="M53" s="16">
        <f>Table22[[#This Row],[FwdDiv]]/Table22[[#This Row],[Market
Price]]</f>
        <v>0</v>
      </c>
      <c r="N53" s="16"/>
      <c r="O53" s="16"/>
      <c r="P53" s="16"/>
      <c r="Q53" s="16"/>
      <c r="R53" s="10" t="e">
        <f>Table22[[#This Row],[FwdDiv]]/Table22[[#This Row],[DYT]]</f>
        <v>#DIV/0!</v>
      </c>
      <c r="S53" s="10" t="e">
        <f>Table22[[#This Row],[FwdDiv]]/Table22[[#This Row],[DVT]]</f>
        <v>#DIV/0!</v>
      </c>
      <c r="T53" s="11"/>
      <c r="U53" t="e">
        <f>IF(Table22[[#This Row],[Market
Price]] &lt; Table22[[#This Row],[DVT
Price]], "ALERT", "HOLD")</f>
        <v>#DIV/0!</v>
      </c>
      <c r="V53" s="13"/>
      <c r="W53" s="14"/>
    </row>
    <row r="54" spans="1:23" x14ac:dyDescent="0.2">
      <c r="A54" t="e" vm="53">
        <v>#VALUE!</v>
      </c>
      <c r="B54" s="1" t="str" cm="1">
        <f t="array" ref="B54">_FV(Table22[[#This Row],[DataField]],"Ticker symbol",TRUE)</f>
        <v>INTC</v>
      </c>
      <c r="C54" s="1"/>
      <c r="D54" s="3"/>
      <c r="E54" s="1"/>
      <c r="F54" s="1"/>
      <c r="G54" s="1"/>
      <c r="H54" s="2" cm="1">
        <f t="array" ref="H54">_FV(Table22[[#This Row],[DataField]],"Price",TRUE)</f>
        <v>34.369999999999997</v>
      </c>
      <c r="I54" s="2" cm="1">
        <f t="array" ref="I54">_FV(Table22[[#This Row],[DataField]],"52 week low",TRUE)</f>
        <v>24.59</v>
      </c>
      <c r="J54" s="2" cm="1">
        <f t="array" ref="J54">_FV(Table22[[#This Row],[DataField]],"52 week high",TRUE)</f>
        <v>40.729999999999997</v>
      </c>
      <c r="K54" s="15"/>
      <c r="L54" s="2"/>
      <c r="M54" s="16">
        <f>Table22[[#This Row],[FwdDiv]]/Table22[[#This Row],[Market
Price]]</f>
        <v>0</v>
      </c>
      <c r="N54" s="16"/>
      <c r="O54" s="16"/>
      <c r="P54" s="16"/>
      <c r="Q54" s="16"/>
      <c r="R54" s="10" t="e">
        <f>Table22[[#This Row],[FwdDiv]]/Table22[[#This Row],[DYT]]</f>
        <v>#DIV/0!</v>
      </c>
      <c r="S54" s="10" t="e">
        <f>Table22[[#This Row],[FwdDiv]]/Table22[[#This Row],[DVT]]</f>
        <v>#DIV/0!</v>
      </c>
      <c r="T54" s="11"/>
      <c r="U54" t="e">
        <f>IF(Table22[[#This Row],[Market
Price]] &lt; Table22[[#This Row],[DVT
Price]], "ALERT", "HOLD")</f>
        <v>#DIV/0!</v>
      </c>
      <c r="V54" s="13"/>
      <c r="W54" s="14"/>
    </row>
    <row r="55" spans="1:23" x14ac:dyDescent="0.2">
      <c r="A55" t="e" vm="54">
        <v>#VALUE!</v>
      </c>
      <c r="B55" s="1" t="str" cm="1">
        <f t="array" ref="B55">_FV(Table22[[#This Row],[DataField]],"Ticker symbol",TRUE)</f>
        <v>INTU</v>
      </c>
      <c r="C55" s="1"/>
      <c r="D55" s="3"/>
      <c r="E55" s="1"/>
      <c r="F55" s="1"/>
      <c r="G55" s="1"/>
      <c r="H55" s="2" cm="1">
        <f t="array" ref="H55">_FV(Table22[[#This Row],[DataField]],"Price",TRUE)</f>
        <v>490.82</v>
      </c>
      <c r="I55" s="2" cm="1">
        <f t="array" ref="I55">_FV(Table22[[#This Row],[DataField]],"52 week low",TRUE)</f>
        <v>352.63</v>
      </c>
      <c r="J55" s="2" cm="1">
        <f t="array" ref="J55">_FV(Table22[[#This Row],[DataField]],"52 week high",TRUE)</f>
        <v>492.74</v>
      </c>
      <c r="K55" s="15"/>
      <c r="L55" s="2"/>
      <c r="M55" s="16">
        <f>Table22[[#This Row],[FwdDiv]]/Table22[[#This Row],[Market
Price]]</f>
        <v>0</v>
      </c>
      <c r="N55" s="16"/>
      <c r="O55" s="16"/>
      <c r="P55" s="16"/>
      <c r="Q55" s="16"/>
      <c r="R55" s="10" t="e">
        <f>Table22[[#This Row],[FwdDiv]]/Table22[[#This Row],[DYT]]</f>
        <v>#DIV/0!</v>
      </c>
      <c r="S55" s="10" t="e">
        <f>Table22[[#This Row],[FwdDiv]]/Table22[[#This Row],[DVT]]</f>
        <v>#DIV/0!</v>
      </c>
      <c r="T55" s="11"/>
      <c r="U55" t="e">
        <f>IF(Table22[[#This Row],[Market
Price]] &lt; Table22[[#This Row],[DVT
Price]], "ALERT", "HOLD")</f>
        <v>#DIV/0!</v>
      </c>
      <c r="V55" s="13"/>
      <c r="W55" s="14"/>
    </row>
    <row r="56" spans="1:23" x14ac:dyDescent="0.2">
      <c r="A56" t="e" vm="55">
        <v>#VALUE!</v>
      </c>
      <c r="B56" s="1" t="str" cm="1">
        <f t="array" ref="B56">_FV(Table22[[#This Row],[DataField]],"Ticker symbol",TRUE)</f>
        <v>MDT</v>
      </c>
      <c r="C56" s="1"/>
      <c r="D56" s="3"/>
      <c r="E56" s="1"/>
      <c r="F56" s="1"/>
      <c r="G56" s="1"/>
      <c r="H56" s="2" cm="1">
        <f t="array" ref="H56">_FV(Table22[[#This Row],[DataField]],"Price",TRUE)</f>
        <v>86.71</v>
      </c>
      <c r="I56" s="2" cm="1">
        <f t="array" ref="I56">_FV(Table22[[#This Row],[DataField]],"52 week low",TRUE)</f>
        <v>75.765000000000001</v>
      </c>
      <c r="J56" s="2" cm="1">
        <f t="array" ref="J56">_FV(Table22[[#This Row],[DataField]],"52 week high",TRUE)</f>
        <v>95.6</v>
      </c>
      <c r="K56" s="15"/>
      <c r="L56" s="2"/>
      <c r="M56" s="16">
        <f>Table22[[#This Row],[FwdDiv]]/Table22[[#This Row],[Market
Price]]</f>
        <v>0</v>
      </c>
      <c r="N56" s="16"/>
      <c r="O56" s="16"/>
      <c r="P56" s="16"/>
      <c r="Q56" s="16"/>
      <c r="R56" s="10" t="e">
        <f>Table22[[#This Row],[FwdDiv]]/Table22[[#This Row],[DYT]]</f>
        <v>#DIV/0!</v>
      </c>
      <c r="S56" s="10" t="e">
        <f>Table22[[#This Row],[FwdDiv]]/Table22[[#This Row],[DVT]]</f>
        <v>#DIV/0!</v>
      </c>
      <c r="T56" s="11"/>
      <c r="U56" t="e">
        <f>IF(Table22[[#This Row],[Market
Price]] &lt; Table22[[#This Row],[DVT
Price]], "ALERT", "HOLD")</f>
        <v>#DIV/0!</v>
      </c>
      <c r="V56" s="13"/>
      <c r="W56" s="14"/>
    </row>
    <row r="57" spans="1:23" x14ac:dyDescent="0.2">
      <c r="A57" t="e" vm="56">
        <v>#VALUE!</v>
      </c>
      <c r="B57" s="1" t="str" cm="1">
        <f t="array" ref="B57">_FV(Table22[[#This Row],[DataField]],"Ticker symbol",TRUE)</f>
        <v>MKC.V</v>
      </c>
      <c r="C57" s="1"/>
      <c r="D57" s="3"/>
      <c r="E57" s="1"/>
      <c r="F57" s="1"/>
      <c r="G57" s="1"/>
      <c r="H57" s="2" cm="1">
        <f t="array" ref="H57">_FV(Table22[[#This Row],[DataField]],"Price",TRUE)</f>
        <v>87.479900000000001</v>
      </c>
      <c r="I57" s="2" cm="1">
        <f t="array" ref="I57">_FV(Table22[[#This Row],[DataField]],"52 week low",TRUE)</f>
        <v>68.010000000000005</v>
      </c>
      <c r="J57" s="2" cm="1">
        <f t="array" ref="J57">_FV(Table22[[#This Row],[DataField]],"52 week high",TRUE)</f>
        <v>94.97</v>
      </c>
      <c r="K57" s="15"/>
      <c r="L57" s="2"/>
      <c r="M57" s="16">
        <f>Table22[[#This Row],[FwdDiv]]/Table22[[#This Row],[Market
Price]]</f>
        <v>0</v>
      </c>
      <c r="N57" s="16"/>
      <c r="O57" s="16"/>
      <c r="P57" s="16"/>
      <c r="Q57" s="16"/>
      <c r="R57" s="10" t="e">
        <f>Table22[[#This Row],[FwdDiv]]/Table22[[#This Row],[DYT]]</f>
        <v>#DIV/0!</v>
      </c>
      <c r="S57" s="10" t="e">
        <f>Table22[[#This Row],[FwdDiv]]/Table22[[#This Row],[DVT]]</f>
        <v>#DIV/0!</v>
      </c>
      <c r="T57" s="11"/>
      <c r="U57" t="e">
        <f>IF(Table22[[#This Row],[Market
Price]] &lt; Table22[[#This Row],[DVT
Price]], "ALERT", "HOLD")</f>
        <v>#DIV/0!</v>
      </c>
      <c r="V57" s="13"/>
      <c r="W57" s="14"/>
    </row>
    <row r="58" spans="1:23" x14ac:dyDescent="0.2">
      <c r="A58" t="e" vm="57">
        <v>#VALUE!</v>
      </c>
      <c r="B58" s="1" t="str" cm="1">
        <f t="array" ref="B58">_FV(Table22[[#This Row],[DataField]],"Ticker symbol",TRUE)</f>
        <v>MLPA</v>
      </c>
      <c r="C58" s="1"/>
      <c r="D58" s="3"/>
      <c r="E58" s="1"/>
      <c r="F58" s="1"/>
      <c r="G58" s="1"/>
      <c r="H58" s="2" cm="1">
        <f t="array" ref="H58">_FV(Table22[[#This Row],[DataField]],"Price",TRUE)</f>
        <v>43.51</v>
      </c>
      <c r="I58" s="2" cm="1">
        <f t="array" ref="I58">_FV(Table22[[#This Row],[DataField]],"52 week low",TRUE)</f>
        <v>37.4</v>
      </c>
      <c r="J58" s="2" cm="1">
        <f t="array" ref="J58">_FV(Table22[[#This Row],[DataField]],"52 week high",TRUE)</f>
        <v>44.22</v>
      </c>
      <c r="K58" s="15"/>
      <c r="L58" s="2"/>
      <c r="M58" s="16">
        <f>Table22[[#This Row],[FwdDiv]]/Table22[[#This Row],[Market
Price]]</f>
        <v>0</v>
      </c>
      <c r="N58" s="16"/>
      <c r="O58" s="16"/>
      <c r="P58" s="16"/>
      <c r="Q58" s="16"/>
      <c r="R58" s="10" t="e">
        <f>Table22[[#This Row],[FwdDiv]]/Table22[[#This Row],[DYT]]</f>
        <v>#DIV/0!</v>
      </c>
      <c r="S58" s="10" t="e">
        <f>Table22[[#This Row],[FwdDiv]]/Table22[[#This Row],[DVT]]</f>
        <v>#DIV/0!</v>
      </c>
      <c r="T58" s="11"/>
      <c r="U58" t="e">
        <f>IF(Table22[[#This Row],[Market
Price]] &lt; Table22[[#This Row],[DVT
Price]], "ALERT", "HOLD")</f>
        <v>#DIV/0!</v>
      </c>
      <c r="V58" s="13"/>
      <c r="W58" s="14"/>
    </row>
    <row r="59" spans="1:23" x14ac:dyDescent="0.2">
      <c r="A59" t="e" vm="58">
        <v>#VALUE!</v>
      </c>
      <c r="B59" s="1" t="str" cm="1">
        <f t="array" ref="B59">_FV(Table22[[#This Row],[DataField]],"Ticker symbol",TRUE)</f>
        <v>MLPX</v>
      </c>
      <c r="C59" s="1"/>
      <c r="D59" s="3"/>
      <c r="E59" s="1"/>
      <c r="F59" s="1"/>
      <c r="G59" s="1"/>
      <c r="H59" s="2" cm="1">
        <f t="array" ref="H59">_FV(Table22[[#This Row],[DataField]],"Price",TRUE)</f>
        <v>41.73</v>
      </c>
      <c r="I59" s="2" cm="1">
        <f t="array" ref="I59">_FV(Table22[[#This Row],[DataField]],"52 week low",TRUE)</f>
        <v>36.291400000000003</v>
      </c>
      <c r="J59" s="2" cm="1">
        <f t="array" ref="J59">_FV(Table22[[#This Row],[DataField]],"52 week high",TRUE)</f>
        <v>44.38</v>
      </c>
      <c r="K59" s="15"/>
      <c r="L59" s="2"/>
      <c r="M59" s="16">
        <f>Table22[[#This Row],[FwdDiv]]/Table22[[#This Row],[Market
Price]]</f>
        <v>0</v>
      </c>
      <c r="N59" s="16"/>
      <c r="O59" s="16"/>
      <c r="P59" s="16"/>
      <c r="Q59" s="16"/>
      <c r="R59" s="10" t="e">
        <f>Table22[[#This Row],[FwdDiv]]/Table22[[#This Row],[DYT]]</f>
        <v>#DIV/0!</v>
      </c>
      <c r="S59" s="10" t="e">
        <f>Table22[[#This Row],[FwdDiv]]/Table22[[#This Row],[DVT]]</f>
        <v>#DIV/0!</v>
      </c>
      <c r="T59" s="11"/>
      <c r="U59" t="e">
        <f>IF(Table22[[#This Row],[Market
Price]] &lt; Table22[[#This Row],[DVT
Price]], "ALERT", "HOLD")</f>
        <v>#DIV/0!</v>
      </c>
      <c r="V59" s="13"/>
      <c r="W59" s="14"/>
    </row>
    <row r="60" spans="1:23" x14ac:dyDescent="0.2">
      <c r="A60" t="e" vm="59">
        <v>#VALUE!</v>
      </c>
      <c r="B60" s="1" t="str" cm="1">
        <f t="array" ref="B60">_FV(Table22[[#This Row],[DataField]],"Ticker symbol",TRUE)</f>
        <v>O</v>
      </c>
      <c r="C60" s="1"/>
      <c r="D60" s="3"/>
      <c r="E60" s="1"/>
      <c r="F60" s="1"/>
      <c r="G60" s="1"/>
      <c r="H60" s="2" cm="1">
        <f t="array" ref="H60">_FV(Table22[[#This Row],[DataField]],"Price",TRUE)</f>
        <v>61.29</v>
      </c>
      <c r="I60" s="2" cm="1">
        <f t="array" ref="I60">_FV(Table22[[#This Row],[DataField]],"52 week low",TRUE)</f>
        <v>55.5</v>
      </c>
      <c r="J60" s="2" cm="1">
        <f t="array" ref="J60">_FV(Table22[[#This Row],[DataField]],"52 week high",TRUE)</f>
        <v>75.11</v>
      </c>
      <c r="K60" s="15"/>
      <c r="L60" s="2"/>
      <c r="M60" s="16">
        <f>Table22[[#This Row],[FwdDiv]]/Table22[[#This Row],[Market
Price]]</f>
        <v>0</v>
      </c>
      <c r="N60" s="16"/>
      <c r="O60" s="16"/>
      <c r="P60" s="16"/>
      <c r="Q60" s="16"/>
      <c r="R60" s="10" t="e">
        <f>Table22[[#This Row],[FwdDiv]]/Table22[[#This Row],[DYT]]</f>
        <v>#DIV/0!</v>
      </c>
      <c r="S60" s="10" t="e">
        <f>Table22[[#This Row],[FwdDiv]]/Table22[[#This Row],[DVT]]</f>
        <v>#DIV/0!</v>
      </c>
      <c r="T60" s="11"/>
      <c r="U60" t="e">
        <f>IF(Table22[[#This Row],[Market
Price]] &lt; Table22[[#This Row],[DVT
Price]], "ALERT", "HOLD")</f>
        <v>#DIV/0!</v>
      </c>
      <c r="V60" s="13"/>
      <c r="W60" s="14"/>
    </row>
    <row r="61" spans="1:23" x14ac:dyDescent="0.2">
      <c r="A61" t="e" vm="60">
        <v>#VALUE!</v>
      </c>
      <c r="B61" s="1" t="str" cm="1">
        <f t="array" ref="B61">_FV(Table22[[#This Row],[DataField]],"Ticker symbol",TRUE)</f>
        <v>SO</v>
      </c>
      <c r="C61" s="1"/>
      <c r="D61" s="3"/>
      <c r="E61" s="1"/>
      <c r="F61" s="1"/>
      <c r="G61" s="1"/>
      <c r="H61" s="2" cm="1">
        <f t="array" ref="H61">_FV(Table22[[#This Row],[DataField]],"Price",TRUE)</f>
        <v>70.180000000000007</v>
      </c>
      <c r="I61" s="2" cm="1">
        <f t="array" ref="I61">_FV(Table22[[#This Row],[DataField]],"52 week low",TRUE)</f>
        <v>58.85</v>
      </c>
      <c r="J61" s="2" cm="1">
        <f t="array" ref="J61">_FV(Table22[[#This Row],[DataField]],"52 week high",TRUE)</f>
        <v>80.569999999999993</v>
      </c>
      <c r="K61" s="15"/>
      <c r="L61" s="2"/>
      <c r="M61" s="16">
        <f>Table22[[#This Row],[FwdDiv]]/Table22[[#This Row],[Market
Price]]</f>
        <v>0</v>
      </c>
      <c r="N61" s="16"/>
      <c r="O61" s="16"/>
      <c r="P61" s="16"/>
      <c r="Q61" s="16"/>
      <c r="R61" s="10" t="e">
        <f>Table22[[#This Row],[FwdDiv]]/Table22[[#This Row],[DYT]]</f>
        <v>#DIV/0!</v>
      </c>
      <c r="S61" s="10" t="e">
        <f>Table22[[#This Row],[FwdDiv]]/Table22[[#This Row],[DVT]]</f>
        <v>#DIV/0!</v>
      </c>
      <c r="T61" s="11"/>
      <c r="U61" t="e">
        <f>IF(Table22[[#This Row],[Market
Price]] &lt; Table22[[#This Row],[DVT
Price]], "ALERT", "HOLD")</f>
        <v>#DIV/0!</v>
      </c>
      <c r="V61" s="13"/>
      <c r="W61" s="14"/>
    </row>
    <row r="62" spans="1:23" x14ac:dyDescent="0.2">
      <c r="A62" t="e" vm="61">
        <v>#VALUE!</v>
      </c>
      <c r="B62" s="1" t="str" cm="1">
        <f t="array" ref="B62">_FV(Table22[[#This Row],[DataField]],"Ticker symbol",TRUE)</f>
        <v>TGT</v>
      </c>
      <c r="C62" s="1"/>
      <c r="D62" s="3"/>
      <c r="E62" s="1"/>
      <c r="F62" s="1"/>
      <c r="G62" s="1"/>
      <c r="H62" s="2" cm="1">
        <f t="array" ref="H62">_FV(Table22[[#This Row],[DataField]],"Price",TRUE)</f>
        <v>130.01</v>
      </c>
      <c r="I62" s="2" cm="1">
        <f t="array" ref="I62">_FV(Table22[[#This Row],[DataField]],"52 week low",TRUE)</f>
        <v>125.08</v>
      </c>
      <c r="J62" s="2" cm="1">
        <f t="array" ref="J62">_FV(Table22[[#This Row],[DataField]],"52 week high",TRUE)</f>
        <v>183.88659999999999</v>
      </c>
      <c r="K62" s="15"/>
      <c r="L62" s="2"/>
      <c r="M62" s="16">
        <f>Table22[[#This Row],[FwdDiv]]/Table22[[#This Row],[Market
Price]]</f>
        <v>0</v>
      </c>
      <c r="N62" s="16"/>
      <c r="O62" s="16"/>
      <c r="P62" s="16"/>
      <c r="Q62" s="16"/>
      <c r="R62" s="10" t="e">
        <f>Table22[[#This Row],[FwdDiv]]/Table22[[#This Row],[DYT]]</f>
        <v>#DIV/0!</v>
      </c>
      <c r="S62" s="10" t="e">
        <f>Table22[[#This Row],[FwdDiv]]/Table22[[#This Row],[DVT]]</f>
        <v>#DIV/0!</v>
      </c>
      <c r="T62" s="11"/>
      <c r="U62" t="e">
        <f>IF(Table22[[#This Row],[Market
Price]] &lt; Table22[[#This Row],[DVT
Price]], "ALERT", "HOLD")</f>
        <v>#DIV/0!</v>
      </c>
      <c r="V62" s="13"/>
      <c r="W62" s="14"/>
    </row>
    <row r="63" spans="1:23" x14ac:dyDescent="0.2">
      <c r="A63" t="e" vm="62">
        <v>#VALUE!</v>
      </c>
      <c r="B63" s="1" t="str" cm="1">
        <f t="array" ref="B63">_FV(Table22[[#This Row],[DataField]],"Ticker symbol",TRUE)</f>
        <v>TSCO</v>
      </c>
      <c r="C63" s="1"/>
      <c r="D63" s="3"/>
      <c r="E63" s="1"/>
      <c r="F63" s="1"/>
      <c r="G63" s="1"/>
      <c r="H63" s="2" cm="1">
        <f t="array" ref="H63">_FV(Table22[[#This Row],[DataField]],"Price",TRUE)</f>
        <v>210.81</v>
      </c>
      <c r="I63" s="2" cm="1">
        <f t="array" ref="I63">_FV(Table22[[#This Row],[DataField]],"52 week low",TRUE)</f>
        <v>181.4</v>
      </c>
      <c r="J63" s="2" cm="1">
        <f t="array" ref="J63">_FV(Table22[[#This Row],[DataField]],"52 week high",TRUE)</f>
        <v>251.17</v>
      </c>
      <c r="K63" s="15"/>
      <c r="L63" s="2"/>
      <c r="M63" s="16">
        <f>Table22[[#This Row],[FwdDiv]]/Table22[[#This Row],[Market
Price]]</f>
        <v>0</v>
      </c>
      <c r="N63" s="16"/>
      <c r="O63" s="16"/>
      <c r="P63" s="16"/>
      <c r="Q63" s="16"/>
      <c r="R63" s="10" t="e">
        <f>Table22[[#This Row],[FwdDiv]]/Table22[[#This Row],[DYT]]</f>
        <v>#DIV/0!</v>
      </c>
      <c r="S63" s="10" t="e">
        <f>Table22[[#This Row],[FwdDiv]]/Table22[[#This Row],[DVT]]</f>
        <v>#DIV/0!</v>
      </c>
      <c r="T63" s="11"/>
      <c r="U63" t="e">
        <f>IF(Table22[[#This Row],[Market
Price]] &lt; Table22[[#This Row],[DVT
Price]], "ALERT", "HOLD")</f>
        <v>#DIV/0!</v>
      </c>
      <c r="V63" s="13"/>
      <c r="W63" s="14"/>
    </row>
    <row r="64" spans="1:23" x14ac:dyDescent="0.2">
      <c r="A64" t="e" vm="63">
        <v>#VALUE!</v>
      </c>
      <c r="B64" s="1" t="str" cm="1">
        <f t="array" ref="B64">_FV(Table22[[#This Row],[DataField]],"Ticker symbol",TRUE)</f>
        <v>UNP</v>
      </c>
      <c r="C64" s="1"/>
      <c r="D64" s="3"/>
      <c r="E64" s="1"/>
      <c r="F64" s="1"/>
      <c r="G64" s="1"/>
      <c r="H64" s="2" cm="1">
        <f t="array" ref="H64">_FV(Table22[[#This Row],[DataField]],"Price",TRUE)</f>
        <v>209.86</v>
      </c>
      <c r="I64" s="2" cm="1">
        <f t="array" ref="I64">_FV(Table22[[#This Row],[DataField]],"52 week low",TRUE)</f>
        <v>183.69</v>
      </c>
      <c r="J64" s="2" cm="1">
        <f t="array" ref="J64">_FV(Table22[[#This Row],[DataField]],"52 week high",TRUE)</f>
        <v>242.35499999999999</v>
      </c>
      <c r="K64" s="15"/>
      <c r="L64" s="2"/>
      <c r="M64" s="16">
        <f>Table22[[#This Row],[FwdDiv]]/Table22[[#This Row],[Market
Price]]</f>
        <v>0</v>
      </c>
      <c r="N64" s="16"/>
      <c r="O64" s="16"/>
      <c r="P64" s="16"/>
      <c r="Q64" s="16"/>
      <c r="R64" s="10" t="e">
        <f>Table22[[#This Row],[FwdDiv]]/Table22[[#This Row],[DYT]]</f>
        <v>#DIV/0!</v>
      </c>
      <c r="S64" s="10" t="e">
        <f>Table22[[#This Row],[FwdDiv]]/Table22[[#This Row],[DVT]]</f>
        <v>#DIV/0!</v>
      </c>
      <c r="T64" s="11"/>
      <c r="U64" t="e">
        <f>IF(Table22[[#This Row],[Market
Price]] &lt; Table22[[#This Row],[DVT
Price]], "ALERT", "HOLD")</f>
        <v>#DIV/0!</v>
      </c>
      <c r="V64" s="13"/>
      <c r="W64" s="14"/>
    </row>
    <row r="65" spans="1:23" x14ac:dyDescent="0.2">
      <c r="A65" t="e" vm="64">
        <v>#VALUE!</v>
      </c>
      <c r="B65" s="1" t="str" cm="1">
        <f t="array" ref="B65">_FV(Table22[[#This Row],[DataField]],"Ticker symbol",TRUE)</f>
        <v>WM</v>
      </c>
      <c r="C65" s="1"/>
      <c r="D65" s="3"/>
      <c r="E65" s="1"/>
      <c r="F65" s="1"/>
      <c r="G65" s="1"/>
      <c r="H65" s="2" cm="1">
        <f t="array" ref="H65">_FV(Table22[[#This Row],[DataField]],"Price",TRUE)</f>
        <v>167.76</v>
      </c>
      <c r="I65" s="2" cm="1">
        <f t="array" ref="I65">_FV(Table22[[#This Row],[DataField]],"52 week low",TRUE)</f>
        <v>148.31</v>
      </c>
      <c r="J65" s="2" cm="1">
        <f t="array" ref="J65">_FV(Table22[[#This Row],[DataField]],"52 week high",TRUE)</f>
        <v>175.98</v>
      </c>
      <c r="K65" s="15"/>
      <c r="L65" s="2"/>
      <c r="M65" s="16">
        <f>Table22[[#This Row],[FwdDiv]]/Table22[[#This Row],[Market
Price]]</f>
        <v>0</v>
      </c>
      <c r="N65" s="16"/>
      <c r="O65" s="16"/>
      <c r="P65" s="16"/>
      <c r="Q65" s="16"/>
      <c r="R65" s="10" t="e">
        <f>Table22[[#This Row],[FwdDiv]]/Table22[[#This Row],[DYT]]</f>
        <v>#DIV/0!</v>
      </c>
      <c r="S65" s="10" t="e">
        <f>Table22[[#This Row],[FwdDiv]]/Table22[[#This Row],[DVT]]</f>
        <v>#DIV/0!</v>
      </c>
      <c r="T65" s="11"/>
      <c r="U65" t="e">
        <f>IF(Table22[[#This Row],[Market
Price]] &lt; Table22[[#This Row],[DVT
Price]], "ALERT", "HOLD")</f>
        <v>#DIV/0!</v>
      </c>
      <c r="V65" s="13"/>
      <c r="W65" s="14"/>
    </row>
    <row r="66" spans="1:23" x14ac:dyDescent="0.2">
      <c r="A66" t="e" vm="65">
        <v>#VALUE!</v>
      </c>
      <c r="B66" s="1" t="str" cm="1">
        <f t="array" ref="B66">_FV(Table22[[#This Row],[DataField]],"Ticker symbol",TRUE)</f>
        <v>SBUX</v>
      </c>
      <c r="C66" s="1"/>
      <c r="D66" s="3"/>
      <c r="E66" s="1"/>
      <c r="F66" s="1"/>
      <c r="G66" s="1"/>
      <c r="H66" s="2" cm="1">
        <f t="array" ref="H66">_FV(Table22[[#This Row],[DataField]],"Price",TRUE)</f>
        <v>100.93</v>
      </c>
      <c r="I66" s="2" cm="1">
        <f t="array" ref="I66">_FV(Table22[[#This Row],[DataField]],"52 week low",TRUE)</f>
        <v>80</v>
      </c>
      <c r="J66" s="2" cm="1">
        <f t="array" ref="J66">_FV(Table22[[#This Row],[DataField]],"52 week high",TRUE)</f>
        <v>115.48</v>
      </c>
      <c r="K66" s="15"/>
      <c r="L66" s="2"/>
      <c r="M66" s="16">
        <f>Table22[[#This Row],[FwdDiv]]/Table22[[#This Row],[Market
Price]]</f>
        <v>0</v>
      </c>
      <c r="N66" s="16"/>
      <c r="O66" s="16"/>
      <c r="P66" s="16"/>
      <c r="Q66" s="16"/>
      <c r="R66" s="17" t="e">
        <f>Table22[[#This Row],[FwdDiv]]/Table22[[#This Row],[DYT]]</f>
        <v>#DIV/0!</v>
      </c>
      <c r="S66" s="10" t="e">
        <f>Table22[[#This Row],[FwdDiv]]/Table22[[#This Row],[DVT]]</f>
        <v>#DIV/0!</v>
      </c>
      <c r="T66" s="11"/>
      <c r="U66" t="e">
        <f>IF(Table22[[#This Row],[Market
Price]] &lt; Table22[[#This Row],[DVT
Price]], "ALERT", "HOLD")</f>
        <v>#DIV/0!</v>
      </c>
      <c r="V66" s="13"/>
      <c r="W66" s="14"/>
    </row>
    <row r="67" spans="1:23" x14ac:dyDescent="0.2">
      <c r="A67" t="e" vm="66">
        <v>#VALUE!</v>
      </c>
      <c r="B67" s="1" t="str" cm="1">
        <f t="array" ref="B67">_FV(Table22[[#This Row],[DataField]],"Ticker symbol",TRUE)</f>
        <v>ZTS</v>
      </c>
      <c r="C67" s="1"/>
      <c r="D67" s="3"/>
      <c r="E67" s="1"/>
      <c r="F67" s="1"/>
      <c r="G67" s="1"/>
      <c r="H67" s="2" cm="1">
        <f t="array" ref="H67">_FV(Table22[[#This Row],[DataField]],"Price",TRUE)</f>
        <v>170.73</v>
      </c>
      <c r="I67" s="2" cm="1">
        <f t="array" ref="I67">_FV(Table22[[#This Row],[DataField]],"52 week low",TRUE)</f>
        <v>124.14830000000001</v>
      </c>
      <c r="J67" s="2" cm="1">
        <f t="array" ref="J67">_FV(Table22[[#This Row],[DataField]],"52 week high",TRUE)</f>
        <v>187.81989999999999</v>
      </c>
      <c r="K67" s="15"/>
      <c r="L67" s="2"/>
      <c r="M67" s="16">
        <f>Table22[[#This Row],[FwdDiv]]/Table22[[#This Row],[Market
Price]]</f>
        <v>0</v>
      </c>
      <c r="N67" s="16"/>
      <c r="O67" s="16"/>
      <c r="P67" s="16"/>
      <c r="Q67" s="16"/>
      <c r="R67" s="17" t="e">
        <f>Table22[[#This Row],[FwdDiv]]/Table22[[#This Row],[DYT]]</f>
        <v>#DIV/0!</v>
      </c>
      <c r="S67" s="10" t="e">
        <f>Table22[[#This Row],[FwdDiv]]/Table22[[#This Row],[DVT]]</f>
        <v>#DIV/0!</v>
      </c>
      <c r="T67" s="11"/>
      <c r="U67" t="e">
        <f>IF(Table22[[#This Row],[Market
Price]] &lt; Table22[[#This Row],[DVT
Price]], "ALERT", "HOLD")</f>
        <v>#DIV/0!</v>
      </c>
      <c r="V67" s="13"/>
      <c r="W67" s="14"/>
    </row>
  </sheetData>
  <phoneticPr fontId="2" type="noConversion"/>
  <conditionalFormatting sqref="U2:U67">
    <cfRule type="containsText" dxfId="0" priority="2"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2023-07-18T10:35:47Z</dcterms:modified>
  <cp:category/>
  <cp:contentStatus/>
</cp:coreProperties>
</file>